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KHS_PwC\2017.11 (FS) 성우하이텍\21. Model\"/>
    </mc:Choice>
  </mc:AlternateContent>
  <bookViews>
    <workbookView xWindow="0" yWindow="0" windowWidth="23400" windowHeight="6045"/>
  </bookViews>
  <sheets>
    <sheet name="Debt"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 hidden="1">{#N/A,#N/A,FALSE,"??1";#N/A,#N/A,FALSE,"??2";#N/A,#N/A,FALSE,"??3";#N/A,#N/A,FALSE,"??";#N/A,#N/A,FALSE,"4WD"}</definedName>
    <definedName name="_????1" hidden="1">{#N/A,#N/A,FALSE,"??1";#N/A,#N/A,FALSE,"??2";#N/A,#N/A,FALSE,"??3";#N/A,#N/A,FALSE,"??";#N/A,#N/A,FALSE,"4WD"}</definedName>
    <definedName name="__??" hidden="1">{#N/A,#N/A,FALSE,"??1";#N/A,#N/A,FALSE,"??2";#N/A,#N/A,FALSE,"??3";#N/A,#N/A,FALSE,"??";#N/A,#N/A,FALSE,"4WD"}</definedName>
    <definedName name="__????1" hidden="1">{#N/A,#N/A,FALSE,"??1";#N/A,#N/A,FALSE,"??2";#N/A,#N/A,FALSE,"??3";#N/A,#N/A,FALSE,"??";#N/A,#N/A,FALSE,"4WD"}</definedName>
    <definedName name="___________________XG2" hidden="1">{#N/A,#N/A,FALSE,"단축1";#N/A,#N/A,FALSE,"단축2";#N/A,#N/A,FALSE,"단축3";#N/A,#N/A,FALSE,"장축";#N/A,#N/A,FALSE,"4WD"}</definedName>
    <definedName name="__________________A2" hidden="1">{#N/A,#N/A,FALSE,"단축1";#N/A,#N/A,FALSE,"단축2";#N/A,#N/A,FALSE,"단축3";#N/A,#N/A,FALSE,"장축";#N/A,#N/A,FALSE,"4WD"}</definedName>
    <definedName name="__________________XG2" hidden="1">{#N/A,#N/A,FALSE,"단축1";#N/A,#N/A,FALSE,"단축2";#N/A,#N/A,FALSE,"단축3";#N/A,#N/A,FALSE,"장축";#N/A,#N/A,FALSE,"4WD"}</definedName>
    <definedName name="_________________A2" hidden="1">{#N/A,#N/A,FALSE,"단축1";#N/A,#N/A,FALSE,"단축2";#N/A,#N/A,FALSE,"단축3";#N/A,#N/A,FALSE,"장축";#N/A,#N/A,FALSE,"4WD"}</definedName>
    <definedName name="_________________A2040" hidden="1">{#N/A,#N/A,FALSE,"단축1";#N/A,#N/A,FALSE,"단축2";#N/A,#N/A,FALSE,"단축3";#N/A,#N/A,FALSE,"장축";#N/A,#N/A,FALSE,"4WD"}</definedName>
    <definedName name="_________________T2" hidden="1">{#N/A,#N/A,FALSE,"단축1";#N/A,#N/A,FALSE,"단축2";#N/A,#N/A,FALSE,"단축3";#N/A,#N/A,FALSE,"장축";#N/A,#N/A,FALSE,"4WD"}</definedName>
    <definedName name="_________________XG2" hidden="1">{#N/A,#N/A,FALSE,"단축1";#N/A,#N/A,FALSE,"단축2";#N/A,#N/A,FALSE,"단축3";#N/A,#N/A,FALSE,"장축";#N/A,#N/A,FALSE,"4WD"}</definedName>
    <definedName name="________________A2" hidden="1">{#N/A,#N/A,FALSE,"단축1";#N/A,#N/A,FALSE,"단축2";#N/A,#N/A,FALSE,"단축3";#N/A,#N/A,FALSE,"장축";#N/A,#N/A,FALSE,"4WD"}</definedName>
    <definedName name="________________T2" hidden="1">{#N/A,#N/A,FALSE,"단축1";#N/A,#N/A,FALSE,"단축2";#N/A,#N/A,FALSE,"단축3";#N/A,#N/A,FALSE,"장축";#N/A,#N/A,FALSE,"4WD"}</definedName>
    <definedName name="________________XG2" hidden="1">{#N/A,#N/A,FALSE,"단축1";#N/A,#N/A,FALSE,"단축2";#N/A,#N/A,FALSE,"단축3";#N/A,#N/A,FALSE,"장축";#N/A,#N/A,FALSE,"4WD"}</definedName>
    <definedName name="_______________A2" hidden="1">{#N/A,#N/A,FALSE,"단축1";#N/A,#N/A,FALSE,"단축2";#N/A,#N/A,FALSE,"단축3";#N/A,#N/A,FALSE,"장축";#N/A,#N/A,FALSE,"4WD"}</definedName>
    <definedName name="_______________A2040" hidden="1">{#N/A,#N/A,FALSE,"단축1";#N/A,#N/A,FALSE,"단축2";#N/A,#N/A,FALSE,"단축3";#N/A,#N/A,FALSE,"장축";#N/A,#N/A,FALSE,"4WD"}</definedName>
    <definedName name="_______________T2" hidden="1">{#N/A,#N/A,FALSE,"단축1";#N/A,#N/A,FALSE,"단축2";#N/A,#N/A,FALSE,"단축3";#N/A,#N/A,FALSE,"장축";#N/A,#N/A,FALSE,"4WD"}</definedName>
    <definedName name="_______________XG2" hidden="1">{#N/A,#N/A,FALSE,"단축1";#N/A,#N/A,FALSE,"단축2";#N/A,#N/A,FALSE,"단축3";#N/A,#N/A,FALSE,"장축";#N/A,#N/A,FALSE,"4WD"}</definedName>
    <definedName name="______________A2" hidden="1">{#N/A,#N/A,FALSE,"단축1";#N/A,#N/A,FALSE,"단축2";#N/A,#N/A,FALSE,"단축3";#N/A,#N/A,FALSE,"장축";#N/A,#N/A,FALSE,"4WD"}</definedName>
    <definedName name="______________A2040" hidden="1">{#N/A,#N/A,FALSE,"단축1";#N/A,#N/A,FALSE,"단축2";#N/A,#N/A,FALSE,"단축3";#N/A,#N/A,FALSE,"장축";#N/A,#N/A,FALSE,"4WD"}</definedName>
    <definedName name="______________T2" hidden="1">{#N/A,#N/A,FALSE,"단축1";#N/A,#N/A,FALSE,"단축2";#N/A,#N/A,FALSE,"단축3";#N/A,#N/A,FALSE,"장축";#N/A,#N/A,FALSE,"4WD"}</definedName>
    <definedName name="______________XG2" hidden="1">{#N/A,#N/A,FALSE,"단축1";#N/A,#N/A,FALSE,"단축2";#N/A,#N/A,FALSE,"단축3";#N/A,#N/A,FALSE,"장축";#N/A,#N/A,FALSE,"4WD"}</definedName>
    <definedName name="_____________A2" hidden="1">{#N/A,#N/A,FALSE,"단축1";#N/A,#N/A,FALSE,"단축2";#N/A,#N/A,FALSE,"단축3";#N/A,#N/A,FALSE,"장축";#N/A,#N/A,FALSE,"4WD"}</definedName>
    <definedName name="_____________A2040" hidden="1">{#N/A,#N/A,FALSE,"단축1";#N/A,#N/A,FALSE,"단축2";#N/A,#N/A,FALSE,"단축3";#N/A,#N/A,FALSE,"장축";#N/A,#N/A,FALSE,"4WD"}</definedName>
    <definedName name="_____________LPS2" hidden="1">{#N/A,#N/A,FALSE,"단축1";#N/A,#N/A,FALSE,"단축2";#N/A,#N/A,FALSE,"단축3";#N/A,#N/A,FALSE,"장축";#N/A,#N/A,FALSE,"4WD"}</definedName>
    <definedName name="_____________T2" hidden="1">{#N/A,#N/A,FALSE,"단축1";#N/A,#N/A,FALSE,"단축2";#N/A,#N/A,FALSE,"단축3";#N/A,#N/A,FALSE,"장축";#N/A,#N/A,FALSE,"4WD"}</definedName>
    <definedName name="_____________XG2" hidden="1">{#N/A,#N/A,FALSE,"단축1";#N/A,#N/A,FALSE,"단축2";#N/A,#N/A,FALSE,"단축3";#N/A,#N/A,FALSE,"장축";#N/A,#N/A,FALSE,"4WD"}</definedName>
    <definedName name="____________A2" hidden="1">{#N/A,#N/A,FALSE,"단축1";#N/A,#N/A,FALSE,"단축2";#N/A,#N/A,FALSE,"단축3";#N/A,#N/A,FALSE,"장축";#N/A,#N/A,FALSE,"4WD"}</definedName>
    <definedName name="____________A2040" hidden="1">{#N/A,#N/A,FALSE,"단축1";#N/A,#N/A,FALSE,"단축2";#N/A,#N/A,FALSE,"단축3";#N/A,#N/A,FALSE,"장축";#N/A,#N/A,FALSE,"4WD"}</definedName>
    <definedName name="____________LPS2" hidden="1">{#N/A,#N/A,FALSE,"단축1";#N/A,#N/A,FALSE,"단축2";#N/A,#N/A,FALSE,"단축3";#N/A,#N/A,FALSE,"장축";#N/A,#N/A,FALSE,"4WD"}</definedName>
    <definedName name="____________T2" hidden="1">{#N/A,#N/A,FALSE,"단축1";#N/A,#N/A,FALSE,"단축2";#N/A,#N/A,FALSE,"단축3";#N/A,#N/A,FALSE,"장축";#N/A,#N/A,FALSE,"4WD"}</definedName>
    <definedName name="____________XG2" hidden="1">{#N/A,#N/A,FALSE,"단축1";#N/A,#N/A,FALSE,"단축2";#N/A,#N/A,FALSE,"단축3";#N/A,#N/A,FALSE,"장축";#N/A,#N/A,FALSE,"4WD"}</definedName>
    <definedName name="___________A2" hidden="1">{#N/A,#N/A,FALSE,"단축1";#N/A,#N/A,FALSE,"단축2";#N/A,#N/A,FALSE,"단축3";#N/A,#N/A,FALSE,"장축";#N/A,#N/A,FALSE,"4WD"}</definedName>
    <definedName name="___________A2040" hidden="1">{#N/A,#N/A,FALSE,"단축1";#N/A,#N/A,FALSE,"단축2";#N/A,#N/A,FALSE,"단축3";#N/A,#N/A,FALSE,"장축";#N/A,#N/A,FALSE,"4WD"}</definedName>
    <definedName name="___________LPS2" hidden="1">{#N/A,#N/A,FALSE,"단축1";#N/A,#N/A,FALSE,"단축2";#N/A,#N/A,FALSE,"단축3";#N/A,#N/A,FALSE,"장축";#N/A,#N/A,FALSE,"4WD"}</definedName>
    <definedName name="___________T2" hidden="1">{#N/A,#N/A,FALSE,"단축1";#N/A,#N/A,FALSE,"단축2";#N/A,#N/A,FALSE,"단축3";#N/A,#N/A,FALSE,"장축";#N/A,#N/A,FALSE,"4WD"}</definedName>
    <definedName name="___________XG2" hidden="1">{#N/A,#N/A,FALSE,"단축1";#N/A,#N/A,FALSE,"단축2";#N/A,#N/A,FALSE,"단축3";#N/A,#N/A,FALSE,"장축";#N/A,#N/A,FALSE,"4WD"}</definedName>
    <definedName name="__________A2" hidden="1">{#N/A,#N/A,FALSE,"단축1";#N/A,#N/A,FALSE,"단축2";#N/A,#N/A,FALSE,"단축3";#N/A,#N/A,FALSE,"장축";#N/A,#N/A,FALSE,"4WD"}</definedName>
    <definedName name="__________A2040" hidden="1">{#N/A,#N/A,FALSE,"단축1";#N/A,#N/A,FALSE,"단축2";#N/A,#N/A,FALSE,"단축3";#N/A,#N/A,FALSE,"장축";#N/A,#N/A,FALSE,"4WD"}</definedName>
    <definedName name="__________A3" hidden="1">{#N/A,#N/A,FALSE,"단축1";#N/A,#N/A,FALSE,"단축2";#N/A,#N/A,FALSE,"단축3";#N/A,#N/A,FALSE,"장축";#N/A,#N/A,FALSE,"4WD"}</definedName>
    <definedName name="__________LPS2" hidden="1">{#N/A,#N/A,FALSE,"단축1";#N/A,#N/A,FALSE,"단축2";#N/A,#N/A,FALSE,"단축3";#N/A,#N/A,FALSE,"장축";#N/A,#N/A,FALSE,"4WD"}</definedName>
    <definedName name="__________T2" hidden="1">{#N/A,#N/A,FALSE,"단축1";#N/A,#N/A,FALSE,"단축2";#N/A,#N/A,FALSE,"단축3";#N/A,#N/A,FALSE,"장축";#N/A,#N/A,FALSE,"4WD"}</definedName>
    <definedName name="__________XG2" hidden="1">{#N/A,#N/A,FALSE,"단축1";#N/A,#N/A,FALSE,"단축2";#N/A,#N/A,FALSE,"단축3";#N/A,#N/A,FALSE,"장축";#N/A,#N/A,FALSE,"4WD"}</definedName>
    <definedName name="_________A2" hidden="1">{#N/A,#N/A,FALSE,"단축1";#N/A,#N/A,FALSE,"단축2";#N/A,#N/A,FALSE,"단축3";#N/A,#N/A,FALSE,"장축";#N/A,#N/A,FALSE,"4WD"}</definedName>
    <definedName name="_________A2040" hidden="1">{#N/A,#N/A,FALSE,"단축1";#N/A,#N/A,FALSE,"단축2";#N/A,#N/A,FALSE,"단축3";#N/A,#N/A,FALSE,"장축";#N/A,#N/A,FALSE,"4WD"}</definedName>
    <definedName name="_________A3" hidden="1">{#N/A,#N/A,FALSE,"단축1";#N/A,#N/A,FALSE,"단축2";#N/A,#N/A,FALSE,"단축3";#N/A,#N/A,FALSE,"장축";#N/A,#N/A,FALSE,"4WD"}</definedName>
    <definedName name="_________LPS2" hidden="1">{#N/A,#N/A,FALSE,"단축1";#N/A,#N/A,FALSE,"단축2";#N/A,#N/A,FALSE,"단축3";#N/A,#N/A,FALSE,"장축";#N/A,#N/A,FALSE,"4WD"}</definedName>
    <definedName name="_________NA11" hidden="1">{#N/A,#N/A,FALSE,"단축1";#N/A,#N/A,FALSE,"단축2";#N/A,#N/A,FALSE,"단축3";#N/A,#N/A,FALSE,"장축";#N/A,#N/A,FALSE,"4WD"}</definedName>
    <definedName name="_________P2" hidden="1">{#N/A,#N/A,FALSE,"단축1";#N/A,#N/A,FALSE,"단축2";#N/A,#N/A,FALSE,"단축3";#N/A,#N/A,FALSE,"장축";#N/A,#N/A,FALSE,"4WD"}</definedName>
    <definedName name="_________RS451" hidden="1">{#N/A,#N/A,FALSE,"단축1";#N/A,#N/A,FALSE,"단축2";#N/A,#N/A,FALSE,"단축3";#N/A,#N/A,FALSE,"장축";#N/A,#N/A,FALSE,"4WD"}</definedName>
    <definedName name="_________T2" hidden="1">{#N/A,#N/A,FALSE,"단축1";#N/A,#N/A,FALSE,"단축2";#N/A,#N/A,FALSE,"단축3";#N/A,#N/A,FALSE,"장축";#N/A,#N/A,FALSE,"4WD"}</definedName>
    <definedName name="_________T3" hidden="1">{#N/A,#N/A,FALSE,"단축1";#N/A,#N/A,FALSE,"단축2";#N/A,#N/A,FALSE,"단축3";#N/A,#N/A,FALSE,"장축";#N/A,#N/A,FALSE,"4WD"}</definedName>
    <definedName name="_________T5" hidden="1">{#N/A,#N/A,FALSE,"단축1";#N/A,#N/A,FALSE,"단축2";#N/A,#N/A,FALSE,"단축3";#N/A,#N/A,FALSE,"장축";#N/A,#N/A,FALSE,"4WD"}</definedName>
    <definedName name="_________W2" hidden="1">{#N/A,#N/A,FALSE,"품의서";#N/A,#N/A,FALSE,"전제";#N/A,#N/A,FALSE,"총손";#N/A,#N/A,FALSE,"손익"}</definedName>
    <definedName name="_________XG2" hidden="1">{#N/A,#N/A,FALSE,"단축1";#N/A,#N/A,FALSE,"단축2";#N/A,#N/A,FALSE,"단축3";#N/A,#N/A,FALSE,"장축";#N/A,#N/A,FALSE,"4WD"}</definedName>
    <definedName name="________A02" hidden="1">{#N/A,#N/A,FALSE,"단축1";#N/A,#N/A,FALSE,"단축2";#N/A,#N/A,FALSE,"단축3";#N/A,#N/A,FALSE,"장축";#N/A,#N/A,FALSE,"4WD"}</definedName>
    <definedName name="________A0323" hidden="1">{#N/A,#N/A,FALSE,"단축1";#N/A,#N/A,FALSE,"단축2";#N/A,#N/A,FALSE,"단축3";#N/A,#N/A,FALSE,"장축";#N/A,#N/A,FALSE,"4WD"}</definedName>
    <definedName name="________A1232" hidden="1">{#N/A,#N/A,FALSE,"단축1";#N/A,#N/A,FALSE,"단축2";#N/A,#N/A,FALSE,"단축3";#N/A,#N/A,FALSE,"장축";#N/A,#N/A,FALSE,"4WD"}</definedName>
    <definedName name="________A1245" hidden="1">{#N/A,#N/A,FALSE,"단축1";#N/A,#N/A,FALSE,"단축2";#N/A,#N/A,FALSE,"단축3";#N/A,#N/A,FALSE,"장축";#N/A,#N/A,FALSE,"4WD"}</definedName>
    <definedName name="________A12458" hidden="1">{#N/A,#N/A,FALSE,"단축1";#N/A,#N/A,FALSE,"단축2";#N/A,#N/A,FALSE,"단축3";#N/A,#N/A,FALSE,"장축";#N/A,#N/A,FALSE,"4WD"}</definedName>
    <definedName name="________A1454" hidden="1">{#N/A,#N/A,FALSE,"단축1";#N/A,#N/A,FALSE,"단축2";#N/A,#N/A,FALSE,"단축3";#N/A,#N/A,FALSE,"장축";#N/A,#N/A,FALSE,"4WD"}</definedName>
    <definedName name="________A2" hidden="1">{#N/A,#N/A,FALSE,"단축1";#N/A,#N/A,FALSE,"단축2";#N/A,#N/A,FALSE,"단축3";#N/A,#N/A,FALSE,"장축";#N/A,#N/A,FALSE,"4WD"}</definedName>
    <definedName name="________A2040" hidden="1">{#N/A,#N/A,FALSE,"단축1";#N/A,#N/A,FALSE,"단축2";#N/A,#N/A,FALSE,"단축3";#N/A,#N/A,FALSE,"장축";#N/A,#N/A,FALSE,"4WD"}</definedName>
    <definedName name="________A21321" hidden="1">{#N/A,#N/A,FALSE,"단축1";#N/A,#N/A,FALSE,"단축2";#N/A,#N/A,FALSE,"단축3";#N/A,#N/A,FALSE,"장축";#N/A,#N/A,FALSE,"4WD"}</definedName>
    <definedName name="________A3" hidden="1">{#N/A,#N/A,FALSE,"단축1";#N/A,#N/A,FALSE,"단축2";#N/A,#N/A,FALSE,"단축3";#N/A,#N/A,FALSE,"장축";#N/A,#N/A,FALSE,"4WD"}</definedName>
    <definedName name="________AA4" hidden="1">{#N/A,#N/A,FALSE,"신규dep";#N/A,#N/A,FALSE,"신규dep-금형상각후";#N/A,#N/A,FALSE,"신규dep-연구비상각후";#N/A,#N/A,FALSE,"신규dep-기계,공구상각후"}</definedName>
    <definedName name="________d1" hidden="1">{#N/A,#N/A,FALSE,"신규dep";#N/A,#N/A,FALSE,"신규dep-금형상각후";#N/A,#N/A,FALSE,"신규dep-연구비상각후";#N/A,#N/A,FALSE,"신규dep-기계,공구상각후"}</definedName>
    <definedName name="________d2" hidden="1">{#N/A,#N/A,FALSE,"신규dep";#N/A,#N/A,FALSE,"신규dep-금형상각후";#N/A,#N/A,FALSE,"신규dep-연구비상각후";#N/A,#N/A,FALSE,"신규dep-기계,공구상각후"}</definedName>
    <definedName name="________DC50" hidden="1">{#N/A,#N/A,FALSE,"단축1";#N/A,#N/A,FALSE,"단축2";#N/A,#N/A,FALSE,"단축3";#N/A,#N/A,FALSE,"장축";#N/A,#N/A,FALSE,"4WD"}</definedName>
    <definedName name="________e1" hidden="1">{#N/A,#N/A,FALSE,"단축1";#N/A,#N/A,FALSE,"단축2";#N/A,#N/A,FALSE,"단축3";#N/A,#N/A,FALSE,"장축";#N/A,#N/A,FALSE,"4WD"}</definedName>
    <definedName name="________e2" hidden="1">{#N/A,#N/A,FALSE,"단축1";#N/A,#N/A,FALSE,"단축2";#N/A,#N/A,FALSE,"단축3";#N/A,#N/A,FALSE,"장축";#N/A,#N/A,FALSE,"4WD"}</definedName>
    <definedName name="________e3" hidden="1">{#N/A,#N/A,FALSE,"단축1";#N/A,#N/A,FALSE,"단축2";#N/A,#N/A,FALSE,"단축3";#N/A,#N/A,FALSE,"장축";#N/A,#N/A,FALSE,"4WD"}</definedName>
    <definedName name="________e4" hidden="1">{#N/A,#N/A,FALSE,"단축1";#N/A,#N/A,FALSE,"단축2";#N/A,#N/A,FALSE,"단축3";#N/A,#N/A,FALSE,"장축";#N/A,#N/A,FALSE,"4WD"}</definedName>
    <definedName name="________e5" hidden="1">{#N/A,#N/A,FALSE,"단축1";#N/A,#N/A,FALSE,"단축2";#N/A,#N/A,FALSE,"단축3";#N/A,#N/A,FALSE,"장축";#N/A,#N/A,FALSE,"4WD"}</definedName>
    <definedName name="________e6" hidden="1">{#N/A,#N/A,FALSE,"단축1";#N/A,#N/A,FALSE,"단축2";#N/A,#N/A,FALSE,"단축3";#N/A,#N/A,FALSE,"장축";#N/A,#N/A,FALSE,"4WD"}</definedName>
    <definedName name="________e7" hidden="1">{#N/A,#N/A,FALSE,"신규dep";#N/A,#N/A,FALSE,"신규dep-금형상각후";#N/A,#N/A,FALSE,"신규dep-연구비상각후";#N/A,#N/A,FALSE,"신규dep-기계,공구상각후"}</definedName>
    <definedName name="________e8" hidden="1">{#N/A,#N/A,FALSE,"신규dep";#N/A,#N/A,FALSE,"신규dep-금형상각후";#N/A,#N/A,FALSE,"신규dep-연구비상각후";#N/A,#N/A,FALSE,"신규dep-기계,공구상각후"}</definedName>
    <definedName name="________e9" hidden="1">{#N/A,#N/A,FALSE,"단축1";#N/A,#N/A,FALSE,"단축2";#N/A,#N/A,FALSE,"단축3";#N/A,#N/A,FALSE,"장축";#N/A,#N/A,FALSE,"4WD"}</definedName>
    <definedName name="________K7" hidden="1">{#N/A,#N/A,TRUE,"Y생산";#N/A,#N/A,TRUE,"Y판매";#N/A,#N/A,TRUE,"Y총물량";#N/A,#N/A,TRUE,"Y능력";#N/A,#N/A,TRUE,"YKD"}</definedName>
    <definedName name="________k8" hidden="1">{#N/A,#N/A,FALSE,"단축1";#N/A,#N/A,FALSE,"단축2";#N/A,#N/A,FALSE,"단축3";#N/A,#N/A,FALSE,"장축";#N/A,#N/A,FALSE,"4WD"}</definedName>
    <definedName name="________k9" hidden="1">{#N/A,#N/A,FALSE,"단축1";#N/A,#N/A,FALSE,"단축2";#N/A,#N/A,FALSE,"단축3";#N/A,#N/A,FALSE,"장축";#N/A,#N/A,FALSE,"4WD"}</definedName>
    <definedName name="________LPS2" hidden="1">{#N/A,#N/A,FALSE,"단축1";#N/A,#N/A,FALSE,"단축2";#N/A,#N/A,FALSE,"단축3";#N/A,#N/A,FALSE,"장축";#N/A,#N/A,FALSE,"4WD"}</definedName>
    <definedName name="________M123" hidden="1">{#N/A,#N/A,FALSE,"단축1";#N/A,#N/A,FALSE,"단축2";#N/A,#N/A,FALSE,"단축3";#N/A,#N/A,FALSE,"장축";#N/A,#N/A,FALSE,"4WD"}</definedName>
    <definedName name="________NA11" hidden="1">{#N/A,#N/A,FALSE,"단축1";#N/A,#N/A,FALSE,"단축2";#N/A,#N/A,FALSE,"단축3";#N/A,#N/A,FALSE,"장축";#N/A,#N/A,FALSE,"4WD"}</definedName>
    <definedName name="________O11" hidden="1">{#N/A,#N/A,FALSE,"단축1";#N/A,#N/A,FALSE,"단축2";#N/A,#N/A,FALSE,"단축3";#N/A,#N/A,FALSE,"장축";#N/A,#N/A,FALSE,"4WD"}</definedName>
    <definedName name="________P2" hidden="1">{#N/A,#N/A,FALSE,"단축1";#N/A,#N/A,FALSE,"단축2";#N/A,#N/A,FALSE,"단축3";#N/A,#N/A,FALSE,"장축";#N/A,#N/A,FALSE,"4WD"}</definedName>
    <definedName name="________q1" hidden="1">{#N/A,#N/A,FALSE,"단축1";#N/A,#N/A,FALSE,"단축2";#N/A,#N/A,FALSE,"단축3";#N/A,#N/A,FALSE,"장축";#N/A,#N/A,FALSE,"4WD"}</definedName>
    <definedName name="________q5" hidden="1">{#N/A,#N/A,FALSE,"신규dep";#N/A,#N/A,FALSE,"신규dep-금형상각후";#N/A,#N/A,FALSE,"신규dep-연구비상각후";#N/A,#N/A,FALSE,"신규dep-기계,공구상각후"}</definedName>
    <definedName name="________q6" hidden="1">{#N/A,#N/A,FALSE,"신규dep";#N/A,#N/A,FALSE,"신규dep-금형상각후";#N/A,#N/A,FALSE,"신규dep-연구비상각후";#N/A,#N/A,FALSE,"신규dep-기계,공구상각후"}</definedName>
    <definedName name="________q7" hidden="1">{#N/A,#N/A,FALSE,"신규dep";#N/A,#N/A,FALSE,"신규dep-금형상각후";#N/A,#N/A,FALSE,"신규dep-연구비상각후";#N/A,#N/A,FALSE,"신규dep-기계,공구상각후"}</definedName>
    <definedName name="________q9" hidden="1">{#N/A,#N/A,FALSE,"신규dep";#N/A,#N/A,FALSE,"신규dep-금형상각후";#N/A,#N/A,FALSE,"신규dep-연구비상각후";#N/A,#N/A,FALSE,"신규dep-기계,공구상각후"}</definedName>
    <definedName name="________RS451" hidden="1">{#N/A,#N/A,FALSE,"단축1";#N/A,#N/A,FALSE,"단축2";#N/A,#N/A,FALSE,"단축3";#N/A,#N/A,FALSE,"장축";#N/A,#N/A,FALSE,"4WD"}</definedName>
    <definedName name="________s1" hidden="1">{#N/A,#N/A,FALSE,"신규dep";#N/A,#N/A,FALSE,"신규dep-금형상각후";#N/A,#N/A,FALSE,"신규dep-연구비상각후";#N/A,#N/A,FALSE,"신규dep-기계,공구상각후"}</definedName>
    <definedName name="________s2" hidden="1">{#N/A,#N/A,FALSE,"신규dep";#N/A,#N/A,FALSE,"신규dep-금형상각후";#N/A,#N/A,FALSE,"신규dep-연구비상각후";#N/A,#N/A,FALSE,"신규dep-기계,공구상각후"}</definedName>
    <definedName name="________s3" hidden="1">{#N/A,#N/A,FALSE,"단축1";#N/A,#N/A,FALSE,"단축2";#N/A,#N/A,FALSE,"단축3";#N/A,#N/A,FALSE,"장축";#N/A,#N/A,FALSE,"4WD"}</definedName>
    <definedName name="________s4" hidden="1">{#N/A,#N/A,FALSE,"단축1";#N/A,#N/A,FALSE,"단축2";#N/A,#N/A,FALSE,"단축3";#N/A,#N/A,FALSE,"장축";#N/A,#N/A,FALSE,"4WD"}</definedName>
    <definedName name="________s5" hidden="1">{#N/A,#N/A,FALSE,"신규dep";#N/A,#N/A,FALSE,"신규dep-금형상각후";#N/A,#N/A,FALSE,"신규dep-연구비상각후";#N/A,#N/A,FALSE,"신규dep-기계,공구상각후"}</definedName>
    <definedName name="________s6" hidden="1">{#N/A,#N/A,FALSE,"신규dep";#N/A,#N/A,FALSE,"신규dep-금형상각후";#N/A,#N/A,FALSE,"신규dep-연구비상각후";#N/A,#N/A,FALSE,"신규dep-기계,공구상각후"}</definedName>
    <definedName name="________s7" hidden="1">{#N/A,#N/A,FALSE,"신규dep";#N/A,#N/A,FALSE,"신규dep-금형상각후";#N/A,#N/A,FALSE,"신규dep-연구비상각후";#N/A,#N/A,FALSE,"신규dep-기계,공구상각후"}</definedName>
    <definedName name="________s8" hidden="1">{#N/A,#N/A,FALSE,"신규dep";#N/A,#N/A,FALSE,"신규dep-금형상각후";#N/A,#N/A,FALSE,"신규dep-연구비상각후";#N/A,#N/A,FALSE,"신규dep-기계,공구상각후"}</definedName>
    <definedName name="________T2" hidden="1">{#N/A,#N/A,FALSE,"단축1";#N/A,#N/A,FALSE,"단축2";#N/A,#N/A,FALSE,"단축3";#N/A,#N/A,FALSE,"장축";#N/A,#N/A,FALSE,"4WD"}</definedName>
    <definedName name="________T3" hidden="1">{#N/A,#N/A,FALSE,"단축1";#N/A,#N/A,FALSE,"단축2";#N/A,#N/A,FALSE,"단축3";#N/A,#N/A,FALSE,"장축";#N/A,#N/A,FALSE,"4WD"}</definedName>
    <definedName name="________T5" hidden="1">{#N/A,#N/A,FALSE,"단축1";#N/A,#N/A,FALSE,"단축2";#N/A,#N/A,FALSE,"단축3";#N/A,#N/A,FALSE,"장축";#N/A,#N/A,FALSE,"4WD"}</definedName>
    <definedName name="________w1" hidden="1">{#N/A,#N/A,FALSE,"신규dep";#N/A,#N/A,FALSE,"신규dep-금형상각후";#N/A,#N/A,FALSE,"신규dep-연구비상각후";#N/A,#N/A,FALSE,"신규dep-기계,공구상각후"}</definedName>
    <definedName name="________W2" hidden="1">{#N/A,#N/A,FALSE,"품의서";#N/A,#N/A,FALSE,"전제";#N/A,#N/A,FALSE,"총손";#N/A,#N/A,FALSE,"손익"}</definedName>
    <definedName name="________w4" hidden="1">{#N/A,#N/A,FALSE,"단축1";#N/A,#N/A,FALSE,"단축2";#N/A,#N/A,FALSE,"단축3";#N/A,#N/A,FALSE,"장축";#N/A,#N/A,FALSE,"4WD"}</definedName>
    <definedName name="________w5" hidden="1">{#N/A,#N/A,FALSE,"신규dep";#N/A,#N/A,FALSE,"신규dep-금형상각후";#N/A,#N/A,FALSE,"신규dep-연구비상각후";#N/A,#N/A,FALSE,"신규dep-기계,공구상각후"}</definedName>
    <definedName name="________XG2" hidden="1">{#N/A,#N/A,FALSE,"단축1";#N/A,#N/A,FALSE,"단축2";#N/A,#N/A,FALSE,"단축3";#N/A,#N/A,FALSE,"장축";#N/A,#N/A,FALSE,"4WD"}</definedName>
    <definedName name="________z1" hidden="1">{#N/A,#N/A,FALSE,"단축1";#N/A,#N/A,FALSE,"단축2";#N/A,#N/A,FALSE,"단축3";#N/A,#N/A,FALSE,"장축";#N/A,#N/A,FALSE,"4WD"}</definedName>
    <definedName name="________z123" hidden="1">{#N/A,#N/A,FALSE,"단축1";#N/A,#N/A,FALSE,"단축2";#N/A,#N/A,FALSE,"단축3";#N/A,#N/A,FALSE,"장축";#N/A,#N/A,FALSE,"4WD"}</definedName>
    <definedName name="________z2" hidden="1">{#N/A,#N/A,FALSE,"단축1";#N/A,#N/A,FALSE,"단축2";#N/A,#N/A,FALSE,"단축3";#N/A,#N/A,FALSE,"장축";#N/A,#N/A,FALSE,"4WD"}</definedName>
    <definedName name="________z4" hidden="1">{#N/A,#N/A,FALSE,"단축1";#N/A,#N/A,FALSE,"단축2";#N/A,#N/A,FALSE,"단축3";#N/A,#N/A,FALSE,"장축";#N/A,#N/A,FALSE,"4WD"}</definedName>
    <definedName name="_______A02" hidden="1">{#N/A,#N/A,FALSE,"단축1";#N/A,#N/A,FALSE,"단축2";#N/A,#N/A,FALSE,"단축3";#N/A,#N/A,FALSE,"장축";#N/A,#N/A,FALSE,"4WD"}</definedName>
    <definedName name="_______A0323" hidden="1">{#N/A,#N/A,FALSE,"단축1";#N/A,#N/A,FALSE,"단축2";#N/A,#N/A,FALSE,"단축3";#N/A,#N/A,FALSE,"장축";#N/A,#N/A,FALSE,"4WD"}</definedName>
    <definedName name="_______A1232" hidden="1">{#N/A,#N/A,FALSE,"단축1";#N/A,#N/A,FALSE,"단축2";#N/A,#N/A,FALSE,"단축3";#N/A,#N/A,FALSE,"장축";#N/A,#N/A,FALSE,"4WD"}</definedName>
    <definedName name="_______A1245" hidden="1">{#N/A,#N/A,FALSE,"단축1";#N/A,#N/A,FALSE,"단축2";#N/A,#N/A,FALSE,"단축3";#N/A,#N/A,FALSE,"장축";#N/A,#N/A,FALSE,"4WD"}</definedName>
    <definedName name="_______A12458" hidden="1">{#N/A,#N/A,FALSE,"단축1";#N/A,#N/A,FALSE,"단축2";#N/A,#N/A,FALSE,"단축3";#N/A,#N/A,FALSE,"장축";#N/A,#N/A,FALSE,"4WD"}</definedName>
    <definedName name="_______A1454" hidden="1">{#N/A,#N/A,FALSE,"단축1";#N/A,#N/A,FALSE,"단축2";#N/A,#N/A,FALSE,"단축3";#N/A,#N/A,FALSE,"장축";#N/A,#N/A,FALSE,"4WD"}</definedName>
    <definedName name="_______A2" hidden="1">{#N/A,#N/A,FALSE,"단축1";#N/A,#N/A,FALSE,"단축2";#N/A,#N/A,FALSE,"단축3";#N/A,#N/A,FALSE,"장축";#N/A,#N/A,FALSE,"4WD"}</definedName>
    <definedName name="_______A2040" hidden="1">{#N/A,#N/A,FALSE,"단축1";#N/A,#N/A,FALSE,"단축2";#N/A,#N/A,FALSE,"단축3";#N/A,#N/A,FALSE,"장축";#N/A,#N/A,FALSE,"4WD"}</definedName>
    <definedName name="_______A21321" hidden="1">{#N/A,#N/A,FALSE,"단축1";#N/A,#N/A,FALSE,"단축2";#N/A,#N/A,FALSE,"단축3";#N/A,#N/A,FALSE,"장축";#N/A,#N/A,FALSE,"4WD"}</definedName>
    <definedName name="_______A3" hidden="1">{#N/A,#N/A,FALSE,"단축1";#N/A,#N/A,FALSE,"단축2";#N/A,#N/A,FALSE,"단축3";#N/A,#N/A,FALSE,"장축";#N/A,#N/A,FALSE,"4WD"}</definedName>
    <definedName name="_______AA4" hidden="1">{#N/A,#N/A,FALSE,"신규dep";#N/A,#N/A,FALSE,"신규dep-금형상각후";#N/A,#N/A,FALSE,"신규dep-연구비상각후";#N/A,#N/A,FALSE,"신규dep-기계,공구상각후"}</definedName>
    <definedName name="_______AT1" hidden="1">{#N/A,#N/A,FALSE,"인원";#N/A,#N/A,FALSE,"비용2";#N/A,#N/A,FALSE,"비용1";#N/A,#N/A,FALSE,"비용";#N/A,#N/A,FALSE,"보증2";#N/A,#N/A,FALSE,"보증1";#N/A,#N/A,FALSE,"보증";#N/A,#N/A,FALSE,"손익1";#N/A,#N/A,FALSE,"손익";#N/A,#N/A,FALSE,"부서별매출";#N/A,#N/A,FALSE,"매출"}</definedName>
    <definedName name="_______AT2"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______AT3" hidden="1">{#N/A,#N/A,FALSE,"인원";#N/A,#N/A,FALSE,"비용2";#N/A,#N/A,FALSE,"비용1";#N/A,#N/A,FALSE,"비용";#N/A,#N/A,FALSE,"보증2";#N/A,#N/A,FALSE,"보증1";#N/A,#N/A,FALSE,"보증";#N/A,#N/A,FALSE,"손익1";#N/A,#N/A,FALSE,"손익";#N/A,#N/A,FALSE,"부서별매출";#N/A,#N/A,FALSE,"매출"}</definedName>
    <definedName name="_______d1" hidden="1">{#N/A,#N/A,FALSE,"신규dep";#N/A,#N/A,FALSE,"신규dep-금형상각후";#N/A,#N/A,FALSE,"신규dep-연구비상각후";#N/A,#N/A,FALSE,"신규dep-기계,공구상각후"}</definedName>
    <definedName name="_______d2" hidden="1">{#N/A,#N/A,FALSE,"신규dep";#N/A,#N/A,FALSE,"신규dep-금형상각후";#N/A,#N/A,FALSE,"신규dep-연구비상각후";#N/A,#N/A,FALSE,"신규dep-기계,공구상각후"}</definedName>
    <definedName name="_______DB777" hidden="1">{#N/A,#N/A,TRUE,"Y생산";#N/A,#N/A,TRUE,"Y판매";#N/A,#N/A,TRUE,"Y총물량";#N/A,#N/A,TRUE,"Y능력";#N/A,#N/A,TRUE,"YKD"}</definedName>
    <definedName name="_______DC50" hidden="1">{#N/A,#N/A,FALSE,"단축1";#N/A,#N/A,FALSE,"단축2";#N/A,#N/A,FALSE,"단축3";#N/A,#N/A,FALSE,"장축";#N/A,#N/A,FALSE,"4WD"}</definedName>
    <definedName name="_______e1" hidden="1">{#N/A,#N/A,FALSE,"단축1";#N/A,#N/A,FALSE,"단축2";#N/A,#N/A,FALSE,"단축3";#N/A,#N/A,FALSE,"장축";#N/A,#N/A,FALSE,"4WD"}</definedName>
    <definedName name="_______e2" hidden="1">{#N/A,#N/A,FALSE,"단축1";#N/A,#N/A,FALSE,"단축2";#N/A,#N/A,FALSE,"단축3";#N/A,#N/A,FALSE,"장축";#N/A,#N/A,FALSE,"4WD"}</definedName>
    <definedName name="_______e3" hidden="1">{#N/A,#N/A,FALSE,"단축1";#N/A,#N/A,FALSE,"단축2";#N/A,#N/A,FALSE,"단축3";#N/A,#N/A,FALSE,"장축";#N/A,#N/A,FALSE,"4WD"}</definedName>
    <definedName name="_______e4" hidden="1">{#N/A,#N/A,FALSE,"단축1";#N/A,#N/A,FALSE,"단축2";#N/A,#N/A,FALSE,"단축3";#N/A,#N/A,FALSE,"장축";#N/A,#N/A,FALSE,"4WD"}</definedName>
    <definedName name="_______e5" hidden="1">{#N/A,#N/A,FALSE,"단축1";#N/A,#N/A,FALSE,"단축2";#N/A,#N/A,FALSE,"단축3";#N/A,#N/A,FALSE,"장축";#N/A,#N/A,FALSE,"4WD"}</definedName>
    <definedName name="_______e6" hidden="1">{#N/A,#N/A,FALSE,"단축1";#N/A,#N/A,FALSE,"단축2";#N/A,#N/A,FALSE,"단축3";#N/A,#N/A,FALSE,"장축";#N/A,#N/A,FALSE,"4WD"}</definedName>
    <definedName name="_______e7" hidden="1">{#N/A,#N/A,FALSE,"신규dep";#N/A,#N/A,FALSE,"신규dep-금형상각후";#N/A,#N/A,FALSE,"신규dep-연구비상각후";#N/A,#N/A,FALSE,"신규dep-기계,공구상각후"}</definedName>
    <definedName name="_______e8" hidden="1">{#N/A,#N/A,FALSE,"신규dep";#N/A,#N/A,FALSE,"신규dep-금형상각후";#N/A,#N/A,FALSE,"신규dep-연구비상각후";#N/A,#N/A,FALSE,"신규dep-기계,공구상각후"}</definedName>
    <definedName name="_______e9" hidden="1">{#N/A,#N/A,FALSE,"단축1";#N/A,#N/A,FALSE,"단축2";#N/A,#N/A,FALSE,"단축3";#N/A,#N/A,FALSE,"장축";#N/A,#N/A,FALSE,"4WD"}</definedName>
    <definedName name="_______EO2" hidden="1">{#N/A,#N/A,FALSE,"신규dep";#N/A,#N/A,FALSE,"신규dep-금형상각후";#N/A,#N/A,FALSE,"신규dep-연구비상각후";#N/A,#N/A,FALSE,"신규dep-기계,공구상각후"}</definedName>
    <definedName name="_______FG1" hidden="1">{#N/A,#N/A,FALSE,"단축1";#N/A,#N/A,FALSE,"단축2";#N/A,#N/A,FALSE,"단축3";#N/A,#N/A,FALSE,"장축";#N/A,#N/A,FALSE,"4WD"}</definedName>
    <definedName name="_______H1620" hidden="1">{#N/A,#N/A,FALSE,"단축1";#N/A,#N/A,FALSE,"단축2";#N/A,#N/A,FALSE,"단축3";#N/A,#N/A,FALSE,"장축";#N/A,#N/A,FALSE,"4WD"}</definedName>
    <definedName name="_______H20" hidden="1">{#N/A,#N/A,FALSE,"단축1";#N/A,#N/A,FALSE,"단축2";#N/A,#N/A,FALSE,"단축3";#N/A,#N/A,FALSE,"장축";#N/A,#N/A,FALSE,"4WD"}</definedName>
    <definedName name="_______HP02" hidden="1">{#N/A,#N/A,FALSE,"단축1";#N/A,#N/A,FALSE,"단축2";#N/A,#N/A,FALSE,"단축3";#N/A,#N/A,FALSE,"장축";#N/A,#N/A,FALSE,"4WD"}</definedName>
    <definedName name="_______HP2" hidden="1">{#N/A,#N/A,FALSE,"단축1";#N/A,#N/A,FALSE,"단축2";#N/A,#N/A,FALSE,"단축3";#N/A,#N/A,FALSE,"장축";#N/A,#N/A,FALSE,"4WD"}</definedName>
    <definedName name="_______K1" hidden="1">{#N/A,#N/A,FALSE,"인원";#N/A,#N/A,FALSE,"비용2";#N/A,#N/A,FALSE,"비용1";#N/A,#N/A,FALSE,"비용";#N/A,#N/A,FALSE,"보증2";#N/A,#N/A,FALSE,"보증1";#N/A,#N/A,FALSE,"보증";#N/A,#N/A,FALSE,"손익1";#N/A,#N/A,FALSE,"손익";#N/A,#N/A,FALSE,"부서별매출";#N/A,#N/A,FALSE,"매출"}</definedName>
    <definedName name="_______K115" hidden="1">{#N/A,#N/A,FALSE,"인원";#N/A,#N/A,FALSE,"비용2";#N/A,#N/A,FALSE,"비용1";#N/A,#N/A,FALSE,"비용";#N/A,#N/A,FALSE,"보증2";#N/A,#N/A,FALSE,"보증1";#N/A,#N/A,FALSE,"보증";#N/A,#N/A,FALSE,"손익1";#N/A,#N/A,FALSE,"손익";#N/A,#N/A,FALSE,"부서별매출";#N/A,#N/A,FALSE,"매출"}</definedName>
    <definedName name="_______K7" hidden="1">{#N/A,#N/A,TRUE,"Y생산";#N/A,#N/A,TRUE,"Y판매";#N/A,#N/A,TRUE,"Y총물량";#N/A,#N/A,TRUE,"Y능력";#N/A,#N/A,TRUE,"YKD"}</definedName>
    <definedName name="_______k8" hidden="1">{#N/A,#N/A,FALSE,"단축1";#N/A,#N/A,FALSE,"단축2";#N/A,#N/A,FALSE,"단축3";#N/A,#N/A,FALSE,"장축";#N/A,#N/A,FALSE,"4WD"}</definedName>
    <definedName name="_______k9" hidden="1">{#N/A,#N/A,FALSE,"단축1";#N/A,#N/A,FALSE,"단축2";#N/A,#N/A,FALSE,"단축3";#N/A,#N/A,FALSE,"장축";#N/A,#N/A,FALSE,"4WD"}</definedName>
    <definedName name="_______LPS2" hidden="1">{#N/A,#N/A,FALSE,"단축1";#N/A,#N/A,FALSE,"단축2";#N/A,#N/A,FALSE,"단축3";#N/A,#N/A,FALSE,"장축";#N/A,#N/A,FALSE,"4WD"}</definedName>
    <definedName name="_______M123" hidden="1">{#N/A,#N/A,FALSE,"단축1";#N/A,#N/A,FALSE,"단축2";#N/A,#N/A,FALSE,"단축3";#N/A,#N/A,FALSE,"장축";#N/A,#N/A,FALSE,"4WD"}</definedName>
    <definedName name="_______MIP10" hidden="1">{#N/A,#N/A,FALSE,"단축1";#N/A,#N/A,FALSE,"단축2";#N/A,#N/A,FALSE,"단축3";#N/A,#N/A,FALSE,"장축";#N/A,#N/A,FALSE,"4WD"}</definedName>
    <definedName name="_______MIP2" hidden="1">{#N/A,#N/A,FALSE,"단축1";#N/A,#N/A,FALSE,"단축2";#N/A,#N/A,FALSE,"단축3";#N/A,#N/A,FALSE,"장축";#N/A,#N/A,FALSE,"4WD"}</definedName>
    <definedName name="_______NA11" hidden="1">{#N/A,#N/A,FALSE,"단축1";#N/A,#N/A,FALSE,"단축2";#N/A,#N/A,FALSE,"단축3";#N/A,#N/A,FALSE,"장축";#N/A,#N/A,FALSE,"4WD"}</definedName>
    <definedName name="_______O11" hidden="1">{#N/A,#N/A,FALSE,"단축1";#N/A,#N/A,FALSE,"단축2";#N/A,#N/A,FALSE,"단축3";#N/A,#N/A,FALSE,"장축";#N/A,#N/A,FALSE,"4WD"}</definedName>
    <definedName name="_______P2" hidden="1">{#N/A,#N/A,FALSE,"단축1";#N/A,#N/A,FALSE,"단축2";#N/A,#N/A,FALSE,"단축3";#N/A,#N/A,FALSE,"장축";#N/A,#N/A,FALSE,"4WD"}</definedName>
    <definedName name="_______q1" hidden="1">{#N/A,#N/A,FALSE,"단축1";#N/A,#N/A,FALSE,"단축2";#N/A,#N/A,FALSE,"단축3";#N/A,#N/A,FALSE,"장축";#N/A,#N/A,FALSE,"4WD"}</definedName>
    <definedName name="_______q5" hidden="1">{#N/A,#N/A,FALSE,"신규dep";#N/A,#N/A,FALSE,"신규dep-금형상각후";#N/A,#N/A,FALSE,"신규dep-연구비상각후";#N/A,#N/A,FALSE,"신규dep-기계,공구상각후"}</definedName>
    <definedName name="_______q6" hidden="1">{#N/A,#N/A,FALSE,"신규dep";#N/A,#N/A,FALSE,"신규dep-금형상각후";#N/A,#N/A,FALSE,"신규dep-연구비상각후";#N/A,#N/A,FALSE,"신규dep-기계,공구상각후"}</definedName>
    <definedName name="_______q7" hidden="1">{#N/A,#N/A,FALSE,"신규dep";#N/A,#N/A,FALSE,"신규dep-금형상각후";#N/A,#N/A,FALSE,"신규dep-연구비상각후";#N/A,#N/A,FALSE,"신규dep-기계,공구상각후"}</definedName>
    <definedName name="_______q9" hidden="1">{#N/A,#N/A,FALSE,"신규dep";#N/A,#N/A,FALSE,"신규dep-금형상각후";#N/A,#N/A,FALSE,"신규dep-연구비상각후";#N/A,#N/A,FALSE,"신규dep-기계,공구상각후"}</definedName>
    <definedName name="_______RS451" hidden="1">{#N/A,#N/A,FALSE,"단축1";#N/A,#N/A,FALSE,"단축2";#N/A,#N/A,FALSE,"단축3";#N/A,#N/A,FALSE,"장축";#N/A,#N/A,FALSE,"4WD"}</definedName>
    <definedName name="_______s1" hidden="1">{#N/A,#N/A,FALSE,"신규dep";#N/A,#N/A,FALSE,"신규dep-금형상각후";#N/A,#N/A,FALSE,"신규dep-연구비상각후";#N/A,#N/A,FALSE,"신규dep-기계,공구상각후"}</definedName>
    <definedName name="_______s2" hidden="1">{#N/A,#N/A,FALSE,"신규dep";#N/A,#N/A,FALSE,"신규dep-금형상각후";#N/A,#N/A,FALSE,"신규dep-연구비상각후";#N/A,#N/A,FALSE,"신규dep-기계,공구상각후"}</definedName>
    <definedName name="_______s3" hidden="1">{#N/A,#N/A,FALSE,"단축1";#N/A,#N/A,FALSE,"단축2";#N/A,#N/A,FALSE,"단축3";#N/A,#N/A,FALSE,"장축";#N/A,#N/A,FALSE,"4WD"}</definedName>
    <definedName name="_______s4" hidden="1">{#N/A,#N/A,FALSE,"단축1";#N/A,#N/A,FALSE,"단축2";#N/A,#N/A,FALSE,"단축3";#N/A,#N/A,FALSE,"장축";#N/A,#N/A,FALSE,"4WD"}</definedName>
    <definedName name="_______s5" hidden="1">{#N/A,#N/A,FALSE,"신규dep";#N/A,#N/A,FALSE,"신규dep-금형상각후";#N/A,#N/A,FALSE,"신규dep-연구비상각후";#N/A,#N/A,FALSE,"신규dep-기계,공구상각후"}</definedName>
    <definedName name="_______s6" hidden="1">{#N/A,#N/A,FALSE,"신규dep";#N/A,#N/A,FALSE,"신규dep-금형상각후";#N/A,#N/A,FALSE,"신규dep-연구비상각후";#N/A,#N/A,FALSE,"신규dep-기계,공구상각후"}</definedName>
    <definedName name="_______s7" hidden="1">{#N/A,#N/A,FALSE,"신규dep";#N/A,#N/A,FALSE,"신규dep-금형상각후";#N/A,#N/A,FALSE,"신규dep-연구비상각후";#N/A,#N/A,FALSE,"신규dep-기계,공구상각후"}</definedName>
    <definedName name="_______s8" hidden="1">{#N/A,#N/A,FALSE,"신규dep";#N/A,#N/A,FALSE,"신규dep-금형상각후";#N/A,#N/A,FALSE,"신규dep-연구비상각후";#N/A,#N/A,FALSE,"신규dep-기계,공구상각후"}</definedName>
    <definedName name="_______SDW1" hidden="1">#REF!</definedName>
    <definedName name="_______SUM1" hidden="1">{#N/A,#N/A,FALSE,"단축1";#N/A,#N/A,FALSE,"단축2";#N/A,#N/A,FALSE,"단축3";#N/A,#N/A,FALSE,"장축";#N/A,#N/A,FALSE,"4WD"}</definedName>
    <definedName name="_______T2" hidden="1">{#N/A,#N/A,FALSE,"단축1";#N/A,#N/A,FALSE,"단축2";#N/A,#N/A,FALSE,"단축3";#N/A,#N/A,FALSE,"장축";#N/A,#N/A,FALSE,"4WD"}</definedName>
    <definedName name="_______T3" hidden="1">{#N/A,#N/A,FALSE,"단축1";#N/A,#N/A,FALSE,"단축2";#N/A,#N/A,FALSE,"단축3";#N/A,#N/A,FALSE,"장축";#N/A,#N/A,FALSE,"4WD"}</definedName>
    <definedName name="_______t4" hidden="1">{#N/A,#N/A,FALSE,"단축1";#N/A,#N/A,FALSE,"단축2";#N/A,#N/A,FALSE,"단축3";#N/A,#N/A,FALSE,"장축";#N/A,#N/A,FALSE,"4WD"}</definedName>
    <definedName name="_______T5" hidden="1">{#N/A,#N/A,FALSE,"단축1";#N/A,#N/A,FALSE,"단축2";#N/A,#N/A,FALSE,"단축3";#N/A,#N/A,FALSE,"장축";#N/A,#N/A,FALSE,"4WD"}</definedName>
    <definedName name="_______w1" hidden="1">{#N/A,#N/A,FALSE,"신규dep";#N/A,#N/A,FALSE,"신규dep-금형상각후";#N/A,#N/A,FALSE,"신규dep-연구비상각후";#N/A,#N/A,FALSE,"신규dep-기계,공구상각후"}</definedName>
    <definedName name="_______W2" hidden="1">{#N/A,#N/A,FALSE,"품의서";#N/A,#N/A,FALSE,"전제";#N/A,#N/A,FALSE,"총손";#N/A,#N/A,FALSE,"손익"}</definedName>
    <definedName name="_______w4" hidden="1">{#N/A,#N/A,FALSE,"단축1";#N/A,#N/A,FALSE,"단축2";#N/A,#N/A,FALSE,"단축3";#N/A,#N/A,FALSE,"장축";#N/A,#N/A,FALSE,"4WD"}</definedName>
    <definedName name="_______w5" hidden="1">{#N/A,#N/A,FALSE,"신규dep";#N/A,#N/A,FALSE,"신규dep-금형상각후";#N/A,#N/A,FALSE,"신규dep-연구비상각후";#N/A,#N/A,FALSE,"신규dep-기계,공구상각후"}</definedName>
    <definedName name="_______XG2" hidden="1">{#N/A,#N/A,FALSE,"단축1";#N/A,#N/A,FALSE,"단축2";#N/A,#N/A,FALSE,"단축3";#N/A,#N/A,FALSE,"장축";#N/A,#N/A,FALSE,"4WD"}</definedName>
    <definedName name="_______z1" hidden="1">{#N/A,#N/A,FALSE,"단축1";#N/A,#N/A,FALSE,"단축2";#N/A,#N/A,FALSE,"단축3";#N/A,#N/A,FALSE,"장축";#N/A,#N/A,FALSE,"4WD"}</definedName>
    <definedName name="_______z123" hidden="1">{#N/A,#N/A,FALSE,"단축1";#N/A,#N/A,FALSE,"단축2";#N/A,#N/A,FALSE,"단축3";#N/A,#N/A,FALSE,"장축";#N/A,#N/A,FALSE,"4WD"}</definedName>
    <definedName name="_______z2" hidden="1">{#N/A,#N/A,FALSE,"단축1";#N/A,#N/A,FALSE,"단축2";#N/A,#N/A,FALSE,"단축3";#N/A,#N/A,FALSE,"장축";#N/A,#N/A,FALSE,"4WD"}</definedName>
    <definedName name="_______z4" hidden="1">{#N/A,#N/A,FALSE,"단축1";#N/A,#N/A,FALSE,"단축2";#N/A,#N/A,FALSE,"단축3";#N/A,#N/A,FALSE,"장축";#N/A,#N/A,FALSE,"4WD"}</definedName>
    <definedName name="______A1" hidden="1">{#N/A,#N/A,FALSE,"단축1";#N/A,#N/A,FALSE,"단축2";#N/A,#N/A,FALSE,"단축3";#N/A,#N/A,FALSE,"장축";#N/A,#N/A,FALSE,"4WD"}</definedName>
    <definedName name="______A2" hidden="1">{#N/A,#N/A,FALSE,"단축1";#N/A,#N/A,FALSE,"단축2";#N/A,#N/A,FALSE,"단축3";#N/A,#N/A,FALSE,"장축";#N/A,#N/A,FALSE,"4WD"}</definedName>
    <definedName name="______A2040" hidden="1">{#N/A,#N/A,FALSE,"단축1";#N/A,#N/A,FALSE,"단축2";#N/A,#N/A,FALSE,"단축3";#N/A,#N/A,FALSE,"장축";#N/A,#N/A,FALSE,"4WD"}</definedName>
    <definedName name="______A3" hidden="1">{#N/A,#N/A,FALSE,"단축1";#N/A,#N/A,FALSE,"단축2";#N/A,#N/A,FALSE,"단축3";#N/A,#N/A,FALSE,"장축";#N/A,#N/A,FALSE,"4WD"}</definedName>
    <definedName name="______AT1" hidden="1">{#N/A,#N/A,FALSE,"인원";#N/A,#N/A,FALSE,"비용2";#N/A,#N/A,FALSE,"비용1";#N/A,#N/A,FALSE,"비용";#N/A,#N/A,FALSE,"보증2";#N/A,#N/A,FALSE,"보증1";#N/A,#N/A,FALSE,"보증";#N/A,#N/A,FALSE,"손익1";#N/A,#N/A,FALSE,"손익";#N/A,#N/A,FALSE,"부서별매출";#N/A,#N/A,FALSE,"매출"}</definedName>
    <definedName name="______AT2"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_____AT3" hidden="1">{#N/A,#N/A,FALSE,"인원";#N/A,#N/A,FALSE,"비용2";#N/A,#N/A,FALSE,"비용1";#N/A,#N/A,FALSE,"비용";#N/A,#N/A,FALSE,"보증2";#N/A,#N/A,FALSE,"보증1";#N/A,#N/A,FALSE,"보증";#N/A,#N/A,FALSE,"손익1";#N/A,#N/A,FALSE,"손익";#N/A,#N/A,FALSE,"부서별매출";#N/A,#N/A,FALSE,"매출"}</definedName>
    <definedName name="______DB777" hidden="1">{#N/A,#N/A,TRUE,"Y생산";#N/A,#N/A,TRUE,"Y판매";#N/A,#N/A,TRUE,"Y총물량";#N/A,#N/A,TRUE,"Y능력";#N/A,#N/A,TRUE,"YKD"}</definedName>
    <definedName name="______EO2" hidden="1">{#N/A,#N/A,FALSE,"신규dep";#N/A,#N/A,FALSE,"신규dep-금형상각후";#N/A,#N/A,FALSE,"신규dep-연구비상각후";#N/A,#N/A,FALSE,"신규dep-기계,공구상각후"}</definedName>
    <definedName name="______FG1" hidden="1">{#N/A,#N/A,FALSE,"단축1";#N/A,#N/A,FALSE,"단축2";#N/A,#N/A,FALSE,"단축3";#N/A,#N/A,FALSE,"장축";#N/A,#N/A,FALSE,"4WD"}</definedName>
    <definedName name="______H1620" hidden="1">{#N/A,#N/A,FALSE,"단축1";#N/A,#N/A,FALSE,"단축2";#N/A,#N/A,FALSE,"단축3";#N/A,#N/A,FALSE,"장축";#N/A,#N/A,FALSE,"4WD"}</definedName>
    <definedName name="______H20" hidden="1">{#N/A,#N/A,FALSE,"단축1";#N/A,#N/A,FALSE,"단축2";#N/A,#N/A,FALSE,"단축3";#N/A,#N/A,FALSE,"장축";#N/A,#N/A,FALSE,"4WD"}</definedName>
    <definedName name="______HP02" hidden="1">{#N/A,#N/A,FALSE,"단축1";#N/A,#N/A,FALSE,"단축2";#N/A,#N/A,FALSE,"단축3";#N/A,#N/A,FALSE,"장축";#N/A,#N/A,FALSE,"4WD"}</definedName>
    <definedName name="______HP2" hidden="1">{#N/A,#N/A,FALSE,"단축1";#N/A,#N/A,FALSE,"단축2";#N/A,#N/A,FALSE,"단축3";#N/A,#N/A,FALSE,"장축";#N/A,#N/A,FALSE,"4WD"}</definedName>
    <definedName name="______K1" hidden="1">{#N/A,#N/A,FALSE,"인원";#N/A,#N/A,FALSE,"비용2";#N/A,#N/A,FALSE,"비용1";#N/A,#N/A,FALSE,"비용";#N/A,#N/A,FALSE,"보증2";#N/A,#N/A,FALSE,"보증1";#N/A,#N/A,FALSE,"보증";#N/A,#N/A,FALSE,"손익1";#N/A,#N/A,FALSE,"손익";#N/A,#N/A,FALSE,"부서별매출";#N/A,#N/A,FALSE,"매출"}</definedName>
    <definedName name="______K115" hidden="1">{#N/A,#N/A,FALSE,"인원";#N/A,#N/A,FALSE,"비용2";#N/A,#N/A,FALSE,"비용1";#N/A,#N/A,FALSE,"비용";#N/A,#N/A,FALSE,"보증2";#N/A,#N/A,FALSE,"보증1";#N/A,#N/A,FALSE,"보증";#N/A,#N/A,FALSE,"손익1";#N/A,#N/A,FALSE,"손익";#N/A,#N/A,FALSE,"부서별매출";#N/A,#N/A,FALSE,"매출"}</definedName>
    <definedName name="______LPS2" hidden="1">{#N/A,#N/A,FALSE,"단축1";#N/A,#N/A,FALSE,"단축2";#N/A,#N/A,FALSE,"단축3";#N/A,#N/A,FALSE,"장축";#N/A,#N/A,FALSE,"4WD"}</definedName>
    <definedName name="______MIP10" hidden="1">{#N/A,#N/A,FALSE,"단축1";#N/A,#N/A,FALSE,"단축2";#N/A,#N/A,FALSE,"단축3";#N/A,#N/A,FALSE,"장축";#N/A,#N/A,FALSE,"4WD"}</definedName>
    <definedName name="______MIP2" hidden="1">{#N/A,#N/A,FALSE,"단축1";#N/A,#N/A,FALSE,"단축2";#N/A,#N/A,FALSE,"단축3";#N/A,#N/A,FALSE,"장축";#N/A,#N/A,FALSE,"4WD"}</definedName>
    <definedName name="______NA11" hidden="1">{#N/A,#N/A,FALSE,"단축1";#N/A,#N/A,FALSE,"단축2";#N/A,#N/A,FALSE,"단축3";#N/A,#N/A,FALSE,"장축";#N/A,#N/A,FALSE,"4WD"}</definedName>
    <definedName name="______P2" hidden="1">{#N/A,#N/A,FALSE,"단축1";#N/A,#N/A,FALSE,"단축2";#N/A,#N/A,FALSE,"단축3";#N/A,#N/A,FALSE,"장축";#N/A,#N/A,FALSE,"4WD"}</definedName>
    <definedName name="______q3" hidden="1">{#N/A,#N/A,FALSE,"단축1";#N/A,#N/A,FALSE,"단축2";#N/A,#N/A,FALSE,"단축3";#N/A,#N/A,FALSE,"장축";#N/A,#N/A,FALSE,"4WD"}</definedName>
    <definedName name="______RS451" hidden="1">{#N/A,#N/A,FALSE,"단축1";#N/A,#N/A,FALSE,"단축2";#N/A,#N/A,FALSE,"단축3";#N/A,#N/A,FALSE,"장축";#N/A,#N/A,FALSE,"4WD"}</definedName>
    <definedName name="______SDW1" hidden="1">#REF!</definedName>
    <definedName name="______SUM1" hidden="1">{#N/A,#N/A,FALSE,"단축1";#N/A,#N/A,FALSE,"단축2";#N/A,#N/A,FALSE,"단축3";#N/A,#N/A,FALSE,"장축";#N/A,#N/A,FALSE,"4WD"}</definedName>
    <definedName name="______T2" hidden="1">{#N/A,#N/A,FALSE,"단축1";#N/A,#N/A,FALSE,"단축2";#N/A,#N/A,FALSE,"단축3";#N/A,#N/A,FALSE,"장축";#N/A,#N/A,FALSE,"4WD"}</definedName>
    <definedName name="______T3" hidden="1">{#N/A,#N/A,FALSE,"단축1";#N/A,#N/A,FALSE,"단축2";#N/A,#N/A,FALSE,"단축3";#N/A,#N/A,FALSE,"장축";#N/A,#N/A,FALSE,"4WD"}</definedName>
    <definedName name="______t4" hidden="1">{#N/A,#N/A,FALSE,"단축1";#N/A,#N/A,FALSE,"단축2";#N/A,#N/A,FALSE,"단축3";#N/A,#N/A,FALSE,"장축";#N/A,#N/A,FALSE,"4WD"}</definedName>
    <definedName name="______T5" hidden="1">{#N/A,#N/A,FALSE,"단축1";#N/A,#N/A,FALSE,"단축2";#N/A,#N/A,FALSE,"단축3";#N/A,#N/A,FALSE,"장축";#N/A,#N/A,FALSE,"4WD"}</definedName>
    <definedName name="______W2" hidden="1">{#N/A,#N/A,FALSE,"품의서";#N/A,#N/A,FALSE,"전제";#N/A,#N/A,FALSE,"총손";#N/A,#N/A,FALSE,"손익"}</definedName>
    <definedName name="______XG2" hidden="1">{#N/A,#N/A,FALSE,"단축1";#N/A,#N/A,FALSE,"단축2";#N/A,#N/A,FALSE,"단축3";#N/A,#N/A,FALSE,"장축";#N/A,#N/A,FALSE,"4WD"}</definedName>
    <definedName name="_____A02" hidden="1">{#N/A,#N/A,FALSE,"단축1";#N/A,#N/A,FALSE,"단축2";#N/A,#N/A,FALSE,"단축3";#N/A,#N/A,FALSE,"장축";#N/A,#N/A,FALSE,"4WD"}</definedName>
    <definedName name="_____A0323" hidden="1">{#N/A,#N/A,FALSE,"단축1";#N/A,#N/A,FALSE,"단축2";#N/A,#N/A,FALSE,"단축3";#N/A,#N/A,FALSE,"장축";#N/A,#N/A,FALSE,"4WD"}</definedName>
    <definedName name="_____A1" hidden="1">{#N/A,#N/A,FALSE,"단축1";#N/A,#N/A,FALSE,"단축2";#N/A,#N/A,FALSE,"단축3";#N/A,#N/A,FALSE,"장축";#N/A,#N/A,FALSE,"4WD"}</definedName>
    <definedName name="_____A1232" hidden="1">{#N/A,#N/A,FALSE,"단축1";#N/A,#N/A,FALSE,"단축2";#N/A,#N/A,FALSE,"단축3";#N/A,#N/A,FALSE,"장축";#N/A,#N/A,FALSE,"4WD"}</definedName>
    <definedName name="_____A1245" hidden="1">{#N/A,#N/A,FALSE,"단축1";#N/A,#N/A,FALSE,"단축2";#N/A,#N/A,FALSE,"단축3";#N/A,#N/A,FALSE,"장축";#N/A,#N/A,FALSE,"4WD"}</definedName>
    <definedName name="_____A12458" hidden="1">{#N/A,#N/A,FALSE,"단축1";#N/A,#N/A,FALSE,"단축2";#N/A,#N/A,FALSE,"단축3";#N/A,#N/A,FALSE,"장축";#N/A,#N/A,FALSE,"4WD"}</definedName>
    <definedName name="_____A1454" hidden="1">{#N/A,#N/A,FALSE,"단축1";#N/A,#N/A,FALSE,"단축2";#N/A,#N/A,FALSE,"단축3";#N/A,#N/A,FALSE,"장축";#N/A,#N/A,FALSE,"4WD"}</definedName>
    <definedName name="_____A2" hidden="1">{#N/A,#N/A,FALSE,"단축1";#N/A,#N/A,FALSE,"단축2";#N/A,#N/A,FALSE,"단축3";#N/A,#N/A,FALSE,"장축";#N/A,#N/A,FALSE,"4WD"}</definedName>
    <definedName name="_____A2040" hidden="1">{#N/A,#N/A,FALSE,"단축1";#N/A,#N/A,FALSE,"단축2";#N/A,#N/A,FALSE,"단축3";#N/A,#N/A,FALSE,"장축";#N/A,#N/A,FALSE,"4WD"}</definedName>
    <definedName name="_____A21321" hidden="1">{#N/A,#N/A,FALSE,"단축1";#N/A,#N/A,FALSE,"단축2";#N/A,#N/A,FALSE,"단축3";#N/A,#N/A,FALSE,"장축";#N/A,#N/A,FALSE,"4WD"}</definedName>
    <definedName name="_____A3" hidden="1">{#N/A,#N/A,FALSE,"단축1";#N/A,#N/A,FALSE,"단축2";#N/A,#N/A,FALSE,"단축3";#N/A,#N/A,FALSE,"장축";#N/A,#N/A,FALSE,"4WD"}</definedName>
    <definedName name="_____AA4" hidden="1">{#N/A,#N/A,FALSE,"신규dep";#N/A,#N/A,FALSE,"신규dep-금형상각후";#N/A,#N/A,FALSE,"신규dep-연구비상각후";#N/A,#N/A,FALSE,"신규dep-기계,공구상각후"}</definedName>
    <definedName name="_____AT1" hidden="1">{#N/A,#N/A,FALSE,"인원";#N/A,#N/A,FALSE,"비용2";#N/A,#N/A,FALSE,"비용1";#N/A,#N/A,FALSE,"비용";#N/A,#N/A,FALSE,"보증2";#N/A,#N/A,FALSE,"보증1";#N/A,#N/A,FALSE,"보증";#N/A,#N/A,FALSE,"손익1";#N/A,#N/A,FALSE,"손익";#N/A,#N/A,FALSE,"부서별매출";#N/A,#N/A,FALSE,"매출"}</definedName>
    <definedName name="_____AT2"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____AT3" hidden="1">{#N/A,#N/A,FALSE,"인원";#N/A,#N/A,FALSE,"비용2";#N/A,#N/A,FALSE,"비용1";#N/A,#N/A,FALSE,"비용";#N/A,#N/A,FALSE,"보증2";#N/A,#N/A,FALSE,"보증1";#N/A,#N/A,FALSE,"보증";#N/A,#N/A,FALSE,"손익1";#N/A,#N/A,FALSE,"손익";#N/A,#N/A,FALSE,"부서별매출";#N/A,#N/A,FALSE,"매출"}</definedName>
    <definedName name="_____d1" hidden="1">{#N/A,#N/A,FALSE,"신규dep";#N/A,#N/A,FALSE,"신규dep-금형상각후";#N/A,#N/A,FALSE,"신규dep-연구비상각후";#N/A,#N/A,FALSE,"신규dep-기계,공구상각후"}</definedName>
    <definedName name="_____d2" hidden="1">{#N/A,#N/A,FALSE,"신규dep";#N/A,#N/A,FALSE,"신규dep-금형상각후";#N/A,#N/A,FALSE,"신규dep-연구비상각후";#N/A,#N/A,FALSE,"신규dep-기계,공구상각후"}</definedName>
    <definedName name="_____DB777" hidden="1">{#N/A,#N/A,TRUE,"Y생산";#N/A,#N/A,TRUE,"Y판매";#N/A,#N/A,TRUE,"Y총물량";#N/A,#N/A,TRUE,"Y능력";#N/A,#N/A,TRUE,"YKD"}</definedName>
    <definedName name="_____DC50" hidden="1">{#N/A,#N/A,FALSE,"단축1";#N/A,#N/A,FALSE,"단축2";#N/A,#N/A,FALSE,"단축3";#N/A,#N/A,FALSE,"장축";#N/A,#N/A,FALSE,"4WD"}</definedName>
    <definedName name="_____e1" hidden="1">{#N/A,#N/A,FALSE,"단축1";#N/A,#N/A,FALSE,"단축2";#N/A,#N/A,FALSE,"단축3";#N/A,#N/A,FALSE,"장축";#N/A,#N/A,FALSE,"4WD"}</definedName>
    <definedName name="_____e2" hidden="1">{#N/A,#N/A,FALSE,"단축1";#N/A,#N/A,FALSE,"단축2";#N/A,#N/A,FALSE,"단축3";#N/A,#N/A,FALSE,"장축";#N/A,#N/A,FALSE,"4WD"}</definedName>
    <definedName name="_____e3" hidden="1">{#N/A,#N/A,FALSE,"단축1";#N/A,#N/A,FALSE,"단축2";#N/A,#N/A,FALSE,"단축3";#N/A,#N/A,FALSE,"장축";#N/A,#N/A,FALSE,"4WD"}</definedName>
    <definedName name="_____e4" hidden="1">{#N/A,#N/A,FALSE,"단축1";#N/A,#N/A,FALSE,"단축2";#N/A,#N/A,FALSE,"단축3";#N/A,#N/A,FALSE,"장축";#N/A,#N/A,FALSE,"4WD"}</definedName>
    <definedName name="_____e5" hidden="1">{#N/A,#N/A,FALSE,"단축1";#N/A,#N/A,FALSE,"단축2";#N/A,#N/A,FALSE,"단축3";#N/A,#N/A,FALSE,"장축";#N/A,#N/A,FALSE,"4WD"}</definedName>
    <definedName name="_____e6" hidden="1">{#N/A,#N/A,FALSE,"단축1";#N/A,#N/A,FALSE,"단축2";#N/A,#N/A,FALSE,"단축3";#N/A,#N/A,FALSE,"장축";#N/A,#N/A,FALSE,"4WD"}</definedName>
    <definedName name="_____e7" hidden="1">{#N/A,#N/A,FALSE,"신규dep";#N/A,#N/A,FALSE,"신규dep-금형상각후";#N/A,#N/A,FALSE,"신규dep-연구비상각후";#N/A,#N/A,FALSE,"신규dep-기계,공구상각후"}</definedName>
    <definedName name="_____e8" hidden="1">{#N/A,#N/A,FALSE,"신규dep";#N/A,#N/A,FALSE,"신규dep-금형상각후";#N/A,#N/A,FALSE,"신규dep-연구비상각후";#N/A,#N/A,FALSE,"신규dep-기계,공구상각후"}</definedName>
    <definedName name="_____e9" hidden="1">{#N/A,#N/A,FALSE,"단축1";#N/A,#N/A,FALSE,"단축2";#N/A,#N/A,FALSE,"단축3";#N/A,#N/A,FALSE,"장축";#N/A,#N/A,FALSE,"4WD"}</definedName>
    <definedName name="_____EO2" hidden="1">{#N/A,#N/A,FALSE,"신규dep";#N/A,#N/A,FALSE,"신규dep-금형상각후";#N/A,#N/A,FALSE,"신규dep-연구비상각후";#N/A,#N/A,FALSE,"신규dep-기계,공구상각후"}</definedName>
    <definedName name="_____FG1" hidden="1">{#N/A,#N/A,FALSE,"단축1";#N/A,#N/A,FALSE,"단축2";#N/A,#N/A,FALSE,"단축3";#N/A,#N/A,FALSE,"장축";#N/A,#N/A,FALSE,"4WD"}</definedName>
    <definedName name="_____H1620" hidden="1">{#N/A,#N/A,FALSE,"단축1";#N/A,#N/A,FALSE,"단축2";#N/A,#N/A,FALSE,"단축3";#N/A,#N/A,FALSE,"장축";#N/A,#N/A,FALSE,"4WD"}</definedName>
    <definedName name="_____H20" hidden="1">{#N/A,#N/A,FALSE,"단축1";#N/A,#N/A,FALSE,"단축2";#N/A,#N/A,FALSE,"단축3";#N/A,#N/A,FALSE,"장축";#N/A,#N/A,FALSE,"4WD"}</definedName>
    <definedName name="_____HP02" hidden="1">{#N/A,#N/A,FALSE,"단축1";#N/A,#N/A,FALSE,"단축2";#N/A,#N/A,FALSE,"단축3";#N/A,#N/A,FALSE,"장축";#N/A,#N/A,FALSE,"4WD"}</definedName>
    <definedName name="_____HP2" hidden="1">{#N/A,#N/A,FALSE,"단축1";#N/A,#N/A,FALSE,"단축2";#N/A,#N/A,FALSE,"단축3";#N/A,#N/A,FALSE,"장축";#N/A,#N/A,FALSE,"4WD"}</definedName>
    <definedName name="_____K1" hidden="1">{#N/A,#N/A,FALSE,"인원";#N/A,#N/A,FALSE,"비용2";#N/A,#N/A,FALSE,"비용1";#N/A,#N/A,FALSE,"비용";#N/A,#N/A,FALSE,"보증2";#N/A,#N/A,FALSE,"보증1";#N/A,#N/A,FALSE,"보증";#N/A,#N/A,FALSE,"손익1";#N/A,#N/A,FALSE,"손익";#N/A,#N/A,FALSE,"부서별매출";#N/A,#N/A,FALSE,"매출"}</definedName>
    <definedName name="_____K115" hidden="1">{#N/A,#N/A,FALSE,"인원";#N/A,#N/A,FALSE,"비용2";#N/A,#N/A,FALSE,"비용1";#N/A,#N/A,FALSE,"비용";#N/A,#N/A,FALSE,"보증2";#N/A,#N/A,FALSE,"보증1";#N/A,#N/A,FALSE,"보증";#N/A,#N/A,FALSE,"손익1";#N/A,#N/A,FALSE,"손익";#N/A,#N/A,FALSE,"부서별매출";#N/A,#N/A,FALSE,"매출"}</definedName>
    <definedName name="_____K7" hidden="1">{#N/A,#N/A,TRUE,"Y생산";#N/A,#N/A,TRUE,"Y판매";#N/A,#N/A,TRUE,"Y총물량";#N/A,#N/A,TRUE,"Y능력";#N/A,#N/A,TRUE,"YKD"}</definedName>
    <definedName name="_____k8" hidden="1">{#N/A,#N/A,FALSE,"단축1";#N/A,#N/A,FALSE,"단축2";#N/A,#N/A,FALSE,"단축3";#N/A,#N/A,FALSE,"장축";#N/A,#N/A,FALSE,"4WD"}</definedName>
    <definedName name="_____k9" hidden="1">{#N/A,#N/A,FALSE,"단축1";#N/A,#N/A,FALSE,"단축2";#N/A,#N/A,FALSE,"단축3";#N/A,#N/A,FALSE,"장축";#N/A,#N/A,FALSE,"4WD"}</definedName>
    <definedName name="_____LPS2" hidden="1">{#N/A,#N/A,FALSE,"단축1";#N/A,#N/A,FALSE,"단축2";#N/A,#N/A,FALSE,"단축3";#N/A,#N/A,FALSE,"장축";#N/A,#N/A,FALSE,"4WD"}</definedName>
    <definedName name="_____M123" hidden="1">{#N/A,#N/A,FALSE,"단축1";#N/A,#N/A,FALSE,"단축2";#N/A,#N/A,FALSE,"단축3";#N/A,#N/A,FALSE,"장축";#N/A,#N/A,FALSE,"4WD"}</definedName>
    <definedName name="_____MIP10" hidden="1">{#N/A,#N/A,FALSE,"단축1";#N/A,#N/A,FALSE,"단축2";#N/A,#N/A,FALSE,"단축3";#N/A,#N/A,FALSE,"장축";#N/A,#N/A,FALSE,"4WD"}</definedName>
    <definedName name="_____MIP2" hidden="1">{#N/A,#N/A,FALSE,"단축1";#N/A,#N/A,FALSE,"단축2";#N/A,#N/A,FALSE,"단축3";#N/A,#N/A,FALSE,"장축";#N/A,#N/A,FALSE,"4WD"}</definedName>
    <definedName name="_____NA11" hidden="1">{#N/A,#N/A,FALSE,"단축1";#N/A,#N/A,FALSE,"단축2";#N/A,#N/A,FALSE,"단축3";#N/A,#N/A,FALSE,"장축";#N/A,#N/A,FALSE,"4WD"}</definedName>
    <definedName name="_____O11" hidden="1">{#N/A,#N/A,FALSE,"단축1";#N/A,#N/A,FALSE,"단축2";#N/A,#N/A,FALSE,"단축3";#N/A,#N/A,FALSE,"장축";#N/A,#N/A,FALSE,"4WD"}</definedName>
    <definedName name="_____P2" hidden="1">{#N/A,#N/A,FALSE,"단축1";#N/A,#N/A,FALSE,"단축2";#N/A,#N/A,FALSE,"단축3";#N/A,#N/A,FALSE,"장축";#N/A,#N/A,FALSE,"4WD"}</definedName>
    <definedName name="_____q1" hidden="1">{#N/A,#N/A,FALSE,"단축1";#N/A,#N/A,FALSE,"단축2";#N/A,#N/A,FALSE,"단축3";#N/A,#N/A,FALSE,"장축";#N/A,#N/A,FALSE,"4WD"}</definedName>
    <definedName name="_____q3" hidden="1">{#N/A,#N/A,FALSE,"단축1";#N/A,#N/A,FALSE,"단축2";#N/A,#N/A,FALSE,"단축3";#N/A,#N/A,FALSE,"장축";#N/A,#N/A,FALSE,"4WD"}</definedName>
    <definedName name="_____q5" hidden="1">{#N/A,#N/A,FALSE,"신규dep";#N/A,#N/A,FALSE,"신규dep-금형상각후";#N/A,#N/A,FALSE,"신규dep-연구비상각후";#N/A,#N/A,FALSE,"신규dep-기계,공구상각후"}</definedName>
    <definedName name="_____q6" hidden="1">{#N/A,#N/A,FALSE,"신규dep";#N/A,#N/A,FALSE,"신규dep-금형상각후";#N/A,#N/A,FALSE,"신규dep-연구비상각후";#N/A,#N/A,FALSE,"신규dep-기계,공구상각후"}</definedName>
    <definedName name="_____q7" hidden="1">{#N/A,#N/A,FALSE,"신규dep";#N/A,#N/A,FALSE,"신규dep-금형상각후";#N/A,#N/A,FALSE,"신규dep-연구비상각후";#N/A,#N/A,FALSE,"신규dep-기계,공구상각후"}</definedName>
    <definedName name="_____q9" hidden="1">{#N/A,#N/A,FALSE,"신규dep";#N/A,#N/A,FALSE,"신규dep-금형상각후";#N/A,#N/A,FALSE,"신규dep-연구비상각후";#N/A,#N/A,FALSE,"신규dep-기계,공구상각후"}</definedName>
    <definedName name="_____RS451" hidden="1">{#N/A,#N/A,FALSE,"단축1";#N/A,#N/A,FALSE,"단축2";#N/A,#N/A,FALSE,"단축3";#N/A,#N/A,FALSE,"장축";#N/A,#N/A,FALSE,"4WD"}</definedName>
    <definedName name="_____s1" hidden="1">{#N/A,#N/A,FALSE,"신규dep";#N/A,#N/A,FALSE,"신규dep-금형상각후";#N/A,#N/A,FALSE,"신규dep-연구비상각후";#N/A,#N/A,FALSE,"신규dep-기계,공구상각후"}</definedName>
    <definedName name="_____s2" hidden="1">{#N/A,#N/A,FALSE,"신규dep";#N/A,#N/A,FALSE,"신규dep-금형상각후";#N/A,#N/A,FALSE,"신규dep-연구비상각후";#N/A,#N/A,FALSE,"신규dep-기계,공구상각후"}</definedName>
    <definedName name="_____s3" hidden="1">{#N/A,#N/A,FALSE,"단축1";#N/A,#N/A,FALSE,"단축2";#N/A,#N/A,FALSE,"단축3";#N/A,#N/A,FALSE,"장축";#N/A,#N/A,FALSE,"4WD"}</definedName>
    <definedName name="_____s4" hidden="1">{#N/A,#N/A,FALSE,"단축1";#N/A,#N/A,FALSE,"단축2";#N/A,#N/A,FALSE,"단축3";#N/A,#N/A,FALSE,"장축";#N/A,#N/A,FALSE,"4WD"}</definedName>
    <definedName name="_____s5" hidden="1">{#N/A,#N/A,FALSE,"신규dep";#N/A,#N/A,FALSE,"신규dep-금형상각후";#N/A,#N/A,FALSE,"신규dep-연구비상각후";#N/A,#N/A,FALSE,"신규dep-기계,공구상각후"}</definedName>
    <definedName name="_____s6" hidden="1">{#N/A,#N/A,FALSE,"신규dep";#N/A,#N/A,FALSE,"신규dep-금형상각후";#N/A,#N/A,FALSE,"신규dep-연구비상각후";#N/A,#N/A,FALSE,"신규dep-기계,공구상각후"}</definedName>
    <definedName name="_____s7" hidden="1">{#N/A,#N/A,FALSE,"신규dep";#N/A,#N/A,FALSE,"신규dep-금형상각후";#N/A,#N/A,FALSE,"신규dep-연구비상각후";#N/A,#N/A,FALSE,"신규dep-기계,공구상각후"}</definedName>
    <definedName name="_____s8" hidden="1">{#N/A,#N/A,FALSE,"신규dep";#N/A,#N/A,FALSE,"신규dep-금형상각후";#N/A,#N/A,FALSE,"신규dep-연구비상각후";#N/A,#N/A,FALSE,"신규dep-기계,공구상각후"}</definedName>
    <definedName name="_____SDW1" hidden="1">#REF!</definedName>
    <definedName name="_____SUM1" hidden="1">{#N/A,#N/A,FALSE,"단축1";#N/A,#N/A,FALSE,"단축2";#N/A,#N/A,FALSE,"단축3";#N/A,#N/A,FALSE,"장축";#N/A,#N/A,FALSE,"4WD"}</definedName>
    <definedName name="_____T2" hidden="1">{#N/A,#N/A,FALSE,"단축1";#N/A,#N/A,FALSE,"단축2";#N/A,#N/A,FALSE,"단축3";#N/A,#N/A,FALSE,"장축";#N/A,#N/A,FALSE,"4WD"}</definedName>
    <definedName name="_____T3" hidden="1">{#N/A,#N/A,FALSE,"단축1";#N/A,#N/A,FALSE,"단축2";#N/A,#N/A,FALSE,"단축3";#N/A,#N/A,FALSE,"장축";#N/A,#N/A,FALSE,"4WD"}</definedName>
    <definedName name="_____t4" hidden="1">{#N/A,#N/A,FALSE,"단축1";#N/A,#N/A,FALSE,"단축2";#N/A,#N/A,FALSE,"단축3";#N/A,#N/A,FALSE,"장축";#N/A,#N/A,FALSE,"4WD"}</definedName>
    <definedName name="_____T5" hidden="1">{#N/A,#N/A,FALSE,"단축1";#N/A,#N/A,FALSE,"단축2";#N/A,#N/A,FALSE,"단축3";#N/A,#N/A,FALSE,"장축";#N/A,#N/A,FALSE,"4WD"}</definedName>
    <definedName name="_____w1" hidden="1">{#N/A,#N/A,FALSE,"신규dep";#N/A,#N/A,FALSE,"신규dep-금형상각후";#N/A,#N/A,FALSE,"신규dep-연구비상각후";#N/A,#N/A,FALSE,"신규dep-기계,공구상각후"}</definedName>
    <definedName name="_____W2" hidden="1">{#N/A,#N/A,FALSE,"품의서";#N/A,#N/A,FALSE,"전제";#N/A,#N/A,FALSE,"총손";#N/A,#N/A,FALSE,"손익"}</definedName>
    <definedName name="_____w4" hidden="1">{#N/A,#N/A,FALSE,"단축1";#N/A,#N/A,FALSE,"단축2";#N/A,#N/A,FALSE,"단축3";#N/A,#N/A,FALSE,"장축";#N/A,#N/A,FALSE,"4WD"}</definedName>
    <definedName name="_____w5" hidden="1">{#N/A,#N/A,FALSE,"신규dep";#N/A,#N/A,FALSE,"신규dep-금형상각후";#N/A,#N/A,FALSE,"신규dep-연구비상각후";#N/A,#N/A,FALSE,"신규dep-기계,공구상각후"}</definedName>
    <definedName name="_____XG2" hidden="1">{#N/A,#N/A,FALSE,"단축1";#N/A,#N/A,FALSE,"단축2";#N/A,#N/A,FALSE,"단축3";#N/A,#N/A,FALSE,"장축";#N/A,#N/A,FALSE,"4WD"}</definedName>
    <definedName name="_____z1" hidden="1">{#N/A,#N/A,FALSE,"단축1";#N/A,#N/A,FALSE,"단축2";#N/A,#N/A,FALSE,"단축3";#N/A,#N/A,FALSE,"장축";#N/A,#N/A,FALSE,"4WD"}</definedName>
    <definedName name="_____z123" hidden="1">{#N/A,#N/A,FALSE,"단축1";#N/A,#N/A,FALSE,"단축2";#N/A,#N/A,FALSE,"단축3";#N/A,#N/A,FALSE,"장축";#N/A,#N/A,FALSE,"4WD"}</definedName>
    <definedName name="_____z2" hidden="1">{#N/A,#N/A,FALSE,"단축1";#N/A,#N/A,FALSE,"단축2";#N/A,#N/A,FALSE,"단축3";#N/A,#N/A,FALSE,"장축";#N/A,#N/A,FALSE,"4WD"}</definedName>
    <definedName name="_____z4" hidden="1">{#N/A,#N/A,FALSE,"단축1";#N/A,#N/A,FALSE,"단축2";#N/A,#N/A,FALSE,"단축3";#N/A,#N/A,FALSE,"장축";#N/A,#N/A,FALSE,"4WD"}</definedName>
    <definedName name="____A02" hidden="1">{#N/A,#N/A,FALSE,"단축1";#N/A,#N/A,FALSE,"단축2";#N/A,#N/A,FALSE,"단축3";#N/A,#N/A,FALSE,"장축";#N/A,#N/A,FALSE,"4WD"}</definedName>
    <definedName name="____A0323" hidden="1">{#N/A,#N/A,FALSE,"단축1";#N/A,#N/A,FALSE,"단축2";#N/A,#N/A,FALSE,"단축3";#N/A,#N/A,FALSE,"장축";#N/A,#N/A,FALSE,"4WD"}</definedName>
    <definedName name="____A1" hidden="1">{#N/A,#N/A,FALSE,"단축1";#N/A,#N/A,FALSE,"단축2";#N/A,#N/A,FALSE,"단축3";#N/A,#N/A,FALSE,"장축";#N/A,#N/A,FALSE,"4WD"}</definedName>
    <definedName name="____A1232" hidden="1">{#N/A,#N/A,FALSE,"단축1";#N/A,#N/A,FALSE,"단축2";#N/A,#N/A,FALSE,"단축3";#N/A,#N/A,FALSE,"장축";#N/A,#N/A,FALSE,"4WD"}</definedName>
    <definedName name="____A1245" hidden="1">{#N/A,#N/A,FALSE,"단축1";#N/A,#N/A,FALSE,"단축2";#N/A,#N/A,FALSE,"단축3";#N/A,#N/A,FALSE,"장축";#N/A,#N/A,FALSE,"4WD"}</definedName>
    <definedName name="____A12458" hidden="1">{#N/A,#N/A,FALSE,"단축1";#N/A,#N/A,FALSE,"단축2";#N/A,#N/A,FALSE,"단축3";#N/A,#N/A,FALSE,"장축";#N/A,#N/A,FALSE,"4WD"}</definedName>
    <definedName name="____A1454" hidden="1">{#N/A,#N/A,FALSE,"단축1";#N/A,#N/A,FALSE,"단축2";#N/A,#N/A,FALSE,"단축3";#N/A,#N/A,FALSE,"장축";#N/A,#N/A,FALSE,"4WD"}</definedName>
    <definedName name="____A2" hidden="1">{#N/A,#N/A,FALSE,"단축1";#N/A,#N/A,FALSE,"단축2";#N/A,#N/A,FALSE,"단축3";#N/A,#N/A,FALSE,"장축";#N/A,#N/A,FALSE,"4WD"}</definedName>
    <definedName name="____A2040" hidden="1">{#N/A,#N/A,FALSE,"단축1";#N/A,#N/A,FALSE,"단축2";#N/A,#N/A,FALSE,"단축3";#N/A,#N/A,FALSE,"장축";#N/A,#N/A,FALSE,"4WD"}</definedName>
    <definedName name="____A21321" hidden="1">{#N/A,#N/A,FALSE,"단축1";#N/A,#N/A,FALSE,"단축2";#N/A,#N/A,FALSE,"단축3";#N/A,#N/A,FALSE,"장축";#N/A,#N/A,FALSE,"4WD"}</definedName>
    <definedName name="____A3" hidden="1">{#N/A,#N/A,FALSE,"단축1";#N/A,#N/A,FALSE,"단축2";#N/A,#N/A,FALSE,"단축3";#N/A,#N/A,FALSE,"장축";#N/A,#N/A,FALSE,"4WD"}</definedName>
    <definedName name="____AA4" hidden="1">{#N/A,#N/A,FALSE,"신규dep";#N/A,#N/A,FALSE,"신규dep-금형상각후";#N/A,#N/A,FALSE,"신규dep-연구비상각후";#N/A,#N/A,FALSE,"신규dep-기계,공구상각후"}</definedName>
    <definedName name="____AT1" hidden="1">{#N/A,#N/A,FALSE,"인원";#N/A,#N/A,FALSE,"비용2";#N/A,#N/A,FALSE,"비용1";#N/A,#N/A,FALSE,"비용";#N/A,#N/A,FALSE,"보증2";#N/A,#N/A,FALSE,"보증1";#N/A,#N/A,FALSE,"보증";#N/A,#N/A,FALSE,"손익1";#N/A,#N/A,FALSE,"손익";#N/A,#N/A,FALSE,"부서별매출";#N/A,#N/A,FALSE,"매출"}</definedName>
    <definedName name="____AT2"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___AT3" hidden="1">{#N/A,#N/A,FALSE,"인원";#N/A,#N/A,FALSE,"비용2";#N/A,#N/A,FALSE,"비용1";#N/A,#N/A,FALSE,"비용";#N/A,#N/A,FALSE,"보증2";#N/A,#N/A,FALSE,"보증1";#N/A,#N/A,FALSE,"보증";#N/A,#N/A,FALSE,"손익1";#N/A,#N/A,FALSE,"손익";#N/A,#N/A,FALSE,"부서별매출";#N/A,#N/A,FALSE,"매출"}</definedName>
    <definedName name="____d1" hidden="1">{#N/A,#N/A,FALSE,"신규dep";#N/A,#N/A,FALSE,"신규dep-금형상각후";#N/A,#N/A,FALSE,"신규dep-연구비상각후";#N/A,#N/A,FALSE,"신규dep-기계,공구상각후"}</definedName>
    <definedName name="____d2" hidden="1">{#N/A,#N/A,FALSE,"신규dep";#N/A,#N/A,FALSE,"신규dep-금형상각후";#N/A,#N/A,FALSE,"신규dep-연구비상각후";#N/A,#N/A,FALSE,"신규dep-기계,공구상각후"}</definedName>
    <definedName name="____DB777" hidden="1">{#N/A,#N/A,TRUE,"Y생산";#N/A,#N/A,TRUE,"Y판매";#N/A,#N/A,TRUE,"Y총물량";#N/A,#N/A,TRUE,"Y능력";#N/A,#N/A,TRUE,"YKD"}</definedName>
    <definedName name="____DC50" hidden="1">{#N/A,#N/A,FALSE,"단축1";#N/A,#N/A,FALSE,"단축2";#N/A,#N/A,FALSE,"단축3";#N/A,#N/A,FALSE,"장축";#N/A,#N/A,FALSE,"4WD"}</definedName>
    <definedName name="____e1" hidden="1">{#N/A,#N/A,FALSE,"단축1";#N/A,#N/A,FALSE,"단축2";#N/A,#N/A,FALSE,"단축3";#N/A,#N/A,FALSE,"장축";#N/A,#N/A,FALSE,"4WD"}</definedName>
    <definedName name="____e2" hidden="1">{#N/A,#N/A,FALSE,"단축1";#N/A,#N/A,FALSE,"단축2";#N/A,#N/A,FALSE,"단축3";#N/A,#N/A,FALSE,"장축";#N/A,#N/A,FALSE,"4WD"}</definedName>
    <definedName name="____e3" hidden="1">{#N/A,#N/A,FALSE,"단축1";#N/A,#N/A,FALSE,"단축2";#N/A,#N/A,FALSE,"단축3";#N/A,#N/A,FALSE,"장축";#N/A,#N/A,FALSE,"4WD"}</definedName>
    <definedName name="____e4" hidden="1">{#N/A,#N/A,FALSE,"단축1";#N/A,#N/A,FALSE,"단축2";#N/A,#N/A,FALSE,"단축3";#N/A,#N/A,FALSE,"장축";#N/A,#N/A,FALSE,"4WD"}</definedName>
    <definedName name="____e5" hidden="1">{#N/A,#N/A,FALSE,"단축1";#N/A,#N/A,FALSE,"단축2";#N/A,#N/A,FALSE,"단축3";#N/A,#N/A,FALSE,"장축";#N/A,#N/A,FALSE,"4WD"}</definedName>
    <definedName name="____e6" hidden="1">{#N/A,#N/A,FALSE,"단축1";#N/A,#N/A,FALSE,"단축2";#N/A,#N/A,FALSE,"단축3";#N/A,#N/A,FALSE,"장축";#N/A,#N/A,FALSE,"4WD"}</definedName>
    <definedName name="____e7" hidden="1">{#N/A,#N/A,FALSE,"신규dep";#N/A,#N/A,FALSE,"신규dep-금형상각후";#N/A,#N/A,FALSE,"신규dep-연구비상각후";#N/A,#N/A,FALSE,"신규dep-기계,공구상각후"}</definedName>
    <definedName name="____e8" hidden="1">{#N/A,#N/A,FALSE,"신규dep";#N/A,#N/A,FALSE,"신규dep-금형상각후";#N/A,#N/A,FALSE,"신규dep-연구비상각후";#N/A,#N/A,FALSE,"신규dep-기계,공구상각후"}</definedName>
    <definedName name="____e9" hidden="1">{#N/A,#N/A,FALSE,"단축1";#N/A,#N/A,FALSE,"단축2";#N/A,#N/A,FALSE,"단축3";#N/A,#N/A,FALSE,"장축";#N/A,#N/A,FALSE,"4WD"}</definedName>
    <definedName name="____EO2" hidden="1">{#N/A,#N/A,FALSE,"신규dep";#N/A,#N/A,FALSE,"신규dep-금형상각후";#N/A,#N/A,FALSE,"신규dep-연구비상각후";#N/A,#N/A,FALSE,"신규dep-기계,공구상각후"}</definedName>
    <definedName name="____FG1" hidden="1">{#N/A,#N/A,FALSE,"단축1";#N/A,#N/A,FALSE,"단축2";#N/A,#N/A,FALSE,"단축3";#N/A,#N/A,FALSE,"장축";#N/A,#N/A,FALSE,"4WD"}</definedName>
    <definedName name="____H1620" hidden="1">{#N/A,#N/A,FALSE,"단축1";#N/A,#N/A,FALSE,"단축2";#N/A,#N/A,FALSE,"단축3";#N/A,#N/A,FALSE,"장축";#N/A,#N/A,FALSE,"4WD"}</definedName>
    <definedName name="____H20" hidden="1">{#N/A,#N/A,FALSE,"단축1";#N/A,#N/A,FALSE,"단축2";#N/A,#N/A,FALSE,"단축3";#N/A,#N/A,FALSE,"장축";#N/A,#N/A,FALSE,"4WD"}</definedName>
    <definedName name="____HP02" hidden="1">{#N/A,#N/A,FALSE,"단축1";#N/A,#N/A,FALSE,"단축2";#N/A,#N/A,FALSE,"단축3";#N/A,#N/A,FALSE,"장축";#N/A,#N/A,FALSE,"4WD"}</definedName>
    <definedName name="____HP2" hidden="1">{#N/A,#N/A,FALSE,"단축1";#N/A,#N/A,FALSE,"단축2";#N/A,#N/A,FALSE,"단축3";#N/A,#N/A,FALSE,"장축";#N/A,#N/A,FALSE,"4WD"}</definedName>
    <definedName name="____K1" hidden="1">{#N/A,#N/A,FALSE,"인원";#N/A,#N/A,FALSE,"비용2";#N/A,#N/A,FALSE,"비용1";#N/A,#N/A,FALSE,"비용";#N/A,#N/A,FALSE,"보증2";#N/A,#N/A,FALSE,"보증1";#N/A,#N/A,FALSE,"보증";#N/A,#N/A,FALSE,"손익1";#N/A,#N/A,FALSE,"손익";#N/A,#N/A,FALSE,"부서별매출";#N/A,#N/A,FALSE,"매출"}</definedName>
    <definedName name="____K115" hidden="1">{#N/A,#N/A,FALSE,"인원";#N/A,#N/A,FALSE,"비용2";#N/A,#N/A,FALSE,"비용1";#N/A,#N/A,FALSE,"비용";#N/A,#N/A,FALSE,"보증2";#N/A,#N/A,FALSE,"보증1";#N/A,#N/A,FALSE,"보증";#N/A,#N/A,FALSE,"손익1";#N/A,#N/A,FALSE,"손익";#N/A,#N/A,FALSE,"부서별매출";#N/A,#N/A,FALSE,"매출"}</definedName>
    <definedName name="____K7" hidden="1">{#N/A,#N/A,TRUE,"Y생산";#N/A,#N/A,TRUE,"Y판매";#N/A,#N/A,TRUE,"Y총물량";#N/A,#N/A,TRUE,"Y능력";#N/A,#N/A,TRUE,"YKD"}</definedName>
    <definedName name="____k8" hidden="1">{#N/A,#N/A,FALSE,"단축1";#N/A,#N/A,FALSE,"단축2";#N/A,#N/A,FALSE,"단축3";#N/A,#N/A,FALSE,"장축";#N/A,#N/A,FALSE,"4WD"}</definedName>
    <definedName name="____k9" hidden="1">{#N/A,#N/A,FALSE,"단축1";#N/A,#N/A,FALSE,"단축2";#N/A,#N/A,FALSE,"단축3";#N/A,#N/A,FALSE,"장축";#N/A,#N/A,FALSE,"4WD"}</definedName>
    <definedName name="____LPS2" hidden="1">{#N/A,#N/A,FALSE,"단축1";#N/A,#N/A,FALSE,"단축2";#N/A,#N/A,FALSE,"단축3";#N/A,#N/A,FALSE,"장축";#N/A,#N/A,FALSE,"4WD"}</definedName>
    <definedName name="____M123" hidden="1">{#N/A,#N/A,FALSE,"단축1";#N/A,#N/A,FALSE,"단축2";#N/A,#N/A,FALSE,"단축3";#N/A,#N/A,FALSE,"장축";#N/A,#N/A,FALSE,"4WD"}</definedName>
    <definedName name="____MIP10" hidden="1">{#N/A,#N/A,FALSE,"단축1";#N/A,#N/A,FALSE,"단축2";#N/A,#N/A,FALSE,"단축3";#N/A,#N/A,FALSE,"장축";#N/A,#N/A,FALSE,"4WD"}</definedName>
    <definedName name="____MIP2" hidden="1">{#N/A,#N/A,FALSE,"단축1";#N/A,#N/A,FALSE,"단축2";#N/A,#N/A,FALSE,"단축3";#N/A,#N/A,FALSE,"장축";#N/A,#N/A,FALSE,"4WD"}</definedName>
    <definedName name="____NA11" hidden="1">{#N/A,#N/A,FALSE,"단축1";#N/A,#N/A,FALSE,"단축2";#N/A,#N/A,FALSE,"단축3";#N/A,#N/A,FALSE,"장축";#N/A,#N/A,FALSE,"4WD"}</definedName>
    <definedName name="____O11" hidden="1">{#N/A,#N/A,FALSE,"단축1";#N/A,#N/A,FALSE,"단축2";#N/A,#N/A,FALSE,"단축3";#N/A,#N/A,FALSE,"장축";#N/A,#N/A,FALSE,"4WD"}</definedName>
    <definedName name="____P1" hidden="1">{#N/A,#N/A,FALSE,"단축1";#N/A,#N/A,FALSE,"단축2";#N/A,#N/A,FALSE,"단축3";#N/A,#N/A,FALSE,"장축";#N/A,#N/A,FALSE,"4WD"}</definedName>
    <definedName name="____P2" hidden="1">{#N/A,#N/A,FALSE,"단축1";#N/A,#N/A,FALSE,"단축2";#N/A,#N/A,FALSE,"단축3";#N/A,#N/A,FALSE,"장축";#N/A,#N/A,FALSE,"4WD"}</definedName>
    <definedName name="____q1" hidden="1">{#N/A,#N/A,FALSE,"단축1";#N/A,#N/A,FALSE,"단축2";#N/A,#N/A,FALSE,"단축3";#N/A,#N/A,FALSE,"장축";#N/A,#N/A,FALSE,"4WD"}</definedName>
    <definedName name="____q3" hidden="1">{#N/A,#N/A,FALSE,"단축1";#N/A,#N/A,FALSE,"단축2";#N/A,#N/A,FALSE,"단축3";#N/A,#N/A,FALSE,"장축";#N/A,#N/A,FALSE,"4WD"}</definedName>
    <definedName name="____q5" hidden="1">{#N/A,#N/A,FALSE,"신규dep";#N/A,#N/A,FALSE,"신규dep-금형상각후";#N/A,#N/A,FALSE,"신규dep-연구비상각후";#N/A,#N/A,FALSE,"신규dep-기계,공구상각후"}</definedName>
    <definedName name="____q6" hidden="1">{#N/A,#N/A,FALSE,"신규dep";#N/A,#N/A,FALSE,"신규dep-금형상각후";#N/A,#N/A,FALSE,"신규dep-연구비상각후";#N/A,#N/A,FALSE,"신규dep-기계,공구상각후"}</definedName>
    <definedName name="____q7" hidden="1">{#N/A,#N/A,FALSE,"신규dep";#N/A,#N/A,FALSE,"신규dep-금형상각후";#N/A,#N/A,FALSE,"신규dep-연구비상각후";#N/A,#N/A,FALSE,"신규dep-기계,공구상각후"}</definedName>
    <definedName name="____q9" hidden="1">{#N/A,#N/A,FALSE,"신규dep";#N/A,#N/A,FALSE,"신규dep-금형상각후";#N/A,#N/A,FALSE,"신규dep-연구비상각후";#N/A,#N/A,FALSE,"신규dep-기계,공구상각후"}</definedName>
    <definedName name="____RS451" hidden="1">{#N/A,#N/A,FALSE,"단축1";#N/A,#N/A,FALSE,"단축2";#N/A,#N/A,FALSE,"단축3";#N/A,#N/A,FALSE,"장축";#N/A,#N/A,FALSE,"4WD"}</definedName>
    <definedName name="____s1" hidden="1">{#N/A,#N/A,FALSE,"신규dep";#N/A,#N/A,FALSE,"신규dep-금형상각후";#N/A,#N/A,FALSE,"신규dep-연구비상각후";#N/A,#N/A,FALSE,"신규dep-기계,공구상각후"}</definedName>
    <definedName name="____s2" hidden="1">{#N/A,#N/A,FALSE,"신규dep";#N/A,#N/A,FALSE,"신규dep-금형상각후";#N/A,#N/A,FALSE,"신규dep-연구비상각후";#N/A,#N/A,FALSE,"신규dep-기계,공구상각후"}</definedName>
    <definedName name="____s3" hidden="1">{#N/A,#N/A,FALSE,"단축1";#N/A,#N/A,FALSE,"단축2";#N/A,#N/A,FALSE,"단축3";#N/A,#N/A,FALSE,"장축";#N/A,#N/A,FALSE,"4WD"}</definedName>
    <definedName name="____s4" hidden="1">{#N/A,#N/A,FALSE,"단축1";#N/A,#N/A,FALSE,"단축2";#N/A,#N/A,FALSE,"단축3";#N/A,#N/A,FALSE,"장축";#N/A,#N/A,FALSE,"4WD"}</definedName>
    <definedName name="____s5" hidden="1">{#N/A,#N/A,FALSE,"신규dep";#N/A,#N/A,FALSE,"신규dep-금형상각후";#N/A,#N/A,FALSE,"신규dep-연구비상각후";#N/A,#N/A,FALSE,"신규dep-기계,공구상각후"}</definedName>
    <definedName name="____s6" hidden="1">{#N/A,#N/A,FALSE,"신규dep";#N/A,#N/A,FALSE,"신규dep-금형상각후";#N/A,#N/A,FALSE,"신규dep-연구비상각후";#N/A,#N/A,FALSE,"신규dep-기계,공구상각후"}</definedName>
    <definedName name="____s7" hidden="1">{#N/A,#N/A,FALSE,"신규dep";#N/A,#N/A,FALSE,"신규dep-금형상각후";#N/A,#N/A,FALSE,"신규dep-연구비상각후";#N/A,#N/A,FALSE,"신규dep-기계,공구상각후"}</definedName>
    <definedName name="____s8" hidden="1">{#N/A,#N/A,FALSE,"신규dep";#N/A,#N/A,FALSE,"신규dep-금형상각후";#N/A,#N/A,FALSE,"신규dep-연구비상각후";#N/A,#N/A,FALSE,"신규dep-기계,공구상각후"}</definedName>
    <definedName name="____SDW1" hidden="1">#REF!</definedName>
    <definedName name="____SUM1" hidden="1">{#N/A,#N/A,FALSE,"단축1";#N/A,#N/A,FALSE,"단축2";#N/A,#N/A,FALSE,"단축3";#N/A,#N/A,FALSE,"장축";#N/A,#N/A,FALSE,"4WD"}</definedName>
    <definedName name="____T2" hidden="1">{#N/A,#N/A,FALSE,"단축1";#N/A,#N/A,FALSE,"단축2";#N/A,#N/A,FALSE,"단축3";#N/A,#N/A,FALSE,"장축";#N/A,#N/A,FALSE,"4WD"}</definedName>
    <definedName name="____T3" hidden="1">{#N/A,#N/A,FALSE,"단축1";#N/A,#N/A,FALSE,"단축2";#N/A,#N/A,FALSE,"단축3";#N/A,#N/A,FALSE,"장축";#N/A,#N/A,FALSE,"4WD"}</definedName>
    <definedName name="____t4" hidden="1">{#N/A,#N/A,FALSE,"단축1";#N/A,#N/A,FALSE,"단축2";#N/A,#N/A,FALSE,"단축3";#N/A,#N/A,FALSE,"장축";#N/A,#N/A,FALSE,"4WD"}</definedName>
    <definedName name="____T5" hidden="1">{#N/A,#N/A,FALSE,"단축1";#N/A,#N/A,FALSE,"단축2";#N/A,#N/A,FALSE,"단축3";#N/A,#N/A,FALSE,"장축";#N/A,#N/A,FALSE,"4WD"}</definedName>
    <definedName name="____w1" hidden="1">{#N/A,#N/A,FALSE,"신규dep";#N/A,#N/A,FALSE,"신규dep-금형상각후";#N/A,#N/A,FALSE,"신규dep-연구비상각후";#N/A,#N/A,FALSE,"신규dep-기계,공구상각후"}</definedName>
    <definedName name="____W2" hidden="1">{#N/A,#N/A,FALSE,"품의서";#N/A,#N/A,FALSE,"전제";#N/A,#N/A,FALSE,"총손";#N/A,#N/A,FALSE,"손익"}</definedName>
    <definedName name="____w4" hidden="1">{#N/A,#N/A,FALSE,"단축1";#N/A,#N/A,FALSE,"단축2";#N/A,#N/A,FALSE,"단축3";#N/A,#N/A,FALSE,"장축";#N/A,#N/A,FALSE,"4WD"}</definedName>
    <definedName name="____w5" hidden="1">{#N/A,#N/A,FALSE,"신규dep";#N/A,#N/A,FALSE,"신규dep-금형상각후";#N/A,#N/A,FALSE,"신규dep-연구비상각후";#N/A,#N/A,FALSE,"신규dep-기계,공구상각후"}</definedName>
    <definedName name="____XG2" hidden="1">{#N/A,#N/A,FALSE,"단축1";#N/A,#N/A,FALSE,"단축2";#N/A,#N/A,FALSE,"단축3";#N/A,#N/A,FALSE,"장축";#N/A,#N/A,FALSE,"4WD"}</definedName>
    <definedName name="____z1" hidden="1">{#N/A,#N/A,FALSE,"단축1";#N/A,#N/A,FALSE,"단축2";#N/A,#N/A,FALSE,"단축3";#N/A,#N/A,FALSE,"장축";#N/A,#N/A,FALSE,"4WD"}</definedName>
    <definedName name="____z123" hidden="1">{#N/A,#N/A,FALSE,"단축1";#N/A,#N/A,FALSE,"단축2";#N/A,#N/A,FALSE,"단축3";#N/A,#N/A,FALSE,"장축";#N/A,#N/A,FALSE,"4WD"}</definedName>
    <definedName name="____z2" hidden="1">{#N/A,#N/A,FALSE,"단축1";#N/A,#N/A,FALSE,"단축2";#N/A,#N/A,FALSE,"단축3";#N/A,#N/A,FALSE,"장축";#N/A,#N/A,FALSE,"4WD"}</definedName>
    <definedName name="____z4" hidden="1">{#N/A,#N/A,FALSE,"단축1";#N/A,#N/A,FALSE,"단축2";#N/A,#N/A,FALSE,"단축3";#N/A,#N/A,FALSE,"장축";#N/A,#N/A,FALSE,"4WD"}</definedName>
    <definedName name="___A02" hidden="1">{#N/A,#N/A,FALSE,"단축1";#N/A,#N/A,FALSE,"단축2";#N/A,#N/A,FALSE,"단축3";#N/A,#N/A,FALSE,"장축";#N/A,#N/A,FALSE,"4WD"}</definedName>
    <definedName name="___A0323" hidden="1">{#N/A,#N/A,FALSE,"단축1";#N/A,#N/A,FALSE,"단축2";#N/A,#N/A,FALSE,"단축3";#N/A,#N/A,FALSE,"장축";#N/A,#N/A,FALSE,"4WD"}</definedName>
    <definedName name="___A1" hidden="1">{#N/A,#N/A,FALSE,"단축1";#N/A,#N/A,FALSE,"단축2";#N/A,#N/A,FALSE,"단축3";#N/A,#N/A,FALSE,"장축";#N/A,#N/A,FALSE,"4WD"}</definedName>
    <definedName name="___A1232" hidden="1">{#N/A,#N/A,FALSE,"단축1";#N/A,#N/A,FALSE,"단축2";#N/A,#N/A,FALSE,"단축3";#N/A,#N/A,FALSE,"장축";#N/A,#N/A,FALSE,"4WD"}</definedName>
    <definedName name="___A1245" hidden="1">{#N/A,#N/A,FALSE,"단축1";#N/A,#N/A,FALSE,"단축2";#N/A,#N/A,FALSE,"단축3";#N/A,#N/A,FALSE,"장축";#N/A,#N/A,FALSE,"4WD"}</definedName>
    <definedName name="___A12458" hidden="1">{#N/A,#N/A,FALSE,"단축1";#N/A,#N/A,FALSE,"단축2";#N/A,#N/A,FALSE,"단축3";#N/A,#N/A,FALSE,"장축";#N/A,#N/A,FALSE,"4WD"}</definedName>
    <definedName name="___A1454" hidden="1">{#N/A,#N/A,FALSE,"단축1";#N/A,#N/A,FALSE,"단축2";#N/A,#N/A,FALSE,"단축3";#N/A,#N/A,FALSE,"장축";#N/A,#N/A,FALSE,"4WD"}</definedName>
    <definedName name="___A2" hidden="1">{#N/A,#N/A,FALSE,"단축1";#N/A,#N/A,FALSE,"단축2";#N/A,#N/A,FALSE,"단축3";#N/A,#N/A,FALSE,"장축";#N/A,#N/A,FALSE,"4WD"}</definedName>
    <definedName name="___A2040" hidden="1">{#N/A,#N/A,FALSE,"단축1";#N/A,#N/A,FALSE,"단축2";#N/A,#N/A,FALSE,"단축3";#N/A,#N/A,FALSE,"장축";#N/A,#N/A,FALSE,"4WD"}</definedName>
    <definedName name="___A21321" hidden="1">{#N/A,#N/A,FALSE,"단축1";#N/A,#N/A,FALSE,"단축2";#N/A,#N/A,FALSE,"단축3";#N/A,#N/A,FALSE,"장축";#N/A,#N/A,FALSE,"4WD"}</definedName>
    <definedName name="___A3" hidden="1">{#N/A,#N/A,FALSE,"단축1";#N/A,#N/A,FALSE,"단축2";#N/A,#N/A,FALSE,"단축3";#N/A,#N/A,FALSE,"장축";#N/A,#N/A,FALSE,"4WD"}</definedName>
    <definedName name="___AA4" hidden="1">{#N/A,#N/A,FALSE,"신규dep";#N/A,#N/A,FALSE,"신규dep-금형상각후";#N/A,#N/A,FALSE,"신규dep-연구비상각후";#N/A,#N/A,FALSE,"신규dep-기계,공구상각후"}</definedName>
    <definedName name="___AS6" hidden="1">{#N/A,#N/A,FALSE,"Australien";#N/A,#N/A,FALSE,"Birmingham";#N/A,#N/A,FALSE,"Brasilien";#N/A,#N/A,FALSE,"Prag";#N/A,#N/A,FALSE,"Spanien";#N/A,#N/A,FALSE,"Malaysia ( Com)";#N/A,#N/A,FALSE,"Malaysia (Instr)"}</definedName>
    <definedName name="___AT1" hidden="1">{#N/A,#N/A,FALSE,"인원";#N/A,#N/A,FALSE,"비용2";#N/A,#N/A,FALSE,"비용1";#N/A,#N/A,FALSE,"비용";#N/A,#N/A,FALSE,"보증2";#N/A,#N/A,FALSE,"보증1";#N/A,#N/A,FALSE,"보증";#N/A,#N/A,FALSE,"손익1";#N/A,#N/A,FALSE,"손익";#N/A,#N/A,FALSE,"부서별매출";#N/A,#N/A,FALSE,"매출"}</definedName>
    <definedName name="___AT2"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__AT3" hidden="1">{#N/A,#N/A,FALSE,"인원";#N/A,#N/A,FALSE,"비용2";#N/A,#N/A,FALSE,"비용1";#N/A,#N/A,FALSE,"비용";#N/A,#N/A,FALSE,"보증2";#N/A,#N/A,FALSE,"보증1";#N/A,#N/A,FALSE,"보증";#N/A,#N/A,FALSE,"손익1";#N/A,#N/A,FALSE,"손익";#N/A,#N/A,FALSE,"부서별매출";#N/A,#N/A,FALSE,"매출"}</definedName>
    <definedName name="___d1" hidden="1">{#N/A,#N/A,FALSE,"신규dep";#N/A,#N/A,FALSE,"신규dep-금형상각후";#N/A,#N/A,FALSE,"신규dep-연구비상각후";#N/A,#N/A,FALSE,"신규dep-기계,공구상각후"}</definedName>
    <definedName name="___d2" hidden="1">{#N/A,#N/A,FALSE,"신규dep";#N/A,#N/A,FALSE,"신규dep-금형상각후";#N/A,#N/A,FALSE,"신규dep-연구비상각후";#N/A,#N/A,FALSE,"신규dep-기계,공구상각후"}</definedName>
    <definedName name="___DB777" hidden="1">{#N/A,#N/A,TRUE,"Y생산";#N/A,#N/A,TRUE,"Y판매";#N/A,#N/A,TRUE,"Y총물량";#N/A,#N/A,TRUE,"Y능력";#N/A,#N/A,TRUE,"YKD"}</definedName>
    <definedName name="___DC50" hidden="1">{#N/A,#N/A,FALSE,"단축1";#N/A,#N/A,FALSE,"단축2";#N/A,#N/A,FALSE,"단축3";#N/A,#N/A,FALSE,"장축";#N/A,#N/A,FALSE,"4WD"}</definedName>
    <definedName name="___e1" hidden="1">{#N/A,#N/A,FALSE,"단축1";#N/A,#N/A,FALSE,"단축2";#N/A,#N/A,FALSE,"단축3";#N/A,#N/A,FALSE,"장축";#N/A,#N/A,FALSE,"4WD"}</definedName>
    <definedName name="___e2" hidden="1">{#N/A,#N/A,FALSE,"단축1";#N/A,#N/A,FALSE,"단축2";#N/A,#N/A,FALSE,"단축3";#N/A,#N/A,FALSE,"장축";#N/A,#N/A,FALSE,"4WD"}</definedName>
    <definedName name="___e3" hidden="1">{#N/A,#N/A,FALSE,"단축1";#N/A,#N/A,FALSE,"단축2";#N/A,#N/A,FALSE,"단축3";#N/A,#N/A,FALSE,"장축";#N/A,#N/A,FALSE,"4WD"}</definedName>
    <definedName name="___e4" hidden="1">{#N/A,#N/A,FALSE,"단축1";#N/A,#N/A,FALSE,"단축2";#N/A,#N/A,FALSE,"단축3";#N/A,#N/A,FALSE,"장축";#N/A,#N/A,FALSE,"4WD"}</definedName>
    <definedName name="___e5" hidden="1">{#N/A,#N/A,FALSE,"단축1";#N/A,#N/A,FALSE,"단축2";#N/A,#N/A,FALSE,"단축3";#N/A,#N/A,FALSE,"장축";#N/A,#N/A,FALSE,"4WD"}</definedName>
    <definedName name="___e6" hidden="1">{#N/A,#N/A,FALSE,"단축1";#N/A,#N/A,FALSE,"단축2";#N/A,#N/A,FALSE,"단축3";#N/A,#N/A,FALSE,"장축";#N/A,#N/A,FALSE,"4WD"}</definedName>
    <definedName name="___e7" hidden="1">{#N/A,#N/A,FALSE,"신규dep";#N/A,#N/A,FALSE,"신규dep-금형상각후";#N/A,#N/A,FALSE,"신규dep-연구비상각후";#N/A,#N/A,FALSE,"신규dep-기계,공구상각후"}</definedName>
    <definedName name="___e8" hidden="1">{#N/A,#N/A,FALSE,"신규dep";#N/A,#N/A,FALSE,"신규dep-금형상각후";#N/A,#N/A,FALSE,"신규dep-연구비상각후";#N/A,#N/A,FALSE,"신규dep-기계,공구상각후"}</definedName>
    <definedName name="___e9" hidden="1">{#N/A,#N/A,FALSE,"단축1";#N/A,#N/A,FALSE,"단축2";#N/A,#N/A,FALSE,"단축3";#N/A,#N/A,FALSE,"장축";#N/A,#N/A,FALSE,"4WD"}</definedName>
    <definedName name="___EO2" hidden="1">{#N/A,#N/A,FALSE,"신규dep";#N/A,#N/A,FALSE,"신규dep-금형상각후";#N/A,#N/A,FALSE,"신규dep-연구비상각후";#N/A,#N/A,FALSE,"신규dep-기계,공구상각후"}</definedName>
    <definedName name="___FG1" hidden="1">{#N/A,#N/A,FALSE,"단축1";#N/A,#N/A,FALSE,"단축2";#N/A,#N/A,FALSE,"단축3";#N/A,#N/A,FALSE,"장축";#N/A,#N/A,FALSE,"4WD"}</definedName>
    <definedName name="___H1620" hidden="1">{#N/A,#N/A,FALSE,"단축1";#N/A,#N/A,FALSE,"단축2";#N/A,#N/A,FALSE,"단축3";#N/A,#N/A,FALSE,"장축";#N/A,#N/A,FALSE,"4WD"}</definedName>
    <definedName name="___H20" hidden="1">{#N/A,#N/A,FALSE,"단축1";#N/A,#N/A,FALSE,"단축2";#N/A,#N/A,FALSE,"단축3";#N/A,#N/A,FALSE,"장축";#N/A,#N/A,FALSE,"4WD"}</definedName>
    <definedName name="___HP02" hidden="1">{#N/A,#N/A,FALSE,"단축1";#N/A,#N/A,FALSE,"단축2";#N/A,#N/A,FALSE,"단축3";#N/A,#N/A,FALSE,"장축";#N/A,#N/A,FALSE,"4WD"}</definedName>
    <definedName name="___HP2" hidden="1">{#N/A,#N/A,FALSE,"단축1";#N/A,#N/A,FALSE,"단축2";#N/A,#N/A,FALSE,"단축3";#N/A,#N/A,FALSE,"장축";#N/A,#N/A,FALSE,"4WD"}</definedName>
    <definedName name="___K1" hidden="1">{#N/A,#N/A,FALSE,"인원";#N/A,#N/A,FALSE,"비용2";#N/A,#N/A,FALSE,"비용1";#N/A,#N/A,FALSE,"비용";#N/A,#N/A,FALSE,"보증2";#N/A,#N/A,FALSE,"보증1";#N/A,#N/A,FALSE,"보증";#N/A,#N/A,FALSE,"손익1";#N/A,#N/A,FALSE,"손익";#N/A,#N/A,FALSE,"부서별매출";#N/A,#N/A,FALSE,"매출"}</definedName>
    <definedName name="___K115" hidden="1">{#N/A,#N/A,FALSE,"인원";#N/A,#N/A,FALSE,"비용2";#N/A,#N/A,FALSE,"비용1";#N/A,#N/A,FALSE,"비용";#N/A,#N/A,FALSE,"보증2";#N/A,#N/A,FALSE,"보증1";#N/A,#N/A,FALSE,"보증";#N/A,#N/A,FALSE,"손익1";#N/A,#N/A,FALSE,"손익";#N/A,#N/A,FALSE,"부서별매출";#N/A,#N/A,FALSE,"매출"}</definedName>
    <definedName name="___K7" hidden="1">{#N/A,#N/A,TRUE,"Y생산";#N/A,#N/A,TRUE,"Y판매";#N/A,#N/A,TRUE,"Y총물량";#N/A,#N/A,TRUE,"Y능력";#N/A,#N/A,TRUE,"YKD"}</definedName>
    <definedName name="___k8" hidden="1">{#N/A,#N/A,FALSE,"단축1";#N/A,#N/A,FALSE,"단축2";#N/A,#N/A,FALSE,"단축3";#N/A,#N/A,FALSE,"장축";#N/A,#N/A,FALSE,"4WD"}</definedName>
    <definedName name="___k9" hidden="1">{#N/A,#N/A,FALSE,"단축1";#N/A,#N/A,FALSE,"단축2";#N/A,#N/A,FALSE,"단축3";#N/A,#N/A,FALSE,"장축";#N/A,#N/A,FALSE,"4WD"}</definedName>
    <definedName name="___LPS2" hidden="1">{#N/A,#N/A,FALSE,"단축1";#N/A,#N/A,FALSE,"단축2";#N/A,#N/A,FALSE,"단축3";#N/A,#N/A,FALSE,"장축";#N/A,#N/A,FALSE,"4WD"}</definedName>
    <definedName name="___M123" hidden="1">{#N/A,#N/A,FALSE,"단축1";#N/A,#N/A,FALSE,"단축2";#N/A,#N/A,FALSE,"단축3";#N/A,#N/A,FALSE,"장축";#N/A,#N/A,FALSE,"4WD"}</definedName>
    <definedName name="___MIP10" hidden="1">{#N/A,#N/A,FALSE,"단축1";#N/A,#N/A,FALSE,"단축2";#N/A,#N/A,FALSE,"단축3";#N/A,#N/A,FALSE,"장축";#N/A,#N/A,FALSE,"4WD"}</definedName>
    <definedName name="___MIP2" hidden="1">{#N/A,#N/A,FALSE,"단축1";#N/A,#N/A,FALSE,"단축2";#N/A,#N/A,FALSE,"단축3";#N/A,#N/A,FALSE,"장축";#N/A,#N/A,FALSE,"4WD"}</definedName>
    <definedName name="___NA11" hidden="1">{#N/A,#N/A,FALSE,"단축1";#N/A,#N/A,FALSE,"단축2";#N/A,#N/A,FALSE,"단축3";#N/A,#N/A,FALSE,"장축";#N/A,#N/A,FALSE,"4WD"}</definedName>
    <definedName name="___O11" hidden="1">{#N/A,#N/A,FALSE,"단축1";#N/A,#N/A,FALSE,"단축2";#N/A,#N/A,FALSE,"단축3";#N/A,#N/A,FALSE,"장축";#N/A,#N/A,FALSE,"4WD"}</definedName>
    <definedName name="___P2" hidden="1">{#N/A,#N/A,FALSE,"단축1";#N/A,#N/A,FALSE,"단축2";#N/A,#N/A,FALSE,"단축3";#N/A,#N/A,FALSE,"장축";#N/A,#N/A,FALSE,"4WD"}</definedName>
    <definedName name="___q1" hidden="1">{#N/A,#N/A,FALSE,"단축1";#N/A,#N/A,FALSE,"단축2";#N/A,#N/A,FALSE,"단축3";#N/A,#N/A,FALSE,"장축";#N/A,#N/A,FALSE,"4WD"}</definedName>
    <definedName name="___q3" hidden="1">{#N/A,#N/A,FALSE,"단축1";#N/A,#N/A,FALSE,"단축2";#N/A,#N/A,FALSE,"단축3";#N/A,#N/A,FALSE,"장축";#N/A,#N/A,FALSE,"4WD"}</definedName>
    <definedName name="___q5" hidden="1">{#N/A,#N/A,FALSE,"신규dep";#N/A,#N/A,FALSE,"신규dep-금형상각후";#N/A,#N/A,FALSE,"신규dep-연구비상각후";#N/A,#N/A,FALSE,"신규dep-기계,공구상각후"}</definedName>
    <definedName name="___q6" hidden="1">{#N/A,#N/A,FALSE,"신규dep";#N/A,#N/A,FALSE,"신규dep-금형상각후";#N/A,#N/A,FALSE,"신규dep-연구비상각후";#N/A,#N/A,FALSE,"신규dep-기계,공구상각후"}</definedName>
    <definedName name="___q7" hidden="1">{#N/A,#N/A,FALSE,"신규dep";#N/A,#N/A,FALSE,"신규dep-금형상각후";#N/A,#N/A,FALSE,"신규dep-연구비상각후";#N/A,#N/A,FALSE,"신규dep-기계,공구상각후"}</definedName>
    <definedName name="___q9" hidden="1">{#N/A,#N/A,FALSE,"신규dep";#N/A,#N/A,FALSE,"신규dep-금형상각후";#N/A,#N/A,FALSE,"신규dep-연구비상각후";#N/A,#N/A,FALSE,"신규dep-기계,공구상각후"}</definedName>
    <definedName name="___RS451" hidden="1">{#N/A,#N/A,FALSE,"단축1";#N/A,#N/A,FALSE,"단축2";#N/A,#N/A,FALSE,"단축3";#N/A,#N/A,FALSE,"장축";#N/A,#N/A,FALSE,"4WD"}</definedName>
    <definedName name="___s1" hidden="1">{#N/A,#N/A,FALSE,"신규dep";#N/A,#N/A,FALSE,"신규dep-금형상각후";#N/A,#N/A,FALSE,"신규dep-연구비상각후";#N/A,#N/A,FALSE,"신규dep-기계,공구상각후"}</definedName>
    <definedName name="___s2" hidden="1">{#N/A,#N/A,FALSE,"신규dep";#N/A,#N/A,FALSE,"신규dep-금형상각후";#N/A,#N/A,FALSE,"신규dep-연구비상각후";#N/A,#N/A,FALSE,"신규dep-기계,공구상각후"}</definedName>
    <definedName name="___s3" hidden="1">{#N/A,#N/A,FALSE,"단축1";#N/A,#N/A,FALSE,"단축2";#N/A,#N/A,FALSE,"단축3";#N/A,#N/A,FALSE,"장축";#N/A,#N/A,FALSE,"4WD"}</definedName>
    <definedName name="___s4" hidden="1">{#N/A,#N/A,FALSE,"단축1";#N/A,#N/A,FALSE,"단축2";#N/A,#N/A,FALSE,"단축3";#N/A,#N/A,FALSE,"장축";#N/A,#N/A,FALSE,"4WD"}</definedName>
    <definedName name="___s5" hidden="1">{#N/A,#N/A,FALSE,"신규dep";#N/A,#N/A,FALSE,"신규dep-금형상각후";#N/A,#N/A,FALSE,"신규dep-연구비상각후";#N/A,#N/A,FALSE,"신규dep-기계,공구상각후"}</definedName>
    <definedName name="___s6" hidden="1">{#N/A,#N/A,FALSE,"신규dep";#N/A,#N/A,FALSE,"신규dep-금형상각후";#N/A,#N/A,FALSE,"신규dep-연구비상각후";#N/A,#N/A,FALSE,"신규dep-기계,공구상각후"}</definedName>
    <definedName name="___s7" hidden="1">{#N/A,#N/A,FALSE,"신규dep";#N/A,#N/A,FALSE,"신규dep-금형상각후";#N/A,#N/A,FALSE,"신규dep-연구비상각후";#N/A,#N/A,FALSE,"신규dep-기계,공구상각후"}</definedName>
    <definedName name="___s8" hidden="1">{#N/A,#N/A,FALSE,"신규dep";#N/A,#N/A,FALSE,"신규dep-금형상각후";#N/A,#N/A,FALSE,"신규dep-연구비상각후";#N/A,#N/A,FALSE,"신규dep-기계,공구상각후"}</definedName>
    <definedName name="___SDW1" hidden="1">#REF!</definedName>
    <definedName name="___SUM1" hidden="1">{#N/A,#N/A,FALSE,"단축1";#N/A,#N/A,FALSE,"단축2";#N/A,#N/A,FALSE,"단축3";#N/A,#N/A,FALSE,"장축";#N/A,#N/A,FALSE,"4WD"}</definedName>
    <definedName name="___T2" hidden="1">{#N/A,#N/A,FALSE,"단축1";#N/A,#N/A,FALSE,"단축2";#N/A,#N/A,FALSE,"단축3";#N/A,#N/A,FALSE,"장축";#N/A,#N/A,FALSE,"4WD"}</definedName>
    <definedName name="___T3" hidden="1">{#N/A,#N/A,FALSE,"단축1";#N/A,#N/A,FALSE,"단축2";#N/A,#N/A,FALSE,"단축3";#N/A,#N/A,FALSE,"장축";#N/A,#N/A,FALSE,"4WD"}</definedName>
    <definedName name="___t4" hidden="1">{#N/A,#N/A,FALSE,"단축1";#N/A,#N/A,FALSE,"단축2";#N/A,#N/A,FALSE,"단축3";#N/A,#N/A,FALSE,"장축";#N/A,#N/A,FALSE,"4WD"}</definedName>
    <definedName name="___T5" hidden="1">{#N/A,#N/A,FALSE,"단축1";#N/A,#N/A,FALSE,"단축2";#N/A,#N/A,FALSE,"단축3";#N/A,#N/A,FALSE,"장축";#N/A,#N/A,FALSE,"4WD"}</definedName>
    <definedName name="___w1" hidden="1">{#N/A,#N/A,FALSE,"신규dep";#N/A,#N/A,FALSE,"신규dep-금형상각후";#N/A,#N/A,FALSE,"신규dep-연구비상각후";#N/A,#N/A,FALSE,"신규dep-기계,공구상각후"}</definedName>
    <definedName name="___W2" hidden="1">{#N/A,#N/A,FALSE,"품의서";#N/A,#N/A,FALSE,"전제";#N/A,#N/A,FALSE,"총손";#N/A,#N/A,FALSE,"손익"}</definedName>
    <definedName name="___w4" hidden="1">{#N/A,#N/A,FALSE,"단축1";#N/A,#N/A,FALSE,"단축2";#N/A,#N/A,FALSE,"단축3";#N/A,#N/A,FALSE,"장축";#N/A,#N/A,FALSE,"4WD"}</definedName>
    <definedName name="___w5" hidden="1">{#N/A,#N/A,FALSE,"신규dep";#N/A,#N/A,FALSE,"신규dep-금형상각후";#N/A,#N/A,FALSE,"신규dep-연구비상각후";#N/A,#N/A,FALSE,"신규dep-기계,공구상각후"}</definedName>
    <definedName name="___XG2" hidden="1">{#N/A,#N/A,FALSE,"단축1";#N/A,#N/A,FALSE,"단축2";#N/A,#N/A,FALSE,"단축3";#N/A,#N/A,FALSE,"장축";#N/A,#N/A,FALSE,"4WD"}</definedName>
    <definedName name="___z1" hidden="1">{#N/A,#N/A,FALSE,"단축1";#N/A,#N/A,FALSE,"단축2";#N/A,#N/A,FALSE,"단축3";#N/A,#N/A,FALSE,"장축";#N/A,#N/A,FALSE,"4WD"}</definedName>
    <definedName name="___z123" hidden="1">{#N/A,#N/A,FALSE,"단축1";#N/A,#N/A,FALSE,"단축2";#N/A,#N/A,FALSE,"단축3";#N/A,#N/A,FALSE,"장축";#N/A,#N/A,FALSE,"4WD"}</definedName>
    <definedName name="___z2" hidden="1">{#N/A,#N/A,FALSE,"단축1";#N/A,#N/A,FALSE,"단축2";#N/A,#N/A,FALSE,"단축3";#N/A,#N/A,FALSE,"장축";#N/A,#N/A,FALSE,"4WD"}</definedName>
    <definedName name="___z4" hidden="1">{#N/A,#N/A,FALSE,"단축1";#N/A,#N/A,FALSE,"단축2";#N/A,#N/A,FALSE,"단축3";#N/A,#N/A,FALSE,"장축";#N/A,#N/A,FALSE,"4WD"}</definedName>
    <definedName name="__123Graph_D" hidden="1">#REF!</definedName>
    <definedName name="__123Graph_LBL_A" hidden="1">#REF!</definedName>
    <definedName name="__123Graph_LBL_B" hidden="1">#REF!</definedName>
    <definedName name="__A02" hidden="1">{#N/A,#N/A,FALSE,"단축1";#N/A,#N/A,FALSE,"단축2";#N/A,#N/A,FALSE,"단축3";#N/A,#N/A,FALSE,"장축";#N/A,#N/A,FALSE,"4WD"}</definedName>
    <definedName name="__A0323" hidden="1">{#N/A,#N/A,FALSE,"단축1";#N/A,#N/A,FALSE,"단축2";#N/A,#N/A,FALSE,"단축3";#N/A,#N/A,FALSE,"장축";#N/A,#N/A,FALSE,"4WD"}</definedName>
    <definedName name="__A1" hidden="1">{#N/A,#N/A,FALSE,"단축1";#N/A,#N/A,FALSE,"단축2";#N/A,#N/A,FALSE,"단축3";#N/A,#N/A,FALSE,"장축";#N/A,#N/A,FALSE,"4WD"}</definedName>
    <definedName name="__A1232" hidden="1">{#N/A,#N/A,FALSE,"단축1";#N/A,#N/A,FALSE,"단축2";#N/A,#N/A,FALSE,"단축3";#N/A,#N/A,FALSE,"장축";#N/A,#N/A,FALSE,"4WD"}</definedName>
    <definedName name="__A1245" hidden="1">{#N/A,#N/A,FALSE,"단축1";#N/A,#N/A,FALSE,"단축2";#N/A,#N/A,FALSE,"단축3";#N/A,#N/A,FALSE,"장축";#N/A,#N/A,FALSE,"4WD"}</definedName>
    <definedName name="__A12458" hidden="1">{#N/A,#N/A,FALSE,"단축1";#N/A,#N/A,FALSE,"단축2";#N/A,#N/A,FALSE,"단축3";#N/A,#N/A,FALSE,"장축";#N/A,#N/A,FALSE,"4WD"}</definedName>
    <definedName name="__A1454" hidden="1">{#N/A,#N/A,FALSE,"단축1";#N/A,#N/A,FALSE,"단축2";#N/A,#N/A,FALSE,"단축3";#N/A,#N/A,FALSE,"장축";#N/A,#N/A,FALSE,"4WD"}</definedName>
    <definedName name="__A2" hidden="1">{#N/A,#N/A,FALSE,"단축1";#N/A,#N/A,FALSE,"단축2";#N/A,#N/A,FALSE,"단축3";#N/A,#N/A,FALSE,"장축";#N/A,#N/A,FALSE,"4WD"}</definedName>
    <definedName name="__A2040" hidden="1">{#N/A,#N/A,FALSE,"단축1";#N/A,#N/A,FALSE,"단축2";#N/A,#N/A,FALSE,"단축3";#N/A,#N/A,FALSE,"장축";#N/A,#N/A,FALSE,"4WD"}</definedName>
    <definedName name="__A21321" hidden="1">{#N/A,#N/A,FALSE,"단축1";#N/A,#N/A,FALSE,"단축2";#N/A,#N/A,FALSE,"단축3";#N/A,#N/A,FALSE,"장축";#N/A,#N/A,FALSE,"4WD"}</definedName>
    <definedName name="__A3" hidden="1">{#N/A,#N/A,FALSE,"단축1";#N/A,#N/A,FALSE,"단축2";#N/A,#N/A,FALSE,"단축3";#N/A,#N/A,FALSE,"장축";#N/A,#N/A,FALSE,"4WD"}</definedName>
    <definedName name="__AA4" hidden="1">{#N/A,#N/A,FALSE,"신규dep";#N/A,#N/A,FALSE,"신규dep-금형상각후";#N/A,#N/A,FALSE,"신규dep-연구비상각후";#N/A,#N/A,FALSE,"신규dep-기계,공구상각후"}</definedName>
    <definedName name="__AS6" hidden="1">{#N/A,#N/A,FALSE,"Australien";#N/A,#N/A,FALSE,"Birmingham";#N/A,#N/A,FALSE,"Brasilien";#N/A,#N/A,FALSE,"Prag";#N/A,#N/A,FALSE,"Spanien";#N/A,#N/A,FALSE,"Malaysia ( Com)";#N/A,#N/A,FALSE,"Malaysia (Instr)"}</definedName>
    <definedName name="__AT1" hidden="1">{#N/A,#N/A,FALSE,"인원";#N/A,#N/A,FALSE,"비용2";#N/A,#N/A,FALSE,"비용1";#N/A,#N/A,FALSE,"비용";#N/A,#N/A,FALSE,"보증2";#N/A,#N/A,FALSE,"보증1";#N/A,#N/A,FALSE,"보증";#N/A,#N/A,FALSE,"손익1";#N/A,#N/A,FALSE,"손익";#N/A,#N/A,FALSE,"부서별매출";#N/A,#N/A,FALSE,"매출"}</definedName>
    <definedName name="__AT2"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_AT3" hidden="1">{#N/A,#N/A,FALSE,"인원";#N/A,#N/A,FALSE,"비용2";#N/A,#N/A,FALSE,"비용1";#N/A,#N/A,FALSE,"비용";#N/A,#N/A,FALSE,"보증2";#N/A,#N/A,FALSE,"보증1";#N/A,#N/A,FALSE,"보증";#N/A,#N/A,FALSE,"손익1";#N/A,#N/A,FALSE,"손익";#N/A,#N/A,FALSE,"부서별매출";#N/A,#N/A,FALSE,"매출"}</definedName>
    <definedName name="__d1" hidden="1">{#N/A,#N/A,FALSE,"신규dep";#N/A,#N/A,FALSE,"신규dep-금형상각후";#N/A,#N/A,FALSE,"신규dep-연구비상각후";#N/A,#N/A,FALSE,"신규dep-기계,공구상각후"}</definedName>
    <definedName name="__d2" hidden="1">{#N/A,#N/A,FALSE,"신규dep";#N/A,#N/A,FALSE,"신규dep-금형상각후";#N/A,#N/A,FALSE,"신규dep-연구비상각후";#N/A,#N/A,FALSE,"신규dep-기계,공구상각후"}</definedName>
    <definedName name="__DB777" hidden="1">{#N/A,#N/A,TRUE,"Y생산";#N/A,#N/A,TRUE,"Y판매";#N/A,#N/A,TRUE,"Y총물량";#N/A,#N/A,TRUE,"Y능력";#N/A,#N/A,TRUE,"YKD"}</definedName>
    <definedName name="__DC50" hidden="1">{#N/A,#N/A,FALSE,"단축1";#N/A,#N/A,FALSE,"단축2";#N/A,#N/A,FALSE,"단축3";#N/A,#N/A,FALSE,"장축";#N/A,#N/A,FALSE,"4WD"}</definedName>
    <definedName name="__ddd21" hidden="1">{#N/A,#N/A,FALSE,"단축1";#N/A,#N/A,FALSE,"단축2";#N/A,#N/A,FALSE,"단축3";#N/A,#N/A,FALSE,"장축";#N/A,#N/A,FALSE,"4WD"}</definedName>
    <definedName name="__e1" hidden="1">{#N/A,#N/A,FALSE,"단축1";#N/A,#N/A,FALSE,"단축2";#N/A,#N/A,FALSE,"단축3";#N/A,#N/A,FALSE,"장축";#N/A,#N/A,FALSE,"4WD"}</definedName>
    <definedName name="__e2" hidden="1">{#N/A,#N/A,FALSE,"단축1";#N/A,#N/A,FALSE,"단축2";#N/A,#N/A,FALSE,"단축3";#N/A,#N/A,FALSE,"장축";#N/A,#N/A,FALSE,"4WD"}</definedName>
    <definedName name="__e3" hidden="1">{#N/A,#N/A,FALSE,"단축1";#N/A,#N/A,FALSE,"단축2";#N/A,#N/A,FALSE,"단축3";#N/A,#N/A,FALSE,"장축";#N/A,#N/A,FALSE,"4WD"}</definedName>
    <definedName name="__e4" hidden="1">{#N/A,#N/A,FALSE,"단축1";#N/A,#N/A,FALSE,"단축2";#N/A,#N/A,FALSE,"단축3";#N/A,#N/A,FALSE,"장축";#N/A,#N/A,FALSE,"4WD"}</definedName>
    <definedName name="__e5" hidden="1">{#N/A,#N/A,FALSE,"단축1";#N/A,#N/A,FALSE,"단축2";#N/A,#N/A,FALSE,"단축3";#N/A,#N/A,FALSE,"장축";#N/A,#N/A,FALSE,"4WD"}</definedName>
    <definedName name="__e6" hidden="1">{#N/A,#N/A,FALSE,"단축1";#N/A,#N/A,FALSE,"단축2";#N/A,#N/A,FALSE,"단축3";#N/A,#N/A,FALSE,"장축";#N/A,#N/A,FALSE,"4WD"}</definedName>
    <definedName name="__e7" hidden="1">{#N/A,#N/A,FALSE,"신규dep";#N/A,#N/A,FALSE,"신규dep-금형상각후";#N/A,#N/A,FALSE,"신규dep-연구비상각후";#N/A,#N/A,FALSE,"신규dep-기계,공구상각후"}</definedName>
    <definedName name="__e8" hidden="1">{#N/A,#N/A,FALSE,"신규dep";#N/A,#N/A,FALSE,"신규dep-금형상각후";#N/A,#N/A,FALSE,"신규dep-연구비상각후";#N/A,#N/A,FALSE,"신규dep-기계,공구상각후"}</definedName>
    <definedName name="__e9" hidden="1">{#N/A,#N/A,FALSE,"단축1";#N/A,#N/A,FALSE,"단축2";#N/A,#N/A,FALSE,"단축3";#N/A,#N/A,FALSE,"장축";#N/A,#N/A,FALSE,"4WD"}</definedName>
    <definedName name="__EO2" hidden="1">{#N/A,#N/A,FALSE,"신규dep";#N/A,#N/A,FALSE,"신규dep-금형상각후";#N/A,#N/A,FALSE,"신규dep-연구비상각후";#N/A,#N/A,FALSE,"신규dep-기계,공구상각후"}</definedName>
    <definedName name="__FG1" hidden="1">{#N/A,#N/A,FALSE,"단축1";#N/A,#N/A,FALSE,"단축2";#N/A,#N/A,FALSE,"단축3";#N/A,#N/A,FALSE,"장축";#N/A,#N/A,FALSE,"4WD"}</definedName>
    <definedName name="__H1620" hidden="1">{#N/A,#N/A,FALSE,"단축1";#N/A,#N/A,FALSE,"단축2";#N/A,#N/A,FALSE,"단축3";#N/A,#N/A,FALSE,"장축";#N/A,#N/A,FALSE,"4WD"}</definedName>
    <definedName name="__H20" hidden="1">{#N/A,#N/A,FALSE,"단축1";#N/A,#N/A,FALSE,"단축2";#N/A,#N/A,FALSE,"단축3";#N/A,#N/A,FALSE,"장축";#N/A,#N/A,FALSE,"4WD"}</definedName>
    <definedName name="__HP02" hidden="1">{#N/A,#N/A,FALSE,"단축1";#N/A,#N/A,FALSE,"단축2";#N/A,#N/A,FALSE,"단축3";#N/A,#N/A,FALSE,"장축";#N/A,#N/A,FALSE,"4WD"}</definedName>
    <definedName name="__HP2" hidden="1">{#N/A,#N/A,FALSE,"단축1";#N/A,#N/A,FALSE,"단축2";#N/A,#N/A,FALSE,"단축3";#N/A,#N/A,FALSE,"장축";#N/A,#N/A,FALSE,"4WD"}</definedName>
    <definedName name="__IntlFixup" hidden="1">TRUE</definedName>
    <definedName name="__k1" hidden="1">'[2]#REF'!$1:$4107</definedName>
    <definedName name="__K115" hidden="1">{#N/A,#N/A,FALSE,"인원";#N/A,#N/A,FALSE,"비용2";#N/A,#N/A,FALSE,"비용1";#N/A,#N/A,FALSE,"비용";#N/A,#N/A,FALSE,"보증2";#N/A,#N/A,FALSE,"보증1";#N/A,#N/A,FALSE,"보증";#N/A,#N/A,FALSE,"손익1";#N/A,#N/A,FALSE,"손익";#N/A,#N/A,FALSE,"부서별매출";#N/A,#N/A,FALSE,"매출"}</definedName>
    <definedName name="__K7" hidden="1">{#N/A,#N/A,TRUE,"Y생산";#N/A,#N/A,TRUE,"Y판매";#N/A,#N/A,TRUE,"Y총물량";#N/A,#N/A,TRUE,"Y능력";#N/A,#N/A,TRUE,"YKD"}</definedName>
    <definedName name="__k8" hidden="1">{#N/A,#N/A,FALSE,"단축1";#N/A,#N/A,FALSE,"단축2";#N/A,#N/A,FALSE,"단축3";#N/A,#N/A,FALSE,"장축";#N/A,#N/A,FALSE,"4WD"}</definedName>
    <definedName name="__k9" hidden="1">{#N/A,#N/A,FALSE,"단축1";#N/A,#N/A,FALSE,"단축2";#N/A,#N/A,FALSE,"단축3";#N/A,#N/A,FALSE,"장축";#N/A,#N/A,FALSE,"4WD"}</definedName>
    <definedName name="__LPS2" hidden="1">{#N/A,#N/A,FALSE,"단축1";#N/A,#N/A,FALSE,"단축2";#N/A,#N/A,FALSE,"단축3";#N/A,#N/A,FALSE,"장축";#N/A,#N/A,FALSE,"4WD"}</definedName>
    <definedName name="__M123" hidden="1">{#N/A,#N/A,FALSE,"단축1";#N/A,#N/A,FALSE,"단축2";#N/A,#N/A,FALSE,"단축3";#N/A,#N/A,FALSE,"장축";#N/A,#N/A,FALSE,"4WD"}</definedName>
    <definedName name="__MBR1" hidden="1">{#N/A,#N/A,FALSE,"단축1";#N/A,#N/A,FALSE,"단축2";#N/A,#N/A,FALSE,"단축3";#N/A,#N/A,FALSE,"장축";#N/A,#N/A,FALSE,"4WD"}</definedName>
    <definedName name="__MIP10" hidden="1">{#N/A,#N/A,FALSE,"단축1";#N/A,#N/A,FALSE,"단축2";#N/A,#N/A,FALSE,"단축3";#N/A,#N/A,FALSE,"장축";#N/A,#N/A,FALSE,"4WD"}</definedName>
    <definedName name="__MIP2" hidden="1">{#N/A,#N/A,FALSE,"단축1";#N/A,#N/A,FALSE,"단축2";#N/A,#N/A,FALSE,"단축3";#N/A,#N/A,FALSE,"장축";#N/A,#N/A,FALSE,"4WD"}</definedName>
    <definedName name="__NA11" hidden="1">{#N/A,#N/A,FALSE,"단축1";#N/A,#N/A,FALSE,"단축2";#N/A,#N/A,FALSE,"단축3";#N/A,#N/A,FALSE,"장축";#N/A,#N/A,FALSE,"4WD"}</definedName>
    <definedName name="__O11" hidden="1">{#N/A,#N/A,FALSE,"단축1";#N/A,#N/A,FALSE,"단축2";#N/A,#N/A,FALSE,"단축3";#N/A,#N/A,FALSE,"장축";#N/A,#N/A,FALSE,"4WD"}</definedName>
    <definedName name="__P1" hidden="1">{#N/A,#N/A,FALSE,"단축1";#N/A,#N/A,FALSE,"단축2";#N/A,#N/A,FALSE,"단축3";#N/A,#N/A,FALSE,"장축";#N/A,#N/A,FALSE,"4WD"}</definedName>
    <definedName name="__P2" hidden="1">{#N/A,#N/A,FALSE,"단축1";#N/A,#N/A,FALSE,"단축2";#N/A,#N/A,FALSE,"단축3";#N/A,#N/A,FALSE,"장축";#N/A,#N/A,FALSE,"4WD"}</definedName>
    <definedName name="__q1" hidden="1">{#N/A,#N/A,FALSE,"단축1";#N/A,#N/A,FALSE,"단축2";#N/A,#N/A,FALSE,"단축3";#N/A,#N/A,FALSE,"장축";#N/A,#N/A,FALSE,"4WD"}</definedName>
    <definedName name="__q5" hidden="1">{#N/A,#N/A,FALSE,"신규dep";#N/A,#N/A,FALSE,"신규dep-금형상각후";#N/A,#N/A,FALSE,"신규dep-연구비상각후";#N/A,#N/A,FALSE,"신규dep-기계,공구상각후"}</definedName>
    <definedName name="__q6" hidden="1">{#N/A,#N/A,FALSE,"신규dep";#N/A,#N/A,FALSE,"신규dep-금형상각후";#N/A,#N/A,FALSE,"신규dep-연구비상각후";#N/A,#N/A,FALSE,"신규dep-기계,공구상각후"}</definedName>
    <definedName name="__q7" hidden="1">{#N/A,#N/A,FALSE,"신규dep";#N/A,#N/A,FALSE,"신규dep-금형상각후";#N/A,#N/A,FALSE,"신규dep-연구비상각후";#N/A,#N/A,FALSE,"신규dep-기계,공구상각후"}</definedName>
    <definedName name="__q9" hidden="1">{#N/A,#N/A,FALSE,"신규dep";#N/A,#N/A,FALSE,"신규dep-금형상각후";#N/A,#N/A,FALSE,"신규dep-연구비상각후";#N/A,#N/A,FALSE,"신규dep-기계,공구상각후"}</definedName>
    <definedName name="__RS451" hidden="1">{#N/A,#N/A,FALSE,"단축1";#N/A,#N/A,FALSE,"단축2";#N/A,#N/A,FALSE,"단축3";#N/A,#N/A,FALSE,"장축";#N/A,#N/A,FALSE,"4WD"}</definedName>
    <definedName name="__s1" hidden="1">{#N/A,#N/A,FALSE,"신규dep";#N/A,#N/A,FALSE,"신규dep-금형상각후";#N/A,#N/A,FALSE,"신규dep-연구비상각후";#N/A,#N/A,FALSE,"신규dep-기계,공구상각후"}</definedName>
    <definedName name="__s2" hidden="1">{#N/A,#N/A,FALSE,"신규dep";#N/A,#N/A,FALSE,"신규dep-금형상각후";#N/A,#N/A,FALSE,"신규dep-연구비상각후";#N/A,#N/A,FALSE,"신규dep-기계,공구상각후"}</definedName>
    <definedName name="__s3" hidden="1">{#N/A,#N/A,FALSE,"단축1";#N/A,#N/A,FALSE,"단축2";#N/A,#N/A,FALSE,"단축3";#N/A,#N/A,FALSE,"장축";#N/A,#N/A,FALSE,"4WD"}</definedName>
    <definedName name="__s4" hidden="1">{#N/A,#N/A,FALSE,"단축1";#N/A,#N/A,FALSE,"단축2";#N/A,#N/A,FALSE,"단축3";#N/A,#N/A,FALSE,"장축";#N/A,#N/A,FALSE,"4WD"}</definedName>
    <definedName name="__s5" hidden="1">{#N/A,#N/A,FALSE,"신규dep";#N/A,#N/A,FALSE,"신규dep-금형상각후";#N/A,#N/A,FALSE,"신규dep-연구비상각후";#N/A,#N/A,FALSE,"신규dep-기계,공구상각후"}</definedName>
    <definedName name="__s6" hidden="1">{#N/A,#N/A,FALSE,"신규dep";#N/A,#N/A,FALSE,"신규dep-금형상각후";#N/A,#N/A,FALSE,"신규dep-연구비상각후";#N/A,#N/A,FALSE,"신규dep-기계,공구상각후"}</definedName>
    <definedName name="__s7" hidden="1">{#N/A,#N/A,FALSE,"신규dep";#N/A,#N/A,FALSE,"신규dep-금형상각후";#N/A,#N/A,FALSE,"신규dep-연구비상각후";#N/A,#N/A,FALSE,"신규dep-기계,공구상각후"}</definedName>
    <definedName name="__s8" hidden="1">{#N/A,#N/A,FALSE,"신규dep";#N/A,#N/A,FALSE,"신규dep-금형상각후";#N/A,#N/A,FALSE,"신규dep-연구비상각후";#N/A,#N/A,FALSE,"신규dep-기계,공구상각후"}</definedName>
    <definedName name="__SDW1" hidden="1">[3]카메라!#REF!</definedName>
    <definedName name="__SUM1" hidden="1">{#N/A,#N/A,FALSE,"단축1";#N/A,#N/A,FALSE,"단축2";#N/A,#N/A,FALSE,"단축3";#N/A,#N/A,FALSE,"장축";#N/A,#N/A,FALSE,"4WD"}</definedName>
    <definedName name="__T2" hidden="1">{#N/A,#N/A,FALSE,"단축1";#N/A,#N/A,FALSE,"단축2";#N/A,#N/A,FALSE,"단축3";#N/A,#N/A,FALSE,"장축";#N/A,#N/A,FALSE,"4WD"}</definedName>
    <definedName name="__T3" hidden="1">{#N/A,#N/A,FALSE,"단축1";#N/A,#N/A,FALSE,"단축2";#N/A,#N/A,FALSE,"단축3";#N/A,#N/A,FALSE,"장축";#N/A,#N/A,FALSE,"4WD"}</definedName>
    <definedName name="__t4" hidden="1">{#N/A,#N/A,FALSE,"단축1";#N/A,#N/A,FALSE,"단축2";#N/A,#N/A,FALSE,"단축3";#N/A,#N/A,FALSE,"장축";#N/A,#N/A,FALSE,"4WD"}</definedName>
    <definedName name="__T5" hidden="1">{#N/A,#N/A,FALSE,"단축1";#N/A,#N/A,FALSE,"단축2";#N/A,#N/A,FALSE,"단축3";#N/A,#N/A,FALSE,"장축";#N/A,#N/A,FALSE,"4WD"}</definedName>
    <definedName name="__w1" hidden="1">{#N/A,#N/A,FALSE,"신규dep";#N/A,#N/A,FALSE,"신규dep-금형상각후";#N/A,#N/A,FALSE,"신규dep-연구비상각후";#N/A,#N/A,FALSE,"신규dep-기계,공구상각후"}</definedName>
    <definedName name="__W2" hidden="1">{#N/A,#N/A,FALSE,"품의서";#N/A,#N/A,FALSE,"전제";#N/A,#N/A,FALSE,"총손";#N/A,#N/A,FALSE,"손익"}</definedName>
    <definedName name="__w4" hidden="1">{#N/A,#N/A,FALSE,"단축1";#N/A,#N/A,FALSE,"단축2";#N/A,#N/A,FALSE,"단축3";#N/A,#N/A,FALSE,"장축";#N/A,#N/A,FALSE,"4WD"}</definedName>
    <definedName name="__w5" hidden="1">{#N/A,#N/A,FALSE,"신규dep";#N/A,#N/A,FALSE,"신규dep-금형상각후";#N/A,#N/A,FALSE,"신규dep-연구비상각후";#N/A,#N/A,FALSE,"신규dep-기계,공구상각후"}</definedName>
    <definedName name="__WRN2" hidden="1">{#N/A,#N/A,FALSE,"단축1";#N/A,#N/A,FALSE,"단축2";#N/A,#N/A,FALSE,"단축3";#N/A,#N/A,FALSE,"장축";#N/A,#N/A,FALSE,"4WD"}</definedName>
    <definedName name="__XG2" hidden="1">{#N/A,#N/A,FALSE,"단축1";#N/A,#N/A,FALSE,"단축2";#N/A,#N/A,FALSE,"단축3";#N/A,#N/A,FALSE,"장축";#N/A,#N/A,FALSE,"4WD"}</definedName>
    <definedName name="__z1" hidden="1">{#N/A,#N/A,FALSE,"단축1";#N/A,#N/A,FALSE,"단축2";#N/A,#N/A,FALSE,"단축3";#N/A,#N/A,FALSE,"장축";#N/A,#N/A,FALSE,"4WD"}</definedName>
    <definedName name="__z123" hidden="1">{#N/A,#N/A,FALSE,"단축1";#N/A,#N/A,FALSE,"단축2";#N/A,#N/A,FALSE,"단축3";#N/A,#N/A,FALSE,"장축";#N/A,#N/A,FALSE,"4WD"}</definedName>
    <definedName name="__z2" hidden="1">{#N/A,#N/A,FALSE,"단축1";#N/A,#N/A,FALSE,"단축2";#N/A,#N/A,FALSE,"단축3";#N/A,#N/A,FALSE,"장축";#N/A,#N/A,FALSE,"4WD"}</definedName>
    <definedName name="__z4" hidden="1">{#N/A,#N/A,FALSE,"단축1";#N/A,#N/A,FALSE,"단축2";#N/A,#N/A,FALSE,"단축3";#N/A,#N/A,FALSE,"장축";#N/A,#N/A,FALSE,"4WD"}</definedName>
    <definedName name="_1__123Graph_Aグラフ_1" hidden="1">#REF!</definedName>
    <definedName name="_1__0_S" hidden="1">#REF!</definedName>
    <definedName name="_100s1_" hidden="1">{#N/A,#N/A,FALSE,"신규dep";#N/A,#N/A,FALSE,"신규dep-금형상각후";#N/A,#N/A,FALSE,"신규dep-연구비상각후";#N/A,#N/A,FALSE,"신규dep-기계,공구상각후"}</definedName>
    <definedName name="_102T2_" hidden="1">{#N/A,#N/A,FALSE,"단축1";#N/A,#N/A,FALSE,"단축2";#N/A,#N/A,FALSE,"단축3";#N/A,#N/A,FALSE,"장축";#N/A,#N/A,FALSE,"4WD"}</definedName>
    <definedName name="_1031AS6_" hidden="1">{#N/A,#N/A,FALSE,"Australien";#N/A,#N/A,FALSE,"Birmingham";#N/A,#N/A,FALSE,"Brasilien";#N/A,#N/A,FALSE,"Prag";#N/A,#N/A,FALSE,"Spanien";#N/A,#N/A,FALSE,"Malaysia ( Com)";#N/A,#N/A,FALSE,"Malaysia (Instr)"}</definedName>
    <definedName name="_103s2_" hidden="1">{#N/A,#N/A,FALSE,"신규dep";#N/A,#N/A,FALSE,"신규dep-금형상각후";#N/A,#N/A,FALSE,"신규dep-연구비상각후";#N/A,#N/A,FALSE,"신규dep-기계,공구상각후"}</definedName>
    <definedName name="_106AS6_" hidden="1">{#N/A,#N/A,FALSE,"Australien";#N/A,#N/A,FALSE,"Birmingham";#N/A,#N/A,FALSE,"Brasilien";#N/A,#N/A,FALSE,"Prag";#N/A,#N/A,FALSE,"Spanien";#N/A,#N/A,FALSE,"Malaysia ( Com)";#N/A,#N/A,FALSE,"Malaysia (Instr)"}</definedName>
    <definedName name="_106s3_" hidden="1">{#N/A,#N/A,FALSE,"단축1";#N/A,#N/A,FALSE,"단축2";#N/A,#N/A,FALSE,"단축3";#N/A,#N/A,FALSE,"장축";#N/A,#N/A,FALSE,"4WD"}</definedName>
    <definedName name="_109s4_" hidden="1">{#N/A,#N/A,FALSE,"단축1";#N/A,#N/A,FALSE,"단축2";#N/A,#N/A,FALSE,"단축3";#N/A,#N/A,FALSE,"장축";#N/A,#N/A,FALSE,"4WD"}</definedName>
    <definedName name="_10A2040_" hidden="1">{#N/A,#N/A,FALSE,"단축1";#N/A,#N/A,FALSE,"단축2";#N/A,#N/A,FALSE,"단축3";#N/A,#N/A,FALSE,"장축";#N/A,#N/A,FALSE,"4WD"}</definedName>
    <definedName name="_10k8_" hidden="1">{#N/A,#N/A,FALSE,"단축1";#N/A,#N/A,FALSE,"단축2";#N/A,#N/A,FALSE,"단축3";#N/A,#N/A,FALSE,"장축";#N/A,#N/A,FALSE,"4WD"}</definedName>
    <definedName name="_10T2_" hidden="1">{#N/A,#N/A,FALSE,"단축1";#N/A,#N/A,FALSE,"단축2";#N/A,#N/A,FALSE,"단축3";#N/A,#N/A,FALSE,"장축";#N/A,#N/A,FALSE,"4WD"}</definedName>
    <definedName name="_112s5_" hidden="1">{#N/A,#N/A,FALSE,"신규dep";#N/A,#N/A,FALSE,"신규dep-금형상각후";#N/A,#N/A,FALSE,"신규dep-연구비상각후";#N/A,#N/A,FALSE,"신규dep-기계,공구상각후"}</definedName>
    <definedName name="_115s6_" hidden="1">{#N/A,#N/A,FALSE,"신규dep";#N/A,#N/A,FALSE,"신규dep-금형상각후";#N/A,#N/A,FALSE,"신규dep-연구비상각후";#N/A,#N/A,FALSE,"신규dep-기계,공구상각후"}</definedName>
    <definedName name="_1181T2_" hidden="1">{#N/A,#N/A,FALSE,"단축1";#N/A,#N/A,FALSE,"단축2";#N/A,#N/A,FALSE,"단축3";#N/A,#N/A,FALSE,"장축";#N/A,#N/A,FALSE,"4WD"}</definedName>
    <definedName name="_118s7_" hidden="1">{#N/A,#N/A,FALSE,"신규dep";#N/A,#N/A,FALSE,"신규dep-금형상각후";#N/A,#N/A,FALSE,"신규dep-연구비상각후";#N/A,#N/A,FALSE,"신규dep-기계,공구상각후"}</definedName>
    <definedName name="_11A21321_" hidden="1">{#N/A,#N/A,FALSE,"단축1";#N/A,#N/A,FALSE,"단축2";#N/A,#N/A,FALSE,"단축3";#N/A,#N/A,FALSE,"장축";#N/A,#N/A,FALSE,"4WD"}</definedName>
    <definedName name="_11k9_" hidden="1">{#N/A,#N/A,FALSE,"단축1";#N/A,#N/A,FALSE,"단축2";#N/A,#N/A,FALSE,"단축3";#N/A,#N/A,FALSE,"장축";#N/A,#N/A,FALSE,"4WD"}</definedName>
    <definedName name="_11T3_" hidden="1">{#N/A,#N/A,FALSE,"단축1";#N/A,#N/A,FALSE,"단축2";#N/A,#N/A,FALSE,"단축3";#N/A,#N/A,FALSE,"장축";#N/A,#N/A,FALSE,"4WD"}</definedName>
    <definedName name="_121s8_" hidden="1">{#N/A,#N/A,FALSE,"신규dep";#N/A,#N/A,FALSE,"신규dep-금형상각후";#N/A,#N/A,FALSE,"신규dep-연구비상각후";#N/A,#N/A,FALSE,"신규dep-기계,공구상각후"}</definedName>
    <definedName name="_1223__0_S" hidden="1">#REF!</definedName>
    <definedName name="_1229A2_" hidden="1">{#N/A,#N/A,FALSE,"단축1";#N/A,#N/A,FALSE,"단축2";#N/A,#N/A,FALSE,"단축3";#N/A,#N/A,FALSE,"장축";#N/A,#N/A,FALSE,"4WD"}</definedName>
    <definedName name="_123__0_S" hidden="1">#REF!</definedName>
    <definedName name="_124T2_" hidden="1">{#N/A,#N/A,FALSE,"단축1";#N/A,#N/A,FALSE,"단축2";#N/A,#N/A,FALSE,"단축3";#N/A,#N/A,FALSE,"장축";#N/A,#N/A,FALSE,"4WD"}</definedName>
    <definedName name="_127T3_" hidden="1">{#N/A,#N/A,FALSE,"단축1";#N/A,#N/A,FALSE,"단축2";#N/A,#N/A,FALSE,"단축3";#N/A,#N/A,FALSE,"장축";#N/A,#N/A,FALSE,"4WD"}</definedName>
    <definedName name="_12A1245_" hidden="1">{#N/A,#N/A,FALSE,"단축1";#N/A,#N/A,FALSE,"단축2";#N/A,#N/A,FALSE,"단축3";#N/A,#N/A,FALSE,"장축";#N/A,#N/A,FALSE,"4WD"}</definedName>
    <definedName name="_12A21321_" hidden="1">{#N/A,#N/A,FALSE,"단축1";#N/A,#N/A,FALSE,"단축2";#N/A,#N/A,FALSE,"단축3";#N/A,#N/A,FALSE,"장축";#N/A,#N/A,FALSE,"4WD"}</definedName>
    <definedName name="_12AA4_" hidden="1">{#N/A,#N/A,FALSE,"신규dep";#N/A,#N/A,FALSE,"신규dep-금형상각후";#N/A,#N/A,FALSE,"신규dep-연구비상각후";#N/A,#N/A,FALSE,"신규dep-기계,공구상각후"}</definedName>
    <definedName name="_12FG1_" hidden="1">{#N/A,#N/A,FALSE,"단축1";#N/A,#N/A,FALSE,"단축2";#N/A,#N/A,FALSE,"단축3";#N/A,#N/A,FALSE,"장축";#N/A,#N/A,FALSE,"4WD"}</definedName>
    <definedName name="_12T5_" hidden="1">{#N/A,#N/A,FALSE,"단축1";#N/A,#N/A,FALSE,"단축2";#N/A,#N/A,FALSE,"단축3";#N/A,#N/A,FALSE,"장축";#N/A,#N/A,FALSE,"4WD"}</definedName>
    <definedName name="_130A2_" hidden="1">{#N/A,#N/A,FALSE,"단축1";#N/A,#N/A,FALSE,"단축2";#N/A,#N/A,FALSE,"단축3";#N/A,#N/A,FALSE,"장축";#N/A,#N/A,FALSE,"4WD"}</definedName>
    <definedName name="_130T5_" hidden="1">{#N/A,#N/A,FALSE,"단축1";#N/A,#N/A,FALSE,"단축2";#N/A,#N/A,FALSE,"단축3";#N/A,#N/A,FALSE,"장축";#N/A,#N/A,FALSE,"4WD"}</definedName>
    <definedName name="_131A2040_" hidden="1">{#N/A,#N/A,FALSE,"단축1";#N/A,#N/A,FALSE,"단축2";#N/A,#N/A,FALSE,"단축3";#N/A,#N/A,FALSE,"장축";#N/A,#N/A,FALSE,"4WD"}</definedName>
    <definedName name="_133A2_" hidden="1">{#N/A,#N/A,FALSE,"단축1";#N/A,#N/A,FALSE,"단축2";#N/A,#N/A,FALSE,"단축3";#N/A,#N/A,FALSE,"장축";#N/A,#N/A,FALSE,"4WD"}</definedName>
    <definedName name="_133DB777_" hidden="1">{#N/A,#N/A,TRUE,"Y생산";#N/A,#N/A,TRUE,"Y판매";#N/A,#N/A,TRUE,"Y총물량";#N/A,#N/A,TRUE,"Y능력";#N/A,#N/A,TRUE,"YKD"}</definedName>
    <definedName name="_133w1_" hidden="1">{#N/A,#N/A,FALSE,"신규dep";#N/A,#N/A,FALSE,"신규dep-금형상각후";#N/A,#N/A,FALSE,"신규dep-연구비상각후";#N/A,#N/A,FALSE,"신규dep-기계,공구상각후"}</definedName>
    <definedName name="_134A2_" hidden="1">{#N/A,#N/A,FALSE,"단축1";#N/A,#N/A,FALSE,"단축2";#N/A,#N/A,FALSE,"단축3";#N/A,#N/A,FALSE,"장축";#N/A,#N/A,FALSE,"4WD"}</definedName>
    <definedName name="_135____S" hidden="1">#REF!</definedName>
    <definedName name="_135A2040_" hidden="1">{#N/A,#N/A,FALSE,"단축1";#N/A,#N/A,FALSE,"단축2";#N/A,#N/A,FALSE,"단축3";#N/A,#N/A,FALSE,"장축";#N/A,#N/A,FALSE,"4WD"}</definedName>
    <definedName name="_136W2_" hidden="1">{#N/A,#N/A,FALSE,"품의서";#N/A,#N/A,FALSE,"전제";#N/A,#N/A,FALSE,"총손";#N/A,#N/A,FALSE,"손익"}</definedName>
    <definedName name="_139w4_" hidden="1">{#N/A,#N/A,FALSE,"단축1";#N/A,#N/A,FALSE,"단축2";#N/A,#N/A,FALSE,"단축3";#N/A,#N/A,FALSE,"장축";#N/A,#N/A,FALSE,"4WD"}</definedName>
    <definedName name="_13AA4_" hidden="1">{#N/A,#N/A,FALSE,"신규dep";#N/A,#N/A,FALSE,"신규dep-금형상각후";#N/A,#N/A,FALSE,"신규dep-연구비상각후";#N/A,#N/A,FALSE,"신규dep-기계,공구상각후"}</definedName>
    <definedName name="_13d1_" hidden="1">{#N/A,#N/A,FALSE,"신규dep";#N/A,#N/A,FALSE,"신규dep-금형상각후";#N/A,#N/A,FALSE,"신규dep-연구비상각후";#N/A,#N/A,FALSE,"신규dep-기계,공구상각후"}</definedName>
    <definedName name="_14____S" hidden="1">#REF!</definedName>
    <definedName name="_141A2_" hidden="1">{#N/A,#N/A,FALSE,"단축1";#N/A,#N/A,FALSE,"단축2";#N/A,#N/A,FALSE,"단축3";#N/A,#N/A,FALSE,"장축";#N/A,#N/A,FALSE,"4WD"}</definedName>
    <definedName name="_142w5_" hidden="1">{#N/A,#N/A,FALSE,"신규dep";#N/A,#N/A,FALSE,"신규dep-금형상각후";#N/A,#N/A,FALSE,"신규dep-연구비상각후";#N/A,#N/A,FALSE,"신규dep-기계,공구상각후"}</definedName>
    <definedName name="_143A02_" hidden="1">{#N/A,#N/A,FALSE,"단축1";#N/A,#N/A,FALSE,"단축2";#N/A,#N/A,FALSE,"단축3";#N/A,#N/A,FALSE,"장축";#N/A,#N/A,FALSE,"4WD"}</definedName>
    <definedName name="_144A0323_" hidden="1">{#N/A,#N/A,FALSE,"단축1";#N/A,#N/A,FALSE,"단축2";#N/A,#N/A,FALSE,"단축3";#N/A,#N/A,FALSE,"장축";#N/A,#N/A,FALSE,"4WD"}</definedName>
    <definedName name="_145A1232_" hidden="1">{#N/A,#N/A,FALSE,"단축1";#N/A,#N/A,FALSE,"단축2";#N/A,#N/A,FALSE,"단축3";#N/A,#N/A,FALSE,"장축";#N/A,#N/A,FALSE,"4WD"}</definedName>
    <definedName name="_145z1_" hidden="1">{#N/A,#N/A,FALSE,"단축1";#N/A,#N/A,FALSE,"단축2";#N/A,#N/A,FALSE,"단축3";#N/A,#N/A,FALSE,"장축";#N/A,#N/A,FALSE,"4WD"}</definedName>
    <definedName name="_146A1245_" hidden="1">{#N/A,#N/A,FALSE,"단축1";#N/A,#N/A,FALSE,"단축2";#N/A,#N/A,FALSE,"단축3";#N/A,#N/A,FALSE,"장축";#N/A,#N/A,FALSE,"4WD"}</definedName>
    <definedName name="_146AT1_" hidden="1">{#N/A,#N/A,FALSE,"인원";#N/A,#N/A,FALSE,"비용2";#N/A,#N/A,FALSE,"비용1";#N/A,#N/A,FALSE,"비용";#N/A,#N/A,FALSE,"보증2";#N/A,#N/A,FALSE,"보증1";#N/A,#N/A,FALSE,"보증";#N/A,#N/A,FALSE,"손익1";#N/A,#N/A,FALSE,"손익";#N/A,#N/A,FALSE,"부서별매출";#N/A,#N/A,FALSE,"매출"}</definedName>
    <definedName name="_1478T2_" hidden="1">{#N/A,#N/A,FALSE,"단축1";#N/A,#N/A,FALSE,"단축2";#N/A,#N/A,FALSE,"단축3";#N/A,#N/A,FALSE,"장축";#N/A,#N/A,FALSE,"4WD"}</definedName>
    <definedName name="_147A12458_" hidden="1">{#N/A,#N/A,FALSE,"단축1";#N/A,#N/A,FALSE,"단축2";#N/A,#N/A,FALSE,"단축3";#N/A,#N/A,FALSE,"장축";#N/A,#N/A,FALSE,"4WD"}</definedName>
    <definedName name="_148A1454_" hidden="1">{#N/A,#N/A,FALSE,"단축1";#N/A,#N/A,FALSE,"단축2";#N/A,#N/A,FALSE,"단축3";#N/A,#N/A,FALSE,"장축";#N/A,#N/A,FALSE,"4WD"}</definedName>
    <definedName name="_148AT2_"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148z123_" hidden="1">{#N/A,#N/A,FALSE,"단축1";#N/A,#N/A,FALSE,"단축2";#N/A,#N/A,FALSE,"단축3";#N/A,#N/A,FALSE,"장축";#N/A,#N/A,FALSE,"4WD"}</definedName>
    <definedName name="_14d1_" hidden="1">{#N/A,#N/A,FALSE,"신규dep";#N/A,#N/A,FALSE,"신규dep-금형상각후";#N/A,#N/A,FALSE,"신규dep-연구비상각후";#N/A,#N/A,FALSE,"신규dep-기계,공구상각후"}</definedName>
    <definedName name="_14d2_" hidden="1">{#N/A,#N/A,FALSE,"신규dep";#N/A,#N/A,FALSE,"신규dep-금형상각후";#N/A,#N/A,FALSE,"신규dep-연구비상각후";#N/A,#N/A,FALSE,"신규dep-기계,공구상각후"}</definedName>
    <definedName name="_150AT3_" hidden="1">{#N/A,#N/A,FALSE,"인원";#N/A,#N/A,FALSE,"비용2";#N/A,#N/A,FALSE,"비용1";#N/A,#N/A,FALSE,"비용";#N/A,#N/A,FALSE,"보증2";#N/A,#N/A,FALSE,"보증1";#N/A,#N/A,FALSE,"보증";#N/A,#N/A,FALSE,"손익1";#N/A,#N/A,FALSE,"손익";#N/A,#N/A,FALSE,"부서별매출";#N/A,#N/A,FALSE,"매출"}</definedName>
    <definedName name="_151z2_" hidden="1">{#N/A,#N/A,FALSE,"단축1";#N/A,#N/A,FALSE,"단축2";#N/A,#N/A,FALSE,"단축3";#N/A,#N/A,FALSE,"장축";#N/A,#N/A,FALSE,"4WD"}</definedName>
    <definedName name="_152A2_" hidden="1">{#N/A,#N/A,FALSE,"단축1";#N/A,#N/A,FALSE,"단축2";#N/A,#N/A,FALSE,"단축3";#N/A,#N/A,FALSE,"장축";#N/A,#N/A,FALSE,"4WD"}</definedName>
    <definedName name="_154z4_" hidden="1">{#N/A,#N/A,FALSE,"단축1";#N/A,#N/A,FALSE,"단축2";#N/A,#N/A,FALSE,"단축3";#N/A,#N/A,FALSE,"장축";#N/A,#N/A,FALSE,"4WD"}</definedName>
    <definedName name="_1554__0_S" hidden="1">#REF!</definedName>
    <definedName name="_156__0_S" hidden="1">#REF!</definedName>
    <definedName name="_156A2040_" hidden="1">{#N/A,#N/A,FALSE,"단축1";#N/A,#N/A,FALSE,"단축2";#N/A,#N/A,FALSE,"단축3";#N/A,#N/A,FALSE,"장축";#N/A,#N/A,FALSE,"4WD"}</definedName>
    <definedName name="_157A21321_" hidden="1">{#N/A,#N/A,FALSE,"단축1";#N/A,#N/A,FALSE,"단축2";#N/A,#N/A,FALSE,"단축3";#N/A,#N/A,FALSE,"장축";#N/A,#N/A,FALSE,"4WD"}</definedName>
    <definedName name="_158AA4_" hidden="1">{#N/A,#N/A,FALSE,"신규dep";#N/A,#N/A,FALSE,"신규dep-금형상각후";#N/A,#N/A,FALSE,"신규dep-연구비상각후";#N/A,#N/A,FALSE,"신규dep-기계,공구상각후"}</definedName>
    <definedName name="_158EO2_" hidden="1">{#N/A,#N/A,FALSE,"신규dep";#N/A,#N/A,FALSE,"신규dep-금형상각후";#N/A,#N/A,FALSE,"신규dep-연구비상각후";#N/A,#N/A,FALSE,"신규dep-기계,공구상각후"}</definedName>
    <definedName name="_159d1_" hidden="1">{#N/A,#N/A,FALSE,"신규dep";#N/A,#N/A,FALSE,"신규dep-금형상각후";#N/A,#N/A,FALSE,"신규dep-연구비상각후";#N/A,#N/A,FALSE,"신규dep-기계,공구상각후"}</definedName>
    <definedName name="_15A1_" hidden="1">{#N/A,#N/A,FALSE,"단축1";#N/A,#N/A,FALSE,"단축2";#N/A,#N/A,FALSE,"단축3";#N/A,#N/A,FALSE,"장축";#N/A,#N/A,FALSE,"4WD"}</definedName>
    <definedName name="_15A12458_" hidden="1">{#N/A,#N/A,FALSE,"단축1";#N/A,#N/A,FALSE,"단축2";#N/A,#N/A,FALSE,"단축3";#N/A,#N/A,FALSE,"장축";#N/A,#N/A,FALSE,"4WD"}</definedName>
    <definedName name="_15d2_" hidden="1">{#N/A,#N/A,FALSE,"신규dep";#N/A,#N/A,FALSE,"신규dep-금형상각후";#N/A,#N/A,FALSE,"신규dep-연구비상각후";#N/A,#N/A,FALSE,"신규dep-기계,공구상각후"}</definedName>
    <definedName name="_15DC50_" hidden="1">{#N/A,#N/A,FALSE,"단축1";#N/A,#N/A,FALSE,"단축2";#N/A,#N/A,FALSE,"단축3";#N/A,#N/A,FALSE,"장축";#N/A,#N/A,FALSE,"4WD"}</definedName>
    <definedName name="_15H1620_" hidden="1">{#N/A,#N/A,FALSE,"단축1";#N/A,#N/A,FALSE,"단축2";#N/A,#N/A,FALSE,"단축3";#N/A,#N/A,FALSE,"장축";#N/A,#N/A,FALSE,"4WD"}</definedName>
    <definedName name="_16__0_S" hidden="1">#REF!</definedName>
    <definedName name="_160d2_" hidden="1">{#N/A,#N/A,FALSE,"신규dep";#N/A,#N/A,FALSE,"신규dep-금형상각후";#N/A,#N/A,FALSE,"신규dep-연구비상각후";#N/A,#N/A,FALSE,"신규dep-기계,공구상각후"}</definedName>
    <definedName name="_161DC50_" hidden="1">{#N/A,#N/A,FALSE,"단축1";#N/A,#N/A,FALSE,"단축2";#N/A,#N/A,FALSE,"단축3";#N/A,#N/A,FALSE,"장축";#N/A,#N/A,FALSE,"4WD"}</definedName>
    <definedName name="_162e1_" hidden="1">{#N/A,#N/A,FALSE,"단축1";#N/A,#N/A,FALSE,"단축2";#N/A,#N/A,FALSE,"단축3";#N/A,#N/A,FALSE,"장축";#N/A,#N/A,FALSE,"4WD"}</definedName>
    <definedName name="_163e2_" hidden="1">{#N/A,#N/A,FALSE,"단축1";#N/A,#N/A,FALSE,"단축2";#N/A,#N/A,FALSE,"단축3";#N/A,#N/A,FALSE,"장축";#N/A,#N/A,FALSE,"4WD"}</definedName>
    <definedName name="_164e3_" hidden="1">{#N/A,#N/A,FALSE,"단축1";#N/A,#N/A,FALSE,"단축2";#N/A,#N/A,FALSE,"단축3";#N/A,#N/A,FALSE,"장축";#N/A,#N/A,FALSE,"4WD"}</definedName>
    <definedName name="_165e4_" hidden="1">{#N/A,#N/A,FALSE,"단축1";#N/A,#N/A,FALSE,"단축2";#N/A,#N/A,FALSE,"단축3";#N/A,#N/A,FALSE,"장축";#N/A,#N/A,FALSE,"4WD"}</definedName>
    <definedName name="_166e5_" hidden="1">{#N/A,#N/A,FALSE,"단축1";#N/A,#N/A,FALSE,"단축2";#N/A,#N/A,FALSE,"단축3";#N/A,#N/A,FALSE,"장축";#N/A,#N/A,FALSE,"4WD"}</definedName>
    <definedName name="_167e6_" hidden="1">{#N/A,#N/A,FALSE,"단축1";#N/A,#N/A,FALSE,"단축2";#N/A,#N/A,FALSE,"단축3";#N/A,#N/A,FALSE,"장축";#N/A,#N/A,FALSE,"4WD"}</definedName>
    <definedName name="_168e7_" hidden="1">{#N/A,#N/A,FALSE,"신규dep";#N/A,#N/A,FALSE,"신규dep-금형상각후";#N/A,#N/A,FALSE,"신규dep-연구비상각후";#N/A,#N/A,FALSE,"신규dep-기계,공구상각후"}</definedName>
    <definedName name="_168FG1_" hidden="1">{#N/A,#N/A,FALSE,"단축1";#N/A,#N/A,FALSE,"단축2";#N/A,#N/A,FALSE,"단축3";#N/A,#N/A,FALSE,"장축";#N/A,#N/A,FALSE,"4WD"}</definedName>
    <definedName name="_169e8_" hidden="1">{#N/A,#N/A,FALSE,"신규dep";#N/A,#N/A,FALSE,"신규dep-금형상각후";#N/A,#N/A,FALSE,"신규dep-연구비상각후";#N/A,#N/A,FALSE,"신규dep-기계,공구상각후"}</definedName>
    <definedName name="_16A3_" hidden="1">{#N/A,#N/A,FALSE,"단축1";#N/A,#N/A,FALSE,"단축2";#N/A,#N/A,FALSE,"단축3";#N/A,#N/A,FALSE,"장축";#N/A,#N/A,FALSE,"4WD"}</definedName>
    <definedName name="_16DC50_" hidden="1">{#N/A,#N/A,FALSE,"단축1";#N/A,#N/A,FALSE,"단축2";#N/A,#N/A,FALSE,"단축3";#N/A,#N/A,FALSE,"장축";#N/A,#N/A,FALSE,"4WD"}</definedName>
    <definedName name="_16e1_" hidden="1">{#N/A,#N/A,FALSE,"단축1";#N/A,#N/A,FALSE,"단축2";#N/A,#N/A,FALSE,"단축3";#N/A,#N/A,FALSE,"장축";#N/A,#N/A,FALSE,"4WD"}</definedName>
    <definedName name="_16T2_" hidden="1">{#N/A,#N/A,FALSE,"단축1";#N/A,#N/A,FALSE,"단축2";#N/A,#N/A,FALSE,"단축3";#N/A,#N/A,FALSE,"장축";#N/A,#N/A,FALSE,"4WD"}</definedName>
    <definedName name="_170e9_" hidden="1">{#N/A,#N/A,FALSE,"단축1";#N/A,#N/A,FALSE,"단축2";#N/A,#N/A,FALSE,"단축3";#N/A,#N/A,FALSE,"장축";#N/A,#N/A,FALSE,"4WD"}</definedName>
    <definedName name="_172K7_" hidden="1">{#N/A,#N/A,TRUE,"Y생산";#N/A,#N/A,TRUE,"Y판매";#N/A,#N/A,TRUE,"Y총물량";#N/A,#N/A,TRUE,"Y능력";#N/A,#N/A,TRUE,"YKD"}</definedName>
    <definedName name="_172T2_" hidden="1">{#N/A,#N/A,FALSE,"단축1";#N/A,#N/A,FALSE,"단축2";#N/A,#N/A,FALSE,"단축3";#N/A,#N/A,FALSE,"장축";#N/A,#N/A,FALSE,"4WD"}</definedName>
    <definedName name="_173A2_" hidden="1">{#N/A,#N/A,FALSE,"단축1";#N/A,#N/A,FALSE,"단축2";#N/A,#N/A,FALSE,"단축3";#N/A,#N/A,FALSE,"장축";#N/A,#N/A,FALSE,"4WD"}</definedName>
    <definedName name="_173k8_" hidden="1">{#N/A,#N/A,FALSE,"단축1";#N/A,#N/A,FALSE,"단축2";#N/A,#N/A,FALSE,"단축3";#N/A,#N/A,FALSE,"장축";#N/A,#N/A,FALSE,"4WD"}</definedName>
    <definedName name="_173T2_" hidden="1">{#N/A,#N/A,FALSE,"단축1";#N/A,#N/A,FALSE,"단축2";#N/A,#N/A,FALSE,"단축3";#N/A,#N/A,FALSE,"장축";#N/A,#N/A,FALSE,"4WD"}</definedName>
    <definedName name="_174k9_" hidden="1">{#N/A,#N/A,FALSE,"단축1";#N/A,#N/A,FALSE,"단축2";#N/A,#N/A,FALSE,"단축3";#N/A,#N/A,FALSE,"장축";#N/A,#N/A,FALSE,"4WD"}</definedName>
    <definedName name="_175M123_" hidden="1">{#N/A,#N/A,FALSE,"단축1";#N/A,#N/A,FALSE,"단축2";#N/A,#N/A,FALSE,"단축3";#N/A,#N/A,FALSE,"장축";#N/A,#N/A,FALSE,"4WD"}</definedName>
    <definedName name="_176O11_" hidden="1">{#N/A,#N/A,FALSE,"단축1";#N/A,#N/A,FALSE,"단축2";#N/A,#N/A,FALSE,"단축3";#N/A,#N/A,FALSE,"장축";#N/A,#N/A,FALSE,"4WD"}</definedName>
    <definedName name="_177P2_" hidden="1">{#N/A,#N/A,FALSE,"단축1";#N/A,#N/A,FALSE,"단축2";#N/A,#N/A,FALSE,"단축3";#N/A,#N/A,FALSE,"장축";#N/A,#N/A,FALSE,"4WD"}</definedName>
    <definedName name="_178q1_" hidden="1">{#N/A,#N/A,FALSE,"단축1";#N/A,#N/A,FALSE,"단축2";#N/A,#N/A,FALSE,"단축3";#N/A,#N/A,FALSE,"장축";#N/A,#N/A,FALSE,"4WD"}</definedName>
    <definedName name="_179DB777_" hidden="1">{#N/A,#N/A,TRUE,"Y생산";#N/A,#N/A,TRUE,"Y판매";#N/A,#N/A,TRUE,"Y총물량";#N/A,#N/A,TRUE,"Y능력";#N/A,#N/A,TRUE,"YKD"}</definedName>
    <definedName name="_179H1620_" hidden="1">{#N/A,#N/A,FALSE,"단축1";#N/A,#N/A,FALSE,"단축2";#N/A,#N/A,FALSE,"단축3";#N/A,#N/A,FALSE,"장축";#N/A,#N/A,FALSE,"4WD"}</definedName>
    <definedName name="_179q5_" hidden="1">{#N/A,#N/A,FALSE,"신규dep";#N/A,#N/A,FALSE,"신규dep-금형상각후";#N/A,#N/A,FALSE,"신규dep-연구비상각후";#N/A,#N/A,FALSE,"신규dep-기계,공구상각후"}</definedName>
    <definedName name="_17e1_" hidden="1">{#N/A,#N/A,FALSE,"단축1";#N/A,#N/A,FALSE,"단축2";#N/A,#N/A,FALSE,"단축3";#N/A,#N/A,FALSE,"장축";#N/A,#N/A,FALSE,"4WD"}</definedName>
    <definedName name="_17e2_" hidden="1">{#N/A,#N/A,FALSE,"단축1";#N/A,#N/A,FALSE,"단축2";#N/A,#N/A,FALSE,"단축3";#N/A,#N/A,FALSE,"장축";#N/A,#N/A,FALSE,"4WD"}</definedName>
    <definedName name="_17T2_" hidden="1">{#N/A,#N/A,FALSE,"단축1";#N/A,#N/A,FALSE,"단축2";#N/A,#N/A,FALSE,"단축3";#N/A,#N/A,FALSE,"장축";#N/A,#N/A,FALSE,"4WD"}</definedName>
    <definedName name="_18__0_S" hidden="1">#REF!</definedName>
    <definedName name="_180A2040_" hidden="1">{#N/A,#N/A,FALSE,"단축1";#N/A,#N/A,FALSE,"단축2";#N/A,#N/A,FALSE,"단축3";#N/A,#N/A,FALSE,"장축";#N/A,#N/A,FALSE,"4WD"}</definedName>
    <definedName name="_180q6_" hidden="1">{#N/A,#N/A,FALSE,"신규dep";#N/A,#N/A,FALSE,"신규dep-금형상각후";#N/A,#N/A,FALSE,"신규dep-연구비상각후";#N/A,#N/A,FALSE,"신규dep-기계,공구상각후"}</definedName>
    <definedName name="_181q7_" hidden="1">{#N/A,#N/A,FALSE,"신규dep";#N/A,#N/A,FALSE,"신규dep-금형상각후";#N/A,#N/A,FALSE,"신규dep-연구비상각후";#N/A,#N/A,FALSE,"신규dep-기계,공구상각후"}</definedName>
    <definedName name="_182q9_" hidden="1">{#N/A,#N/A,FALSE,"신규dep";#N/A,#N/A,FALSE,"신규dep-금형상각후";#N/A,#N/A,FALSE,"신규dep-연구비상각후";#N/A,#N/A,FALSE,"신규dep-기계,공구상각후"}</definedName>
    <definedName name="_183s1_" hidden="1">{#N/A,#N/A,FALSE,"신규dep";#N/A,#N/A,FALSE,"신규dep-금형상각후";#N/A,#N/A,FALSE,"신규dep-연구비상각후";#N/A,#N/A,FALSE,"신규dep-기계,공구상각후"}</definedName>
    <definedName name="_184s2_" hidden="1">{#N/A,#N/A,FALSE,"신규dep";#N/A,#N/A,FALSE,"신규dep-금형상각후";#N/A,#N/A,FALSE,"신규dep-연구비상각후";#N/A,#N/A,FALSE,"신규dep-기계,공구상각후"}</definedName>
    <definedName name="_185s3_" hidden="1">{#N/A,#N/A,FALSE,"단축1";#N/A,#N/A,FALSE,"단축2";#N/A,#N/A,FALSE,"단축3";#N/A,#N/A,FALSE,"장축";#N/A,#N/A,FALSE,"4WD"}</definedName>
    <definedName name="_186__0_S" hidden="1">#REF!</definedName>
    <definedName name="_186s4_" hidden="1">{#N/A,#N/A,FALSE,"단축1";#N/A,#N/A,FALSE,"단축2";#N/A,#N/A,FALSE,"단축3";#N/A,#N/A,FALSE,"장축";#N/A,#N/A,FALSE,"4WD"}</definedName>
    <definedName name="_187H20_" hidden="1">{#N/A,#N/A,FALSE,"단축1";#N/A,#N/A,FALSE,"단축2";#N/A,#N/A,FALSE,"단축3";#N/A,#N/A,FALSE,"장축";#N/A,#N/A,FALSE,"4WD"}</definedName>
    <definedName name="_187s5_" hidden="1">{#N/A,#N/A,FALSE,"신규dep";#N/A,#N/A,FALSE,"신규dep-금형상각후";#N/A,#N/A,FALSE,"신규dep-연구비상각후";#N/A,#N/A,FALSE,"신규dep-기계,공구상각후"}</definedName>
    <definedName name="_187T2_" hidden="1">{#N/A,#N/A,FALSE,"단축1";#N/A,#N/A,FALSE,"단축2";#N/A,#N/A,FALSE,"단축3";#N/A,#N/A,FALSE,"장축";#N/A,#N/A,FALSE,"4WD"}</definedName>
    <definedName name="_188s6_" hidden="1">{#N/A,#N/A,FALSE,"신규dep";#N/A,#N/A,FALSE,"신규dep-금형상각후";#N/A,#N/A,FALSE,"신규dep-연구비상각후";#N/A,#N/A,FALSE,"신규dep-기계,공구상각후"}</definedName>
    <definedName name="_189s7_" hidden="1">{#N/A,#N/A,FALSE,"신규dep";#N/A,#N/A,FALSE,"신규dep-금형상각후";#N/A,#N/A,FALSE,"신규dep-연구비상각후";#N/A,#N/A,FALSE,"신규dep-기계,공구상각후"}</definedName>
    <definedName name="_18A1454_" hidden="1">{#N/A,#N/A,FALSE,"단축1";#N/A,#N/A,FALSE,"단축2";#N/A,#N/A,FALSE,"단축3";#N/A,#N/A,FALSE,"장축";#N/A,#N/A,FALSE,"4WD"}</definedName>
    <definedName name="_18e2_" hidden="1">{#N/A,#N/A,FALSE,"단축1";#N/A,#N/A,FALSE,"단축2";#N/A,#N/A,FALSE,"단축3";#N/A,#N/A,FALSE,"장축";#N/A,#N/A,FALSE,"4WD"}</definedName>
    <definedName name="_18e3_" hidden="1">{#N/A,#N/A,FALSE,"단축1";#N/A,#N/A,FALSE,"단축2";#N/A,#N/A,FALSE,"단축3";#N/A,#N/A,FALSE,"장축";#N/A,#N/A,FALSE,"4WD"}</definedName>
    <definedName name="_18H20_" hidden="1">{#N/A,#N/A,FALSE,"단축1";#N/A,#N/A,FALSE,"단축2";#N/A,#N/A,FALSE,"단축3";#N/A,#N/A,FALSE,"장축";#N/A,#N/A,FALSE,"4WD"}</definedName>
    <definedName name="_19_0__123Grap" hidden="1">#REF!</definedName>
    <definedName name="_19__0_S" hidden="1">#REF!</definedName>
    <definedName name="_190EO2_" hidden="1">{#N/A,#N/A,FALSE,"신규dep";#N/A,#N/A,FALSE,"신규dep-금형상각후";#N/A,#N/A,FALSE,"신규dep-연구비상각후";#N/A,#N/A,FALSE,"신규dep-기계,공구상각후"}</definedName>
    <definedName name="_190s8_" hidden="1">{#N/A,#N/A,FALSE,"신규dep";#N/A,#N/A,FALSE,"신규dep-금형상각후";#N/A,#N/A,FALSE,"신규dep-연구비상각후";#N/A,#N/A,FALSE,"신규dep-기계,공구상각후"}</definedName>
    <definedName name="_191__0_S" hidden="1">#N/A</definedName>
    <definedName name="_194T2_" hidden="1">{#N/A,#N/A,FALSE,"단축1";#N/A,#N/A,FALSE,"단축2";#N/A,#N/A,FALSE,"단축3";#N/A,#N/A,FALSE,"장축";#N/A,#N/A,FALSE,"4WD"}</definedName>
    <definedName name="_195HP02_" hidden="1">{#N/A,#N/A,FALSE,"단축1";#N/A,#N/A,FALSE,"단축2";#N/A,#N/A,FALSE,"단축3";#N/A,#N/A,FALSE,"장축";#N/A,#N/A,FALSE,"4WD"}</definedName>
    <definedName name="_195T3_" hidden="1">{#N/A,#N/A,FALSE,"단축1";#N/A,#N/A,FALSE,"단축2";#N/A,#N/A,FALSE,"단축3";#N/A,#N/A,FALSE,"장축";#N/A,#N/A,FALSE,"4WD"}</definedName>
    <definedName name="_196FG1_" hidden="1">{#N/A,#N/A,FALSE,"단축1";#N/A,#N/A,FALSE,"단축2";#N/A,#N/A,FALSE,"단축3";#N/A,#N/A,FALSE,"장축";#N/A,#N/A,FALSE,"4WD"}</definedName>
    <definedName name="_196T5_" hidden="1">{#N/A,#N/A,FALSE,"단축1";#N/A,#N/A,FALSE,"단축2";#N/A,#N/A,FALSE,"단축3";#N/A,#N/A,FALSE,"장축";#N/A,#N/A,FALSE,"4WD"}</definedName>
    <definedName name="_197w1_" hidden="1">{#N/A,#N/A,FALSE,"신규dep";#N/A,#N/A,FALSE,"신규dep-금형상각후";#N/A,#N/A,FALSE,"신규dep-연구비상각후";#N/A,#N/A,FALSE,"신규dep-기계,공구상각후"}</definedName>
    <definedName name="_198A2040_" hidden="1">{#N/A,#N/A,FALSE,"단축1";#N/A,#N/A,FALSE,"단축2";#N/A,#N/A,FALSE,"단축3";#N/A,#N/A,FALSE,"장축";#N/A,#N/A,FALSE,"4WD"}</definedName>
    <definedName name="_198W2_" hidden="1">{#N/A,#N/A,FALSE,"품의서";#N/A,#N/A,FALSE,"전제";#N/A,#N/A,FALSE,"총손";#N/A,#N/A,FALSE,"손익"}</definedName>
    <definedName name="_199w4_" hidden="1">{#N/A,#N/A,FALSE,"단축1";#N/A,#N/A,FALSE,"단축2";#N/A,#N/A,FALSE,"단축3";#N/A,#N/A,FALSE,"장축";#N/A,#N/A,FALSE,"4WD"}</definedName>
    <definedName name="_19e3_" hidden="1">{#N/A,#N/A,FALSE,"단축1";#N/A,#N/A,FALSE,"단축2";#N/A,#N/A,FALSE,"단축3";#N/A,#N/A,FALSE,"장축";#N/A,#N/A,FALSE,"4WD"}</definedName>
    <definedName name="_19e4_" hidden="1">{#N/A,#N/A,FALSE,"단축1";#N/A,#N/A,FALSE,"단축2";#N/A,#N/A,FALSE,"단축3";#N/A,#N/A,FALSE,"장축";#N/A,#N/A,FALSE,"4WD"}</definedName>
    <definedName name="_1A2_" hidden="1">{#N/A,#N/A,FALSE,"단축1";#N/A,#N/A,FALSE,"단축2";#N/A,#N/A,FALSE,"단축3";#N/A,#N/A,FALSE,"장축";#N/A,#N/A,FALSE,"4WD"}</definedName>
    <definedName name="_1A2040_" hidden="1">{#N/A,#N/A,FALSE,"단축1";#N/A,#N/A,FALSE,"단축2";#N/A,#N/A,FALSE,"단축3";#N/A,#N/A,FALSE,"장축";#N/A,#N/A,FALSE,"4WD"}</definedName>
    <definedName name="_2__123Graph_Bグラフ_1" hidden="1">#REF!</definedName>
    <definedName name="_2__0_S" hidden="1">#REF!</definedName>
    <definedName name="_20____S" hidden="1">#REF!</definedName>
    <definedName name="_20__0_S" hidden="1">#REF!</definedName>
    <definedName name="_200A3_" hidden="1">#REF!</definedName>
    <definedName name="_200w5_" hidden="1">{#N/A,#N/A,FALSE,"신규dep";#N/A,#N/A,FALSE,"신규dep-금형상각후";#N/A,#N/A,FALSE,"신규dep-연구비상각후";#N/A,#N/A,FALSE,"신규dep-기계,공구상각후"}</definedName>
    <definedName name="_201z1_" hidden="1">{#N/A,#N/A,FALSE,"단축1";#N/A,#N/A,FALSE,"단축2";#N/A,#N/A,FALSE,"단축3";#N/A,#N/A,FALSE,"장축";#N/A,#N/A,FALSE,"4WD"}</definedName>
    <definedName name="_202z123_" hidden="1">{#N/A,#N/A,FALSE,"단축1";#N/A,#N/A,FALSE,"단축2";#N/A,#N/A,FALSE,"단축3";#N/A,#N/A,FALSE,"장축";#N/A,#N/A,FALSE,"4WD"}</definedName>
    <definedName name="_203HP2_" hidden="1">{#N/A,#N/A,FALSE,"단축1";#N/A,#N/A,FALSE,"단축2";#N/A,#N/A,FALSE,"단축3";#N/A,#N/A,FALSE,"장축";#N/A,#N/A,FALSE,"4WD"}</definedName>
    <definedName name="_203z2_" hidden="1">{#N/A,#N/A,FALSE,"단축1";#N/A,#N/A,FALSE,"단축2";#N/A,#N/A,FALSE,"단축3";#N/A,#N/A,FALSE,"장축";#N/A,#N/A,FALSE,"4WD"}</definedName>
    <definedName name="_204z4_" hidden="1">{#N/A,#N/A,FALSE,"단축1";#N/A,#N/A,FALSE,"단축2";#N/A,#N/A,FALSE,"단축3";#N/A,#N/A,FALSE,"장축";#N/A,#N/A,FALSE,"4WD"}</definedName>
    <definedName name="_205H1620_" hidden="1">{#N/A,#N/A,FALSE,"단축1";#N/A,#N/A,FALSE,"단축2";#N/A,#N/A,FALSE,"단축3";#N/A,#N/A,FALSE,"장축";#N/A,#N/A,FALSE,"4WD"}</definedName>
    <definedName name="_207H20_" hidden="1">{#N/A,#N/A,FALSE,"단축1";#N/A,#N/A,FALSE,"단축2";#N/A,#N/A,FALSE,"단축3";#N/A,#N/A,FALSE,"장축";#N/A,#N/A,FALSE,"4WD"}</definedName>
    <definedName name="_209HP02_" hidden="1">{#N/A,#N/A,FALSE,"단축1";#N/A,#N/A,FALSE,"단축2";#N/A,#N/A,FALSE,"단축3";#N/A,#N/A,FALSE,"장축";#N/A,#N/A,FALSE,"4WD"}</definedName>
    <definedName name="_20e4_" hidden="1">{#N/A,#N/A,FALSE,"단축1";#N/A,#N/A,FALSE,"단축2";#N/A,#N/A,FALSE,"단축3";#N/A,#N/A,FALSE,"장축";#N/A,#N/A,FALSE,"4WD"}</definedName>
    <definedName name="_20e5_" hidden="1">{#N/A,#N/A,FALSE,"단축1";#N/A,#N/A,FALSE,"단축2";#N/A,#N/A,FALSE,"단축3";#N/A,#N/A,FALSE,"장축";#N/A,#N/A,FALSE,"4WD"}</definedName>
    <definedName name="_21__0_S" hidden="1">#REF!</definedName>
    <definedName name="_210T2_" hidden="1">{#N/A,#N/A,FALSE,"단축1";#N/A,#N/A,FALSE,"단축2";#N/A,#N/A,FALSE,"단축3";#N/A,#N/A,FALSE,"장축";#N/A,#N/A,FALSE,"4WD"}</definedName>
    <definedName name="_211HP2_" hidden="1">{#N/A,#N/A,FALSE,"단축1";#N/A,#N/A,FALSE,"단축2";#N/A,#N/A,FALSE,"단축3";#N/A,#N/A,FALSE,"장축";#N/A,#N/A,FALSE,"4WD"}</definedName>
    <definedName name="_213DB777_" hidden="1">{#N/A,#N/A,TRUE,"Y생산";#N/A,#N/A,TRUE,"Y판매";#N/A,#N/A,TRUE,"Y총물량";#N/A,#N/A,TRUE,"Y능력";#N/A,#N/A,TRUE,"YKD"}</definedName>
    <definedName name="_217K1_" hidden="1">{#N/A,#N/A,FALSE,"인원";#N/A,#N/A,FALSE,"비용2";#N/A,#N/A,FALSE,"비용1";#N/A,#N/A,FALSE,"비용";#N/A,#N/A,FALSE,"보증2";#N/A,#N/A,FALSE,"보증1";#N/A,#N/A,FALSE,"보증";#N/A,#N/A,FALSE,"손익1";#N/A,#N/A,FALSE,"손익";#N/A,#N/A,FALSE,"부서별매출";#N/A,#N/A,FALSE,"매출"}</definedName>
    <definedName name="_217k7_" hidden="1">{#N/A,#N/A,FALSE,"단축1";#N/A,#N/A,FALSE,"단축2";#N/A,#N/A,FALSE,"단축3";#N/A,#N/A,FALSE,"장축";#N/A,#N/A,FALSE,"4WD"}</definedName>
    <definedName name="_219K115_" hidden="1">{#N/A,#N/A,FALSE,"인원";#N/A,#N/A,FALSE,"비용2";#N/A,#N/A,FALSE,"비용1";#N/A,#N/A,FALSE,"비용";#N/A,#N/A,FALSE,"보증2";#N/A,#N/A,FALSE,"보증1";#N/A,#N/A,FALSE,"보증";#N/A,#N/A,FALSE,"손익1";#N/A,#N/A,FALSE,"손익";#N/A,#N/A,FALSE,"부서별매출";#N/A,#N/A,FALSE,"매출"}</definedName>
    <definedName name="_21A21321_" hidden="1">{#N/A,#N/A,FALSE,"단축1";#N/A,#N/A,FALSE,"단축2";#N/A,#N/A,FALSE,"단축3";#N/A,#N/A,FALSE,"장축";#N/A,#N/A,FALSE,"4WD"}</definedName>
    <definedName name="_21e5_" hidden="1">{#N/A,#N/A,FALSE,"단축1";#N/A,#N/A,FALSE,"단축2";#N/A,#N/A,FALSE,"단축3";#N/A,#N/A,FALSE,"장축";#N/A,#N/A,FALSE,"4WD"}</definedName>
    <definedName name="_21e6_" hidden="1">{#N/A,#N/A,FALSE,"단축1";#N/A,#N/A,FALSE,"단축2";#N/A,#N/A,FALSE,"단축3";#N/A,#N/A,FALSE,"장축";#N/A,#N/A,FALSE,"4WD"}</definedName>
    <definedName name="_22__0_S" hidden="1">#REF!</definedName>
    <definedName name="_220__0_S" hidden="1">#REF!</definedName>
    <definedName name="_220AS6_" hidden="1">{#N/A,#N/A,FALSE,"Australien";#N/A,#N/A,FALSE,"Birmingham";#N/A,#N/A,FALSE,"Brasilien";#N/A,#N/A,FALSE,"Prag";#N/A,#N/A,FALSE,"Spanien";#N/A,#N/A,FALSE,"Malaysia ( Com)";#N/A,#N/A,FALSE,"Malaysia (Instr)"}</definedName>
    <definedName name="_225k8_" hidden="1">{#N/A,#N/A,FALSE,"단축1";#N/A,#N/A,FALSE,"단축2";#N/A,#N/A,FALSE,"단축3";#N/A,#N/A,FALSE,"장축";#N/A,#N/A,FALSE,"4WD"}</definedName>
    <definedName name="_225T2_" hidden="1">{#N/A,#N/A,FALSE,"단축1";#N/A,#N/A,FALSE,"단축2";#N/A,#N/A,FALSE,"단축3";#N/A,#N/A,FALSE,"장축";#N/A,#N/A,FALSE,"4WD"}</definedName>
    <definedName name="_22e6_" hidden="1">{#N/A,#N/A,FALSE,"단축1";#N/A,#N/A,FALSE,"단축2";#N/A,#N/A,FALSE,"단축3";#N/A,#N/A,FALSE,"장축";#N/A,#N/A,FALSE,"4WD"}</definedName>
    <definedName name="_22e7_" hidden="1">{#N/A,#N/A,FALSE,"신규dep";#N/A,#N/A,FALSE,"신규dep-금형상각후";#N/A,#N/A,FALSE,"신규dep-연구비상각후";#N/A,#N/A,FALSE,"신규dep-기계,공구상각후"}</definedName>
    <definedName name="_233__0_S" hidden="1">#REF!</definedName>
    <definedName name="_233k9_" hidden="1">{#N/A,#N/A,FALSE,"단축1";#N/A,#N/A,FALSE,"단축2";#N/A,#N/A,FALSE,"단축3";#N/A,#N/A,FALSE,"장축";#N/A,#N/A,FALSE,"4WD"}</definedName>
    <definedName name="_23A2_" hidden="1">{#N/A,#N/A,FALSE,"단축1";#N/A,#N/A,FALSE,"단축2";#N/A,#N/A,FALSE,"단축3";#N/A,#N/A,FALSE,"장축";#N/A,#N/A,FALSE,"4WD"}</definedName>
    <definedName name="_23AT1_" hidden="1">{#N/A,#N/A,FALSE,"인원";#N/A,#N/A,FALSE,"비용2";#N/A,#N/A,FALSE,"비용1";#N/A,#N/A,FALSE,"비용";#N/A,#N/A,FALSE,"보증2";#N/A,#N/A,FALSE,"보증1";#N/A,#N/A,FALSE,"보증";#N/A,#N/A,FALSE,"손익1";#N/A,#N/A,FALSE,"손익";#N/A,#N/A,FALSE,"부서별매출";#N/A,#N/A,FALSE,"매출"}</definedName>
    <definedName name="_23e7_" hidden="1">{#N/A,#N/A,FALSE,"신규dep";#N/A,#N/A,FALSE,"신규dep-금형상각후";#N/A,#N/A,FALSE,"신규dep-연구비상각후";#N/A,#N/A,FALSE,"신규dep-기계,공구상각후"}</definedName>
    <definedName name="_23e8_" hidden="1">{#N/A,#N/A,FALSE,"신규dep";#N/A,#N/A,FALSE,"신규dep-금형상각후";#N/A,#N/A,FALSE,"신규dep-연구비상각후";#N/A,#N/A,FALSE,"신규dep-기계,공구상각후"}</definedName>
    <definedName name="_241EO2_" hidden="1">{#N/A,#N/A,FALSE,"신규dep";#N/A,#N/A,FALSE,"신규dep-금형상각후";#N/A,#N/A,FALSE,"신규dep-연구비상각후";#N/A,#N/A,FALSE,"신규dep-기계,공구상각후"}</definedName>
    <definedName name="_247T2_" hidden="1">{#N/A,#N/A,FALSE,"단축1";#N/A,#N/A,FALSE,"단축2";#N/A,#N/A,FALSE,"단축3";#N/A,#N/A,FALSE,"장축";#N/A,#N/A,FALSE,"4WD"}</definedName>
    <definedName name="_249T3_" hidden="1">{#N/A,#N/A,FALSE,"단축1";#N/A,#N/A,FALSE,"단축2";#N/A,#N/A,FALSE,"단축3";#N/A,#N/A,FALSE,"장축";#N/A,#N/A,FALSE,"4WD"}</definedName>
    <definedName name="_24AA4_" hidden="1">{#N/A,#N/A,FALSE,"신규dep";#N/A,#N/A,FALSE,"신규dep-금형상각후";#N/A,#N/A,FALSE,"신규dep-연구비상각후";#N/A,#N/A,FALSE,"신규dep-기계,공구상각후"}</definedName>
    <definedName name="_24e8_" hidden="1">{#N/A,#N/A,FALSE,"신규dep";#N/A,#N/A,FALSE,"신규dep-금형상각후";#N/A,#N/A,FALSE,"신규dep-연구비상각후";#N/A,#N/A,FALSE,"신규dep-기계,공구상각후"}</definedName>
    <definedName name="_24e9_" hidden="1">{#N/A,#N/A,FALSE,"단축1";#N/A,#N/A,FALSE,"단축2";#N/A,#N/A,FALSE,"단축3";#N/A,#N/A,FALSE,"장축";#N/A,#N/A,FALSE,"4WD"}</definedName>
    <definedName name="_250__0_S" hidden="1">#REF!</definedName>
    <definedName name="_251t4_" hidden="1">{#N/A,#N/A,FALSE,"단축1";#N/A,#N/A,FALSE,"단축2";#N/A,#N/A,FALSE,"단축3";#N/A,#N/A,FALSE,"장축";#N/A,#N/A,FALSE,"4WD"}</definedName>
    <definedName name="_253T5_" hidden="1">{#N/A,#N/A,FALSE,"단축1";#N/A,#N/A,FALSE,"단축2";#N/A,#N/A,FALSE,"단축3";#N/A,#N/A,FALSE,"장축";#N/A,#N/A,FALSE,"4WD"}</definedName>
    <definedName name="_255DB777_" hidden="1">{#N/A,#N/A,TRUE,"Y생산";#N/A,#N/A,TRUE,"Y판매";#N/A,#N/A,TRUE,"Y총물량";#N/A,#N/A,TRUE,"Y능력";#N/A,#N/A,TRUE,"YKD"}</definedName>
    <definedName name="_256P2_" hidden="1">{#N/A,#N/A,FALSE,"단축1";#N/A,#N/A,FALSE,"단축2";#N/A,#N/A,FALSE,"단축3";#N/A,#N/A,FALSE,"장축";#N/A,#N/A,FALSE,"4WD"}</definedName>
    <definedName name="_25e9_" hidden="1">{#N/A,#N/A,FALSE,"단축1";#N/A,#N/A,FALSE,"단축2";#N/A,#N/A,FALSE,"단축3";#N/A,#N/A,FALSE,"장축";#N/A,#N/A,FALSE,"4WD"}</definedName>
    <definedName name="_25k1_" hidden="1">'[4]#REF'!$A$1:$IV$4107</definedName>
    <definedName name="_266H1620_" hidden="1">{#N/A,#N/A,FALSE,"단축1";#N/A,#N/A,FALSE,"단축2";#N/A,#N/A,FALSE,"단축3";#N/A,#N/A,FALSE,"장축";#N/A,#N/A,FALSE,"4WD"}</definedName>
    <definedName name="_268H20_" hidden="1">{#N/A,#N/A,FALSE,"단축1";#N/A,#N/A,FALSE,"단축2";#N/A,#N/A,FALSE,"단축3";#N/A,#N/A,FALSE,"장축";#N/A,#N/A,FALSE,"4WD"}</definedName>
    <definedName name="_269A02_" hidden="1">{#N/A,#N/A,FALSE,"단축1";#N/A,#N/A,FALSE,"단축2";#N/A,#N/A,FALSE,"단축3";#N/A,#N/A,FALSE,"장축";#N/A,#N/A,FALSE,"4WD"}</definedName>
    <definedName name="_26K7_" hidden="1">{#N/A,#N/A,TRUE,"Y생산";#N/A,#N/A,TRUE,"Y판매";#N/A,#N/A,TRUE,"Y총물량";#N/A,#N/A,TRUE,"Y능력";#N/A,#N/A,TRUE,"YKD"}</definedName>
    <definedName name="_274____S" hidden="1">#REF!</definedName>
    <definedName name="_274EO2_" hidden="1">{#N/A,#N/A,FALSE,"신규dep";#N/A,#N/A,FALSE,"신규dep-금형상각후";#N/A,#N/A,FALSE,"신규dep-연구비상각후";#N/A,#N/A,FALSE,"신규dep-기계,공구상각후"}</definedName>
    <definedName name="_276__0_S" hidden="1">#REF!</definedName>
    <definedName name="_276A0323_" hidden="1">{#N/A,#N/A,FALSE,"단축1";#N/A,#N/A,FALSE,"단축2";#N/A,#N/A,FALSE,"단축3";#N/A,#N/A,FALSE,"장축";#N/A,#N/A,FALSE,"4WD"}</definedName>
    <definedName name="_27A2040_" hidden="1">{#N/A,#N/A,FALSE,"단축1";#N/A,#N/A,FALSE,"단축2";#N/A,#N/A,FALSE,"단축3";#N/A,#N/A,FALSE,"장축";#N/A,#N/A,FALSE,"4WD"}</definedName>
    <definedName name="_27d1_" hidden="1">{#N/A,#N/A,FALSE,"신규dep";#N/A,#N/A,FALSE,"신규dep-금형상각후";#N/A,#N/A,FALSE,"신규dep-연구비상각후";#N/A,#N/A,FALSE,"신규dep-기계,공구상각후"}</definedName>
    <definedName name="_27K7_" hidden="1">{#N/A,#N/A,TRUE,"Y생산";#N/A,#N/A,TRUE,"Y판매";#N/A,#N/A,TRUE,"Y총물량";#N/A,#N/A,TRUE,"Y능력";#N/A,#N/A,TRUE,"YKD"}</definedName>
    <definedName name="_27k8_" hidden="1">{#N/A,#N/A,FALSE,"단축1";#N/A,#N/A,FALSE,"단축2";#N/A,#N/A,FALSE,"단축3";#N/A,#N/A,FALSE,"장축";#N/A,#N/A,FALSE,"4WD"}</definedName>
    <definedName name="_281FG1_" hidden="1">{#N/A,#N/A,FALSE,"단축1";#N/A,#N/A,FALSE,"단축2";#N/A,#N/A,FALSE,"단축3";#N/A,#N/A,FALSE,"장축";#N/A,#N/A,FALSE,"4WD"}</definedName>
    <definedName name="_283A1232_" hidden="1">{#N/A,#N/A,FALSE,"단축1";#N/A,#N/A,FALSE,"단축2";#N/A,#N/A,FALSE,"단축3";#N/A,#N/A,FALSE,"장축";#N/A,#N/A,FALSE,"4WD"}</definedName>
    <definedName name="_283T2_" hidden="1">{#N/A,#N/A,FALSE,"단축1";#N/A,#N/A,FALSE,"단축2";#N/A,#N/A,FALSE,"단축3";#N/A,#N/A,FALSE,"장축";#N/A,#N/A,FALSE,"4WD"}</definedName>
    <definedName name="_28k8_" hidden="1">{#N/A,#N/A,FALSE,"단축1";#N/A,#N/A,FALSE,"단축2";#N/A,#N/A,FALSE,"단축3";#N/A,#N/A,FALSE,"장축";#N/A,#N/A,FALSE,"4WD"}</definedName>
    <definedName name="_28k9_" hidden="1">{#N/A,#N/A,FALSE,"단축1";#N/A,#N/A,FALSE,"단축2";#N/A,#N/A,FALSE,"단축3";#N/A,#N/A,FALSE,"장축";#N/A,#N/A,FALSE,"4WD"}</definedName>
    <definedName name="_290A1245_" hidden="1">{#N/A,#N/A,FALSE,"단축1";#N/A,#N/A,FALSE,"단축2";#N/A,#N/A,FALSE,"단축3";#N/A,#N/A,FALSE,"장축";#N/A,#N/A,FALSE,"4WD"}</definedName>
    <definedName name="_291T3_" hidden="1">{#N/A,#N/A,FALSE,"단축1";#N/A,#N/A,FALSE,"단축2";#N/A,#N/A,FALSE,"단축3";#N/A,#N/A,FALSE,"장축";#N/A,#N/A,FALSE,"4WD"}</definedName>
    <definedName name="_295H1620_" hidden="1">{#N/A,#N/A,FALSE,"단축1";#N/A,#N/A,FALSE,"단축2";#N/A,#N/A,FALSE,"단축3";#N/A,#N/A,FALSE,"장축";#N/A,#N/A,FALSE,"4WD"}</definedName>
    <definedName name="_296H20_" hidden="1">{#N/A,#N/A,FALSE,"단축1";#N/A,#N/A,FALSE,"단축2";#N/A,#N/A,FALSE,"단축3";#N/A,#N/A,FALSE,"장축";#N/A,#N/A,FALSE,"4WD"}</definedName>
    <definedName name="_297A12458_" hidden="1">{#N/A,#N/A,FALSE,"단축1";#N/A,#N/A,FALSE,"단축2";#N/A,#N/A,FALSE,"단축3";#N/A,#N/A,FALSE,"장축";#N/A,#N/A,FALSE,"4WD"}</definedName>
    <definedName name="_297HP02_" hidden="1">{#N/A,#N/A,FALSE,"단축1";#N/A,#N/A,FALSE,"단축2";#N/A,#N/A,FALSE,"단축3";#N/A,#N/A,FALSE,"장축";#N/A,#N/A,FALSE,"4WD"}</definedName>
    <definedName name="_298HP2_" hidden="1">{#N/A,#N/A,FALSE,"단축1";#N/A,#N/A,FALSE,"단축2";#N/A,#N/A,FALSE,"단축3";#N/A,#N/A,FALSE,"장축";#N/A,#N/A,FALSE,"4WD"}</definedName>
    <definedName name="_299T5_" hidden="1">{#N/A,#N/A,FALSE,"단축1";#N/A,#N/A,FALSE,"단축2";#N/A,#N/A,FALSE,"단축3";#N/A,#N/A,FALSE,"장축";#N/A,#N/A,FALSE,"4WD"}</definedName>
    <definedName name="_29k9_" hidden="1">{#N/A,#N/A,FALSE,"단축1";#N/A,#N/A,FALSE,"단축2";#N/A,#N/A,FALSE,"단축3";#N/A,#N/A,FALSE,"장축";#N/A,#N/A,FALSE,"4WD"}</definedName>
    <definedName name="_29M123_" hidden="1">{#N/A,#N/A,FALSE,"단축1";#N/A,#N/A,FALSE,"단축2";#N/A,#N/A,FALSE,"단축3";#N/A,#N/A,FALSE,"장축";#N/A,#N/A,FALSE,"4WD"}</definedName>
    <definedName name="_2A02_" hidden="1">{#N/A,#N/A,FALSE,"단축1";#N/A,#N/A,FALSE,"단축2";#N/A,#N/A,FALSE,"단축3";#N/A,#N/A,FALSE,"장축";#N/A,#N/A,FALSE,"4WD"}</definedName>
    <definedName name="_2A2040_" hidden="1">{#N/A,#N/A,FALSE,"단축1";#N/A,#N/A,FALSE,"단축2";#N/A,#N/A,FALSE,"단축3";#N/A,#N/A,FALSE,"장축";#N/A,#N/A,FALSE,"4WD"}</definedName>
    <definedName name="_2AT1_" hidden="1">{#N/A,#N/A,FALSE,"인원";#N/A,#N/A,FALSE,"비용2";#N/A,#N/A,FALSE,"비용1";#N/A,#N/A,FALSE,"비용";#N/A,#N/A,FALSE,"보증2";#N/A,#N/A,FALSE,"보증1";#N/A,#N/A,FALSE,"보증";#N/A,#N/A,FALSE,"손익1";#N/A,#N/A,FALSE,"손익";#N/A,#N/A,FALSE,"부서별매출";#N/A,#N/A,FALSE,"매출"}</definedName>
    <definedName name="_2DB777_" hidden="1">{#N/A,#N/A,TRUE,"Y생산";#N/A,#N/A,TRUE,"Y판매";#N/A,#N/A,TRUE,"Y총물량";#N/A,#N/A,TRUE,"Y능력";#N/A,#N/A,TRUE,"YKD"}</definedName>
    <definedName name="_3__123Graph_Xグラフ_1" hidden="1">#REF!</definedName>
    <definedName name="_304A1454_" hidden="1">{#N/A,#N/A,FALSE,"단축1";#N/A,#N/A,FALSE,"단축2";#N/A,#N/A,FALSE,"단축3";#N/A,#N/A,FALSE,"장축";#N/A,#N/A,FALSE,"4WD"}</definedName>
    <definedName name="_309A2_" hidden="1">{#N/A,#N/A,FALSE,"단축1";#N/A,#N/A,FALSE,"단축2";#N/A,#N/A,FALSE,"단축3";#N/A,#N/A,FALSE,"장축";#N/A,#N/A,FALSE,"4WD"}</definedName>
    <definedName name="_30d2_" hidden="1">{#N/A,#N/A,FALSE,"신규dep";#N/A,#N/A,FALSE,"신규dep-금형상각후";#N/A,#N/A,FALSE,"신규dep-연구비상각후";#N/A,#N/A,FALSE,"신규dep-기계,공구상각후"}</definedName>
    <definedName name="_30M123_" hidden="1">{#N/A,#N/A,FALSE,"단축1";#N/A,#N/A,FALSE,"단축2";#N/A,#N/A,FALSE,"단축3";#N/A,#N/A,FALSE,"장축";#N/A,#N/A,FALSE,"4WD"}</definedName>
    <definedName name="_30O11_" hidden="1">{#N/A,#N/A,FALSE,"단축1";#N/A,#N/A,FALSE,"단축2";#N/A,#N/A,FALSE,"단축3";#N/A,#N/A,FALSE,"장축";#N/A,#N/A,FALSE,"4WD"}</definedName>
    <definedName name="_314A2040_" hidden="1">{#N/A,#N/A,FALSE,"단축1";#N/A,#N/A,FALSE,"단축2";#N/A,#N/A,FALSE,"단축3";#N/A,#N/A,FALSE,"장축";#N/A,#N/A,FALSE,"4WD"}</definedName>
    <definedName name="_317____S" hidden="1">#REF!</definedName>
    <definedName name="_318__0_S" hidden="1">#REF!</definedName>
    <definedName name="_31O11_" hidden="1">{#N/A,#N/A,FALSE,"단축1";#N/A,#N/A,FALSE,"단축2";#N/A,#N/A,FALSE,"단축3";#N/A,#N/A,FALSE,"장축";#N/A,#N/A,FALSE,"4WD"}</definedName>
    <definedName name="_31P2_" hidden="1">{#N/A,#N/A,FALSE,"단축1";#N/A,#N/A,FALSE,"단축2";#N/A,#N/A,FALSE,"단축3";#N/A,#N/A,FALSE,"장축";#N/A,#N/A,FALSE,"4WD"}</definedName>
    <definedName name="_31T2_" hidden="1">{#N/A,#N/A,FALSE,"단축1";#N/A,#N/A,FALSE,"단축2";#N/A,#N/A,FALSE,"단축3";#N/A,#N/A,FALSE,"장축";#N/A,#N/A,FALSE,"4WD"}</definedName>
    <definedName name="_32___0_S" hidden="1">#REF!</definedName>
    <definedName name="_321A21321_" hidden="1">{#N/A,#N/A,FALSE,"단축1";#N/A,#N/A,FALSE,"단축2";#N/A,#N/A,FALSE,"단축3";#N/A,#N/A,FALSE,"장축";#N/A,#N/A,FALSE,"4WD"}</definedName>
    <definedName name="_328AA4_" hidden="1">{#N/A,#N/A,FALSE,"신규dep";#N/A,#N/A,FALSE,"신규dep-금형상각후";#N/A,#N/A,FALSE,"신규dep-연구비상각후";#N/A,#N/A,FALSE,"신규dep-기계,공구상각후"}</definedName>
    <definedName name="_32P2_" hidden="1">{#N/A,#N/A,FALSE,"단축1";#N/A,#N/A,FALSE,"단축2";#N/A,#N/A,FALSE,"단축3";#N/A,#N/A,FALSE,"장축";#N/A,#N/A,FALSE,"4WD"}</definedName>
    <definedName name="_32q1_" hidden="1">{#N/A,#N/A,FALSE,"단축1";#N/A,#N/A,FALSE,"단축2";#N/A,#N/A,FALSE,"단축3";#N/A,#N/A,FALSE,"장축";#N/A,#N/A,FALSE,"4WD"}</definedName>
    <definedName name="_33__0_S" hidden="1">#REF!</definedName>
    <definedName name="_335d1_" hidden="1">{#N/A,#N/A,FALSE,"신규dep";#N/A,#N/A,FALSE,"신규dep-금형상각후";#N/A,#N/A,FALSE,"신규dep-연구비상각후";#N/A,#N/A,FALSE,"신규dep-기계,공구상각후"}</definedName>
    <definedName name="_33DC50_" hidden="1">{#N/A,#N/A,FALSE,"단축1";#N/A,#N/A,FALSE,"단축2";#N/A,#N/A,FALSE,"단축3";#N/A,#N/A,FALSE,"장축";#N/A,#N/A,FALSE,"4WD"}</definedName>
    <definedName name="_33q1_" hidden="1">{#N/A,#N/A,FALSE,"단축1";#N/A,#N/A,FALSE,"단축2";#N/A,#N/A,FALSE,"단축3";#N/A,#N/A,FALSE,"장축";#N/A,#N/A,FALSE,"4WD"}</definedName>
    <definedName name="_33q5_" hidden="1">{#N/A,#N/A,FALSE,"신규dep";#N/A,#N/A,FALSE,"신규dep-금형상각후";#N/A,#N/A,FALSE,"신규dep-연구비상각후";#N/A,#N/A,FALSE,"신규dep-기계,공구상각후"}</definedName>
    <definedName name="_34_??" hidden="1">{#N/A,#N/A,FALSE,"??1";#N/A,#N/A,FALSE,"??2";#N/A,#N/A,FALSE,"??3";#N/A,#N/A,FALSE,"??";#N/A,#N/A,FALSE,"4WD"}</definedName>
    <definedName name="_342d2_" hidden="1">{#N/A,#N/A,FALSE,"신규dep";#N/A,#N/A,FALSE,"신규dep-금형상각후";#N/A,#N/A,FALSE,"신규dep-연구비상각후";#N/A,#N/A,FALSE,"신규dep-기계,공구상각후"}</definedName>
    <definedName name="_348T2_" hidden="1">{#N/A,#N/A,FALSE,"단축1";#N/A,#N/A,FALSE,"단축2";#N/A,#N/A,FALSE,"단축3";#N/A,#N/A,FALSE,"장축";#N/A,#N/A,FALSE,"4WD"}</definedName>
    <definedName name="_349DC50_" hidden="1">{#N/A,#N/A,FALSE,"단축1";#N/A,#N/A,FALSE,"단축2";#N/A,#N/A,FALSE,"단축3";#N/A,#N/A,FALSE,"장축";#N/A,#N/A,FALSE,"4WD"}</definedName>
    <definedName name="_349T3_" hidden="1">{#N/A,#N/A,FALSE,"단축1";#N/A,#N/A,FALSE,"단축2";#N/A,#N/A,FALSE,"단축3";#N/A,#N/A,FALSE,"장축";#N/A,#N/A,FALSE,"4WD"}</definedName>
    <definedName name="_34q5_" hidden="1">{#N/A,#N/A,FALSE,"신규dep";#N/A,#N/A,FALSE,"신규dep-금형상각후";#N/A,#N/A,FALSE,"신규dep-연구비상각후";#N/A,#N/A,FALSE,"신규dep-기계,공구상각후"}</definedName>
    <definedName name="_34q6_" hidden="1">{#N/A,#N/A,FALSE,"신규dep";#N/A,#N/A,FALSE,"신규dep-금형상각후";#N/A,#N/A,FALSE,"신규dep-연구비상각후";#N/A,#N/A,FALSE,"신규dep-기계,공구상각후"}</definedName>
    <definedName name="_350T5_" hidden="1">{#N/A,#N/A,FALSE,"단축1";#N/A,#N/A,FALSE,"단축2";#N/A,#N/A,FALSE,"단축3";#N/A,#N/A,FALSE,"장축";#N/A,#N/A,FALSE,"4WD"}</definedName>
    <definedName name="_356e1_" hidden="1">{#N/A,#N/A,FALSE,"단축1";#N/A,#N/A,FALSE,"단축2";#N/A,#N/A,FALSE,"단축3";#N/A,#N/A,FALSE,"장축";#N/A,#N/A,FALSE,"4WD"}</definedName>
    <definedName name="_35q6_" hidden="1">{#N/A,#N/A,FALSE,"신규dep";#N/A,#N/A,FALSE,"신규dep-금형상각후";#N/A,#N/A,FALSE,"신규dep-연구비상각후";#N/A,#N/A,FALSE,"신규dep-기계,공구상각후"}</definedName>
    <definedName name="_35q7_" hidden="1">{#N/A,#N/A,FALSE,"신규dep";#N/A,#N/A,FALSE,"신규dep-금형상각후";#N/A,#N/A,FALSE,"신규dep-연구비상각후";#N/A,#N/A,FALSE,"신규dep-기계,공구상각후"}</definedName>
    <definedName name="_36_????1" hidden="1">{#N/A,#N/A,FALSE,"??1";#N/A,#N/A,FALSE,"??2";#N/A,#N/A,FALSE,"??3";#N/A,#N/A,FALSE,"??";#N/A,#N/A,FALSE,"4WD"}</definedName>
    <definedName name="_363e2_" hidden="1">{#N/A,#N/A,FALSE,"단축1";#N/A,#N/A,FALSE,"단축2";#N/A,#N/A,FALSE,"단축3";#N/A,#N/A,FALSE,"장축";#N/A,#N/A,FALSE,"4WD"}</definedName>
    <definedName name="_36e1_" hidden="1">{#N/A,#N/A,FALSE,"단축1";#N/A,#N/A,FALSE,"단축2";#N/A,#N/A,FALSE,"단축3";#N/A,#N/A,FALSE,"장축";#N/A,#N/A,FALSE,"4WD"}</definedName>
    <definedName name="_36q7_" hidden="1">{#N/A,#N/A,FALSE,"신규dep";#N/A,#N/A,FALSE,"신규dep-금형상각후";#N/A,#N/A,FALSE,"신규dep-연구비상각후";#N/A,#N/A,FALSE,"신규dep-기계,공구상각후"}</definedName>
    <definedName name="_36q9_" hidden="1">{#N/A,#N/A,FALSE,"신규dep";#N/A,#N/A,FALSE,"신규dep-금형상각후";#N/A,#N/A,FALSE,"신규dep-연구비상각후";#N/A,#N/A,FALSE,"신규dep-기계,공구상각후"}</definedName>
    <definedName name="_370e3_" hidden="1">{#N/A,#N/A,FALSE,"단축1";#N/A,#N/A,FALSE,"단축2";#N/A,#N/A,FALSE,"단축3";#N/A,#N/A,FALSE,"장축";#N/A,#N/A,FALSE,"4WD"}</definedName>
    <definedName name="_377e4_" hidden="1">{#N/A,#N/A,FALSE,"단축1";#N/A,#N/A,FALSE,"단축2";#N/A,#N/A,FALSE,"단축3";#N/A,#N/A,FALSE,"장축";#N/A,#N/A,FALSE,"4WD"}</definedName>
    <definedName name="_37q9_" hidden="1">{#N/A,#N/A,FALSE,"신규dep";#N/A,#N/A,FALSE,"신규dep-금형상각후";#N/A,#N/A,FALSE,"신규dep-연구비상각후";#N/A,#N/A,FALSE,"신규dep-기계,공구상각후"}</definedName>
    <definedName name="_37s1_" hidden="1">{#N/A,#N/A,FALSE,"신규dep";#N/A,#N/A,FALSE,"신규dep-금형상각후";#N/A,#N/A,FALSE,"신규dep-연구비상각후";#N/A,#N/A,FALSE,"신규dep-기계,공구상각후"}</definedName>
    <definedName name="_38__0_S" hidden="1">#REF!</definedName>
    <definedName name="_381____S" hidden="1">#REF!</definedName>
    <definedName name="_384__0_S" hidden="1">#REF!</definedName>
    <definedName name="_384e5_" hidden="1">{#N/A,#N/A,FALSE,"단축1";#N/A,#N/A,FALSE,"단축2";#N/A,#N/A,FALSE,"단축3";#N/A,#N/A,FALSE,"장축";#N/A,#N/A,FALSE,"4WD"}</definedName>
    <definedName name="_38AT2_"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38s1_" hidden="1">{#N/A,#N/A,FALSE,"신규dep";#N/A,#N/A,FALSE,"신규dep-금형상각후";#N/A,#N/A,FALSE,"신규dep-연구비상각후";#N/A,#N/A,FALSE,"신규dep-기계,공구상각후"}</definedName>
    <definedName name="_38s2_" hidden="1">{#N/A,#N/A,FALSE,"신규dep";#N/A,#N/A,FALSE,"신규dep-금형상각후";#N/A,#N/A,FALSE,"신규dep-연구비상각후";#N/A,#N/A,FALSE,"신규dep-기계,공구상각후"}</definedName>
    <definedName name="_391e6_" hidden="1">{#N/A,#N/A,FALSE,"단축1";#N/A,#N/A,FALSE,"단축2";#N/A,#N/A,FALSE,"단축3";#N/A,#N/A,FALSE,"장축";#N/A,#N/A,FALSE,"4WD"}</definedName>
    <definedName name="_398e7_" hidden="1">{#N/A,#N/A,FALSE,"신규dep";#N/A,#N/A,FALSE,"신규dep-금형상각후";#N/A,#N/A,FALSE,"신규dep-연구비상각후";#N/A,#N/A,FALSE,"신규dep-기계,공구상각후"}</definedName>
    <definedName name="_39e2_" hidden="1">{#N/A,#N/A,FALSE,"단축1";#N/A,#N/A,FALSE,"단축2";#N/A,#N/A,FALSE,"단축3";#N/A,#N/A,FALSE,"장축";#N/A,#N/A,FALSE,"4WD"}</definedName>
    <definedName name="_39s2_" hidden="1">{#N/A,#N/A,FALSE,"신규dep";#N/A,#N/A,FALSE,"신규dep-금형상각후";#N/A,#N/A,FALSE,"신규dep-연구비상각후";#N/A,#N/A,FALSE,"신규dep-기계,공구상각후"}</definedName>
    <definedName name="_39s3_" hidden="1">{#N/A,#N/A,FALSE,"단축1";#N/A,#N/A,FALSE,"단축2";#N/A,#N/A,FALSE,"단축3";#N/A,#N/A,FALSE,"장축";#N/A,#N/A,FALSE,"4WD"}</definedName>
    <definedName name="_3A02_" hidden="1">{#N/A,#N/A,FALSE,"단축1";#N/A,#N/A,FALSE,"단축2";#N/A,#N/A,FALSE,"단축3";#N/A,#N/A,FALSE,"장축";#N/A,#N/A,FALSE,"4WD"}</definedName>
    <definedName name="_3A0323_" hidden="1">{#N/A,#N/A,FALSE,"단축1";#N/A,#N/A,FALSE,"단축2";#N/A,#N/A,FALSE,"단축3";#N/A,#N/A,FALSE,"장축";#N/A,#N/A,FALSE,"4WD"}</definedName>
    <definedName name="_3A2_" hidden="1">{#N/A,#N/A,FALSE,"단축1";#N/A,#N/A,FALSE,"단축2";#N/A,#N/A,FALSE,"단축3";#N/A,#N/A,FALSE,"장축";#N/A,#N/A,FALSE,"4WD"}</definedName>
    <definedName name="_3A2040_" hidden="1">{#N/A,#N/A,FALSE,"단축1";#N/A,#N/A,FALSE,"단축2";#N/A,#N/A,FALSE,"단축3";#N/A,#N/A,FALSE,"장축";#N/A,#N/A,FALSE,"4WD"}</definedName>
    <definedName name="_3AS6_" hidden="1">{#N/A,#N/A,FALSE,"Australien";#N/A,#N/A,FALSE,"Birmingham";#N/A,#N/A,FALSE,"Brasilien";#N/A,#N/A,FALSE,"Prag";#N/A,#N/A,FALSE,"Spanien";#N/A,#N/A,FALSE,"Malaysia ( Com)";#N/A,#N/A,FALSE,"Malaysia (Instr)"}</definedName>
    <definedName name="_3DB777_" hidden="1">{#N/A,#N/A,TRUE,"Y생산";#N/A,#N/A,TRUE,"Y판매";#N/A,#N/A,TRUE,"Y총물량";#N/A,#N/A,TRUE,"Y능력";#N/A,#N/A,TRUE,"YKD"}</definedName>
    <definedName name="_3EO2_" hidden="1">{#N/A,#N/A,FALSE,"신규dep";#N/A,#N/A,FALSE,"신규dep-금형상각후";#N/A,#N/A,FALSE,"신규dep-연구비상각후";#N/A,#N/A,FALSE,"신규dep-기계,공구상각후"}</definedName>
    <definedName name="_405e8_" hidden="1">{#N/A,#N/A,FALSE,"신규dep";#N/A,#N/A,FALSE,"신규dep-금형상각후";#N/A,#N/A,FALSE,"신규dep-연구비상각후";#N/A,#N/A,FALSE,"신규dep-기계,공구상각후"}</definedName>
    <definedName name="_40s3_" hidden="1">{#N/A,#N/A,FALSE,"단축1";#N/A,#N/A,FALSE,"단축2";#N/A,#N/A,FALSE,"단축3";#N/A,#N/A,FALSE,"장축";#N/A,#N/A,FALSE,"4WD"}</definedName>
    <definedName name="_40s4_" hidden="1">{#N/A,#N/A,FALSE,"단축1";#N/A,#N/A,FALSE,"단축2";#N/A,#N/A,FALSE,"단축3";#N/A,#N/A,FALSE,"장축";#N/A,#N/A,FALSE,"4WD"}</definedName>
    <definedName name="_412e9_" hidden="1">{#N/A,#N/A,FALSE,"단축1";#N/A,#N/A,FALSE,"단축2";#N/A,#N/A,FALSE,"단축3";#N/A,#N/A,FALSE,"장축";#N/A,#N/A,FALSE,"4WD"}</definedName>
    <definedName name="_41s4_" hidden="1">{#N/A,#N/A,FALSE,"단축1";#N/A,#N/A,FALSE,"단축2";#N/A,#N/A,FALSE,"단축3";#N/A,#N/A,FALSE,"장축";#N/A,#N/A,FALSE,"4WD"}</definedName>
    <definedName name="_41s5_" hidden="1">{#N/A,#N/A,FALSE,"신규dep";#N/A,#N/A,FALSE,"신규dep-금형상각후";#N/A,#N/A,FALSE,"신규dep-연구비상각후";#N/A,#N/A,FALSE,"신규dep-기계,공구상각후"}</definedName>
    <definedName name="_420K7_" hidden="1">{#N/A,#N/A,TRUE,"Y생산";#N/A,#N/A,TRUE,"Y판매";#N/A,#N/A,TRUE,"Y총물량";#N/A,#N/A,TRUE,"Y능력";#N/A,#N/A,TRUE,"YKD"}</definedName>
    <definedName name="_427k8_" hidden="1">{#N/A,#N/A,FALSE,"단축1";#N/A,#N/A,FALSE,"단축2";#N/A,#N/A,FALSE,"단축3";#N/A,#N/A,FALSE,"장축";#N/A,#N/A,FALSE,"4WD"}</definedName>
    <definedName name="_42e3_" hidden="1">{#N/A,#N/A,FALSE,"단축1";#N/A,#N/A,FALSE,"단축2";#N/A,#N/A,FALSE,"단축3";#N/A,#N/A,FALSE,"장축";#N/A,#N/A,FALSE,"4WD"}</definedName>
    <definedName name="_42s5_" hidden="1">{#N/A,#N/A,FALSE,"신규dep";#N/A,#N/A,FALSE,"신규dep-금형상각후";#N/A,#N/A,FALSE,"신규dep-연구비상각후";#N/A,#N/A,FALSE,"신규dep-기계,공구상각후"}</definedName>
    <definedName name="_42s6_" hidden="1">{#N/A,#N/A,FALSE,"신규dep";#N/A,#N/A,FALSE,"신규dep-금형상각후";#N/A,#N/A,FALSE,"신규dep-연구비상각후";#N/A,#N/A,FALSE,"신규dep-기계,공구상각후"}</definedName>
    <definedName name="_434k9_" hidden="1">{#N/A,#N/A,FALSE,"단축1";#N/A,#N/A,FALSE,"단축2";#N/A,#N/A,FALSE,"단축3";#N/A,#N/A,FALSE,"장축";#N/A,#N/A,FALSE,"4WD"}</definedName>
    <definedName name="_43AS6_" hidden="1">{#N/A,#N/A,FALSE,"Australien";#N/A,#N/A,FALSE,"Birmingham";#N/A,#N/A,FALSE,"Brasilien";#N/A,#N/A,FALSE,"Prag";#N/A,#N/A,FALSE,"Spanien";#N/A,#N/A,FALSE,"Malaysia ( Com)";#N/A,#N/A,FALSE,"Malaysia (Instr)"}</definedName>
    <definedName name="_43s6_" hidden="1">{#N/A,#N/A,FALSE,"신규dep";#N/A,#N/A,FALSE,"신규dep-금형상각후";#N/A,#N/A,FALSE,"신규dep-연구비상각후";#N/A,#N/A,FALSE,"신규dep-기계,공구상각후"}</definedName>
    <definedName name="_43s7_" hidden="1">{#N/A,#N/A,FALSE,"신규dep";#N/A,#N/A,FALSE,"신규dep-금형상각후";#N/A,#N/A,FALSE,"신규dep-연구비상각후";#N/A,#N/A,FALSE,"신규dep-기계,공구상각후"}</definedName>
    <definedName name="_441M123_" hidden="1">{#N/A,#N/A,FALSE,"단축1";#N/A,#N/A,FALSE,"단축2";#N/A,#N/A,FALSE,"단축3";#N/A,#N/A,FALSE,"장축";#N/A,#N/A,FALSE,"4WD"}</definedName>
    <definedName name="_448O11_" hidden="1">{#N/A,#N/A,FALSE,"단축1";#N/A,#N/A,FALSE,"단축2";#N/A,#N/A,FALSE,"단축3";#N/A,#N/A,FALSE,"장축";#N/A,#N/A,FALSE,"4WD"}</definedName>
    <definedName name="_44s7_" hidden="1">{#N/A,#N/A,FALSE,"신규dep";#N/A,#N/A,FALSE,"신규dep-금형상각후";#N/A,#N/A,FALSE,"신규dep-연구비상각후";#N/A,#N/A,FALSE,"신규dep-기계,공구상각후"}</definedName>
    <definedName name="_44s8_" hidden="1">{#N/A,#N/A,FALSE,"신규dep";#N/A,#N/A,FALSE,"신규dep-금형상각후";#N/A,#N/A,FALSE,"신규dep-연구비상각후";#N/A,#N/A,FALSE,"신규dep-기계,공구상각후"}</definedName>
    <definedName name="_455P2_" hidden="1">{#N/A,#N/A,FALSE,"단축1";#N/A,#N/A,FALSE,"단축2";#N/A,#N/A,FALSE,"단축3";#N/A,#N/A,FALSE,"장축";#N/A,#N/A,FALSE,"4WD"}</definedName>
    <definedName name="_45e4_" hidden="1">{#N/A,#N/A,FALSE,"단축1";#N/A,#N/A,FALSE,"단축2";#N/A,#N/A,FALSE,"단축3";#N/A,#N/A,FALSE,"장축";#N/A,#N/A,FALSE,"4WD"}</definedName>
    <definedName name="_45s8_" hidden="1">{#N/A,#N/A,FALSE,"신규dep";#N/A,#N/A,FALSE,"신규dep-금형상각후";#N/A,#N/A,FALSE,"신규dep-연구비상각후";#N/A,#N/A,FALSE,"신규dep-기계,공구상각후"}</definedName>
    <definedName name="_45T2_" hidden="1">{#N/A,#N/A,FALSE,"단축1";#N/A,#N/A,FALSE,"단축2";#N/A,#N/A,FALSE,"단축3";#N/A,#N/A,FALSE,"장축";#N/A,#N/A,FALSE,"4WD"}</definedName>
    <definedName name="_462q1_" hidden="1">{#N/A,#N/A,FALSE,"단축1";#N/A,#N/A,FALSE,"단축2";#N/A,#N/A,FALSE,"단축3";#N/A,#N/A,FALSE,"장축";#N/A,#N/A,FALSE,"4WD"}</definedName>
    <definedName name="_465q3_" hidden="1">{#N/A,#N/A,FALSE,"단축1";#N/A,#N/A,FALSE,"단축2";#N/A,#N/A,FALSE,"단축3";#N/A,#N/A,FALSE,"장축";#N/A,#N/A,FALSE,"4WD"}</definedName>
    <definedName name="_46T3_" hidden="1">{#N/A,#N/A,FALSE,"단축1";#N/A,#N/A,FALSE,"단축2";#N/A,#N/A,FALSE,"단축3";#N/A,#N/A,FALSE,"장축";#N/A,#N/A,FALSE,"4WD"}</definedName>
    <definedName name="_472q5_" hidden="1">{#N/A,#N/A,FALSE,"신규dep";#N/A,#N/A,FALSE,"신규dep-금형상각후";#N/A,#N/A,FALSE,"신규dep-연구비상각후";#N/A,#N/A,FALSE,"신규dep-기계,공구상각후"}</definedName>
    <definedName name="_479q6_" hidden="1">{#N/A,#N/A,FALSE,"신규dep";#N/A,#N/A,FALSE,"신규dep-금형상각후";#N/A,#N/A,FALSE,"신규dep-연구비상각후";#N/A,#N/A,FALSE,"신규dep-기계,공구상각후"}</definedName>
    <definedName name="_47T5_" hidden="1">{#N/A,#N/A,FALSE,"단축1";#N/A,#N/A,FALSE,"단축2";#N/A,#N/A,FALSE,"단축3";#N/A,#N/A,FALSE,"장축";#N/A,#N/A,FALSE,"4WD"}</definedName>
    <definedName name="_486q7_" hidden="1">{#N/A,#N/A,FALSE,"신규dep";#N/A,#N/A,FALSE,"신규dep-금형상각후";#N/A,#N/A,FALSE,"신규dep-연구비상각후";#N/A,#N/A,FALSE,"신규dep-기계,공구상각후"}</definedName>
    <definedName name="_48e5_" hidden="1">{#N/A,#N/A,FALSE,"단축1";#N/A,#N/A,FALSE,"단축2";#N/A,#N/A,FALSE,"단축3";#N/A,#N/A,FALSE,"장축";#N/A,#N/A,FALSE,"4WD"}</definedName>
    <definedName name="_48T3_" hidden="1">{#N/A,#N/A,FALSE,"단축1";#N/A,#N/A,FALSE,"단축2";#N/A,#N/A,FALSE,"단축3";#N/A,#N/A,FALSE,"장축";#N/A,#N/A,FALSE,"4WD"}</definedName>
    <definedName name="_48w1_" hidden="1">{#N/A,#N/A,FALSE,"신규dep";#N/A,#N/A,FALSE,"신규dep-금형상각후";#N/A,#N/A,FALSE,"신규dep-연구비상각후";#N/A,#N/A,FALSE,"신규dep-기계,공구상각후"}</definedName>
    <definedName name="_493q9_" hidden="1">{#N/A,#N/A,FALSE,"신규dep";#N/A,#N/A,FALSE,"신규dep-금형상각후";#N/A,#N/A,FALSE,"신규dep-연구비상각후";#N/A,#N/A,FALSE,"신규dep-기계,공구상각후"}</definedName>
    <definedName name="_49T5_" hidden="1">{#N/A,#N/A,FALSE,"단축1";#N/A,#N/A,FALSE,"단축2";#N/A,#N/A,FALSE,"단축3";#N/A,#N/A,FALSE,"장축";#N/A,#N/A,FALSE,"4WD"}</definedName>
    <definedName name="_49W2_" hidden="1">{#N/A,#N/A,FALSE,"품의서";#N/A,#N/A,FALSE,"전제";#N/A,#N/A,FALSE,"총손";#N/A,#N/A,FALSE,"손익"}</definedName>
    <definedName name="_4A0323_" hidden="1">{#N/A,#N/A,FALSE,"단축1";#N/A,#N/A,FALSE,"단축2";#N/A,#N/A,FALSE,"단축3";#N/A,#N/A,FALSE,"장축";#N/A,#N/A,FALSE,"4WD"}</definedName>
    <definedName name="_4A1232_" hidden="1">{#N/A,#N/A,FALSE,"단축1";#N/A,#N/A,FALSE,"단축2";#N/A,#N/A,FALSE,"단축3";#N/A,#N/A,FALSE,"장축";#N/A,#N/A,FALSE,"4WD"}</definedName>
    <definedName name="_4AT2_"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4EO2_" hidden="1">{#N/A,#N/A,FALSE,"신규dep";#N/A,#N/A,FALSE,"신규dep-금형상각후";#N/A,#N/A,FALSE,"신규dep-연구비상각후";#N/A,#N/A,FALSE,"신규dep-기계,공구상각후"}</definedName>
    <definedName name="_4FG1_" hidden="1">{#N/A,#N/A,FALSE,"단축1";#N/A,#N/A,FALSE,"단축2";#N/A,#N/A,FALSE,"단축3";#N/A,#N/A,FALSE,"장축";#N/A,#N/A,FALSE,"4WD"}</definedName>
    <definedName name="_4T2_" hidden="1">{#N/A,#N/A,FALSE,"단축1";#N/A,#N/A,FALSE,"단축2";#N/A,#N/A,FALSE,"단축3";#N/A,#N/A,FALSE,"장축";#N/A,#N/A,FALSE,"4WD"}</definedName>
    <definedName name="_5__0_S" hidden="1">#REF!</definedName>
    <definedName name="_500s1_" hidden="1">{#N/A,#N/A,FALSE,"신규dep";#N/A,#N/A,FALSE,"신규dep-금형상각후";#N/A,#N/A,FALSE,"신규dep-연구비상각후";#N/A,#N/A,FALSE,"신규dep-기계,공구상각후"}</definedName>
    <definedName name="_507s2_" hidden="1">{#N/A,#N/A,FALSE,"신규dep";#N/A,#N/A,FALSE,"신규dep-금형상각후";#N/A,#N/A,FALSE,"신규dep-연구비상각후";#N/A,#N/A,FALSE,"신규dep-기계,공구상각후"}</definedName>
    <definedName name="_50A2_" hidden="1">{#N/A,#N/A,FALSE,"단축1";#N/A,#N/A,FALSE,"단축2";#N/A,#N/A,FALSE,"단축3";#N/A,#N/A,FALSE,"장축";#N/A,#N/A,FALSE,"4WD"}</definedName>
    <definedName name="_50w1_" hidden="1">{#N/A,#N/A,FALSE,"신규dep";#N/A,#N/A,FALSE,"신규dep-금형상각후";#N/A,#N/A,FALSE,"신규dep-연구비상각후";#N/A,#N/A,FALSE,"신규dep-기계,공구상각후"}</definedName>
    <definedName name="_50w4_" hidden="1">{#N/A,#N/A,FALSE,"단축1";#N/A,#N/A,FALSE,"단축2";#N/A,#N/A,FALSE,"단축3";#N/A,#N/A,FALSE,"장축";#N/A,#N/A,FALSE,"4WD"}</definedName>
    <definedName name="_514s3_" hidden="1">{#N/A,#N/A,FALSE,"단축1";#N/A,#N/A,FALSE,"단축2";#N/A,#N/A,FALSE,"단축3";#N/A,#N/A,FALSE,"장축";#N/A,#N/A,FALSE,"4WD"}</definedName>
    <definedName name="_51e6_" hidden="1">{#N/A,#N/A,FALSE,"단축1";#N/A,#N/A,FALSE,"단축2";#N/A,#N/A,FALSE,"단축3";#N/A,#N/A,FALSE,"장축";#N/A,#N/A,FALSE,"4WD"}</definedName>
    <definedName name="_51W2_" hidden="1">{#N/A,#N/A,FALSE,"품의서";#N/A,#N/A,FALSE,"전제";#N/A,#N/A,FALSE,"총손";#N/A,#N/A,FALSE,"손익"}</definedName>
    <definedName name="_51w5_" hidden="1">{#N/A,#N/A,FALSE,"신규dep";#N/A,#N/A,FALSE,"신규dep-금형상각후";#N/A,#N/A,FALSE,"신규dep-연구비상각후";#N/A,#N/A,FALSE,"신규dep-기계,공구상각후"}</definedName>
    <definedName name="_521s4_" hidden="1">{#N/A,#N/A,FALSE,"단축1";#N/A,#N/A,FALSE,"단축2";#N/A,#N/A,FALSE,"단축3";#N/A,#N/A,FALSE,"장축";#N/A,#N/A,FALSE,"4WD"}</definedName>
    <definedName name="_528s5_" hidden="1">{#N/A,#N/A,FALSE,"신규dep";#N/A,#N/A,FALSE,"신규dep-금형상각후";#N/A,#N/A,FALSE,"신규dep-연구비상각후";#N/A,#N/A,FALSE,"신규dep-기계,공구상각후"}</definedName>
    <definedName name="_52w4_" hidden="1">{#N/A,#N/A,FALSE,"단축1";#N/A,#N/A,FALSE,"단축2";#N/A,#N/A,FALSE,"단축3";#N/A,#N/A,FALSE,"장축";#N/A,#N/A,FALSE,"4WD"}</definedName>
    <definedName name="_52z1_" hidden="1">{#N/A,#N/A,FALSE,"단축1";#N/A,#N/A,FALSE,"단축2";#N/A,#N/A,FALSE,"단축3";#N/A,#N/A,FALSE,"장축";#N/A,#N/A,FALSE,"4WD"}</definedName>
    <definedName name="_535s6_" hidden="1">{#N/A,#N/A,FALSE,"신규dep";#N/A,#N/A,FALSE,"신규dep-금형상각후";#N/A,#N/A,FALSE,"신규dep-연구비상각후";#N/A,#N/A,FALSE,"신규dep-기계,공구상각후"}</definedName>
    <definedName name="_53AT3_" hidden="1">{#N/A,#N/A,FALSE,"인원";#N/A,#N/A,FALSE,"비용2";#N/A,#N/A,FALSE,"비용1";#N/A,#N/A,FALSE,"비용";#N/A,#N/A,FALSE,"보증2";#N/A,#N/A,FALSE,"보증1";#N/A,#N/A,FALSE,"보증";#N/A,#N/A,FALSE,"손익1";#N/A,#N/A,FALSE,"손익";#N/A,#N/A,FALSE,"부서별매출";#N/A,#N/A,FALSE,"매출"}</definedName>
    <definedName name="_53w5_" hidden="1">{#N/A,#N/A,FALSE,"신규dep";#N/A,#N/A,FALSE,"신규dep-금형상각후";#N/A,#N/A,FALSE,"신규dep-연구비상각후";#N/A,#N/A,FALSE,"신규dep-기계,공구상각후"}</definedName>
    <definedName name="_53z123_" hidden="1">{#N/A,#N/A,FALSE,"단축1";#N/A,#N/A,FALSE,"단축2";#N/A,#N/A,FALSE,"단축3";#N/A,#N/A,FALSE,"장축";#N/A,#N/A,FALSE,"4WD"}</definedName>
    <definedName name="_54____S" hidden="1">#REF!</definedName>
    <definedName name="_54__0_S" hidden="1">#REF!</definedName>
    <definedName name="_542s7_" hidden="1">{#N/A,#N/A,FALSE,"신규dep";#N/A,#N/A,FALSE,"신규dep-금형상각후";#N/A,#N/A,FALSE,"신규dep-연구비상각후";#N/A,#N/A,FALSE,"신규dep-기계,공구상각후"}</definedName>
    <definedName name="_549s8_" hidden="1">{#N/A,#N/A,FALSE,"신규dep";#N/A,#N/A,FALSE,"신규dep-금형상각후";#N/A,#N/A,FALSE,"신규dep-연구비상각후";#N/A,#N/A,FALSE,"신규dep-기계,공구상각후"}</definedName>
    <definedName name="_54A2040_" hidden="1">{#N/A,#N/A,FALSE,"단축1";#N/A,#N/A,FALSE,"단축2";#N/A,#N/A,FALSE,"단축3";#N/A,#N/A,FALSE,"장축";#N/A,#N/A,FALSE,"4WD"}</definedName>
    <definedName name="_54e7_" hidden="1">{#N/A,#N/A,FALSE,"신규dep";#N/A,#N/A,FALSE,"신규dep-금형상각후";#N/A,#N/A,FALSE,"신규dep-연구비상각후";#N/A,#N/A,FALSE,"신규dep-기계,공구상각후"}</definedName>
    <definedName name="_54z1_" hidden="1">{#N/A,#N/A,FALSE,"단축1";#N/A,#N/A,FALSE,"단축2";#N/A,#N/A,FALSE,"단축3";#N/A,#N/A,FALSE,"장축";#N/A,#N/A,FALSE,"4WD"}</definedName>
    <definedName name="_54z2_" hidden="1">{#N/A,#N/A,FALSE,"단축1";#N/A,#N/A,FALSE,"단축2";#N/A,#N/A,FALSE,"단축3";#N/A,#N/A,FALSE,"장축";#N/A,#N/A,FALSE,"4WD"}</definedName>
    <definedName name="_55__0_S" hidden="1">#REF!</definedName>
    <definedName name="_556T2_" hidden="1">{#N/A,#N/A,FALSE,"단축1";#N/A,#N/A,FALSE,"단축2";#N/A,#N/A,FALSE,"단축3";#N/A,#N/A,FALSE,"장축";#N/A,#N/A,FALSE,"4WD"}</definedName>
    <definedName name="_55z123_" hidden="1">{#N/A,#N/A,FALSE,"단축1";#N/A,#N/A,FALSE,"단축2";#N/A,#N/A,FALSE,"단축3";#N/A,#N/A,FALSE,"장축";#N/A,#N/A,FALSE,"4WD"}</definedName>
    <definedName name="_55z4_" hidden="1">{#N/A,#N/A,FALSE,"단축1";#N/A,#N/A,FALSE,"단축2";#N/A,#N/A,FALSE,"단축3";#N/A,#N/A,FALSE,"장축";#N/A,#N/A,FALSE,"4WD"}</definedName>
    <definedName name="_563T3_" hidden="1">{#N/A,#N/A,FALSE,"단축1";#N/A,#N/A,FALSE,"단축2";#N/A,#N/A,FALSE,"단축3";#N/A,#N/A,FALSE,"장축";#N/A,#N/A,FALSE,"4WD"}</definedName>
    <definedName name="_56z2_" hidden="1">{#N/A,#N/A,FALSE,"단축1";#N/A,#N/A,FALSE,"단축2";#N/A,#N/A,FALSE,"단축3";#N/A,#N/A,FALSE,"장축";#N/A,#N/A,FALSE,"4WD"}</definedName>
    <definedName name="_57__0_S" hidden="1">#REF!</definedName>
    <definedName name="_570T5_" hidden="1">{#N/A,#N/A,FALSE,"단축1";#N/A,#N/A,FALSE,"단축2";#N/A,#N/A,FALSE,"단축3";#N/A,#N/A,FALSE,"장축";#N/A,#N/A,FALSE,"4WD"}</definedName>
    <definedName name="_577w1_" hidden="1">{#N/A,#N/A,FALSE,"신규dep";#N/A,#N/A,FALSE,"신규dep-금형상각후";#N/A,#N/A,FALSE,"신규dep-연구비상각후";#N/A,#N/A,FALSE,"신규dep-기계,공구상각후"}</definedName>
    <definedName name="_57e8_" hidden="1">{#N/A,#N/A,FALSE,"신규dep";#N/A,#N/A,FALSE,"신규dep-금형상각후";#N/A,#N/A,FALSE,"신규dep-연구비상각후";#N/A,#N/A,FALSE,"신규dep-기계,공구상각후"}</definedName>
    <definedName name="_57z4_" hidden="1">{#N/A,#N/A,FALSE,"단축1";#N/A,#N/A,FALSE,"단축2";#N/A,#N/A,FALSE,"단축3";#N/A,#N/A,FALSE,"장축";#N/A,#N/A,FALSE,"4WD"}</definedName>
    <definedName name="_584W2_" hidden="1">{#N/A,#N/A,FALSE,"품의서";#N/A,#N/A,FALSE,"전제";#N/A,#N/A,FALSE,"총손";#N/A,#N/A,FALSE,"손익"}</definedName>
    <definedName name="_58T2_" hidden="1">{#N/A,#N/A,FALSE,"단축1";#N/A,#N/A,FALSE,"단축2";#N/A,#N/A,FALSE,"단축3";#N/A,#N/A,FALSE,"장축";#N/A,#N/A,FALSE,"4WD"}</definedName>
    <definedName name="_59__0_S" hidden="1">#REF!</definedName>
    <definedName name="_591w4_" hidden="1">{#N/A,#N/A,FALSE,"단축1";#N/A,#N/A,FALSE,"단축2";#N/A,#N/A,FALSE,"단축3";#N/A,#N/A,FALSE,"장축";#N/A,#N/A,FALSE,"4WD"}</definedName>
    <definedName name="_593A2_" hidden="1">{#N/A,#N/A,FALSE,"단축1";#N/A,#N/A,FALSE,"단축2";#N/A,#N/A,FALSE,"단축3";#N/A,#N/A,FALSE,"장축";#N/A,#N/A,FALSE,"4WD"}</definedName>
    <definedName name="_598w5_" hidden="1">{#N/A,#N/A,FALSE,"신규dep";#N/A,#N/A,FALSE,"신규dep-금형상각후";#N/A,#N/A,FALSE,"신규dep-연구비상각후";#N/A,#N/A,FALSE,"신규dep-기계,공구상각후"}</definedName>
    <definedName name="_5A1232_" hidden="1">{#N/A,#N/A,FALSE,"단축1";#N/A,#N/A,FALSE,"단축2";#N/A,#N/A,FALSE,"단축3";#N/A,#N/A,FALSE,"장축";#N/A,#N/A,FALSE,"4WD"}</definedName>
    <definedName name="_5A1245_" hidden="1">{#N/A,#N/A,FALSE,"단축1";#N/A,#N/A,FALSE,"단축2";#N/A,#N/A,FALSE,"단축3";#N/A,#N/A,FALSE,"장축";#N/A,#N/A,FALSE,"4WD"}</definedName>
    <definedName name="_5A2040_" hidden="1">{#N/A,#N/A,FALSE,"단축1";#N/A,#N/A,FALSE,"단축2";#N/A,#N/A,FALSE,"단축3";#N/A,#N/A,FALSE,"장축";#N/A,#N/A,FALSE,"4WD"}</definedName>
    <definedName name="_5FG1_" hidden="1">{#N/A,#N/A,FALSE,"단축1";#N/A,#N/A,FALSE,"단축2";#N/A,#N/A,FALSE,"단축3";#N/A,#N/A,FALSE,"장축";#N/A,#N/A,FALSE,"4WD"}</definedName>
    <definedName name="_5H1620_" hidden="1">{#N/A,#N/A,FALSE,"단축1";#N/A,#N/A,FALSE,"단축2";#N/A,#N/A,FALSE,"단축3";#N/A,#N/A,FALSE,"장축";#N/A,#N/A,FALSE,"4WD"}</definedName>
    <definedName name="_605z1_" hidden="1">{#N/A,#N/A,FALSE,"단축1";#N/A,#N/A,FALSE,"단축2";#N/A,#N/A,FALSE,"단축3";#N/A,#N/A,FALSE,"장축";#N/A,#N/A,FALSE,"4WD"}</definedName>
    <definedName name="_606A2040_" hidden="1">{#N/A,#N/A,FALSE,"단축1";#N/A,#N/A,FALSE,"단축2";#N/A,#N/A,FALSE,"단축3";#N/A,#N/A,FALSE,"장축";#N/A,#N/A,FALSE,"4WD"}</definedName>
    <definedName name="_60e9_" hidden="1">{#N/A,#N/A,FALSE,"단축1";#N/A,#N/A,FALSE,"단축2";#N/A,#N/A,FALSE,"단축3";#N/A,#N/A,FALSE,"장축";#N/A,#N/A,FALSE,"4WD"}</definedName>
    <definedName name="_612z123_" hidden="1">{#N/A,#N/A,FALSE,"단축1";#N/A,#N/A,FALSE,"단축2";#N/A,#N/A,FALSE,"단축3";#N/A,#N/A,FALSE,"장축";#N/A,#N/A,FALSE,"4WD"}</definedName>
    <definedName name="_619z2_" hidden="1">{#N/A,#N/A,FALSE,"단축1";#N/A,#N/A,FALSE,"단축2";#N/A,#N/A,FALSE,"단축3";#N/A,#N/A,FALSE,"장축";#N/A,#N/A,FALSE,"4WD"}</definedName>
    <definedName name="_61k1_" hidden="1">'[6]#REF'!$A$1:$IV$4107</definedName>
    <definedName name="_626z4_" hidden="1">{#N/A,#N/A,FALSE,"단축1";#N/A,#N/A,FALSE,"단축2";#N/A,#N/A,FALSE,"단축3";#N/A,#N/A,FALSE,"장축";#N/A,#N/A,FALSE,"4WD"}</definedName>
    <definedName name="_63A1_" hidden="1">{#N/A,#N/A,FALSE,"단축1";#N/A,#N/A,FALSE,"단축2";#N/A,#N/A,FALSE,"단축3";#N/A,#N/A,FALSE,"장축";#N/A,#N/A,FALSE,"4WD"}</definedName>
    <definedName name="_64K7_" hidden="1">{#N/A,#N/A,TRUE,"Y생산";#N/A,#N/A,TRUE,"Y판매";#N/A,#N/A,TRUE,"Y총물량";#N/A,#N/A,TRUE,"Y능력";#N/A,#N/A,TRUE,"YKD"}</definedName>
    <definedName name="_651__0_S" hidden="1">#REF!</definedName>
    <definedName name="_668___0_S" hidden="1">#REF!</definedName>
    <definedName name="_67k8_" hidden="1">{#N/A,#N/A,FALSE,"단축1";#N/A,#N/A,FALSE,"단축2";#N/A,#N/A,FALSE,"단축3";#N/A,#N/A,FALSE,"장축";#N/A,#N/A,FALSE,"4WD"}</definedName>
    <definedName name="_6A0323_" hidden="1">{#N/A,#N/A,FALSE,"단축1";#N/A,#N/A,FALSE,"단축2";#N/A,#N/A,FALSE,"단축3";#N/A,#N/A,FALSE,"장축";#N/A,#N/A,FALSE,"4WD"}</definedName>
    <definedName name="_6A1245_" hidden="1">{#N/A,#N/A,FALSE,"단축1";#N/A,#N/A,FALSE,"단축2";#N/A,#N/A,FALSE,"단축3";#N/A,#N/A,FALSE,"장축";#N/A,#N/A,FALSE,"4WD"}</definedName>
    <definedName name="_6A12458_" hidden="1">{#N/A,#N/A,FALSE,"단축1";#N/A,#N/A,FALSE,"단축2";#N/A,#N/A,FALSE,"단축3";#N/A,#N/A,FALSE,"장축";#N/A,#N/A,FALSE,"4WD"}</definedName>
    <definedName name="_6AT3_" hidden="1">{#N/A,#N/A,FALSE,"인원";#N/A,#N/A,FALSE,"비용2";#N/A,#N/A,FALSE,"비용1";#N/A,#N/A,FALSE,"비용";#N/A,#N/A,FALSE,"보증2";#N/A,#N/A,FALSE,"보증1";#N/A,#N/A,FALSE,"보증";#N/A,#N/A,FALSE,"손익1";#N/A,#N/A,FALSE,"손익";#N/A,#N/A,FALSE,"부서별매출";#N/A,#N/A,FALSE,"매출"}</definedName>
    <definedName name="_6DB777_" hidden="1">{#N/A,#N/A,TRUE,"Y생산";#N/A,#N/A,TRUE,"Y판매";#N/A,#N/A,TRUE,"Y총물량";#N/A,#N/A,TRUE,"Y능력";#N/A,#N/A,TRUE,"YKD"}</definedName>
    <definedName name="_6H1620_" hidden="1">{#N/A,#N/A,FALSE,"단축1";#N/A,#N/A,FALSE,"단축2";#N/A,#N/A,FALSE,"단축3";#N/A,#N/A,FALSE,"장축";#N/A,#N/A,FALSE,"4WD"}</definedName>
    <definedName name="_6H20_" hidden="1">{#N/A,#N/A,FALSE,"단축1";#N/A,#N/A,FALSE,"단축2";#N/A,#N/A,FALSE,"단축3";#N/A,#N/A,FALSE,"장축";#N/A,#N/A,FALSE,"4WD"}</definedName>
    <definedName name="_702T2_" hidden="1">{#N/A,#N/A,FALSE,"단축1";#N/A,#N/A,FALSE,"단축2";#N/A,#N/A,FALSE,"단축3";#N/A,#N/A,FALSE,"장축";#N/A,#N/A,FALSE,"4WD"}</definedName>
    <definedName name="_70k9_" hidden="1">{#N/A,#N/A,FALSE,"단축1";#N/A,#N/A,FALSE,"단축2";#N/A,#N/A,FALSE,"단축3";#N/A,#N/A,FALSE,"장축";#N/A,#N/A,FALSE,"4WD"}</definedName>
    <definedName name="_71___0_S" hidden="1">#REF!</definedName>
    <definedName name="_722__0_S" hidden="1">#N/A</definedName>
    <definedName name="_73M123_" hidden="1">{#N/A,#N/A,FALSE,"단축1";#N/A,#N/A,FALSE,"단축2";#N/A,#N/A,FALSE,"단축3";#N/A,#N/A,FALSE,"장축";#N/A,#N/A,FALSE,"4WD"}</definedName>
    <definedName name="_76O11_" hidden="1">{#N/A,#N/A,FALSE,"단축1";#N/A,#N/A,FALSE,"단축2";#N/A,#N/A,FALSE,"단축3";#N/A,#N/A,FALSE,"장축";#N/A,#N/A,FALSE,"4WD"}</definedName>
    <definedName name="_77A3_" hidden="1">{#N/A,#N/A,FALSE,"단축1";#N/A,#N/A,FALSE,"단축2";#N/A,#N/A,FALSE,"단축3";#N/A,#N/A,FALSE,"장축";#N/A,#N/A,FALSE,"4WD"}</definedName>
    <definedName name="_78A2_" hidden="1">{#N/A,#N/A,FALSE,"단축1";#N/A,#N/A,FALSE,"단축2";#N/A,#N/A,FALSE,"단축3";#N/A,#N/A,FALSE,"장축";#N/A,#N/A,FALSE,"4WD"}</definedName>
    <definedName name="_79A2040_" hidden="1">{#N/A,#N/A,FALSE,"단축1";#N/A,#N/A,FALSE,"단축2";#N/A,#N/A,FALSE,"단축3";#N/A,#N/A,FALSE,"장축";#N/A,#N/A,FALSE,"4WD"}</definedName>
    <definedName name="_79P2_" hidden="1">{#N/A,#N/A,FALSE,"단축1";#N/A,#N/A,FALSE,"단축2";#N/A,#N/A,FALSE,"단축3";#N/A,#N/A,FALSE,"장축";#N/A,#N/A,FALSE,"4WD"}</definedName>
    <definedName name="_7A12458_" hidden="1">{#N/A,#N/A,FALSE,"단축1";#N/A,#N/A,FALSE,"단축2";#N/A,#N/A,FALSE,"단축3";#N/A,#N/A,FALSE,"장축";#N/A,#N/A,FALSE,"4WD"}</definedName>
    <definedName name="_7A1454_" hidden="1">{#N/A,#N/A,FALSE,"단축1";#N/A,#N/A,FALSE,"단축2";#N/A,#N/A,FALSE,"단축3";#N/A,#N/A,FALSE,"장축";#N/A,#N/A,FALSE,"4WD"}</definedName>
    <definedName name="_7H20_" hidden="1">{#N/A,#N/A,FALSE,"단축1";#N/A,#N/A,FALSE,"단축2";#N/A,#N/A,FALSE,"단축3";#N/A,#N/A,FALSE,"장축";#N/A,#N/A,FALSE,"4WD"}</definedName>
    <definedName name="_7k7_" hidden="1">{#N/A,#N/A,FALSE,"단축1";#N/A,#N/A,FALSE,"단축2";#N/A,#N/A,FALSE,"단축3";#N/A,#N/A,FALSE,"장축";#N/A,#N/A,FALSE,"4WD"}</definedName>
    <definedName name="_7T2_" hidden="1">{#N/A,#N/A,FALSE,"단축1";#N/A,#N/A,FALSE,"단축2";#N/A,#N/A,FALSE,"단축3";#N/A,#N/A,FALSE,"장축";#N/A,#N/A,FALSE,"4WD"}</definedName>
    <definedName name="_82q1_" hidden="1">{#N/A,#N/A,FALSE,"단축1";#N/A,#N/A,FALSE,"단축2";#N/A,#N/A,FALSE,"단축3";#N/A,#N/A,FALSE,"장축";#N/A,#N/A,FALSE,"4WD"}</definedName>
    <definedName name="_85q3_" hidden="1">{#N/A,#N/A,FALSE,"단축1";#N/A,#N/A,FALSE,"단축2";#N/A,#N/A,FALSE,"단축3";#N/A,#N/A,FALSE,"장축";#N/A,#N/A,FALSE,"4WD"}</definedName>
    <definedName name="_88A3_" hidden="1">{#N/A,#N/A,FALSE,"단축1";#N/A,#N/A,FALSE,"단축2";#N/A,#N/A,FALSE,"단축3";#N/A,#N/A,FALSE,"장축";#N/A,#N/A,FALSE,"4WD"}</definedName>
    <definedName name="_88q5_" hidden="1">{#N/A,#N/A,FALSE,"신규dep";#N/A,#N/A,FALSE,"신규dep-금형상각후";#N/A,#N/A,FALSE,"신규dep-연구비상각후";#N/A,#N/A,FALSE,"신규dep-기계,공구상각후"}</definedName>
    <definedName name="_8A1454_" hidden="1">{#N/A,#N/A,FALSE,"단축1";#N/A,#N/A,FALSE,"단축2";#N/A,#N/A,FALSE,"단축3";#N/A,#N/A,FALSE,"장축";#N/A,#N/A,FALSE,"4WD"}</definedName>
    <definedName name="_8A2_" hidden="1">{#N/A,#N/A,FALSE,"단축1";#N/A,#N/A,FALSE,"단축2";#N/A,#N/A,FALSE,"단축3";#N/A,#N/A,FALSE,"장축";#N/A,#N/A,FALSE,"4WD"}</definedName>
    <definedName name="_8k8_" hidden="1">{#N/A,#N/A,FALSE,"단축1";#N/A,#N/A,FALSE,"단축2";#N/A,#N/A,FALSE,"단축3";#N/A,#N/A,FALSE,"장축";#N/A,#N/A,FALSE,"4WD"}</definedName>
    <definedName name="_9__0_S" hidden="1">#REF!</definedName>
    <definedName name="_91q6_" hidden="1">{#N/A,#N/A,FALSE,"신규dep";#N/A,#N/A,FALSE,"신규dep-금형상각후";#N/A,#N/A,FALSE,"신규dep-연구비상각후";#N/A,#N/A,FALSE,"신규dep-기계,공구상각후"}</definedName>
    <definedName name="_91T2_" hidden="1">{#N/A,#N/A,FALSE,"단축1";#N/A,#N/A,FALSE,"단축2";#N/A,#N/A,FALSE,"단축3";#N/A,#N/A,FALSE,"장축";#N/A,#N/A,FALSE,"4WD"}</definedName>
    <definedName name="_926A2_" hidden="1">{#N/A,#N/A,FALSE,"단축1";#N/A,#N/A,FALSE,"단축2";#N/A,#N/A,FALSE,"단축3";#N/A,#N/A,FALSE,"장축";#N/A,#N/A,FALSE,"4WD"}</definedName>
    <definedName name="_928A2040_" hidden="1">{#N/A,#N/A,FALSE,"단축1";#N/A,#N/A,FALSE,"단축2";#N/A,#N/A,FALSE,"단축3";#N/A,#N/A,FALSE,"장축";#N/A,#N/A,FALSE,"4WD"}</definedName>
    <definedName name="_94q7_" hidden="1">{#N/A,#N/A,FALSE,"신규dep";#N/A,#N/A,FALSE,"신규dep-금형상각후";#N/A,#N/A,FALSE,"신규dep-연구비상각후";#N/A,#N/A,FALSE,"신규dep-기계,공구상각후"}</definedName>
    <definedName name="_97__0_S" hidden="1">#REF!</definedName>
    <definedName name="_97q9_" hidden="1">{#N/A,#N/A,FALSE,"신규dep";#N/A,#N/A,FALSE,"신규dep-금형상각후";#N/A,#N/A,FALSE,"신규dep-연구비상각후";#N/A,#N/A,FALSE,"신규dep-기계,공구상각후"}</definedName>
    <definedName name="_9A1232_" hidden="1">{#N/A,#N/A,FALSE,"단축1";#N/A,#N/A,FALSE,"단축2";#N/A,#N/A,FALSE,"단축3";#N/A,#N/A,FALSE,"장축";#N/A,#N/A,FALSE,"4WD"}</definedName>
    <definedName name="_9A2_" hidden="1">{#N/A,#N/A,FALSE,"단축1";#N/A,#N/A,FALSE,"단축2";#N/A,#N/A,FALSE,"단축3";#N/A,#N/A,FALSE,"장축";#N/A,#N/A,FALSE,"4WD"}</definedName>
    <definedName name="_9EO2_" hidden="1">{#N/A,#N/A,FALSE,"신규dep";#N/A,#N/A,FALSE,"신규dep-금형상각후";#N/A,#N/A,FALSE,"신규dep-연구비상각후";#N/A,#N/A,FALSE,"신규dep-기계,공구상각후"}</definedName>
    <definedName name="_9k7_" hidden="1">{#N/A,#N/A,FALSE,"단축1";#N/A,#N/A,FALSE,"단축2";#N/A,#N/A,FALSE,"단축3";#N/A,#N/A,FALSE,"장축";#N/A,#N/A,FALSE,"4WD"}</definedName>
    <definedName name="_9k9_" hidden="1">{#N/A,#N/A,FALSE,"단축1";#N/A,#N/A,FALSE,"단축2";#N/A,#N/A,FALSE,"단축3";#N/A,#N/A,FALSE,"장축";#N/A,#N/A,FALSE,"4WD"}</definedName>
    <definedName name="_A02" hidden="1">{#N/A,#N/A,FALSE,"단축1";#N/A,#N/A,FALSE,"단축2";#N/A,#N/A,FALSE,"단축3";#N/A,#N/A,FALSE,"장축";#N/A,#N/A,FALSE,"4WD"}</definedName>
    <definedName name="_A0323" hidden="1">{#N/A,#N/A,FALSE,"단축1";#N/A,#N/A,FALSE,"단축2";#N/A,#N/A,FALSE,"단축3";#N/A,#N/A,FALSE,"장축";#N/A,#N/A,FALSE,"4WD"}</definedName>
    <definedName name="_A1232" hidden="1">{#N/A,#N/A,FALSE,"단축1";#N/A,#N/A,FALSE,"단축2";#N/A,#N/A,FALSE,"단축3";#N/A,#N/A,FALSE,"장축";#N/A,#N/A,FALSE,"4WD"}</definedName>
    <definedName name="_A1245" hidden="1">{#N/A,#N/A,FALSE,"단축1";#N/A,#N/A,FALSE,"단축2";#N/A,#N/A,FALSE,"단축3";#N/A,#N/A,FALSE,"장축";#N/A,#N/A,FALSE,"4WD"}</definedName>
    <definedName name="_A12458" hidden="1">{#N/A,#N/A,FALSE,"단축1";#N/A,#N/A,FALSE,"단축2";#N/A,#N/A,FALSE,"단축3";#N/A,#N/A,FALSE,"장축";#N/A,#N/A,FALSE,"4WD"}</definedName>
    <definedName name="_A1454" hidden="1">{#N/A,#N/A,FALSE,"단축1";#N/A,#N/A,FALSE,"단축2";#N/A,#N/A,FALSE,"단축3";#N/A,#N/A,FALSE,"장축";#N/A,#N/A,FALSE,"4WD"}</definedName>
    <definedName name="_A2" hidden="1">{#N/A,#N/A,FALSE,"단축1";#N/A,#N/A,FALSE,"단축2";#N/A,#N/A,FALSE,"단축3";#N/A,#N/A,FALSE,"장축";#N/A,#N/A,FALSE,"4WD"}</definedName>
    <definedName name="_A2040" hidden="1">{#N/A,#N/A,FALSE,"단축1";#N/A,#N/A,FALSE,"단축2";#N/A,#N/A,FALSE,"단축3";#N/A,#N/A,FALSE,"장축";#N/A,#N/A,FALSE,"4WD"}</definedName>
    <definedName name="_A21" hidden="1">{#N/A,#N/A,FALSE,"단축1";#N/A,#N/A,FALSE,"단축2";#N/A,#N/A,FALSE,"단축3";#N/A,#N/A,FALSE,"장축";#N/A,#N/A,FALSE,"4WD"}</definedName>
    <definedName name="_A21321" hidden="1">{#N/A,#N/A,FALSE,"단축1";#N/A,#N/A,FALSE,"단축2";#N/A,#N/A,FALSE,"단축3";#N/A,#N/A,FALSE,"장축";#N/A,#N/A,FALSE,"4WD"}</definedName>
    <definedName name="_A3" hidden="1">{#N/A,#N/A,FALSE,"단축1";#N/A,#N/A,FALSE,"단축2";#N/A,#N/A,FALSE,"단축3";#N/A,#N/A,FALSE,"장축";#N/A,#N/A,FALSE,"4WD"}</definedName>
    <definedName name="_AA4" hidden="1">{#N/A,#N/A,FALSE,"신규dep";#N/A,#N/A,FALSE,"신규dep-금형상각후";#N/A,#N/A,FALSE,"신규dep-연구비상각후";#N/A,#N/A,FALSE,"신규dep-기계,공구상각후"}</definedName>
    <definedName name="_AS6" hidden="1">{#N/A,#N/A,FALSE,"Australien";#N/A,#N/A,FALSE,"Birmingham";#N/A,#N/A,FALSE,"Brasilien";#N/A,#N/A,FALSE,"Prag";#N/A,#N/A,FALSE,"Spanien";#N/A,#N/A,FALSE,"Malaysia ( Com)";#N/A,#N/A,FALSE,"Malaysia (Instr)"}</definedName>
    <definedName name="_AT1" hidden="1">{#N/A,#N/A,FALSE,"인원";#N/A,#N/A,FALSE,"비용2";#N/A,#N/A,FALSE,"비용1";#N/A,#N/A,FALSE,"비용";#N/A,#N/A,FALSE,"보증2";#N/A,#N/A,FALSE,"보증1";#N/A,#N/A,FALSE,"보증";#N/A,#N/A,FALSE,"손익1";#N/A,#N/A,FALSE,"손익";#N/A,#N/A,FALSE,"부서별매출";#N/A,#N/A,FALSE,"매출"}</definedName>
    <definedName name="_AT2"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AT3" hidden="1">{#N/A,#N/A,FALSE,"인원";#N/A,#N/A,FALSE,"비용2";#N/A,#N/A,FALSE,"비용1";#N/A,#N/A,FALSE,"비용";#N/A,#N/A,FALSE,"보증2";#N/A,#N/A,FALSE,"보증1";#N/A,#N/A,FALSE,"보증";#N/A,#N/A,FALSE,"손익1";#N/A,#N/A,FALSE,"손익";#N/A,#N/A,FALSE,"부서별매출";#N/A,#N/A,FALSE,"매출"}</definedName>
    <definedName name="_d1" hidden="1">{#N/A,#N/A,FALSE,"신규dep";#N/A,#N/A,FALSE,"신규dep-금형상각후";#N/A,#N/A,FALSE,"신규dep-연구비상각후";#N/A,#N/A,FALSE,"신규dep-기계,공구상각후"}</definedName>
    <definedName name="_d2" hidden="1">{#N/A,#N/A,FALSE,"신규dep";#N/A,#N/A,FALSE,"신규dep-금형상각후";#N/A,#N/A,FALSE,"신규dep-연구비상각후";#N/A,#N/A,FALSE,"신규dep-기계,공구상각후"}</definedName>
    <definedName name="_DB777" hidden="1">{#N/A,#N/A,TRUE,"Y생산";#N/A,#N/A,TRUE,"Y판매";#N/A,#N/A,TRUE,"Y총물량";#N/A,#N/A,TRUE,"Y능력";#N/A,#N/A,TRUE,"YKD"}</definedName>
    <definedName name="_DC50" hidden="1">{#N/A,#N/A,FALSE,"단축1";#N/A,#N/A,FALSE,"단축2";#N/A,#N/A,FALSE,"단축3";#N/A,#N/A,FALSE,"장축";#N/A,#N/A,FALSE,"4WD"}</definedName>
    <definedName name="_ddd21" hidden="1">{#N/A,#N/A,FALSE,"단축1";#N/A,#N/A,FALSE,"단축2";#N/A,#N/A,FALSE,"단축3";#N/A,#N/A,FALSE,"장축";#N/A,#N/A,FALSE,"4WD"}</definedName>
    <definedName name="_Dist_Bin" hidden="1">#REF!</definedName>
    <definedName name="_Dist_Values" hidden="1">#REF!</definedName>
    <definedName name="_e1" hidden="1">{#N/A,#N/A,FALSE,"단축1";#N/A,#N/A,FALSE,"단축2";#N/A,#N/A,FALSE,"단축3";#N/A,#N/A,FALSE,"장축";#N/A,#N/A,FALSE,"4WD"}</definedName>
    <definedName name="_e2" hidden="1">{#N/A,#N/A,FALSE,"단축1";#N/A,#N/A,FALSE,"단축2";#N/A,#N/A,FALSE,"단축3";#N/A,#N/A,FALSE,"장축";#N/A,#N/A,FALSE,"4WD"}</definedName>
    <definedName name="_e3" hidden="1">{#N/A,#N/A,FALSE,"단축1";#N/A,#N/A,FALSE,"단축2";#N/A,#N/A,FALSE,"단축3";#N/A,#N/A,FALSE,"장축";#N/A,#N/A,FALSE,"4WD"}</definedName>
    <definedName name="_e4" hidden="1">{#N/A,#N/A,FALSE,"단축1";#N/A,#N/A,FALSE,"단축2";#N/A,#N/A,FALSE,"단축3";#N/A,#N/A,FALSE,"장축";#N/A,#N/A,FALSE,"4WD"}</definedName>
    <definedName name="_e5" hidden="1">{#N/A,#N/A,FALSE,"단축1";#N/A,#N/A,FALSE,"단축2";#N/A,#N/A,FALSE,"단축3";#N/A,#N/A,FALSE,"장축";#N/A,#N/A,FALSE,"4WD"}</definedName>
    <definedName name="_e6" hidden="1">{#N/A,#N/A,FALSE,"단축1";#N/A,#N/A,FALSE,"단축2";#N/A,#N/A,FALSE,"단축3";#N/A,#N/A,FALSE,"장축";#N/A,#N/A,FALSE,"4WD"}</definedName>
    <definedName name="_e7" hidden="1">{#N/A,#N/A,FALSE,"신규dep";#N/A,#N/A,FALSE,"신규dep-금형상각후";#N/A,#N/A,FALSE,"신규dep-연구비상각후";#N/A,#N/A,FALSE,"신규dep-기계,공구상각후"}</definedName>
    <definedName name="_e8" hidden="1">{#N/A,#N/A,FALSE,"신규dep";#N/A,#N/A,FALSE,"신규dep-금형상각후";#N/A,#N/A,FALSE,"신규dep-연구비상각후";#N/A,#N/A,FALSE,"신규dep-기계,공구상각후"}</definedName>
    <definedName name="_e9" hidden="1">{#N/A,#N/A,FALSE,"단축1";#N/A,#N/A,FALSE,"단축2";#N/A,#N/A,FALSE,"단축3";#N/A,#N/A,FALSE,"장축";#N/A,#N/A,FALSE,"4WD"}</definedName>
    <definedName name="_EO2" hidden="1">{#N/A,#N/A,FALSE,"신규dep";#N/A,#N/A,FALSE,"신규dep-금형상각후";#N/A,#N/A,FALSE,"신규dep-연구비상각후";#N/A,#N/A,FALSE,"신규dep-기계,공구상각후"}</definedName>
    <definedName name="_EWA1" hidden="1">{#N/A,#N/A,FALSE,"초도품";#N/A,#N/A,FALSE,"초도품 (2)";#N/A,#N/A,FALSE,"초도품 (3)";#N/A,#N/A,FALSE,"초도품 (4)";#N/A,#N/A,FALSE,"초도품 (5)";#N/A,#N/A,FALSE,"초도품 (6)"}</definedName>
    <definedName name="_FG1" hidden="1">{#N/A,#N/A,FALSE,"단축1";#N/A,#N/A,FALSE,"단축2";#N/A,#N/A,FALSE,"단축3";#N/A,#N/A,FALSE,"장축";#N/A,#N/A,FALSE,"4WD"}</definedName>
    <definedName name="_Fill" hidden="1">#REF!</definedName>
    <definedName name="_xlnm._FilterDatabase" hidden="1">#REF!</definedName>
    <definedName name="_H1620" hidden="1">{#N/A,#N/A,FALSE,"단축1";#N/A,#N/A,FALSE,"단축2";#N/A,#N/A,FALSE,"단축3";#N/A,#N/A,FALSE,"장축";#N/A,#N/A,FALSE,"4WD"}</definedName>
    <definedName name="_H20" hidden="1">{#N/A,#N/A,FALSE,"단축1";#N/A,#N/A,FALSE,"단축2";#N/A,#N/A,FALSE,"단축3";#N/A,#N/A,FALSE,"장축";#N/A,#N/A,FALSE,"4WD"}</definedName>
    <definedName name="_HP02" hidden="1">{#N/A,#N/A,FALSE,"단축1";#N/A,#N/A,FALSE,"단축2";#N/A,#N/A,FALSE,"단축3";#N/A,#N/A,FALSE,"장축";#N/A,#N/A,FALSE,"4WD"}</definedName>
    <definedName name="_HP2" hidden="1">{#N/A,#N/A,FALSE,"단축1";#N/A,#N/A,FALSE,"단축2";#N/A,#N/A,FALSE,"단축3";#N/A,#N/A,FALSE,"장축";#N/A,#N/A,FALSE,"4WD"}</definedName>
    <definedName name="_jyr6"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k1" hidden="1">'[2]#REF'!$A$1:$IV$4107</definedName>
    <definedName name="_K115" hidden="1">{#N/A,#N/A,FALSE,"인원";#N/A,#N/A,FALSE,"비용2";#N/A,#N/A,FALSE,"비용1";#N/A,#N/A,FALSE,"비용";#N/A,#N/A,FALSE,"보증2";#N/A,#N/A,FALSE,"보증1";#N/A,#N/A,FALSE,"보증";#N/A,#N/A,FALSE,"손익1";#N/A,#N/A,FALSE,"손익";#N/A,#N/A,FALSE,"부서별매출";#N/A,#N/A,FALSE,"매출"}</definedName>
    <definedName name="_K7" hidden="1">{#N/A,#N/A,TRUE,"Y생산";#N/A,#N/A,TRUE,"Y판매";#N/A,#N/A,TRUE,"Y총물량";#N/A,#N/A,TRUE,"Y능력";#N/A,#N/A,TRUE,"YKD"}</definedName>
    <definedName name="_k8" hidden="1">{#N/A,#N/A,FALSE,"단축1";#N/A,#N/A,FALSE,"단축2";#N/A,#N/A,FALSE,"단축3";#N/A,#N/A,FALSE,"장축";#N/A,#N/A,FALSE,"4WD"}</definedName>
    <definedName name="_k9" hidden="1">{#N/A,#N/A,FALSE,"단축1";#N/A,#N/A,FALSE,"단축2";#N/A,#N/A,FALSE,"단축3";#N/A,#N/A,FALSE,"장축";#N/A,#N/A,FALSE,"4WD"}</definedName>
    <definedName name="_Key1" hidden="1">#REF!</definedName>
    <definedName name="_Key2" hidden="1">#REF!</definedName>
    <definedName name="_Key3" hidden="1">#N/A</definedName>
    <definedName name="_LPS2" hidden="1">{#N/A,#N/A,FALSE,"단축1";#N/A,#N/A,FALSE,"단축2";#N/A,#N/A,FALSE,"단축3";#N/A,#N/A,FALSE,"장축";#N/A,#N/A,FALSE,"4WD"}</definedName>
    <definedName name="_M123" hidden="1">{#N/A,#N/A,FALSE,"단축1";#N/A,#N/A,FALSE,"단축2";#N/A,#N/A,FALSE,"단축3";#N/A,#N/A,FALSE,"장축";#N/A,#N/A,FALSE,"4WD"}</definedName>
    <definedName name="_M150" hidden="1">{#N/A,#N/A,FALSE,"단축1";#N/A,#N/A,FALSE,"단축2";#N/A,#N/A,FALSE,"단축3";#N/A,#N/A,FALSE,"장축";#N/A,#N/A,FALSE,"4WD"}</definedName>
    <definedName name="_MatInverse_In" hidden="1">#REF!</definedName>
    <definedName name="_MatInverse_Out" hidden="1">#REF!</definedName>
    <definedName name="_MBR1" hidden="1">{#N/A,#N/A,FALSE,"단축1";#N/A,#N/A,FALSE,"단축2";#N/A,#N/A,FALSE,"단축3";#N/A,#N/A,FALSE,"장축";#N/A,#N/A,FALSE,"4WD"}</definedName>
    <definedName name="_MIP10" hidden="1">{#N/A,#N/A,FALSE,"단축1";#N/A,#N/A,FALSE,"단축2";#N/A,#N/A,FALSE,"단축3";#N/A,#N/A,FALSE,"장축";#N/A,#N/A,FALSE,"4WD"}</definedName>
    <definedName name="_MIP2" hidden="1">{#N/A,#N/A,FALSE,"단축1";#N/A,#N/A,FALSE,"단축2";#N/A,#N/A,FALSE,"단축3";#N/A,#N/A,FALSE,"장축";#N/A,#N/A,FALSE,"4WD"}</definedName>
    <definedName name="_NA11" hidden="1">{#N/A,#N/A,FALSE,"단축1";#N/A,#N/A,FALSE,"단축2";#N/A,#N/A,FALSE,"단축3";#N/A,#N/A,FALSE,"장축";#N/A,#N/A,FALSE,"4WD"}</definedName>
    <definedName name="_O11" hidden="1">{#N/A,#N/A,FALSE,"단축1";#N/A,#N/A,FALSE,"단축2";#N/A,#N/A,FALSE,"단축3";#N/A,#N/A,FALSE,"장축";#N/A,#N/A,FALSE,"4WD"}</definedName>
    <definedName name="_Order1" hidden="1">255</definedName>
    <definedName name="_Order2" hidden="1">255</definedName>
    <definedName name="_P2" hidden="1">{#N/A,#N/A,FALSE,"단축1";#N/A,#N/A,FALSE,"단축2";#N/A,#N/A,FALSE,"단축3";#N/A,#N/A,FALSE,"장축";#N/A,#N/A,FALSE,"4WD"}</definedName>
    <definedName name="_Parse_In" hidden="1">#REF!</definedName>
    <definedName name="_Parse_Out" hidden="1">#REF!</definedName>
    <definedName name="_PB004" hidden="1">{#N/A,#N/A,FALSE,"단축1";#N/A,#N/A,FALSE,"단축2";#N/A,#N/A,FALSE,"단축3";#N/A,#N/A,FALSE,"장축";#N/A,#N/A,FALSE,"4WD"}</definedName>
    <definedName name="_q1" hidden="1">{#N/A,#N/A,FALSE,"단축1";#N/A,#N/A,FALSE,"단축2";#N/A,#N/A,FALSE,"단축3";#N/A,#N/A,FALSE,"장축";#N/A,#N/A,FALSE,"4WD"}</definedName>
    <definedName name="_q5" hidden="1">{#N/A,#N/A,FALSE,"신규dep";#N/A,#N/A,FALSE,"신규dep-금형상각후";#N/A,#N/A,FALSE,"신규dep-연구비상각후";#N/A,#N/A,FALSE,"신규dep-기계,공구상각후"}</definedName>
    <definedName name="_q6" hidden="1">{#N/A,#N/A,FALSE,"신규dep";#N/A,#N/A,FALSE,"신규dep-금형상각후";#N/A,#N/A,FALSE,"신규dep-연구비상각후";#N/A,#N/A,FALSE,"신규dep-기계,공구상각후"}</definedName>
    <definedName name="_q7" hidden="1">{#N/A,#N/A,FALSE,"신규dep";#N/A,#N/A,FALSE,"신규dep-금형상각후";#N/A,#N/A,FALSE,"신규dep-연구비상각후";#N/A,#N/A,FALSE,"신규dep-기계,공구상각후"}</definedName>
    <definedName name="_q9" hidden="1">{#N/A,#N/A,FALSE,"신규dep";#N/A,#N/A,FALSE,"신규dep-금형상각후";#N/A,#N/A,FALSE,"신규dep-연구비상각후";#N/A,#N/A,FALSE,"신규dep-기계,공구상각후"}</definedName>
    <definedName name="_Regression_Out" hidden="1">#REF!</definedName>
    <definedName name="_Regression_X" hidden="1">#REF!</definedName>
    <definedName name="_Regression_Y" hidden="1">#REF!</definedName>
    <definedName name="_RS451" hidden="1">{#N/A,#N/A,FALSE,"단축1";#N/A,#N/A,FALSE,"단축2";#N/A,#N/A,FALSE,"단축3";#N/A,#N/A,FALSE,"장축";#N/A,#N/A,FALSE,"4WD"}</definedName>
    <definedName name="_s1" hidden="1">{#N/A,#N/A,FALSE,"신규dep";#N/A,#N/A,FALSE,"신규dep-금형상각후";#N/A,#N/A,FALSE,"신규dep-연구비상각후";#N/A,#N/A,FALSE,"신규dep-기계,공구상각후"}</definedName>
    <definedName name="_s2" hidden="1">{#N/A,#N/A,FALSE,"신규dep";#N/A,#N/A,FALSE,"신규dep-금형상각후";#N/A,#N/A,FALSE,"신규dep-연구비상각후";#N/A,#N/A,FALSE,"신규dep-기계,공구상각후"}</definedName>
    <definedName name="_s3" hidden="1">{#N/A,#N/A,FALSE,"단축1";#N/A,#N/A,FALSE,"단축2";#N/A,#N/A,FALSE,"단축3";#N/A,#N/A,FALSE,"장축";#N/A,#N/A,FALSE,"4WD"}</definedName>
    <definedName name="_s4" hidden="1">{#N/A,#N/A,FALSE,"단축1";#N/A,#N/A,FALSE,"단축2";#N/A,#N/A,FALSE,"단축3";#N/A,#N/A,FALSE,"장축";#N/A,#N/A,FALSE,"4WD"}</definedName>
    <definedName name="_s5" hidden="1">{#N/A,#N/A,FALSE,"신규dep";#N/A,#N/A,FALSE,"신규dep-금형상각후";#N/A,#N/A,FALSE,"신규dep-연구비상각후";#N/A,#N/A,FALSE,"신규dep-기계,공구상각후"}</definedName>
    <definedName name="_s6" hidden="1">{#N/A,#N/A,FALSE,"신규dep";#N/A,#N/A,FALSE,"신규dep-금형상각후";#N/A,#N/A,FALSE,"신규dep-연구비상각후";#N/A,#N/A,FALSE,"신규dep-기계,공구상각후"}</definedName>
    <definedName name="_s7" hidden="1">{#N/A,#N/A,FALSE,"신규dep";#N/A,#N/A,FALSE,"신규dep-금형상각후";#N/A,#N/A,FALSE,"신규dep-연구비상각후";#N/A,#N/A,FALSE,"신규dep-기계,공구상각후"}</definedName>
    <definedName name="_s8" hidden="1">{#N/A,#N/A,FALSE,"신규dep";#N/A,#N/A,FALSE,"신규dep-금형상각후";#N/A,#N/A,FALSE,"신규dep-연구비상각후";#N/A,#N/A,FALSE,"신규dep-기계,공구상각후"}</definedName>
    <definedName name="_SDW1" hidden="1">[3]카메라!#REF!</definedName>
    <definedName name="_Sort" hidden="1">#REF!</definedName>
    <definedName name="_sort2" hidden="1">#N/A</definedName>
    <definedName name="_SUM1" hidden="1">{#N/A,#N/A,FALSE,"단축1";#N/A,#N/A,FALSE,"단축2";#N/A,#N/A,FALSE,"단축3";#N/A,#N/A,FALSE,"장축";#N/A,#N/A,FALSE,"4WD"}</definedName>
    <definedName name="_T2" hidden="1">{#N/A,#N/A,FALSE,"단축1";#N/A,#N/A,FALSE,"단축2";#N/A,#N/A,FALSE,"단축3";#N/A,#N/A,FALSE,"장축";#N/A,#N/A,FALSE,"4WD"}</definedName>
    <definedName name="_T3" hidden="1">{#N/A,#N/A,FALSE,"단축1";#N/A,#N/A,FALSE,"단축2";#N/A,#N/A,FALSE,"단축3";#N/A,#N/A,FALSE,"장축";#N/A,#N/A,FALSE,"4WD"}</definedName>
    <definedName name="_t4" hidden="1">{#N/A,#N/A,FALSE,"단축1";#N/A,#N/A,FALSE,"단축2";#N/A,#N/A,FALSE,"단축3";#N/A,#N/A,FALSE,"장축";#N/A,#N/A,FALSE,"4WD"}</definedName>
    <definedName name="_T5" hidden="1">{#N/A,#N/A,FALSE,"단축1";#N/A,#N/A,FALSE,"단축2";#N/A,#N/A,FALSE,"단축3";#N/A,#N/A,FALSE,"장축";#N/A,#N/A,FALSE,"4WD"}</definedName>
    <definedName name="_w1" hidden="1">{#N/A,#N/A,FALSE,"신규dep";#N/A,#N/A,FALSE,"신규dep-금형상각후";#N/A,#N/A,FALSE,"신규dep-연구비상각후";#N/A,#N/A,FALSE,"신규dep-기계,공구상각후"}</definedName>
    <definedName name="_W2" hidden="1">{#N/A,#N/A,FALSE,"품의서";#N/A,#N/A,FALSE,"전제";#N/A,#N/A,FALSE,"총손";#N/A,#N/A,FALSE,"손익"}</definedName>
    <definedName name="_w4" hidden="1">{#N/A,#N/A,FALSE,"단축1";#N/A,#N/A,FALSE,"단축2";#N/A,#N/A,FALSE,"단축3";#N/A,#N/A,FALSE,"장축";#N/A,#N/A,FALSE,"4WD"}</definedName>
    <definedName name="_w5" hidden="1">{#N/A,#N/A,FALSE,"신규dep";#N/A,#N/A,FALSE,"신규dep-금형상각후";#N/A,#N/A,FALSE,"신규dep-연구비상각후";#N/A,#N/A,FALSE,"신규dep-기계,공구상각후"}</definedName>
    <definedName name="_WRN2" hidden="1">{#N/A,#N/A,FALSE,"단축1";#N/A,#N/A,FALSE,"단축2";#N/A,#N/A,FALSE,"단축3";#N/A,#N/A,FALSE,"장축";#N/A,#N/A,FALSE,"4WD"}</definedName>
    <definedName name="_XG2" hidden="1">{#N/A,#N/A,FALSE,"단축1";#N/A,#N/A,FALSE,"단축2";#N/A,#N/A,FALSE,"단축3";#N/A,#N/A,FALSE,"장축";#N/A,#N/A,FALSE,"4WD"}</definedName>
    <definedName name="_z1" hidden="1">{#N/A,#N/A,FALSE,"단축1";#N/A,#N/A,FALSE,"단축2";#N/A,#N/A,FALSE,"단축3";#N/A,#N/A,FALSE,"장축";#N/A,#N/A,FALSE,"4WD"}</definedName>
    <definedName name="_z123" hidden="1">{#N/A,#N/A,FALSE,"단축1";#N/A,#N/A,FALSE,"단축2";#N/A,#N/A,FALSE,"단축3";#N/A,#N/A,FALSE,"장축";#N/A,#N/A,FALSE,"4WD"}</definedName>
    <definedName name="_z2" hidden="1">{#N/A,#N/A,FALSE,"단축1";#N/A,#N/A,FALSE,"단축2";#N/A,#N/A,FALSE,"단축3";#N/A,#N/A,FALSE,"장축";#N/A,#N/A,FALSE,"4WD"}</definedName>
    <definedName name="_z4" hidden="1">{#N/A,#N/A,FALSE,"단축1";#N/A,#N/A,FALSE,"단축2";#N/A,#N/A,FALSE,"단축3";#N/A,#N/A,FALSE,"장축";#N/A,#N/A,FALSE,"4WD"}</definedName>
    <definedName name="\\" hidden="1">{#N/A,#N/A,FALSE,"단축1";#N/A,#N/A,FALSE,"단축2";#N/A,#N/A,FALSE,"단축3";#N/A,#N/A,FALSE,"장축";#N/A,#N/A,FALSE,"4WD"}</definedName>
    <definedName name="A"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A1_00근거" hidden="1">{#N/A,#N/A,FALSE,"단축1";#N/A,#N/A,FALSE,"단축2";#N/A,#N/A,FALSE,"단축3";#N/A,#N/A,FALSE,"장축";#N/A,#N/A,FALSE,"4WD"}</definedName>
    <definedName name="aaa"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aaaa"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AAAAA" hidden="1">{#N/A,#N/A,FALSE,"단축1";#N/A,#N/A,FALSE,"단축2";#N/A,#N/A,FALSE,"단축3";#N/A,#N/A,FALSE,"장축";#N/A,#N/A,FALSE,"4WD"}</definedName>
    <definedName name="AAAAAA"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AAAAAAA" hidden="1">{#N/A,#N/A,TRUE,"Y생산";#N/A,#N/A,TRUE,"Y판매";#N/A,#N/A,TRUE,"Y총물량";#N/A,#N/A,TRUE,"Y능력";#N/A,#N/A,TRUE,"YKD"}</definedName>
    <definedName name="AAAAAAAAAESWDFEFE" hidden="1">{#N/A,#N/A,FALSE,"단축1";#N/A,#N/A,FALSE,"단축2";#N/A,#N/A,FALSE,"단축3";#N/A,#N/A,FALSE,"장축";#N/A,#N/A,FALSE,"4WD"}</definedName>
    <definedName name="AAACV" hidden="1">{"'KET'!$A$1:$E$2423"}</definedName>
    <definedName name="AAAV" hidden="1">{"Wire Charts",#N/A,TRUE,"Wires"}</definedName>
    <definedName name="AABB" hidden="1">{#N/A,#N/A,FALSE,"단축1";#N/A,#N/A,FALSE,"단축2";#N/A,#N/A,FALSE,"단축3";#N/A,#N/A,FALSE,"장축";#N/A,#N/A,FALSE,"4WD"}</definedName>
    <definedName name="AAS" hidden="1">{#N/A,#N/A,FALSE,"단축1";#N/A,#N/A,FALSE,"단축2";#N/A,#N/A,FALSE,"단축3";#N/A,#N/A,FALSE,"장축";#N/A,#N/A,FALSE,"4WD"}</definedName>
    <definedName name="AB" hidden="1">{#N/A,#N/A,FALSE,"단축1";#N/A,#N/A,FALSE,"단축2";#N/A,#N/A,FALSE,"단축3";#N/A,#N/A,FALSE,"장축";#N/A,#N/A,FALSE,"4WD"}</definedName>
    <definedName name="ABD" hidden="1">{#N/A,#N/A,FALSE,"단축1";#N/A,#N/A,FALSE,"단축2";#N/A,#N/A,FALSE,"단축3";#N/A,#N/A,FALSE,"장축";#N/A,#N/A,FALSE,"4WD"}</definedName>
    <definedName name="ABDD" hidden="1">{#N/A,#N/A,FALSE,"단축1";#N/A,#N/A,FALSE,"단축2";#N/A,#N/A,FALSE,"단축3";#N/A,#N/A,FALSE,"장축";#N/A,#N/A,FALSE,"4WD"}</definedName>
    <definedName name="ACB" hidden="1">{#N/A,#N/A,FALSE,"단축1";#N/A,#N/A,FALSE,"단축2";#N/A,#N/A,FALSE,"단축3";#N/A,#N/A,FALSE,"장축";#N/A,#N/A,FALSE,"4WD"}</definedName>
    <definedName name="Access_Button" hidden="1">"X98년차량부하__양_증차품의_List"</definedName>
    <definedName name="Access_Button1" hidden="1">"업체현황_카드발송_List"</definedName>
    <definedName name="Access_Button2" hidden="1">"업체현황_카드발송_List"</definedName>
    <definedName name="Access_Button3" hidden="1">"카드발송_카드발송_List1"</definedName>
    <definedName name="Access_Button4" hidden="1">"업체현황_카드발송_List"</definedName>
    <definedName name="AccessDatabase" hidden="1">"C:\WORK\납품능력평가\98년차량부하.mdb"</definedName>
    <definedName name="ACCLINK.XLS_Localization_Table_List" hidden="1">"$A$1:$B$11"</definedName>
    <definedName name="ACCLINK.XLS_Localization_Table_List1" hidden="1">"$A$13:$B$31"</definedName>
    <definedName name="ACCLINK.XLS_Localization_Table_List10" hidden="1">"$A$13:$B$33"</definedName>
    <definedName name="ACCLINK.XLS_Localization_Table_List11" hidden="1">"$A$13:$B$33"</definedName>
    <definedName name="ACCLINK.XLS_Localization_Table_List12" hidden="1">"$A$13:$B$33"</definedName>
    <definedName name="ACCLINK.XLS_Localization_Table_List13" hidden="1">"$A$13:$B$33"</definedName>
    <definedName name="ACCLINK.XLS_Localization_Table_List14" hidden="1">"$A$13:$B$33"</definedName>
    <definedName name="ACCLINK.XLS_Localization_Table_List15" hidden="1">"$A$13:$B$33"</definedName>
    <definedName name="ACCLINK.XLS_Localization_Table_List16" hidden="1">"$A$13:$B$33"</definedName>
    <definedName name="ACCLINK.XLS_Localization_Table_List17" hidden="1">"$A$13:$B$33"</definedName>
    <definedName name="ACCLINK.XLS_Localization_Table_List18" hidden="1">"$A$13:$B$33"</definedName>
    <definedName name="ACCLINK.XLS_Localization_Table_List19" hidden="1">"$A$13:$B$33"</definedName>
    <definedName name="ACCLINK.XLS_Localization_Table_List2" hidden="1">"$A$13:$B$31"</definedName>
    <definedName name="ACCLINK.XLS_Localization_Table_List3" hidden="1">"$A$13:$B$31"</definedName>
    <definedName name="ACCLINK.XLS_Localization_Table_List4" hidden="1">"$A$13:$B$31"</definedName>
    <definedName name="ACCLINK.XLS_Localization_Table_List5" hidden="1">"$A$13:$B$31"</definedName>
    <definedName name="ACCLINK.XLS_Localization_Table_List6" hidden="1">"$A$13:$B$31"</definedName>
    <definedName name="ACCLINK.XLS_Localization_Table_List7" hidden="1">"$A$13:$B$31"</definedName>
    <definedName name="ACCLINK.XLS_Localization_Table_List8" hidden="1">"$A$13:$B$31"</definedName>
    <definedName name="ACCLINK.XLS_Localization_Table_List9" hidden="1">"$A$13:$B$33"</definedName>
    <definedName name="ACOM" hidden="1">{#N/A,#N/A,TRUE,"일정"}</definedName>
    <definedName name="ACON" hidden="1">{#N/A,#N/A,TRUE,"일정"}</definedName>
    <definedName name="ACwvu.Komplett." hidden="1">'[7]GB-IC Villingen GG'!#REF!</definedName>
    <definedName name="ACwvu.Screen." hidden="1">'[7]GB-IC Villingen GG'!#REF!</definedName>
    <definedName name="AD" hidden="1">{#N/A,#N/A,FALSE,"을지 (4)";#N/A,#N/A,FALSE,"을지 (5)";#N/A,#N/A,FALSE,"을지 (6)"}</definedName>
    <definedName name="adaf" hidden="1">{#N/A,#N/A,FALSE,"단축1";#N/A,#N/A,FALSE,"단축2";#N/A,#N/A,FALSE,"단축3";#N/A,#N/A,FALSE,"장축";#N/A,#N/A,FALSE,"4WD"}</definedName>
    <definedName name="adfds" hidden="1">{#N/A,#N/A,FALSE,"단축1";#N/A,#N/A,FALSE,"단축2";#N/A,#N/A,FALSE,"단축3";#N/A,#N/A,FALSE,"장축";#N/A,#N/A,FALSE,"4WD"}</definedName>
    <definedName name="ADSDF" hidden="1">{#N/A,#N/A,TRUE,"Y생산";#N/A,#N/A,TRUE,"Y판매";#N/A,#N/A,TRUE,"Y총물량";#N/A,#N/A,TRUE,"Y능력";#N/A,#N/A,TRUE,"YKD"}</definedName>
    <definedName name="ADSGHJHGJ" hidden="1">{#N/A,#N/A,FALSE,"단축1";#N/A,#N/A,FALSE,"단축2";#N/A,#N/A,FALSE,"단축3";#N/A,#N/A,FALSE,"장축";#N/A,#N/A,FALSE,"4WD"}</definedName>
    <definedName name="AF" hidden="1">{#N/A,#N/A,FALSE,"단축1";#N/A,#N/A,FALSE,"단축2";#N/A,#N/A,FALSE,"단축3";#N/A,#N/A,FALSE,"장축";#N/A,#N/A,FALSE,"4WD"}</definedName>
    <definedName name="afs" hidden="1">{#N/A,#N/A,FALSE,"Aging Summary";#N/A,#N/A,FALSE,"Ratio Analysis";#N/A,#N/A,FALSE,"Test 120 Day Accts";#N/A,#N/A,FALSE,"Tickmarks"}</definedName>
    <definedName name="AG" hidden="1">{#N/A,#N/A,FALSE,"단축1";#N/A,#N/A,FALSE,"단축2";#N/A,#N/A,FALSE,"단축3";#N/A,#N/A,FALSE,"장축";#N/A,#N/A,FALSE,"4WD"}</definedName>
    <definedName name="AH" hidden="1">{#N/A,#N/A,FALSE,"단축1";#N/A,#N/A,FALSE,"단축2";#N/A,#N/A,FALSE,"단축3";#N/A,#N/A,FALSE,"장축";#N/A,#N/A,FALSE,"4WD"}</definedName>
    <definedName name="ahfds"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AIRCON" hidden="1">{#N/A,#N/A,FALSE,"단축1";#N/A,#N/A,FALSE,"단축2";#N/A,#N/A,FALSE,"단축3";#N/A,#N/A,FALSE,"장축";#N/A,#N/A,FALSE,"4WD"}</definedName>
    <definedName name="AJ" hidden="1">{#N/A,#N/A,FALSE,"단축1";#N/A,#N/A,FALSE,"단축2";#N/A,#N/A,FALSE,"단축3";#N/A,#N/A,FALSE,"장축";#N/A,#N/A,FALSE,"4WD"}</definedName>
    <definedName name="AJE" hidden="1">{#N/A,#N/A,FALSE,"주요여수신";#N/A,#N/A,FALSE,"수신금리";#N/A,#N/A,FALSE,"대출금리";#N/A,#N/A,FALSE,"신규대출";#N/A,#N/A,FALSE,"총액대출"}</definedName>
    <definedName name="akrka123" hidden="1">{#N/A,#N/A,TRUE,"Y생산";#N/A,#N/A,TRUE,"Y판매";#N/A,#N/A,TRUE,"Y총물량";#N/A,#N/A,TRUE,"Y능력";#N/A,#N/A,TRUE,"YKD"}</definedName>
    <definedName name="AL" hidden="1">{#N/A,#N/A,FALSE,"단축1";#N/A,#N/A,FALSE,"단축2";#N/A,#N/A,FALSE,"단축3";#N/A,#N/A,FALSE,"장축";#N/A,#N/A,FALSE,"4WD"}</definedName>
    <definedName name="ALL" hidden="1">{#N/A,#N/A,FALSE,"단축1";#N/A,#N/A,FALSE,"단축2";#N/A,#N/A,FALSE,"단축3";#N/A,#N/A,FALSE,"장축";#N/A,#N/A,FALSE,"4WD"}</definedName>
    <definedName name="AN" hidden="1">{#N/A,#N/A,FALSE,"단축1";#N/A,#N/A,FALSE,"단축2";#N/A,#N/A,FALSE,"단축3";#N/A,#N/A,FALSE,"장축";#N/A,#N/A,FALSE,"4WD"}</definedName>
    <definedName name="anscount" hidden="1">4</definedName>
    <definedName name="AQP" hidden="1">{#N/A,#N/A,FALSE,"96 3월물량표";#N/A,#N/A,FALSE,"96 4월물량표";#N/A,#N/A,FALSE,"96 5월물량표"}</definedName>
    <definedName name="area" hidden="1">{#N/A,#N/A,FALSE,"??1";#N/A,#N/A,FALSE,"??2";#N/A,#N/A,FALSE,"??3";#N/A,#N/A,FALSE,"??";#N/A,#N/A,FALSE,"4WD"}</definedName>
    <definedName name="AS" hidden="1">{#N/A,#N/A,FALSE,"단축1";#N/A,#N/A,FALSE,"단축2";#N/A,#N/A,FALSE,"단축3";#N/A,#N/A,FALSE,"장축";#N/A,#N/A,FALSE,"4WD"}</definedName>
    <definedName name="AS2DocOpenMode" hidden="1">"AS2DocumentEdit"</definedName>
    <definedName name="AS2ReportLS" hidden="1">1</definedName>
    <definedName name="AS2StaticLS" hidden="1">#REF!</definedName>
    <definedName name="AS2SyncStepLS" hidden="1">0</definedName>
    <definedName name="AS2TickmarkLS" hidden="1">#REF!</definedName>
    <definedName name="AS2VersionLS" hidden="1">300</definedName>
    <definedName name="asa" hidden="1">{#N/A,#N/A,FALSE,"단축1";#N/A,#N/A,FALSE,"단축2";#N/A,#N/A,FALSE,"단축3";#N/A,#N/A,FALSE,"장축";#N/A,#N/A,FALSE,"4WD"}</definedName>
    <definedName name="ASADS" hidden="1">{#N/A,#N/A,FALSE,"단축1";#N/A,#N/A,FALSE,"단축2";#N/A,#N/A,FALSE,"단축3";#N/A,#N/A,FALSE,"장축";#N/A,#N/A,FALSE,"4WD"}</definedName>
    <definedName name="ASASAASA" hidden="1">{#N/A,#N/A,FALSE,"단축1";#N/A,#N/A,FALSE,"단축2";#N/A,#N/A,FALSE,"단축3";#N/A,#N/A,FALSE,"장축";#N/A,#N/A,FALSE,"4WD"}</definedName>
    <definedName name="asasasws" hidden="1">{#N/A,#N/A,FALSE,"단축1";#N/A,#N/A,FALSE,"단축2";#N/A,#N/A,FALSE,"단축3";#N/A,#N/A,FALSE,"장축";#N/A,#N/A,FALSE,"4WD"}</definedName>
    <definedName name="asdd" hidden="1">{#N/A,#N/A,FALSE,"단축1";#N/A,#N/A,FALSE,"단축2";#N/A,#N/A,FALSE,"단축3";#N/A,#N/A,FALSE,"장축";#N/A,#N/A,FALSE,"4WD"}</definedName>
    <definedName name="ASDF"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asdfg" hidden="1">{#N/A,#N/A,FALSE,"단축1";#N/A,#N/A,FALSE,"단축2";#N/A,#N/A,FALSE,"단축3";#N/A,#N/A,FALSE,"장축";#N/A,#N/A,FALSE,"4WD"}</definedName>
    <definedName name="ASDFSAD" hidden="1">{#N/A,#N/A,FALSE,"초도품";#N/A,#N/A,FALSE,"초도품 (2)";#N/A,#N/A,FALSE,"초도품 (3)";#N/A,#N/A,FALSE,"초도품 (4)";#N/A,#N/A,FALSE,"초도품 (5)";#N/A,#N/A,FALSE,"초도품 (6)"}</definedName>
    <definedName name="ASDSAD" hidden="1">{#N/A,#N/A,FALSE,"단축1";#N/A,#N/A,FALSE,"단축2";#N/A,#N/A,FALSE,"단축3";#N/A,#N/A,FALSE,"장축";#N/A,#N/A,FALSE,"4WD"}</definedName>
    <definedName name="ASE" hidden="1">{#N/A,#N/A,FALSE,"초도품";#N/A,#N/A,FALSE,"초도품 (2)";#N/A,#N/A,FALSE,"초도품 (3)";#N/A,#N/A,FALSE,"초도품 (4)";#N/A,#N/A,FALSE,"초도품 (5)";#N/A,#N/A,FALSE,"초도품 (6)"}</definedName>
    <definedName name="ASFD" hidden="1">{#N/A,#N/A,FALSE,"인원";#N/A,#N/A,FALSE,"비용2";#N/A,#N/A,FALSE,"비용1";#N/A,#N/A,FALSE,"비용";#N/A,#N/A,FALSE,"보증2";#N/A,#N/A,FALSE,"보증1";#N/A,#N/A,FALSE,"보증";#N/A,#N/A,FALSE,"손익1";#N/A,#N/A,FALSE,"손익";#N/A,#N/A,FALSE,"부서별매출";#N/A,#N/A,FALSE,"매출"}</definedName>
    <definedName name="ASFFSF" hidden="1">{#N/A,#N/A,FALSE,"단축1";#N/A,#N/A,FALSE,"단축2";#N/A,#N/A,FALSE,"단축3";#N/A,#N/A,FALSE,"장축";#N/A,#N/A,FALSE,"4WD"}</definedName>
    <definedName name="ASS" hidden="1">{#N/A,#N/A,FALSE,"을지 (4)";#N/A,#N/A,FALSE,"을지 (5)";#N/A,#N/A,FALSE,"을지 (6)"}</definedName>
    <definedName name="ASSA" hidden="1">{#N/A,#N/A,FALSE,"단축1";#N/A,#N/A,FALSE,"단축2";#N/A,#N/A,FALSE,"단축3";#N/A,#N/A,FALSE,"장축";#N/A,#N/A,FALSE,"4WD"}</definedName>
    <definedName name="assdewdwe" hidden="1">{#N/A,#N/A,FALSE,"단축1";#N/A,#N/A,FALSE,"단축2";#N/A,#N/A,FALSE,"단축3";#N/A,#N/A,FALSE,"장축";#N/A,#N/A,FALSE,"4WD"}</definedName>
    <definedName name="ASSSS" hidden="1">{#N/A,#N/A,FALSE,"단축1";#N/A,#N/A,FALSE,"단축2";#N/A,#N/A,FALSE,"단축3";#N/A,#N/A,FALSE,"장축";#N/A,#N/A,FALSE,"4WD"}</definedName>
    <definedName name="AS생산량"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AT" hidden="1">{#N/A,#N/A,FALSE,"인원";#N/A,#N/A,FALSE,"비용2";#N/A,#N/A,FALSE,"비용1";#N/A,#N/A,FALSE,"비용";#N/A,#N/A,FALSE,"보증2";#N/A,#N/A,FALSE,"보증1";#N/A,#N/A,FALSE,"보증";#N/A,#N/A,FALSE,"손익1";#N/A,#N/A,FALSE,"손익";#N/A,#N/A,FALSE,"부서별매출";#N/A,#N/A,FALSE,"매출"}</definedName>
    <definedName name="AUDIT1" hidden="1">{#N/A,#N/A,FALSE,"단축1";#N/A,#N/A,FALSE,"단축2";#N/A,#N/A,FALSE,"단축3";#N/A,#N/A,FALSE,"장축";#N/A,#N/A,FALSE,"4WD"}</definedName>
    <definedName name="_xlnm.Auto_OpenAS2DocOpenMode" hidden="1">"AS2DocumentEdit"</definedName>
    <definedName name="AV" hidden="1">{#N/A,#N/A,FALSE,"96자동차사 계획";#N/A,#N/A,FALSE,"96자동차사 계획"}</definedName>
    <definedName name="AVV" hidden="1">{#N/A,#N/A,FALSE,"96자동차사 계획";#N/A,#N/A,FALSE,"96자동차사 계획"}</definedName>
    <definedName name="AWE" hidden="1">{#N/A,#N/A,FALSE,"초도품";#N/A,#N/A,FALSE,"초도품 (2)";#N/A,#N/A,FALSE,"초도품 (3)";#N/A,#N/A,FALSE,"초도품 (4)";#N/A,#N/A,FALSE,"초도품 (5)";#N/A,#N/A,FALSE,"초도품 (6)"}</definedName>
    <definedName name="awetae" hidden="1">{#N/A,#N/A,FALSE,"단축1";#N/A,#N/A,FALSE,"단축2";#N/A,#N/A,FALSE,"단축3";#N/A,#N/A,FALSE,"장축";#N/A,#N/A,FALSE,"4WD"}</definedName>
    <definedName name="AX" hidden="1">{#N/A,#N/A,FALSE,"단축1";#N/A,#N/A,FALSE,"단축2";#N/A,#N/A,FALSE,"단축3";#N/A,#N/A,FALSE,"장축";#N/A,#N/A,FALSE,"4WD"}</definedName>
    <definedName name="AXD" hidden="1">{#N/A,#N/A,FALSE,"초도품";#N/A,#N/A,FALSE,"초도품 (2)";#N/A,#N/A,FALSE,"초도품 (3)";#N/A,#N/A,FALSE,"초도품 (4)";#N/A,#N/A,FALSE,"초도품 (5)";#N/A,#N/A,FALSE,"초도품 (6)"}</definedName>
    <definedName name="azazaz" hidden="1">{#N/A,#N/A,TRUE,"Y생산";#N/A,#N/A,TRUE,"Y판매";#N/A,#N/A,TRUE,"Y총물량";#N/A,#N/A,TRUE,"Y능력";#N/A,#N/A,TRUE,"YKD"}</definedName>
    <definedName name="AZGVZ" hidden="1">{#N/A,#N/A,FALSE,"을지 (4)";#N/A,#N/A,FALSE,"을지 (5)";#N/A,#N/A,FALSE,"을지 (6)"}</definedName>
    <definedName name="Aㅁㅁㅁㅁㅁㅁㅁㅁㅁㅁㅁㅁㅁ" hidden="1">{#N/A,#N/A,FALSE,"단축1";#N/A,#N/A,FALSE,"단축2";#N/A,#N/A,FALSE,"단축3";#N/A,#N/A,FALSE,"장축";#N/A,#N/A,FALSE,"4WD"}</definedName>
    <definedName name="BBBB" hidden="1">{"Wire Charts",#N/A,TRUE,"Wires"}</definedName>
    <definedName name="BDFDF" hidden="1">{#N/A,#N/A,FALSE,"을지 (4)";#N/A,#N/A,FALSE,"을지 (5)";#N/A,#N/A,FALSE,"을지 (6)"}</definedName>
    <definedName name="BG_Del" hidden="1">15</definedName>
    <definedName name="BG_Ins" hidden="1">4</definedName>
    <definedName name="BG_Mod" hidden="1">6</definedName>
    <definedName name="BGJK" hidden="1">{#N/A,#N/A,FALSE,"단축1";#N/A,#N/A,FALSE,"단축2";#N/A,#N/A,FALSE,"단축3";#N/A,#N/A,FALSE,"장축";#N/A,#N/A,FALSE,"4WD"}</definedName>
    <definedName name="bm" hidden="1">{#N/A,#N/A,FALSE,"단축1";#N/A,#N/A,FALSE,"단축2";#N/A,#N/A,FALSE,"단축3";#N/A,#N/A,FALSE,"장축";#N/A,#N/A,FALSE,"4WD"}</definedName>
    <definedName name="BNG" hidden="1">{#N/A,#N/A,TRUE,"Y생산";#N/A,#N/A,TRUE,"Y판매";#N/A,#N/A,TRUE,"Y총물량";#N/A,#N/A,TRUE,"Y능력";#N/A,#N/A,TRUE,"YKD"}</definedName>
    <definedName name="bnmfhk" hidden="1">{#N/A,#N/A,FALSE,"단축1";#N/A,#N/A,FALSE,"단축2";#N/A,#N/A,FALSE,"단축3";#N/A,#N/A,FALSE,"장축";#N/A,#N/A,FALSE,"4WD"}</definedName>
    <definedName name="BNNBN" hidden="1">{#N/A,#N/A,FALSE,"단축1";#N/A,#N/A,FALSE,"단축2";#N/A,#N/A,FALSE,"단축3";#N/A,#N/A,FALSE,"장축";#N/A,#N/A,FALSE,"4WD"}</definedName>
    <definedName name="book1" hidden="1">{#N/A,#N/A,TRUE,"Y생산";#N/A,#N/A,TRUE,"Y판매";#N/A,#N/A,TRUE,"Y총물량";#N/A,#N/A,TRUE,"Y능력";#N/A,#N/A,TRUE,"YKD"}</definedName>
    <definedName name="BS추정" hidden="1">{"'보고양식'!$A$58:$K$111"}</definedName>
    <definedName name="BXB" hidden="1">{#N/A,#N/A,FALSE,"을지 (4)";#N/A,#N/A,FALSE,"을지 (5)";#N/A,#N/A,FALSE,"을지 (6)"}</definedName>
    <definedName name="BXCXC" hidden="1">{#N/A,#N/A,FALSE,"초도품";#N/A,#N/A,FALSE,"초도품 (2)";#N/A,#N/A,FALSE,"초도품 (3)";#N/A,#N/A,FALSE,"초도품 (4)";#N/A,#N/A,FALSE,"초도품 (5)";#N/A,#N/A,FALSE,"초도품 (6)"}</definedName>
    <definedName name="bz"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CAE해석" hidden="1">{#N/A,#N/A,FALSE,"단축1";#N/A,#N/A,FALSE,"단축2";#N/A,#N/A,FALSE,"단축3";#N/A,#N/A,FALSE,"장축";#N/A,#N/A,FALSE,"4WD"}</definedName>
    <definedName name="CAPA" hidden="1">{#N/A,#N/A,FALSE,"인원";#N/A,#N/A,FALSE,"비용2";#N/A,#N/A,FALSE,"비용1";#N/A,#N/A,FALSE,"비용";#N/A,#N/A,FALSE,"보증2";#N/A,#N/A,FALSE,"보증1";#N/A,#N/A,FALSE,"보증";#N/A,#N/A,FALSE,"손익1";#N/A,#N/A,FALSE,"손익";#N/A,#N/A,FALSE,"부서별매출";#N/A,#N/A,FALSE,"매출"}</definedName>
    <definedName name="CARRIER" hidden="1">{#N/A,#N/A,FALSE,"단축1";#N/A,#N/A,FALSE,"단축2";#N/A,#N/A,FALSE,"단축3";#N/A,#N/A,FALSE,"장축";#N/A,#N/A,FALSE,"4WD"}</definedName>
    <definedName name="CASE" hidden="1">{#N/A,#N/A,FALSE,"단축1";#N/A,#N/A,FALSE,"단축2";#N/A,#N/A,FALSE,"단축3";#N/A,#N/A,FALSE,"장축";#N/A,#N/A,FALSE,"4WD"}</definedName>
    <definedName name="CCCC" hidden="1">{#N/A,#N/A,FALSE,"단축1";#N/A,#N/A,FALSE,"단축2";#N/A,#N/A,FALSE,"단축3";#N/A,#N/A,FALSE,"장축";#N/A,#N/A,FALSE,"4WD"}</definedName>
    <definedName name="cccddd" hidden="1">{#N/A,#N/A,FALSE,"단축1";#N/A,#N/A,FALSE,"단축2";#N/A,#N/A,FALSE,"단축3";#N/A,#N/A,FALSE,"장축";#N/A,#N/A,FALSE,"4WD"}</definedName>
    <definedName name="CD" hidden="1">{#N/A,#N/A,FALSE,"단축1";#N/A,#N/A,FALSE,"단축2";#N/A,#N/A,FALSE,"단축3";#N/A,#N/A,FALSE,"장축";#N/A,#N/A,FALSE,"4WD"}</definedName>
    <definedName name="CF" hidden="1">{#N/A,#N/A,FALSE,"단축1";#N/A,#N/A,FALSE,"단축2";#N/A,#N/A,FALSE,"단축3";#N/A,#N/A,FALSE,"장축";#N/A,#N/A,FALSE,"4WD"}</definedName>
    <definedName name="chang" hidden="1">{#N/A,#N/A,FALSE,"을지 (4)";#N/A,#N/A,FALSE,"을지 (5)";#N/A,#N/A,FALSE,"을지 (6)"}</definedName>
    <definedName name="ci" hidden="1">{#N/A,#N/A,FALSE,"단축1";#N/A,#N/A,FALSE,"단축2";#N/A,#N/A,FALSE,"단축3";#N/A,#N/A,FALSE,"장축";#N/A,#N/A,FALSE,"4WD"}</definedName>
    <definedName name="CK" hidden="1">{"'손익현황'!$A$1:$J$29"}</definedName>
    <definedName name="ckd"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CONCEPT" hidden="1">{#N/A,#N/A,FALSE,"단축1";#N/A,#N/A,FALSE,"단축2";#N/A,#N/A,FALSE,"단축3";#N/A,#N/A,FALSE,"장축";#N/A,#N/A,FALSE,"4WD"}</definedName>
    <definedName name="CONFI"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Consumer_조기상각반영" hidden="1">{#N/A,#N/A,FALSE,"주요여수신";#N/A,#N/A,FALSE,"수신금리";#N/A,#N/A,FALSE,"대출금리";#N/A,#N/A,FALSE,"신규대출";#N/A,#N/A,FALSE,"총액대출"}</definedName>
    <definedName name="CONTENT"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COPY" hidden="1">{#N/A,#N/A,FALSE,"단축1";#N/A,#N/A,FALSE,"단축2";#N/A,#N/A,FALSE,"단축3";#N/A,#N/A,FALSE,"장축";#N/A,#N/A,FALSE,"4WD"}</definedName>
    <definedName name="COPY1" hidden="1">{#N/A,#N/A,FALSE,"단축1";#N/A,#N/A,FALSE,"단축2";#N/A,#N/A,FALSE,"단축3";#N/A,#N/A,FALSE,"장축";#N/A,#N/A,FALSE,"4WD"}</definedName>
    <definedName name="COVER" hidden="1">{#N/A,#N/A,FALSE,"단축1";#N/A,#N/A,FALSE,"단축2";#N/A,#N/A,FALSE,"단축3";#N/A,#N/A,FALSE,"장축";#N/A,#N/A,FALSE,"4WD"}</definedName>
    <definedName name="CRN" hidden="1">{#N/A,#N/A,FALSE,"단축1";#N/A,#N/A,FALSE,"단축2";#N/A,#N/A,FALSE,"단축3";#N/A,#N/A,FALSE,"장축";#N/A,#N/A,FALSE,"4WD"}</definedName>
    <definedName name="CROSSMBR" hidden="1">{#N/A,#N/A,FALSE,"단축1";#N/A,#N/A,FALSE,"단축2";#N/A,#N/A,FALSE,"단축3";#N/A,#N/A,FALSE,"장축";#N/A,#N/A,FALSE,"4WD"}</definedName>
    <definedName name="CT_TU오일팬" hidden="1">{#N/A,#N/A,FALSE,"단축1";#N/A,#N/A,FALSE,"단축2";#N/A,#N/A,FALSE,"단축3";#N/A,#N/A,FALSE,"장축";#N/A,#N/A,FALSE,"4WD"}</definedName>
    <definedName name="cvj" hidden="1">{#N/A,#N/A,FALSE,"KMC최종회의(7월) 자료"}</definedName>
    <definedName name="CXVZ" hidden="1">{#N/A,#N/A,FALSE,"인원";#N/A,#N/A,FALSE,"비용2";#N/A,#N/A,FALSE,"비용1";#N/A,#N/A,FALSE,"비용";#N/A,#N/A,FALSE,"보증2";#N/A,#N/A,FALSE,"보증1";#N/A,#N/A,FALSE,"보증";#N/A,#N/A,FALSE,"손익1";#N/A,#N/A,FALSE,"손익";#N/A,#N/A,FALSE,"부서별매출";#N/A,#N/A,FALSE,"매출"}</definedName>
    <definedName name="d"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DAD" hidden="1">{#N/A,#N/A,FALSE,"단축1";#N/A,#N/A,FALSE,"단축2";#N/A,#N/A,FALSE,"단축3";#N/A,#N/A,FALSE,"장축";#N/A,#N/A,FALSE,"4WD"}</definedName>
    <definedName name="DAFAD" hidden="1">{#N/A,#N/A,FALSE,"을지 (4)";#N/A,#N/A,FALSE,"을지 (5)";#N/A,#N/A,FALSE,"을지 (6)"}</definedName>
    <definedName name="DAFLKFD" hidden="1">{#N/A,#N/A,FALSE,"을지 (4)";#N/A,#N/A,FALSE,"을지 (5)";#N/A,#N/A,FALSE,"을지 (6)"}</definedName>
    <definedName name="DD" hidden="1">#REF!</definedName>
    <definedName name="DDC" hidden="1">{#N/A,#N/A,FALSE,"단축1";#N/A,#N/A,FALSE,"단축2";#N/A,#N/A,FALSE,"단축3";#N/A,#N/A,FALSE,"장축";#N/A,#N/A,FALSE,"4WD"}</definedName>
    <definedName name="ddd" hidden="1">#REF!</definedName>
    <definedName name="dddd" hidden="1">#REF!</definedName>
    <definedName name="DDDDD" hidden="1">{#N/A,#N/A,FALSE,"단축1";#N/A,#N/A,FALSE,"단축2";#N/A,#N/A,FALSE,"단축3";#N/A,#N/A,FALSE,"장축";#N/A,#N/A,FALSE,"4WD"}</definedName>
    <definedName name="dddddcfcfcffffffffffffff" hidden="1">{#N/A,#N/A,FALSE,"단축1";#N/A,#N/A,FALSE,"단축2";#N/A,#N/A,FALSE,"단축3";#N/A,#N/A,FALSE,"장축";#N/A,#N/A,FALSE,"4WD"}</definedName>
    <definedName name="DDDDDD" hidden="1">{#N/A,#N/A,FALSE,"단축1";#N/A,#N/A,FALSE,"단축2";#N/A,#N/A,FALSE,"단축3";#N/A,#N/A,FALSE,"장축";#N/A,#N/A,FALSE,"4WD"}</definedName>
    <definedName name="DDDDDDD" hidden="1">[3]카메라!#REF!</definedName>
    <definedName name="DDDDDDDDDDDDDDDDDDDDDDDDD" hidden="1">{#N/A,#N/A,FALSE,"단축1";#N/A,#N/A,FALSE,"단축2";#N/A,#N/A,FALSE,"단축3";#N/A,#N/A,FALSE,"장축";#N/A,#N/A,FALSE,"4WD"}</definedName>
    <definedName name="dddddf" hidden="1">{#N/A,#N/A,FALSE,"단축1";#N/A,#N/A,FALSE,"단축2";#N/A,#N/A,FALSE,"단축3";#N/A,#N/A,FALSE,"장축";#N/A,#N/A,FALSE,"4WD"}</definedName>
    <definedName name="DDE" hidden="1">{#N/A,#N/A,FALSE,"단축1";#N/A,#N/A,FALSE,"단축2";#N/A,#N/A,FALSE,"단축3";#N/A,#N/A,FALSE,"장축";#N/A,#N/A,FALSE,"4WD"}</definedName>
    <definedName name="dDFA" hidden="1">{#N/A,#N/A,FALSE,"단축1";#N/A,#N/A,FALSE,"단축2";#N/A,#N/A,FALSE,"단축3";#N/A,#N/A,FALSE,"장축";#N/A,#N/A,FALSE,"4WD"}</definedName>
    <definedName name="DDFDFDD" hidden="1">{#N/A,#N/A,FALSE,"단축1";#N/A,#N/A,FALSE,"단축2";#N/A,#N/A,FALSE,"단축3";#N/A,#N/A,FALSE,"장축";#N/A,#N/A,FALSE,"4WD"}</definedName>
    <definedName name="DDS" hidden="1">{#N/A,#N/A,FALSE,"을지 (4)";#N/A,#N/A,FALSE,"을지 (5)";#N/A,#N/A,FALSE,"을지 (6)"}</definedName>
    <definedName name="DDSSS" hidden="1">{#N/A,#N/A,FALSE,"단축1";#N/A,#N/A,FALSE,"단축2";#N/A,#N/A,FALSE,"단축3";#N/A,#N/A,FALSE,"장축";#N/A,#N/A,FALSE,"4WD"}</definedName>
    <definedName name="DERTF" hidden="1">{#N/A,#N/A,FALSE,"단축1";#N/A,#N/A,FALSE,"단축2";#N/A,#N/A,FALSE,"단축3";#N/A,#N/A,FALSE,"장축";#N/A,#N/A,FALSE,"4WD"}</definedName>
    <definedName name="DESSD" hidden="1">{#N/A,#N/A,FALSE,"을지 (4)";#N/A,#N/A,FALSE,"을지 (5)";#N/A,#N/A,FALSE,"을지 (6)"}</definedName>
    <definedName name="DETAIL1" hidden="1">{#N/A,#N/A,FALSE,"인원";#N/A,#N/A,FALSE,"비용2";#N/A,#N/A,FALSE,"비용1";#N/A,#N/A,FALSE,"비용";#N/A,#N/A,FALSE,"보증2";#N/A,#N/A,FALSE,"보증1";#N/A,#N/A,FALSE,"보증";#N/A,#N/A,FALSE,"손익1";#N/A,#N/A,FALSE,"손익";#N/A,#N/A,FALSE,"부서별매출";#N/A,#N/A,FALSE,"매출"}</definedName>
    <definedName name="DF" hidden="1">{#N/A,#N/A,FALSE,"단축1";#N/A,#N/A,FALSE,"단축2";#N/A,#N/A,FALSE,"단축3";#N/A,#N/A,FALSE,"장축";#N/A,#N/A,FALSE,"4WD"}</definedName>
    <definedName name="DFA" hidden="1">{#N/A,#N/A,FALSE,"단축1";#N/A,#N/A,FALSE,"단축2";#N/A,#N/A,FALSE,"단축3";#N/A,#N/A,FALSE,"장축";#N/A,#N/A,FALSE,"4WD"}</definedName>
    <definedName name="DFASD" hidden="1">{#N/A,#N/A,FALSE,"인원";#N/A,#N/A,FALSE,"비용2";#N/A,#N/A,FALSE,"비용1";#N/A,#N/A,FALSE,"비용";#N/A,#N/A,FALSE,"보증2";#N/A,#N/A,FALSE,"보증1";#N/A,#N/A,FALSE,"보증";#N/A,#N/A,FALSE,"손익1";#N/A,#N/A,FALSE,"손익";#N/A,#N/A,FALSE,"부서별매출";#N/A,#N/A,FALSE,"매출"}</definedName>
    <definedName name="DFEWLFN" hidden="1">{#N/A,#N/A,FALSE,"단축1";#N/A,#N/A,FALSE,"단축2";#N/A,#N/A,FALSE,"단축3";#N/A,#N/A,FALSE,"장축";#N/A,#N/A,FALSE,"4WD"}</definedName>
    <definedName name="DFF" hidden="1">{#N/A,#N/A,FALSE,"단축1";#N/A,#N/A,FALSE,"단축2";#N/A,#N/A,FALSE,"단축3";#N/A,#N/A,FALSE,"장축";#N/A,#N/A,FALSE,"4WD"}</definedName>
    <definedName name="DFGFDGDS" hidden="1">{#N/A,#N/A,FALSE,"단축1";#N/A,#N/A,FALSE,"단축2";#N/A,#N/A,FALSE,"단축3";#N/A,#N/A,FALSE,"장축";#N/A,#N/A,FALSE,"4WD"}</definedName>
    <definedName name="dfghsadfghsdfghsdhfgsdgh" hidden="1">{#N/A,#N/A,FALSE,"단축1";#N/A,#N/A,FALSE,"단축2";#N/A,#N/A,FALSE,"단축3";#N/A,#N/A,FALSE,"장축";#N/A,#N/A,FALSE,"4WD"}</definedName>
    <definedName name="dfghsdgh" hidden="1">{#N/A,#N/A,FALSE,"단축1";#N/A,#N/A,FALSE,"단축2";#N/A,#N/A,FALSE,"단축3";#N/A,#N/A,FALSE,"장축";#N/A,#N/A,FALSE,"4WD"}</definedName>
    <definedName name="DFGS" hidden="1">{#N/A,#N/A,FALSE,"을지 (4)";#N/A,#N/A,FALSE,"을지 (5)";#N/A,#N/A,FALSE,"을지 (6)"}</definedName>
    <definedName name="dfgsd" hidden="1">{#N/A,#N/A,FALSE,"단축1";#N/A,#N/A,FALSE,"단축2";#N/A,#N/A,FALSE,"단축3";#N/A,#N/A,FALSE,"장축";#N/A,#N/A,FALSE,"4WD"}</definedName>
    <definedName name="DFGSDHFDSFHG" hidden="1">{#N/A,#N/A,FALSE,"단축1";#N/A,#N/A,FALSE,"단축2";#N/A,#N/A,FALSE,"단축3";#N/A,#N/A,FALSE,"장축";#N/A,#N/A,FALSE,"4WD"}</definedName>
    <definedName name="DFHG" hidden="1">{#N/A,#N/A,FALSE,"단축1";#N/A,#N/A,FALSE,"단축2";#N/A,#N/A,FALSE,"단축3";#N/A,#N/A,FALSE,"장축";#N/A,#N/A,FALSE,"4WD"}</definedName>
    <definedName name="DFHJ" hidden="1">{#N/A,#N/A,FALSE,"단축1";#N/A,#N/A,FALSE,"단축2";#N/A,#N/A,FALSE,"단축3";#N/A,#N/A,FALSE,"장축";#N/A,#N/A,FALSE,"4WD"}</definedName>
    <definedName name="DFJDFJFJFJF" hidden="1">{#N/A,#N/A,TRUE,"Y생산";#N/A,#N/A,TRUE,"Y판매";#N/A,#N/A,TRUE,"Y총물량";#N/A,#N/A,TRUE,"Y능력";#N/A,#N/A,TRUE,"YKD"}</definedName>
    <definedName name="DFJHD" hidden="1">{#N/A,#N/A,FALSE,"단축1";#N/A,#N/A,FALSE,"단축2";#N/A,#N/A,FALSE,"단축3";#N/A,#N/A,FALSE,"장축";#N/A,#N/A,FALSE,"4WD"}</definedName>
    <definedName name="DFS" hidden="1">{#N/A,#N/A,FALSE,"단축1";#N/A,#N/A,FALSE,"단축2";#N/A,#N/A,FALSE,"단축3";#N/A,#N/A,FALSE,"장축";#N/A,#N/A,FALSE,"4WD"}</definedName>
    <definedName name="DFSDFSDFSDFSD" hidden="1">{#N/A,#N/A,FALSE,"단축1";#N/A,#N/A,FALSE,"단축2";#N/A,#N/A,FALSE,"단축3";#N/A,#N/A,FALSE,"장축";#N/A,#N/A,FALSE,"4WD"}</definedName>
    <definedName name="dfsdfsdfsdfsjkfdhjfdhkjdhfjkdfjsdfhskjfjhksdfsdfds" hidden="1">{#N/A,#N/A,FALSE,"단축1";#N/A,#N/A,FALSE,"단축2";#N/A,#N/A,FALSE,"단축3";#N/A,#N/A,FALSE,"장축";#N/A,#N/A,FALSE,"4WD"}</definedName>
    <definedName name="DFSFDSFDSAF"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DFSHGDFHB" hidden="1">{#N/A,#N/A,FALSE,"단축1";#N/A,#N/A,FALSE,"단축2";#N/A,#N/A,FALSE,"단축3";#N/A,#N/A,FALSE,"장축";#N/A,#N/A,FALSE,"4WD"}</definedName>
    <definedName name="DGF" hidden="1">{#N/A,#N/A,FALSE,"단축1";#N/A,#N/A,FALSE,"단축2";#N/A,#N/A,FALSE,"단축3";#N/A,#N/A,FALSE,"장축";#N/A,#N/A,FALSE,"4WD"}</definedName>
    <definedName name="DGJSRGH" hidden="1">{#N/A,#N/A,FALSE,"단축1";#N/A,#N/A,FALSE,"단축2";#N/A,#N/A,FALSE,"단축3";#N/A,#N/A,FALSE,"장축";#N/A,#N/A,FALSE,"4WD"}</definedName>
    <definedName name="DGRDF" hidden="1">{#N/A,#N/A,FALSE,"을지 (4)";#N/A,#N/A,FALSE,"을지 (5)";#N/A,#N/A,FALSE,"을지 (6)"}</definedName>
    <definedName name="DHJYRH" hidden="1">{#N/A,#N/A,FALSE,"단축1";#N/A,#N/A,FALSE,"단축2";#N/A,#N/A,FALSE,"단축3";#N/A,#N/A,FALSE,"장축";#N/A,#N/A,FALSE,"4WD"}</definedName>
    <definedName name="DHXDS" hidden="1">{#N/A,#N/A,FALSE,"단축1";#N/A,#N/A,FALSE,"단축2";#N/A,#N/A,FALSE,"단축3";#N/A,#N/A,FALSE,"장축";#N/A,#N/A,FALSE,"4WD"}</definedName>
    <definedName name="DHXDSZ" hidden="1">{#N/A,#N/A,FALSE,"단축1";#N/A,#N/A,FALSE,"단축2";#N/A,#N/A,FALSE,"단축3";#N/A,#N/A,FALSE,"장축";#N/A,#N/A,FALSE,"4WD"}</definedName>
    <definedName name="DIE" hidden="1">{#N/A,#N/A,FALSE,"단축1";#N/A,#N/A,FALSE,"단축2";#N/A,#N/A,FALSE,"단축3";#N/A,#N/A,FALSE,"장축";#N/A,#N/A,FALSE,"4WD"}</definedName>
    <definedName name="DIESEL" hidden="1">{#N/A,#N/A,FALSE,"단축1";#N/A,#N/A,FALSE,"단축2";#N/A,#N/A,FALSE,"단축3";#N/A,#N/A,FALSE,"장축";#N/A,#N/A,FALSE,"4WD"}</definedName>
    <definedName name="DIESELLL" hidden="1">{#N/A,#N/A,FALSE,"단축1";#N/A,#N/A,FALSE,"단축2";#N/A,#N/A,FALSE,"단축3";#N/A,#N/A,FALSE,"장축";#N/A,#N/A,FALSE,"4WD"}</definedName>
    <definedName name="DIJS" hidden="1">{#N/A,#N/A,FALSE,"단축1";#N/A,#N/A,FALSE,"단축2";#N/A,#N/A,FALSE,"단축3";#N/A,#N/A,FALSE,"장축";#N/A,#N/A,FALSE,"4WD"}</definedName>
    <definedName name="DJ" hidden="1">{#N/A,#N/A,FALSE,"단축1";#N/A,#N/A,FALSE,"단축2";#N/A,#N/A,FALSE,"단축3";#N/A,#N/A,FALSE,"장축";#N/A,#N/A,FALSE,"4WD"}</definedName>
    <definedName name="DJFHJ" hidden="1">{#N/A,#N/A,FALSE,"단축1";#N/A,#N/A,FALSE,"단축2";#N/A,#N/A,FALSE,"단축3";#N/A,#N/A,FALSE,"장축";#N/A,#N/A,FALSE,"4WD"}</definedName>
    <definedName name="DJGHJ" hidden="1">{#N/A,#N/A,FALSE,"단축1";#N/A,#N/A,FALSE,"단축2";#N/A,#N/A,FALSE,"단축3";#N/A,#N/A,FALSE,"장축";#N/A,#N/A,FALSE,"4WD"}</definedName>
    <definedName name="DJHD" hidden="1">{#N/A,#N/A,FALSE,"단축1";#N/A,#N/A,FALSE,"단축2";#N/A,#N/A,FALSE,"단축3";#N/A,#N/A,FALSE,"장축";#N/A,#N/A,FALSE,"4WD"}</definedName>
    <definedName name="dkdk" hidden="1">{#N/A,#N/A,FALSE,"단축1";#N/A,#N/A,FALSE,"단축2";#N/A,#N/A,FALSE,"단축3";#N/A,#N/A,FALSE,"장축";#N/A,#N/A,FALSE,"4WD"}</definedName>
    <definedName name="dkflfkd" hidden="1">{#N/A,#N/A,FALSE,"단축1";#N/A,#N/A,FALSE,"단축2";#N/A,#N/A,FALSE,"단축3";#N/A,#N/A,FALSE,"장축";#N/A,#N/A,FALSE,"4WD"}</definedName>
    <definedName name="DKFSA" hidden="1">{#N/A,#N/A,FALSE,"단축1";#N/A,#N/A,FALSE,"단축2";#N/A,#N/A,FALSE,"단축3";#N/A,#N/A,FALSE,"장축";#N/A,#N/A,FALSE,"4WD"}</definedName>
    <definedName name="DKJFK" hidden="1">{#N/A,#N/A,FALSE,"단축1";#N/A,#N/A,FALSE,"단축2";#N/A,#N/A,FALSE,"단축3";#N/A,#N/A,FALSE,"장축";#N/A,#N/A,FALSE,"4WD"}</definedName>
    <definedName name="DKJLF" hidden="1">{#N/A,#N/A,TRUE,"일정"}</definedName>
    <definedName name="DKRL" hidden="1">{#N/A,#N/A,FALSE,"단축1";#N/A,#N/A,FALSE,"단축2";#N/A,#N/A,FALSE,"단축3";#N/A,#N/A,FALSE,"장축";#N/A,#N/A,FALSE,"4WD"}</definedName>
    <definedName name="DKS" hidden="1">{#N/A,#N/A,FALSE,"을지 (4)";#N/A,#N/A,FALSE,"을지 (5)";#N/A,#N/A,FALSE,"을지 (6)"}</definedName>
    <definedName name="DKSCJFWN" hidden="1">{#N/A,#N/A,FALSE,"단축1";#N/A,#N/A,FALSE,"단축2";#N/A,#N/A,FALSE,"단축3";#N/A,#N/A,FALSE,"장축";#N/A,#N/A,FALSE,"4WD"}</definedName>
    <definedName name="DKSLDH" hidden="1">{#N/A,#N/A,FALSE,"단축1";#N/A,#N/A,FALSE,"단축2";#N/A,#N/A,FALSE,"단축3";#N/A,#N/A,FALSE,"장축";#N/A,#N/A,FALSE,"4WD"}</definedName>
    <definedName name="DLAKL" hidden="1">{#N/A,#N/A,TRUE,"Y생산";#N/A,#N/A,TRUE,"Y판매";#N/A,#N/A,TRUE,"Y총물량";#N/A,#N/A,TRUE,"Y능력";#N/A,#N/A,TRUE,"YKD"}</definedName>
    <definedName name="DLDL" hidden="1">{#N/A,#N/A,FALSE,"단축1";#N/A,#N/A,FALSE,"단축2";#N/A,#N/A,FALSE,"단축3";#N/A,#N/A,FALSE,"장축";#N/A,#N/A,FALSE,"4WD"}</definedName>
    <definedName name="DLDLD" hidden="1">{#N/A,#N/A,FALSE,"단축1";#N/A,#N/A,FALSE,"단축2";#N/A,#N/A,FALSE,"단축3";#N/A,#N/A,FALSE,"장축";#N/A,#N/A,FALSE,"4WD"}</definedName>
    <definedName name="DLS" hidden="1">{#N/A,#N/A,FALSE,"단축1";#N/A,#N/A,FALSE,"단축2";#N/A,#N/A,FALSE,"단축3";#N/A,#N/A,FALSE,"장축";#N/A,#N/A,FALSE,"4WD"}</definedName>
    <definedName name="DNFL"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DNTL" hidden="1">{#N/A,#N/A,FALSE,"단축1";#N/A,#N/A,FALSE,"단축2";#N/A,#N/A,FALSE,"단축3";#N/A,#N/A,FALSE,"장축";#N/A,#N/A,FALSE,"4WD"}</definedName>
    <definedName name="DRFDGH" hidden="1">{#N/A,#N/A,FALSE,"단축1";#N/A,#N/A,FALSE,"단축2";#N/A,#N/A,FALSE,"단축3";#N/A,#N/A,FALSE,"장축";#N/A,#N/A,FALSE,"4WD"}</definedName>
    <definedName name="DRIVE" hidden="1">{#N/A,#N/A,FALSE,"단축1";#N/A,#N/A,FALSE,"단축2";#N/A,#N/A,FALSE,"단축3";#N/A,#N/A,FALSE,"장축";#N/A,#N/A,FALSE,"4WD"}</definedName>
    <definedName name="DRIVEABILITY" hidden="1">{#N/A,#N/A,FALSE,"단축1";#N/A,#N/A,FALSE,"단축2";#N/A,#N/A,FALSE,"단축3";#N/A,#N/A,FALSE,"장축";#N/A,#N/A,FALSE,"4WD"}</definedName>
    <definedName name="DS" hidden="1">{#N/A,#N/A,FALSE,"96자동차사 계획";#N/A,#N/A,FALSE,"96자동차사 계획"}</definedName>
    <definedName name="DSARFESR" hidden="1">{#N/A,#N/A,FALSE,"단축1";#N/A,#N/A,FALSE,"단축2";#N/A,#N/A,FALSE,"단축3";#N/A,#N/A,FALSE,"장축";#N/A,#N/A,FALSE,"4WD"}</definedName>
    <definedName name="dsdfdfsdaf" hidden="1">{#N/A,#N/A,FALSE,"단축1";#N/A,#N/A,FALSE,"단축2";#N/A,#N/A,FALSE,"단축3";#N/A,#N/A,FALSE,"장축";#N/A,#N/A,FALSE,"4WD"}</definedName>
    <definedName name="DSDS" hidden="1">{#N/A,#N/A,FALSE,"단축1";#N/A,#N/A,FALSE,"단축2";#N/A,#N/A,FALSE,"단축3";#N/A,#N/A,FALSE,"장축";#N/A,#N/A,FALSE,"4WD"}</definedName>
    <definedName name="DSFA"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DSFDFDSFADDDSFSAF"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DSFSDFSDFSDFSDFADSF" hidden="1">{#N/A,#N/A,FALSE,"단축1";#N/A,#N/A,FALSE,"단축2";#N/A,#N/A,FALSE,"단축3";#N/A,#N/A,FALSE,"장축";#N/A,#N/A,FALSE,"4WD"}</definedName>
    <definedName name="DSJLFJ" hidden="1">{#N/A,#N/A,FALSE,"단축1";#N/A,#N/A,FALSE,"단축2";#N/A,#N/A,FALSE,"단축3";#N/A,#N/A,FALSE,"장축";#N/A,#N/A,FALSE,"4WD"}</definedName>
    <definedName name="DSL" hidden="1">{#N/A,#N/A,FALSE,"단축1";#N/A,#N/A,FALSE,"단축2";#N/A,#N/A,FALSE,"단축3";#N/A,#N/A,FALSE,"장축";#N/A,#N/A,FALSE,"4WD"}</definedName>
    <definedName name="DSSD" hidden="1">{#N/A,#N/A,FALSE,"단축1";#N/A,#N/A,FALSE,"단축2";#N/A,#N/A,FALSE,"단축3";#N/A,#N/A,FALSE,"장축";#N/A,#N/A,FALSE,"4WD"}</definedName>
    <definedName name="DTYFJ" hidden="1">{#N/A,#N/A,FALSE,"단축1";#N/A,#N/A,FALSE,"단축2";#N/A,#N/A,FALSE,"단축3";#N/A,#N/A,FALSE,"장축";#N/A,#N/A,FALSE,"4WD"}</definedName>
    <definedName name="DVD" hidden="1">{#N/A,#N/A,FALSE,"단축1";#N/A,#N/A,FALSE,"단축2";#N/A,#N/A,FALSE,"단축3";#N/A,#N/A,FALSE,"장축";#N/A,#N/A,FALSE,"4WD"}</definedName>
    <definedName name="DWEF" hidden="1">{#N/A,#N/A,FALSE,"단축1";#N/A,#N/A,FALSE,"단축2";#N/A,#N/A,FALSE,"단축3";#N/A,#N/A,FALSE,"장축";#N/A,#N/A,FALSE,"4WD"}</definedName>
    <definedName name="DXF" hidden="1">{#N/A,#N/A,FALSE,"단축1";#N/A,#N/A,FALSE,"단축2";#N/A,#N/A,FALSE,"단축3";#N/A,#N/A,FALSE,"장축";#N/A,#N/A,FALSE,"4WD"}</definedName>
    <definedName name="DYK" hidden="1">{#N/A,#N/A,FALSE,"단축1";#N/A,#N/A,FALSE,"단축2";#N/A,#N/A,FALSE,"단축3";#N/A,#N/A,FALSE,"장축";#N/A,#N/A,FALSE,"4WD"}</definedName>
    <definedName name="DYT" hidden="1">{#N/A,#N/A,FALSE,"단축1";#N/A,#N/A,FALSE,"단축2";#N/A,#N/A,FALSE,"단축3";#N/A,#N/A,FALSE,"장축";#N/A,#N/A,FALSE,"4WD"}</definedName>
    <definedName name="DZGF" hidden="1">{#N/A,#N/A,FALSE,"단축1";#N/A,#N/A,FALSE,"단축2";#N/A,#N/A,FALSE,"단축3";#N/A,#N/A,FALSE,"장축";#N/A,#N/A,FALSE,"4WD"}</definedName>
    <definedName name="DZRG" hidden="1">{#N/A,#N/A,FALSE,"단축1";#N/A,#N/A,FALSE,"단축2";#N/A,#N/A,FALSE,"단축3";#N/A,#N/A,FALSE,"장축";#N/A,#N/A,FALSE,"4WD"}</definedName>
    <definedName name="dzrga" hidden="1">{#N/A,#N/A,FALSE,"단축1";#N/A,#N/A,FALSE,"단축2";#N/A,#N/A,FALSE,"단축3";#N/A,#N/A,FALSE,"장축";#N/A,#N/A,FALSE,"4WD"}</definedName>
    <definedName name="E" hidden="1">{#N/A,#N/A,TRUE,"Y생산";#N/A,#N/A,TRUE,"Y판매";#N/A,#N/A,TRUE,"Y총물량";#N/A,#N/A,TRUE,"Y능력";#N/A,#N/A,TRUE,"YKD"}</definedName>
    <definedName name="E2Q" hidden="1">{#N/A,#N/A,FALSE,"단축1";#N/A,#N/A,FALSE,"단축2";#N/A,#N/A,FALSE,"단축3";#N/A,#N/A,FALSE,"장축";#N/A,#N/A,FALSE,"4WD"}</definedName>
    <definedName name="EARFGS" hidden="1">{#N/A,#N/A,FALSE,"을지 (4)";#N/A,#N/A,FALSE,"을지 (5)";#N/A,#N/A,FALSE,"을지 (6)"}</definedName>
    <definedName name="EAWR" hidden="1">{#N/A,#N/A,FALSE,"단축1";#N/A,#N/A,FALSE,"단축2";#N/A,#N/A,FALSE,"단축3";#N/A,#N/A,FALSE,"장축";#N/A,#N/A,FALSE,"4WD"}</definedName>
    <definedName name="ed" hidden="1">{"'보고양식'!$A$58:$K$111"}</definedName>
    <definedName name="ede" hidden="1">{#N/A,#N/A,FALSE,"단축1";#N/A,#N/A,FALSE,"단축2";#N/A,#N/A,FALSE,"단축3";#N/A,#N/A,FALSE,"장축";#N/A,#N/A,FALSE,"4WD"}</definedName>
    <definedName name="edfcew" hidden="1">{#N/A,#N/A,FALSE,"신규dep";#N/A,#N/A,FALSE,"신규dep-금형상각후";#N/A,#N/A,FALSE,"신규dep-연구비상각후";#N/A,#N/A,FALSE,"신규dep-기계,공구상각후"}</definedName>
    <definedName name="eeee" hidden="1">{#N/A,#N/A,FALSE,"단축1";#N/A,#N/A,FALSE,"단축2";#N/A,#N/A,FALSE,"단축3";#N/A,#N/A,FALSE,"장축";#N/A,#N/A,FALSE,"4WD"}</definedName>
    <definedName name="eeeee" hidden="1">{#N/A,#N/A,FALSE,"단축1";#N/A,#N/A,FALSE,"단축2";#N/A,#N/A,FALSE,"단축3";#N/A,#N/A,FALSE,"장축";#N/A,#N/A,FALSE,"4WD"}</definedName>
    <definedName name="EEEEEEE" hidden="1">{#N/A,#N/A,FALSE,"단축1";#N/A,#N/A,FALSE,"단축2";#N/A,#N/A,FALSE,"단축3";#N/A,#N/A,FALSE,"장축";#N/A,#N/A,FALSE,"4WD"}</definedName>
    <definedName name="EEEEEEWQDS" hidden="1">{#N/A,#N/A,FALSE,"단축1";#N/A,#N/A,FALSE,"단축2";#N/A,#N/A,FALSE,"단축3";#N/A,#N/A,FALSE,"장축";#N/A,#N/A,FALSE,"4WD"}</definedName>
    <definedName name="EEER" hidden="1">{#N/A,#N/A,FALSE,"단축1";#N/A,#N/A,FALSE,"단축2";#N/A,#N/A,FALSE,"단축3";#N/A,#N/A,FALSE,"장축";#N/A,#N/A,FALSE,"4WD"}</definedName>
    <definedName name="EEJEJJEJEJEJE" hidden="1">{#N/A,#N/A,TRUE,"Y생산";#N/A,#N/A,TRUE,"Y판매";#N/A,#N/A,TRUE,"Y총물량";#N/A,#N/A,TRUE,"Y능력";#N/A,#N/A,TRUE,"YKD"}</definedName>
    <definedName name="EEWRG" hidden="1">{#N/A,#N/A,FALSE,"단축1";#N/A,#N/A,FALSE,"단축2";#N/A,#N/A,FALSE,"단축3";#N/A,#N/A,FALSE,"장축";#N/A,#N/A,FALSE,"4WD"}</definedName>
    <definedName name="efc" hidden="1">{#N/A,#N/A,FALSE,"단축1";#N/A,#N/A,FALSE,"단축2";#N/A,#N/A,FALSE,"단축3";#N/A,#N/A,FALSE,"장축";#N/A,#N/A,FALSE,"4WD"}</definedName>
    <definedName name="EFFOG" hidden="1">{#N/A,#N/A,FALSE,"단축1";#N/A,#N/A,FALSE,"단축2";#N/A,#N/A,FALSE,"단축3";#N/A,#N/A,FALSE,"장축";#N/A,#N/A,FALSE,"4WD"}</definedName>
    <definedName name="EF제동" hidden="1">{#N/A,#N/A,FALSE,"단축1";#N/A,#N/A,FALSE,"단축2";#N/A,#N/A,FALSE,"단축3";#N/A,#N/A,FALSE,"장축";#N/A,#N/A,FALSE,"4WD"}</definedName>
    <definedName name="eg" hidden="1">{#VALUE!,#N/A,FALSE,0;#N/A,#N/A,FALSE,0;#N/A,#N/A,FALSE,0;#N/A,#N/A,FALSE,0}</definedName>
    <definedName name="EGFKJMOWE" hidden="1">{#VALUE!,#N/A,FALSE,0;#N/A,#N/A,FALSE,0;#N/A,#N/A,FALSE,0;#N/A,#N/A,FALSE,0;#N/A,#N/A,FALSE,0}</definedName>
    <definedName name="eieu" hidden="1">{#N/A,#N/A,FALSE,"단축1";#N/A,#N/A,FALSE,"단축2";#N/A,#N/A,FALSE,"단축3";#N/A,#N/A,FALSE,"장축";#N/A,#N/A,FALSE,"4WD"}</definedName>
    <definedName name="EKDKD.LJFL" hidden="1">{#N/A,#N/A,FALSE,"Australien";#N/A,#N/A,FALSE,"Birmingham";#N/A,#N/A,FALSE,"Brasilien";#N/A,#N/A,FALSE,"Prag";#N/A,#N/A,FALSE,"Spanien";#N/A,#N/A,FALSE,"Malaysia ( Com)";#N/A,#N/A,FALSE,"Malaysia (Instr)"}</definedName>
    <definedName name="elo" hidden="1">{#N/A,#N/A,FALSE,"단축1";#N/A,#N/A,FALSE,"단축2";#N/A,#N/A,FALSE,"단축3";#N/A,#N/A,FALSE,"장축";#N/A,#N/A,FALSE,"4WD"}</definedName>
    <definedName name="ENG" hidden="1">#REF!</definedName>
    <definedName name="EOCOR" hidden="1">{#N/A,#N/A,FALSE,"단축1";#N/A,#N/A,FALSE,"단축2";#N/A,#N/A,FALSE,"단축3";#N/A,#N/A,FALSE,"장축";#N/A,#N/A,FALSE,"4WD"}</definedName>
    <definedName name="EOGH" hidden="1">{#N/A,#N/A,FALSE,"단축1";#N/A,#N/A,FALSE,"단축2";#N/A,#N/A,FALSE,"단축3";#N/A,#N/A,FALSE,"장축";#N/A,#N/A,FALSE,"4WD"}</definedName>
    <definedName name="EO계획" hidden="1">#REF!</definedName>
    <definedName name="EO정리" hidden="1">{#N/A,#N/A,FALSE,"단축1";#N/A,#N/A,FALSE,"단축2";#N/A,#N/A,FALSE,"단축3";#N/A,#N/A,FALSE,"장축";#N/A,#N/A,FALSE,"4WD"}</definedName>
    <definedName name="er" hidden="1">{#VALUE!,#N/A,FALSE,0;#N/A,#N/A,FALSE,0;#N/A,#N/A,FALSE,0;#N/A,#N/A,FALSE,0;#N/A,#N/A,FALSE,0}</definedName>
    <definedName name="ERG" hidden="1">{"Wire Charts",#N/A,TRUE,"Wires"}</definedName>
    <definedName name="ERGDS" hidden="1">{#N/A,#N/A,FALSE,"을지 (4)";#N/A,#N/A,FALSE,"을지 (5)";#N/A,#N/A,FALSE,"을지 (6)"}</definedName>
    <definedName name="ergw"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ERRE" hidden="1">{#N/A,#N/A,FALSE,"단축1";#N/A,#N/A,FALSE,"단축2";#N/A,#N/A,FALSE,"단축3";#N/A,#N/A,FALSE,"장축";#N/A,#N/A,FALSE,"4WD"}</definedName>
    <definedName name="ERRERE" hidden="1">{#N/A,#N/A,FALSE,"단축1";#N/A,#N/A,FALSE,"단축2";#N/A,#N/A,FALSE,"단축3";#N/A,#N/A,FALSE,"장축";#N/A,#N/A,FALSE,"4WD"}</definedName>
    <definedName name="ert" hidden="1">{#N/A,#N/A,TRUE,"Y생산";#N/A,#N/A,TRUE,"Y판매";#N/A,#N/A,TRUE,"Y총물량";#N/A,#N/A,TRUE,"Y능력";#N/A,#N/A,TRUE,"YKD"}</definedName>
    <definedName name="esgwertw4etsdfgsdfg" hidden="1">{#N/A,#N/A,FALSE,"단축1";#N/A,#N/A,FALSE,"단축2";#N/A,#N/A,FALSE,"단축3";#N/A,#N/A,FALSE,"장축";#N/A,#N/A,FALSE,"4WD"}</definedName>
    <definedName name="ESRFSDFW" hidden="1">{#N/A,#N/A,FALSE,"단축1";#N/A,#N/A,FALSE,"단축2";#N/A,#N/A,FALSE,"단축3";#N/A,#N/A,FALSE,"장축";#N/A,#N/A,FALSE,"4WD"}</definedName>
    <definedName name="esrtgehsrthjrdftyhdfh" hidden="1">{#N/A,#N/A,FALSE,"단축1";#N/A,#N/A,FALSE,"단축2";#N/A,#N/A,FALSE,"단축3";#N/A,#N/A,FALSE,"장축";#N/A,#N/A,FALSE,"4WD"}</definedName>
    <definedName name="etrer" hidden="1">{#N/A,#N/A,FALSE,"단축1";#N/A,#N/A,FALSE,"단축2";#N/A,#N/A,FALSE,"단축3";#N/A,#N/A,FALSE,"장축";#N/A,#N/A,FALSE,"4WD"}</definedName>
    <definedName name="etretette" hidden="1">{#N/A,#N/A,FALSE,"단축1";#N/A,#N/A,FALSE,"단축2";#N/A,#N/A,FALSE,"단축3";#N/A,#N/A,FALSE,"장축";#N/A,#N/A,FALSE,"4WD"}</definedName>
    <definedName name="ETRY65E65UJ57YJY" hidden="1">{#N/A,#N/A,FALSE,"단축1";#N/A,#N/A,FALSE,"단축2";#N/A,#N/A,FALSE,"단축3";#N/A,#N/A,FALSE,"장축";#N/A,#N/A,FALSE,"4WD"}</definedName>
    <definedName name="ETRYU" hidden="1">{#N/A,#N/A,FALSE,"단축1";#N/A,#N/A,FALSE,"단축2";#N/A,#N/A,FALSE,"단축3";#N/A,#N/A,FALSE,"장축";#N/A,#N/A,FALSE,"4WD"}</definedName>
    <definedName name="ETYUI" hidden="1">{#N/A,#N/A,FALSE,"단축1";#N/A,#N/A,FALSE,"단축2";#N/A,#N/A,FALSE,"단축3";#N/A,#N/A,FALSE,"장축";#N/A,#N/A,FALSE,"4WD"}</definedName>
    <definedName name="EV__LASTREFTIME__" hidden="1">"2011-01-24 오후 8:41:14"</definedName>
    <definedName name="EWA" hidden="1">{#N/A,#N/A,FALSE,"초도품";#N/A,#N/A,FALSE,"초도품 (2)";#N/A,#N/A,FALSE,"초도품 (3)";#N/A,#N/A,FALSE,"초도품 (4)";#N/A,#N/A,FALSE,"초도품 (5)";#N/A,#N/A,FALSE,"초도품 (6)"}</definedName>
    <definedName name="EWERWER" hidden="1">{#N/A,#N/A,FALSE,"단축1";#N/A,#N/A,FALSE,"단축2";#N/A,#N/A,FALSE,"단축3";#N/A,#N/A,FALSE,"장축";#N/A,#N/A,FALSE,"4WD"}</definedName>
    <definedName name="EWQ" hidden="1">{#N/A,#N/A,FALSE,"단축1";#N/A,#N/A,FALSE,"단축2";#N/A,#N/A,FALSE,"단축3";#N/A,#N/A,FALSE,"장축";#N/A,#N/A,FALSE,"4WD"}</definedName>
    <definedName name="EWY" hidden="1">{#N/A,#N/A,FALSE,"단축1";#N/A,#N/A,FALSE,"단축2";#N/A,#N/A,FALSE,"단축3";#N/A,#N/A,FALSE,"장축";#N/A,#N/A,FALSE,"4WD"}</definedName>
    <definedName name="EYRU" hidden="1">{#N/A,#N/A,FALSE,"단축1";#N/A,#N/A,FALSE,"단축2";#N/A,#N/A,FALSE,"단축3";#N/A,#N/A,FALSE,"장축";#N/A,#N/A,FALSE,"4WD"}</definedName>
    <definedName name="F" hidden="1">{#N/A,#N/A,FALSE,"96 3월물량표";#N/A,#N/A,FALSE,"96 4월물량표";#N/A,#N/A,FALSE,"96 5월물량표"}</definedName>
    <definedName name="fas" hidden="1">{#N/A,#N/A,FALSE,"Aging Summary";#N/A,#N/A,FALSE,"Ratio Analysis";#N/A,#N/A,FALSE,"Test 120 Day Accts";#N/A,#N/A,FALSE,"Tickmarks"}</definedName>
    <definedName name="FC" hidden="1">{#N/A,#N/A,FALSE,"단축1";#N/A,#N/A,FALSE,"단축2";#N/A,#N/A,FALSE,"단축3";#N/A,#N/A,FALSE,"장축";#N/A,#N/A,FALSE,"4WD"}</definedName>
    <definedName name="FC." hidden="1">{#N/A,#N/A,FALSE,"단축1";#N/A,#N/A,FALSE,"단축2";#N/A,#N/A,FALSE,"단축3";#N/A,#N/A,FALSE,"장축";#N/A,#N/A,FALSE,"4WD"}</definedName>
    <definedName name="FCLINE2" hidden="1">{#N/A,#N/A,FALSE,"단축1";#N/A,#N/A,FALSE,"단축2";#N/A,#N/A,FALSE,"단축3";#N/A,#N/A,FALSE,"장축";#N/A,#N/A,FALSE,"4WD"}</definedName>
    <definedName name="FDASFSA" hidden="1">{#N/A,#N/A,FALSE,"단축1";#N/A,#N/A,FALSE,"단축2";#N/A,#N/A,FALSE,"단축3";#N/A,#N/A,FALSE,"장축";#N/A,#N/A,FALSE,"4WD"}</definedName>
    <definedName name="FDDDDDDDDDDDDDDD" hidden="1">{#N/A,#N/A,FALSE,"단축1";#N/A,#N/A,FALSE,"단축2";#N/A,#N/A,FALSE,"단축3";#N/A,#N/A,FALSE,"장축";#N/A,#N/A,FALSE,"4WD"}</definedName>
    <definedName name="fdfg" hidden="1">{#N/A,#N/A,FALSE,"Aging Summary";#N/A,#N/A,FALSE,"Ratio Analysis";#N/A,#N/A,FALSE,"Test 120 Day Accts";#N/A,#N/A,FALSE,"Tickmarks"}</definedName>
    <definedName name="FDFSDFSDFSF" hidden="1">{#N/A,#N/A,FALSE,"단축1";#N/A,#N/A,FALSE,"단축2";#N/A,#N/A,FALSE,"단축3";#N/A,#N/A,FALSE,"장축";#N/A,#N/A,FALSE,"4WD"}</definedName>
    <definedName name="FDGHDFG" hidden="1">{#N/A,#N/A,FALSE,"단축1";#N/A,#N/A,FALSE,"단축2";#N/A,#N/A,FALSE,"단축3";#N/A,#N/A,FALSE,"장축";#N/A,#N/A,FALSE,"4WD"}</definedName>
    <definedName name="FDGS" hidden="1">{"'KET'!$A$1:$E$2423"}</definedName>
    <definedName name="FDJGDFHJ" hidden="1">{#N/A,#N/A,FALSE,"단축1";#N/A,#N/A,FALSE,"단축2";#N/A,#N/A,FALSE,"단축3";#N/A,#N/A,FALSE,"장축";#N/A,#N/A,FALSE,"4WD"}</definedName>
    <definedName name="feAWgf3wQ" hidden="1">{#N/A,#N/A,FALSE,"단축1";#N/A,#N/A,FALSE,"단축2";#N/A,#N/A,FALSE,"단축3";#N/A,#N/A,FALSE,"장축";#N/A,#N/A,FALSE,"4WD"}</definedName>
    <definedName name="FFDF" hidden="1">{#N/A,#N/A,FALSE,"단축1";#N/A,#N/A,FALSE,"단축2";#N/A,#N/A,FALSE,"단축3";#N/A,#N/A,FALSE,"장축";#N/A,#N/A,FALSE,"4WD"}</definedName>
    <definedName name="FFFFF" hidden="1">{#N/A,#N/A,FALSE,"단축1";#N/A,#N/A,FALSE,"단축2";#N/A,#N/A,FALSE,"단축3";#N/A,#N/A,FALSE,"장축";#N/A,#N/A,FALSE,"4WD"}</definedName>
    <definedName name="FFFFFFFFFF" hidden="1">{#N/A,#N/A,FALSE,"단축1";#N/A,#N/A,FALSE,"단축2";#N/A,#N/A,FALSE,"단축3";#N/A,#N/A,FALSE,"장축";#N/A,#N/A,FALSE,"4WD"}</definedName>
    <definedName name="FFFFFFFFFFFFFFFFFFFFFFDDDDDDDDDDDDFASDFADFAFASFDAF" hidden="1">{#N/A,#N/A,FALSE,"단축1";#N/A,#N/A,FALSE,"단축2";#N/A,#N/A,FALSE,"단축3";#N/A,#N/A,FALSE,"장축";#N/A,#N/A,FALSE,"4WD"}</definedName>
    <definedName name="fffgfg" hidden="1">{#N/A,#N/A,FALSE,"단축1";#N/A,#N/A,FALSE,"단축2";#N/A,#N/A,FALSE,"단축3";#N/A,#N/A,FALSE,"장축";#N/A,#N/A,FALSE,"4WD"}</definedName>
    <definedName name="FFG" hidden="1">{#N/A,#N/A,FALSE,"단축1";#N/A,#N/A,FALSE,"단축2";#N/A,#N/A,FALSE,"단축3";#N/A,#N/A,FALSE,"장축";#N/A,#N/A,FALSE,"4WD"}</definedName>
    <definedName name="FGD" hidden="1">{#N/A,#N/A,FALSE,"단축1";#N/A,#N/A,FALSE,"단축2";#N/A,#N/A,FALSE,"단축3";#N/A,#N/A,FALSE,"장축";#N/A,#N/A,FALSE,"4WD"}</definedName>
    <definedName name="FGF" hidden="1">{#N/A,#N/A,FALSE,"단축1";#N/A,#N/A,FALSE,"단축2";#N/A,#N/A,FALSE,"단축3";#N/A,#N/A,FALSE,"장축";#N/A,#N/A,FALSE,"4WD"}</definedName>
    <definedName name="FGG" hidden="1">{#N/A,#N/A,FALSE,"단축1";#N/A,#N/A,FALSE,"단축2";#N/A,#N/A,FALSE,"단축3";#N/A,#N/A,FALSE,"장축";#N/A,#N/A,FALSE,"4WD"}</definedName>
    <definedName name="FGH" hidden="1">{#N/A,#N/A,FALSE,"단축1";#N/A,#N/A,FALSE,"단축2";#N/A,#N/A,FALSE,"단축3";#N/A,#N/A,FALSE,"장축";#N/A,#N/A,FALSE,"4WD"}</definedName>
    <definedName name="fghgsdrgjtdjdghj" hidden="1">{#N/A,#N/A,FALSE,"단축1";#N/A,#N/A,FALSE,"단축2";#N/A,#N/A,FALSE,"단축3";#N/A,#N/A,FALSE,"장축";#N/A,#N/A,FALSE,"4WD"}</definedName>
    <definedName name="FGHJ" hidden="1">{#N/A,#N/A,FALSE,"단축1";#N/A,#N/A,FALSE,"단축2";#N/A,#N/A,FALSE,"단축3";#N/A,#N/A,FALSE,"장축";#N/A,#N/A,FALSE,"4WD"}</definedName>
    <definedName name="fghjk" hidden="1">{#N/A,#N/A,FALSE,"단축1";#N/A,#N/A,FALSE,"단축2";#N/A,#N/A,FALSE,"단축3";#N/A,#N/A,FALSE,"장축";#N/A,#N/A,FALSE,"4WD"}</definedName>
    <definedName name="FGS" hidden="1">{"Wire Charts",#N/A,TRUE,"Wires"}</definedName>
    <definedName name="fgsdfds" hidden="1">{#N/A,#N/A,FALSE,"단축1";#N/A,#N/A,FALSE,"단축2";#N/A,#N/A,FALSE,"단축3";#N/A,#N/A,FALSE,"장축";#N/A,#N/A,FALSE,"4WD"}</definedName>
    <definedName name="FH" hidden="1">{#N/A,#N/A,FALSE,"단축1";#N/A,#N/A,FALSE,"단축2";#N/A,#N/A,FALSE,"단축3";#N/A,#N/A,FALSE,"장축";#N/A,#N/A,FALSE,"4WD"}</definedName>
    <definedName name="fhjdghjdghjtdfhj" hidden="1">{#N/A,#N/A,FALSE,"단축1";#N/A,#N/A,FALSE,"단축2";#N/A,#N/A,FALSE,"단축3";#N/A,#N/A,FALSE,"장축";#N/A,#N/A,FALSE,"4WD"}</definedName>
    <definedName name="FILE" hidden="1">{#N/A,#N/A,FALSE,"단축1";#N/A,#N/A,FALSE,"단축2";#N/A,#N/A,FALSE,"단축3";#N/A,#N/A,FALSE,"장축";#N/A,#N/A,FALSE,"4WD"}</definedName>
    <definedName name="FILES" hidden="1">{#N/A,#N/A,FALSE,"단축1";#N/A,#N/A,FALSE,"단축2";#N/A,#N/A,FALSE,"단축3";#N/A,#N/A,FALSE,"장축";#N/A,#N/A,FALSE,"4WD"}</definedName>
    <definedName name="fjalaslaslfasllaa" hidden="1">{#N/A,#N/A,FALSE,"을지 (4)";#N/A,#N/A,FALSE,"을지 (5)";#N/A,#N/A,FALSE,"을지 (6)"}</definedName>
    <definedName name="FJD" hidden="1">{#N/A,#N/A,FALSE,"단축1";#N/A,#N/A,FALSE,"단축2";#N/A,#N/A,FALSE,"단축3";#N/A,#N/A,FALSE,"장축";#N/A,#N/A,FALSE,"4WD"}</definedName>
    <definedName name="FJFJ" hidden="1">{#N/A,#N/A,FALSE,"단축1";#N/A,#N/A,FALSE,"단축2";#N/A,#N/A,FALSE,"단축3";#N/A,#N/A,FALSE,"장축";#N/A,#N/A,FALSE,"4WD"}</definedName>
    <definedName name="fkla" hidden="1">{#N/A,#N/A,TRUE,"Y생산";#N/A,#N/A,TRUE,"Y판매";#N/A,#N/A,TRUE,"Y총물량";#N/A,#N/A,TRUE,"Y능력";#N/A,#N/A,TRUE,"YKD"}</definedName>
    <definedName name="FKUKYI" hidden="1">{#N/A,#N/A,FALSE,"단축1";#N/A,#N/A,FALSE,"단축2";#N/A,#N/A,FALSE,"단축3";#N/A,#N/A,FALSE,"장축";#N/A,#N/A,FALSE,"4WD"}</definedName>
    <definedName name="FKUYLK" hidden="1">{#N/A,#N/A,FALSE,"단축1";#N/A,#N/A,FALSE,"단축2";#N/A,#N/A,FALSE,"단축3";#N/A,#N/A,FALSE,"장축";#N/A,#N/A,FALSE,"4WD"}</definedName>
    <definedName name="FLEXIBLE.T.L" hidden="1">{#N/A,#N/A,FALSE,"단축1";#N/A,#N/A,FALSE,"단축2";#N/A,#N/A,FALSE,"단축3";#N/A,#N/A,FALSE,"장축";#N/A,#N/A,FALSE,"4WD"}</definedName>
    <definedName name="FMEA" hidden="1">{#N/A,#N/A,FALSE,"단축1";#N/A,#N/A,FALSE,"단축2";#N/A,#N/A,FALSE,"단축3";#N/A,#N/A,FALSE,"장축";#N/A,#N/A,FALSE,"4WD"}</definedName>
    <definedName name="FMEA양식갑" hidden="1">{#N/A,#N/A,FALSE,"단축1";#N/A,#N/A,FALSE,"단축2";#N/A,#N/A,FALSE,"단축3";#N/A,#N/A,FALSE,"장축";#N/A,#N/A,FALSE,"4WD"}</definedName>
    <definedName name="FMEA양식설계갑" hidden="1">{#N/A,#N/A,FALSE,"단축1";#N/A,#N/A,FALSE,"단축2";#N/A,#N/A,FALSE,"단축3";#N/A,#N/A,FALSE,"장축";#N/A,#N/A,FALSE,"4WD"}</definedName>
    <definedName name="fmea양식설계정" hidden="1">{#N/A,#N/A,FALSE,"단축1";#N/A,#N/A,FALSE,"단축2";#N/A,#N/A,FALSE,"단축3";#N/A,#N/A,FALSE,"장축";#N/A,#N/A,FALSE,"4WD"}</definedName>
    <definedName name="FMEA양식정" hidden="1">{#N/A,#N/A,FALSE,"단축1";#N/A,#N/A,FALSE,"단축2";#N/A,#N/A,FALSE,"단축3";#N/A,#N/A,FALSE,"장축";#N/A,#N/A,FALSE,"4WD"}</definedName>
    <definedName name="FO???UPH??" hidden="1">{#N/A,#N/A,FALSE,"??1";#N/A,#N/A,FALSE,"??2";#N/A,#N/A,FALSE,"??3";#N/A,#N/A,FALSE,"??";#N/A,#N/A,FALSE,"4WD"}</definedName>
    <definedName name="FO투입시UPH조정" hidden="1">{#N/A,#N/A,FALSE,"단축1";#N/A,#N/A,FALSE,"단축2";#N/A,#N/A,FALSE,"단축3";#N/A,#N/A,FALSE,"장축";#N/A,#N/A,FALSE,"4WD"}</definedName>
    <definedName name="FREEWHEEL" hidden="1">[2]CAUDIT!#REF!</definedName>
    <definedName name="frmotor" hidden="1">{#N/A,#N/A,FALSE,"단축1";#N/A,#N/A,FALSE,"단축2";#N/A,#N/A,FALSE,"단축3";#N/A,#N/A,FALSE,"장축";#N/A,#N/A,FALSE,"4WD"}</definedName>
    <definedName name="FRONT" hidden="1">{#N/A,#N/A,FALSE,"단축1";#N/A,#N/A,FALSE,"단축2";#N/A,#N/A,FALSE,"단축3";#N/A,#N/A,FALSE,"장축";#N/A,#N/A,FALSE,"4WD"}</definedName>
    <definedName name="FRRT" hidden="1">{#N/A,#N/A,FALSE,"단축1";#N/A,#N/A,FALSE,"단축2";#N/A,#N/A,FALSE,"단축3";#N/A,#N/A,FALSE,"장축";#N/A,#N/A,FALSE,"4WD"}</definedName>
    <definedName name="FSERGSERGB" hidden="1">{#N/A,#N/A,FALSE,"단축1";#N/A,#N/A,FALSE,"단축2";#N/A,#N/A,FALSE,"단축3";#N/A,#N/A,FALSE,"장축";#N/A,#N/A,FALSE,"4WD"}</definedName>
    <definedName name="FSFD" hidden="1">{#N/A,#N/A,FALSE,"단축1";#N/A,#N/A,FALSE,"단축2";#N/A,#N/A,FALSE,"단축3";#N/A,#N/A,FALSE,"장축";#N/A,#N/A,FALSE,"4WD"}</definedName>
    <definedName name="FTFTFTF" hidden="1">{#N/A,#N/A,FALSE,"단축1";#N/A,#N/A,FALSE,"단축2";#N/A,#N/A,FALSE,"단축3";#N/A,#N/A,FALSE,"장축";#N/A,#N/A,FALSE,"4WD"}</definedName>
    <definedName name="FUGKLUYUY" hidden="1">{#N/A,#N/A,FALSE,"단축1";#N/A,#N/A,FALSE,"단축2";#N/A,#N/A,FALSE,"단축3";#N/A,#N/A,FALSE,"장축";#N/A,#N/A,FALSE,"4WD"}</definedName>
    <definedName name="FUKLIYL" hidden="1">{#N/A,#N/A,FALSE,"단축1";#N/A,#N/A,FALSE,"단축2";#N/A,#N/A,FALSE,"단축3";#N/A,#N/A,FALSE,"장축";#N/A,#N/A,FALSE,"4WD"}</definedName>
    <definedName name="FUKUYK" hidden="1">{#N/A,#N/A,FALSE,"단축1";#N/A,#N/A,FALSE,"단축2";#N/A,#N/A,FALSE,"단축3";#N/A,#N/A,FALSE,"장축";#N/A,#N/A,FALSE,"4WD"}</definedName>
    <definedName name="FUKUYKYU" hidden="1">{#N/A,#N/A,FALSE,"단축1";#N/A,#N/A,FALSE,"단축2";#N/A,#N/A,FALSE,"단축3";#N/A,#N/A,FALSE,"장축";#N/A,#N/A,FALSE,"4WD"}</definedName>
    <definedName name="FUYKUY" hidden="1">{#N/A,#N/A,FALSE,"단축1";#N/A,#N/A,FALSE,"단축2";#N/A,#N/A,FALSE,"단축3";#N/A,#N/A,FALSE,"장축";#N/A,#N/A,FALSE,"4WD"}</definedName>
    <definedName name="FUYKYL" hidden="1">{#N/A,#N/A,FALSE,"단축1";#N/A,#N/A,FALSE,"단축2";#N/A,#N/A,FALSE,"단축3";#N/A,#N/A,FALSE,"장축";#N/A,#N/A,FALSE,"4WD"}</definedName>
    <definedName name="FYLKIYLIYL" hidden="1">{#N/A,#N/A,FALSE,"단축1";#N/A,#N/A,FALSE,"단축2";#N/A,#N/A,FALSE,"단축3";#N/A,#N/A,FALSE,"장축";#N/A,#N/A,FALSE,"4WD"}</definedName>
    <definedName name="FYUKLY" hidden="1">{#N/A,#N/A,FALSE,"단축1";#N/A,#N/A,FALSE,"단축2";#N/A,#N/A,FALSE,"단축3";#N/A,#N/A,FALSE,"장축";#N/A,#N/A,FALSE,"4WD"}</definedName>
    <definedName name="G" hidden="1">{#N/A,#N/A,FALSE,"96 3월물량표";#N/A,#N/A,FALSE,"96 4월물량표";#N/A,#N/A,FALSE,"96 5월물량표"}</definedName>
    <definedName name="GARDTGERTG" hidden="1">{#N/A,#N/A,FALSE,"단축1";#N/A,#N/A,FALSE,"단축2";#N/A,#N/A,FALSE,"단축3";#N/A,#N/A,FALSE,"장축";#N/A,#N/A,FALSE,"4WD"}</definedName>
    <definedName name="GDF"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GEIGIGJG" hidden="1">{#N/A,#N/A,FALSE,"단축1";#N/A,#N/A,FALSE,"단축2";#N/A,#N/A,FALSE,"단축3";#N/A,#N/A,FALSE,"장축";#N/A,#N/A,FALSE,"4WD"}</definedName>
    <definedName name="GERGESDF" hidden="1">{#N/A,#N/A,FALSE,"단축1";#N/A,#N/A,FALSE,"단축2";#N/A,#N/A,FALSE,"단축3";#N/A,#N/A,FALSE,"장축";#N/A,#N/A,FALSE,"4WD"}</definedName>
    <definedName name="GFDFDG" hidden="1">{#N/A,#N/A,FALSE,"을지 (4)";#N/A,#N/A,FALSE,"을지 (5)";#N/A,#N/A,FALSE,"을지 (6)"}</definedName>
    <definedName name="GFDS" hidden="1">{#N/A,#N/A,FALSE,"단축1";#N/A,#N/A,FALSE,"단축2";#N/A,#N/A,FALSE,"단축3";#N/A,#N/A,FALSE,"장축";#N/A,#N/A,FALSE,"4WD"}</definedName>
    <definedName name="GFF"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GFG" hidden="1">{#N/A,#N/A,FALSE,"을지 (4)";#N/A,#N/A,FALSE,"을지 (5)";#N/A,#N/A,FALSE,"을지 (6)"}</definedName>
    <definedName name="GFJG" hidden="1">{#N/A,#N/A,FALSE,"단축1";#N/A,#N/A,FALSE,"단축2";#N/A,#N/A,FALSE,"단축3";#N/A,#N/A,FALSE,"장축";#N/A,#N/A,FALSE,"4WD"}</definedName>
    <definedName name="gfld" hidden="1">{#N/A,#N/A,TRUE,"Y생산";#N/A,#N/A,TRUE,"Y판매";#N/A,#N/A,TRUE,"Y총물량";#N/A,#N/A,TRUE,"Y능력";#N/A,#N/A,TRUE,"YKD"}</definedName>
    <definedName name="GFRGH" hidden="1">{#N/A,#N/A,TRUE,"Y생산";#N/A,#N/A,TRUE,"Y판매";#N/A,#N/A,TRUE,"Y총물량";#N/A,#N/A,TRUE,"Y능력";#N/A,#N/A,TRUE,"YKD"}</definedName>
    <definedName name="GFZRSDGFRG" hidden="1">#REF!</definedName>
    <definedName name="GGG" hidden="1">{#N/A,#N/A,FALSE,"단축1";#N/A,#N/A,FALSE,"단축2";#N/A,#N/A,FALSE,"단축3";#N/A,#N/A,FALSE,"장축";#N/A,#N/A,FALSE,"4WD"}</definedName>
    <definedName name="GGGG" hidden="1">{#N/A,#N/A,FALSE,"단축1";#N/A,#N/A,FALSE,"단축2";#N/A,#N/A,FALSE,"단축3";#N/A,#N/A,FALSE,"장축";#N/A,#N/A,FALSE,"4WD"}</definedName>
    <definedName name="GGGGG" hidden="1">{#N/A,#N/A,FALSE,"단축1";#N/A,#N/A,FALSE,"단축2";#N/A,#N/A,FALSE,"단축3";#N/A,#N/A,FALSE,"장축";#N/A,#N/A,FALSE,"4WD"}</definedName>
    <definedName name="ghd" hidden="1">{#N/A,#N/A,FALSE,"Aging Summary";#N/A,#N/A,FALSE,"Ratio Analysis";#N/A,#N/A,FALSE,"Test 120 Day Accts";#N/A,#N/A,FALSE,"Tickmarks"}</definedName>
    <definedName name="GHDJDG" hidden="1">{#N/A,#N/A,FALSE,"단축1";#N/A,#N/A,FALSE,"단축2";#N/A,#N/A,FALSE,"단축3";#N/A,#N/A,FALSE,"장축";#N/A,#N/A,FALSE,"4WD"}</definedName>
    <definedName name="GHGH" hidden="1">{#N/A,#N/A,FALSE,"단축1";#N/A,#N/A,FALSE,"단축2";#N/A,#N/A,FALSE,"단축3";#N/A,#N/A,FALSE,"장축";#N/A,#N/A,FALSE,"4WD"}</definedName>
    <definedName name="ghhhh" hidden="1">{#N/A,#N/A,FALSE,"단축1";#N/A,#N/A,FALSE,"단축2";#N/A,#N/A,FALSE,"단축3";#N/A,#N/A,FALSE,"장축";#N/A,#N/A,FALSE,"4WD"}</definedName>
    <definedName name="ghj"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GHKRDL" hidden="1">{#N/A,#N/A,FALSE,"단축1";#N/A,#N/A,FALSE,"단축2";#N/A,#N/A,FALSE,"단축3";#N/A,#N/A,FALSE,"장축";#N/A,#N/A,FALSE,"4WD"}</definedName>
    <definedName name="GHUTGHF" hidden="1">{#N/A,#N/A,FALSE,"96 3월물량표";#N/A,#N/A,FALSE,"96 4월물량표";#N/A,#N/A,FALSE,"96 5월물량표"}</definedName>
    <definedName name="GIGIGIGIGIGIG" hidden="1">{#N/A,#N/A,FALSE,"단축1";#N/A,#N/A,FALSE,"단축2";#N/A,#N/A,FALSE,"단축3";#N/A,#N/A,FALSE,"장축";#N/A,#N/A,FALSE,"4WD"}</definedName>
    <definedName name="GJ" hidden="1">{#N/A,#N/A,FALSE,"단축1";#N/A,#N/A,FALSE,"단축2";#N/A,#N/A,FALSE,"단축3";#N/A,#N/A,FALSE,"장축";#N/A,#N/A,FALSE,"4WD"}</definedName>
    <definedName name="gjk" hidden="1">{#N/A,#N/A,FALSE,"Aging Summary";#N/A,#N/A,FALSE,"Ratio Analysis";#N/A,#N/A,FALSE,"Test 120 Day Accts";#N/A,#N/A,FALSE,"Tickmarks"}</definedName>
    <definedName name="GJKADJG" hidden="1">{#N/A,#N/A,FALSE,"단축1";#N/A,#N/A,FALSE,"단축2";#N/A,#N/A,FALSE,"단축3";#N/A,#N/A,FALSE,"장축";#N/A,#N/A,FALSE,"4WD"}</definedName>
    <definedName name="GJKGJK" hidden="1">{#N/A,#N/A,FALSE,"단축1";#N/A,#N/A,FALSE,"단축2";#N/A,#N/A,FALSE,"단축3";#N/A,#N/A,FALSE,"장축";#N/A,#N/A,FALSE,"4WD"}</definedName>
    <definedName name="gkdfgjldg" hidden="1">{#N/A,#N/A,FALSE,"신규dep";#N/A,#N/A,FALSE,"신규dep-금형상각후";#N/A,#N/A,FALSE,"신규dep-연구비상각후";#N/A,#N/A,FALSE,"신규dep-기계,공구상각후"}</definedName>
    <definedName name="GKSK" hidden="1">{#N/A,#N/A,FALSE,"단축1";#N/A,#N/A,FALSE,"단축2";#N/A,#N/A,FALSE,"단축3";#N/A,#N/A,FALSE,"장축";#N/A,#N/A,FALSE,"4WD"}</definedName>
    <definedName name="gs" hidden="1">{#N/A,#N/A,FALSE,"Aging Summary";#N/A,#N/A,FALSE,"Ratio Analysis";#N/A,#N/A,FALSE,"Test 120 Day Accts";#N/A,#N/A,FALSE,"Tickmarks"}</definedName>
    <definedName name="GSDFGERSSZDFV" hidden="1">{#N/A,#N/A,FALSE,"단축1";#N/A,#N/A,FALSE,"단축2";#N/A,#N/A,FALSE,"단축3";#N/A,#N/A,FALSE,"장축";#N/A,#N/A,FALSE,"4WD"}</definedName>
    <definedName name="GSDFGSERGS" hidden="1">{#N/A,#N/A,FALSE,"단축1";#N/A,#N/A,FALSE,"단축2";#N/A,#N/A,FALSE,"단축3";#N/A,#N/A,FALSE,"장축";#N/A,#N/A,FALSE,"4WD"}</definedName>
    <definedName name="GSDFHGSDFSHDFG" hidden="1">{#N/A,#N/A,FALSE,"단축1";#N/A,#N/A,FALSE,"단축2";#N/A,#N/A,FALSE,"단축3";#N/A,#N/A,FALSE,"장축";#N/A,#N/A,FALSE,"4WD"}</definedName>
    <definedName name="GSEGBGSDFBGSER" hidden="1">{#N/A,#N/A,FALSE,"단축1";#N/A,#N/A,FALSE,"단축2";#N/A,#N/A,FALSE,"단축3";#N/A,#N/A,FALSE,"장축";#N/A,#N/A,FALSE,"4WD"}</definedName>
    <definedName name="GSEGSDFGVSER" hidden="1">{#N/A,#N/A,FALSE,"단축1";#N/A,#N/A,FALSE,"단축2";#N/A,#N/A,FALSE,"단축3";#N/A,#N/A,FALSE,"장축";#N/A,#N/A,FALSE,"4WD"}</definedName>
    <definedName name="GSERGBSFDGERE" hidden="1">{#N/A,#N/A,FALSE,"신규dep";#N/A,#N/A,FALSE,"신규dep-금형상각후";#N/A,#N/A,FALSE,"신규dep-연구비상각후";#N/A,#N/A,FALSE,"신규dep-기계,공구상각후"}</definedName>
    <definedName name="GSERGSDFGER" hidden="1">{#N/A,#N/A,FALSE,"단축1";#N/A,#N/A,FALSE,"단축2";#N/A,#N/A,FALSE,"단축3";#N/A,#N/A,FALSE,"장축";#N/A,#N/A,FALSE,"4WD"}</definedName>
    <definedName name="GSERGSDFGSER" hidden="1">{#N/A,#N/A,FALSE,"단축1";#N/A,#N/A,FALSE,"단축2";#N/A,#N/A,FALSE,"단축3";#N/A,#N/A,FALSE,"장축";#N/A,#N/A,FALSE,"4WD"}</definedName>
    <definedName name="GSERGSDRGV" hidden="1">{#N/A,#N/A,FALSE,"단축1";#N/A,#N/A,FALSE,"단축2";#N/A,#N/A,FALSE,"단축3";#N/A,#N/A,FALSE,"장축";#N/A,#N/A,FALSE,"4WD"}</definedName>
    <definedName name="GSERGSERGSER" hidden="1">{#N/A,#N/A,FALSE,"단축1";#N/A,#N/A,FALSE,"단축2";#N/A,#N/A,FALSE,"단축3";#N/A,#N/A,FALSE,"장축";#N/A,#N/A,FALSE,"4WD"}</definedName>
    <definedName name="GSRGSRVG" hidden="1">{#N/A,#N/A,FALSE,"단축1";#N/A,#N/A,FALSE,"단축2";#N/A,#N/A,FALSE,"단축3";#N/A,#N/A,FALSE,"장축";#N/A,#N/A,FALSE,"4WD"}</definedName>
    <definedName name="GTR" hidden="1">{#N/A,#N/A,FALSE,"단축1";#N/A,#N/A,FALSE,"단축2";#N/A,#N/A,FALSE,"단축3";#N/A,#N/A,FALSE,"장축";#N/A,#N/A,FALSE,"4WD"}</definedName>
    <definedName name="GTY" hidden="1">{#N/A,#N/A,FALSE,"단축1";#N/A,#N/A,FALSE,"단축2";#N/A,#N/A,FALSE,"단축3";#N/A,#N/A,FALSE,"장축";#N/A,#N/A,FALSE,"4WD"}</definedName>
    <definedName name="GUKMSDF" hidden="1">{#N/A,#N/A,FALSE,"단축1";#N/A,#N/A,FALSE,"단축2";#N/A,#N/A,FALSE,"단축3";#N/A,#N/A,FALSE,"장축";#N/A,#N/A,FALSE,"4WD"}</definedName>
    <definedName name="gutopo" hidden="1">{#N/A,#N/A,FALSE,"단축1";#N/A,#N/A,FALSE,"단축2";#N/A,#N/A,FALSE,"단축3";#N/A,#N/A,FALSE,"장축";#N/A,#N/A,FALSE,"4WD"}</definedName>
    <definedName name="H3직행율1" hidden="1">{#N/A,#N/A,TRUE,"Y생산";#N/A,#N/A,TRUE,"Y판매";#N/A,#N/A,TRUE,"Y총물량";#N/A,#N/A,TRUE,"Y능력";#N/A,#N/A,TRUE,"YKD"}</definedName>
    <definedName name="ha" hidden="1">{#N/A,#N/A,FALSE,"Aging Summary";#N/A,#N/A,FALSE,"Ratio Analysis";#N/A,#N/A,FALSE,"Test 120 Day Accts";#N/A,#N/A,FALSE,"Tickmarks"}</definedName>
    <definedName name="HDFH" hidden="1">{#N/A,#N/A,FALSE,"단축1";#N/A,#N/A,FALSE,"단축2";#N/A,#N/A,FALSE,"단축3";#N/A,#N/A,FALSE,"장축";#N/A,#N/A,FALSE,"4WD"}</definedName>
    <definedName name="HDZXTKJESZESRTH" hidden="1">{#N/A,#N/A,FALSE,"단축1";#N/A,#N/A,FALSE,"단축2";#N/A,#N/A,FALSE,"단축3";#N/A,#N/A,FALSE,"장축";#N/A,#N/A,FALSE,"4WD"}</definedName>
    <definedName name="HFD" hidden="1">{#N/A,#N/A,FALSE,"을지 (4)";#N/A,#N/A,FALSE,"을지 (5)";#N/A,#N/A,FALSE,"을지 (6)"}</definedName>
    <definedName name="HFG" hidden="1">{#N/A,#N/A,TRUE,"Y생산";#N/A,#N/A,TRUE,"Y판매";#N/A,#N/A,TRUE,"Y총물량";#N/A,#N/A,TRUE,"Y능력";#N/A,#N/A,TRUE,"YKD"}</definedName>
    <definedName name="HG" hidden="1">{#N/A,#N/A,FALSE,"단축1";#N/A,#N/A,FALSE,"단축2";#N/A,#N/A,FALSE,"단축3";#N/A,#N/A,FALSE,"장축";#N/A,#N/A,FALSE,"4WD"}</definedName>
    <definedName name="HGFJGUKT" hidden="1">{#N/A,#N/A,FALSE,"단축1";#N/A,#N/A,FALSE,"단축2";#N/A,#N/A,FALSE,"단축3";#N/A,#N/A,FALSE,"장축";#N/A,#N/A,FALSE,"4WD"}</definedName>
    <definedName name="HGG" hidden="1">{#N/A,#N/A,FALSE,"을지 (4)";#N/A,#N/A,FALSE,"을지 (5)";#N/A,#N/A,FALSE,"을지 (6)"}</definedName>
    <definedName name="HHHGG" hidden="1">{#N/A,#N/A,FALSE,"단축1";#N/A,#N/A,FALSE,"단축2";#N/A,#N/A,FALSE,"단축3";#N/A,#N/A,FALSE,"장축";#N/A,#N/A,FALSE,"4WD"}</definedName>
    <definedName name="HHHHH" hidden="1">{#N/A,#N/A,FALSE,"단축1";#N/A,#N/A,FALSE,"단축2";#N/A,#N/A,FALSE,"단축3";#N/A,#N/A,FALSE,"장축";#N/A,#N/A,FALSE,"4WD"}</definedName>
    <definedName name="HHHHHHHHHH" hidden="1">{#N/A,#N/A,FALSE,"단축1";#N/A,#N/A,FALSE,"단축2";#N/A,#N/A,FALSE,"단축3";#N/A,#N/A,FALSE,"장축";#N/A,#N/A,FALSE,"4WD"}</definedName>
    <definedName name="HHHHJJJJ" hidden="1">{#N/A,#N/A,FALSE,"단축1";#N/A,#N/A,FALSE,"단축2";#N/A,#N/A,FALSE,"단축3";#N/A,#N/A,FALSE,"장축";#N/A,#N/A,FALSE,"4WD"}</definedName>
    <definedName name="HIHIHIHIHIHFOIHH" hidden="1">{#N/A,#N/A,FALSE,"단축1";#N/A,#N/A,FALSE,"단축2";#N/A,#N/A,FALSE,"단축3";#N/A,#N/A,FALSE,"장축";#N/A,#N/A,FALSE,"4WD"}</definedName>
    <definedName name="HJ" hidden="1">{#N/A,#N/A,FALSE,"단축1";#N/A,#N/A,FALSE,"단축2";#N/A,#N/A,FALSE,"단축3";#N/A,#N/A,FALSE,"장축";#N/A,#N/A,FALSE,"4WD"}</definedName>
    <definedName name="hjgshjgfilhfg" hidden="1">{#N/A,#N/A,FALSE,"단축1";#N/A,#N/A,FALSE,"단축2";#N/A,#N/A,FALSE,"단축3";#N/A,#N/A,FALSE,"장축";#N/A,#N/A,FALSE,"4WD"}</definedName>
    <definedName name="HJHG" hidden="1">{#N/A,#N/A,FALSE,"단축1";#N/A,#N/A,FALSE,"단축2";#N/A,#N/A,FALSE,"단축3";#N/A,#N/A,FALSE,"장축";#N/A,#N/A,FALSE,"4WD"}</definedName>
    <definedName name="HJJ" hidden="1">{#N/A,#N/A,FALSE,"단축1";#N/A,#N/A,FALSE,"단축2";#N/A,#N/A,FALSE,"단축3";#N/A,#N/A,FALSE,"장축";#N/A,#N/A,FALSE,"4WD"}</definedName>
    <definedName name="HJKLL" hidden="1">{#N/A,#N/A,TRUE,"Y생산";#N/A,#N/A,TRUE,"Y판매";#N/A,#N/A,TRUE,"Y총물량";#N/A,#N/A,TRUE,"Y능력";#N/A,#N/A,TRUE,"YKD"}</definedName>
    <definedName name="hjl" hidden="1">{#N/A,#N/A,FALSE,"단축1";#N/A,#N/A,FALSE,"단축2";#N/A,#N/A,FALSE,"단축3";#N/A,#N/A,FALSE,"장축";#N/A,#N/A,FALSE,"4WD"}</definedName>
    <definedName name="hjla" hidden="1">{#N/A,#N/A,FALSE,"단축1";#N/A,#N/A,FALSE,"단축2";#N/A,#N/A,FALSE,"단축3";#N/A,#N/A,FALSE,"장축";#N/A,#N/A,FALSE,"4WD"}</definedName>
    <definedName name="HKJ" hidden="1">{#N/A,#N/A,FALSE,"단축1";#N/A,#N/A,FALSE,"단축2";#N/A,#N/A,FALSE,"단축3";#N/A,#N/A,FALSE,"장축";#N/A,#N/A,FALSE,"4WD"}</definedName>
    <definedName name="hlj"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HP" hidden="1">{#N/A,#N/A,FALSE,"단축1";#N/A,#N/A,FALSE,"단축2";#N/A,#N/A,FALSE,"단축3";#N/A,#N/A,FALSE,"장축";#N/A,#N/A,FALSE,"4WD"}</definedName>
    <definedName name="HP문제점현황" hidden="1">{#N/A,#N/A,FALSE,"단축1";#N/A,#N/A,FALSE,"단축2";#N/A,#N/A,FALSE,"단축3";#N/A,#N/A,FALSE,"장축";#N/A,#N/A,FALSE,"4WD"}</definedName>
    <definedName name="HR_CAR_사전품질" hidden="1">{#N/A,#N/A,FALSE,"단축1";#N/A,#N/A,FALSE,"단축2";#N/A,#N/A,FALSE,"단축3";#N/A,#N/A,FALSE,"장축";#N/A,#N/A,FALSE,"4WD"}</definedName>
    <definedName name="HRTYU" hidden="1">{#N/A,#N/A,FALSE,"단축1";#N/A,#N/A,FALSE,"단축2";#N/A,#N/A,FALSE,"단축3";#N/A,#N/A,FALSE,"장축";#N/A,#N/A,FALSE,"4WD"}</definedName>
    <definedName name="HS" hidden="1">{#N/A,#N/A,FALSE,"초도품";#N/A,#N/A,FALSE,"초도품 (2)";#N/A,#N/A,FALSE,"초도품 (3)";#N/A,#N/A,FALSE,"초도품 (4)";#N/A,#N/A,FALSE,"초도품 (5)";#N/A,#N/A,FALSE,"초도품 (6)"}</definedName>
    <definedName name="HTML_CodePage" hidden="1">949</definedName>
    <definedName name="HTML_Control" hidden="1">{"'손익현황'!$A$1:$J$29"}</definedName>
    <definedName name="HTML_Description" hidden="1">""</definedName>
    <definedName name="HTML_Email" hidden="1">""</definedName>
    <definedName name="HTML_Header" hidden="1">"손익현황"</definedName>
    <definedName name="HTML_LastUpdate" hidden="1">"99-04-13"</definedName>
    <definedName name="HTML_LineAfter" hidden="1">FALSE</definedName>
    <definedName name="HTML_LineBefore" hidden="1">FALSE</definedName>
    <definedName name="HTML_Name" hidden="1">"윤찬영"</definedName>
    <definedName name="HTML_OBDlg2" hidden="1">TRUE</definedName>
    <definedName name="HTML_OBDlg4" hidden="1">TRUE</definedName>
    <definedName name="HTML_OS" hidden="1">0</definedName>
    <definedName name="HTML_PathFile" hidden="1">"C:\d7100\MyHTML.htm"</definedName>
    <definedName name="HTML_Title" hidden="1">"결산요약보고3월"</definedName>
    <definedName name="HTML1_1" hidden="1">"[수주관리98.xls]회선현황!$A$5:$O$53"</definedName>
    <definedName name="HTML1_10" hidden="1">""</definedName>
    <definedName name="HTML1_11" hidden="1">1</definedName>
    <definedName name="HTML1_12" hidden="1">"C:\My Documents\98년\1월\영업현황\시험.htm"</definedName>
    <definedName name="HTML1_2" hidden="1">1</definedName>
    <definedName name="HTML1_3" hidden="1">"수주관리98"</definedName>
    <definedName name="HTML1_4" hidden="1">"회선현황"</definedName>
    <definedName name="HTML1_5" hidden="1">""</definedName>
    <definedName name="HTML1_6" hidden="1">-4146</definedName>
    <definedName name="HTML1_7" hidden="1">-4146</definedName>
    <definedName name="HTML1_8" hidden="1">"98-01-21"</definedName>
    <definedName name="HTML1_9" hidden="1">"김은광"</definedName>
    <definedName name="HTML10_1" hidden="1">"'[수주관리98.xls]2월1주차'!$A$1:$P$31"</definedName>
    <definedName name="HTML10_10" hidden="1">""</definedName>
    <definedName name="HTML10_11" hidden="1">1</definedName>
    <definedName name="HTML10_12" hidden="1">"C:\My Documents\98년\영업현황\일일현황-98.2.6.htm"</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"'[수주관리98.xls]2월2주차'!$A$1:$P$21"</definedName>
    <definedName name="HTML11_10" hidden="1">""</definedName>
    <definedName name="HTML11_11" hidden="1">1</definedName>
    <definedName name="HTML11_12" hidden="1">"C:\My Documents\98년\영업현황\일일현황-98.2.12.htm"</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"'[수주관리98.xls]2월2주차'!$A$1:$P$34"</definedName>
    <definedName name="HTML12_10" hidden="1">""</definedName>
    <definedName name="HTML12_11" hidden="1">1</definedName>
    <definedName name="HTML12_12" hidden="1">"C:\My Documents\98년\영업현황\일일현황-98.2.13.htm"</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"'[수주관리98.xls]2월2주차'!$A$1:$P$19"</definedName>
    <definedName name="HTML13_10" hidden="1">""</definedName>
    <definedName name="HTML13_11" hidden="1">1</definedName>
    <definedName name="HTML13_12" hidden="1">"C:\My Documents\98년\영업현황\일일현황-98.2.12.htm"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"'[수주관리98.xls]2월2주차'!$A$1:$P$17"</definedName>
    <definedName name="HTML14_10" hidden="1">""</definedName>
    <definedName name="HTML14_11" hidden="1">1</definedName>
    <definedName name="HTML14_12" hidden="1">"C:\My Documents\98년\영업현황\일일현황-98.2.9.htm"</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"'[수주관리98.xls]2월3주차'!$A$1:$P$20"</definedName>
    <definedName name="HTML15_10" hidden="1">""</definedName>
    <definedName name="HTML15_11" hidden="1">1</definedName>
    <definedName name="HTML15_12" hidden="1">"C:\My Documents\98년\영업현황\일일현황-98.2.16.htm"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"'[수주통합관리98_2_21.xls]2월3주차'!$A$1:$I$89"</definedName>
    <definedName name="HTML16_10" hidden="1">""</definedName>
    <definedName name="HTML16_11" hidden="1">1</definedName>
    <definedName name="HTML16_12" hidden="1">"C:\My Documents\98년\영업현황\일일현황-98.2.25.htm"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"'[수주통합관리98_2_21.xls]2월3주차'!$A$4:$H$30"</definedName>
    <definedName name="HTML17_10" hidden="1">""</definedName>
    <definedName name="HTML17_11" hidden="1">1</definedName>
    <definedName name="HTML17_12" hidden="1">"C:\My Documents\98년\영업현황\1월 수주현황.htm"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"'[수주통합관리98_2_21.xls]2월3주차'!$A$32:$I$58"</definedName>
    <definedName name="HTML18_10" hidden="1">""</definedName>
    <definedName name="HTML18_11" hidden="1">1</definedName>
    <definedName name="HTML18_12" hidden="1">"C:\My Documents\98년\영업현황\2월 수주현황(2월25일 현재).htm"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"'[수주통합관리98_2_21.xls]2월3주차'!$A$63:$F$89"</definedName>
    <definedName name="HTML19_10" hidden="1">""</definedName>
    <definedName name="HTML19_11" hidden="1">1</definedName>
    <definedName name="HTML19_12" hidden="1">"C:\My Documents\98년\영업현황\월별현황(2월25일 현재).htm"</definedName>
    <definedName name="HTML19_2" hidden="1">1</definedName>
    <definedName name="HTML19_3" hidden="1">""</definedName>
    <definedName name="HTML19_4" hidden="1">""</definedName>
    <definedName name="HTML19_5" hidden="1">""</definedName>
    <definedName name="HTML19_6" hidden="1">-4146</definedName>
    <definedName name="HTML19_7" hidden="1">-4146</definedName>
    <definedName name="HTML19_8" hidden="1">""</definedName>
    <definedName name="HTML19_9" hidden="1">""</definedName>
    <definedName name="HTML2_1" hidden="1">"[수주관리98.xls]일일현황!$A$1:$L$10"</definedName>
    <definedName name="HTML2_10" hidden="1">""</definedName>
    <definedName name="HTML2_11" hidden="1">1</definedName>
    <definedName name="HTML2_12" hidden="1">"C:\My Documents\98년\1월\영업현황\일일현황-98.1.22.htm"</definedName>
    <definedName name="HTML2_2" hidden="1">1</definedName>
    <definedName name="HTML2_3" hidden="1">""</definedName>
    <definedName name="HTML2_4" hidden="1">""</definedName>
    <definedName name="HTML2_5" hidden="1">""</definedName>
    <definedName name="HTML2_6" hidden="1">-4146</definedName>
    <definedName name="HTML2_7" hidden="1">1</definedName>
    <definedName name="HTML2_8" hidden="1">"98-01-22"</definedName>
    <definedName name="HTML2_9" hidden="1">""</definedName>
    <definedName name="HTML20_1" hidden="1">"'[수주통합관리98_2_25.xls]2월4주차'!$A$71:$F$97"</definedName>
    <definedName name="HTML20_10" hidden="1">""</definedName>
    <definedName name="HTML20_11" hidden="1">1</definedName>
    <definedName name="HTML20_12" hidden="1">"C:\My Documents\98년\영업현황\월별현황(2월 마감분).htm"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"'[수주통합관리98_2_25.xls]2월4주차'!$A$4:$H$29"</definedName>
    <definedName name="HTML21_10" hidden="1">""</definedName>
    <definedName name="HTML21_11" hidden="1">1</definedName>
    <definedName name="HTML21_12" hidden="1">"C:\My Documents\98년\영업현황\1월 수주현황(1월 마감분).htm"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"'[수주통합관리98_2_25.xls]2월4주차'!$A$31:$I$66"</definedName>
    <definedName name="HTML22_10" hidden="1">""</definedName>
    <definedName name="HTML22_11" hidden="1">1</definedName>
    <definedName name="HTML22_12" hidden="1">"C:\My Documents\98년\영업현황\1월 수주현황(2월 마감분).htm"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"[수주통합관리98_2_25.xls]보고양식!$A$32:$I$68"</definedName>
    <definedName name="HTML23_10" hidden="1">""</definedName>
    <definedName name="HTML23_11" hidden="1">1</definedName>
    <definedName name="HTML23_12" hidden="1">"C:\My Documents\98년\영업현황\2월 수주현황(2월 마감분).htm"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"[수주통합관리98_2_25.xls]보고양식!$A$73:$F$98"</definedName>
    <definedName name="HTML24_10" hidden="1">""</definedName>
    <definedName name="HTML24_11" hidden="1">1</definedName>
    <definedName name="HTML24_12" hidden="1">"C:\My Documents\98년\영업현황\월별현황(2월 마감분).htm"</definedName>
    <definedName name="HTML24_2" hidden="1">1</definedName>
    <definedName name="HTML24_3" hidden="1">""</definedName>
    <definedName name="HTML24_4" hidden="1">""</definedName>
    <definedName name="HTML24_5" hidden="1">""</definedName>
    <definedName name="HTML24_6" hidden="1">-4146</definedName>
    <definedName name="HTML24_7" hidden="1">-4146</definedName>
    <definedName name="HTML24_8" hidden="1">""</definedName>
    <definedName name="HTML24_9" hidden="1">""</definedName>
    <definedName name="HTML25_1" hidden="1">"[수주통합관리98_2_25.xls]보고양식!$A$4:$I$29"</definedName>
    <definedName name="HTML25_10" hidden="1">""</definedName>
    <definedName name="HTML25_11" hidden="1">1</definedName>
    <definedName name="HTML25_12" hidden="1">"C:\My Documents\98년\영업현황\1월 수주현황(1월 마감분).htm"</definedName>
    <definedName name="HTML25_2" hidden="1">1</definedName>
    <definedName name="HTML25_3" hidden="1">""</definedName>
    <definedName name="HTML25_4" hidden="1">""</definedName>
    <definedName name="HTML25_5" hidden="1">""</definedName>
    <definedName name="HTML25_6" hidden="1">-4146</definedName>
    <definedName name="HTML25_7" hidden="1">-4146</definedName>
    <definedName name="HTML25_8" hidden="1">""</definedName>
    <definedName name="HTML25_9" hidden="1">""</definedName>
    <definedName name="HTML26_1" hidden="1">"[수주통합관리98_2_25.xls]보고양식!$A$31:$K$80"</definedName>
    <definedName name="HTML26_10" hidden="1">""</definedName>
    <definedName name="HTML26_11" hidden="1">1</definedName>
    <definedName name="HTML26_12" hidden="1">"C:\My Documents\98년\영업현황\2월 수주현황(2월 마감분).htm"</definedName>
    <definedName name="HTML26_2" hidden="1">1</definedName>
    <definedName name="HTML26_3" hidden="1">""</definedName>
    <definedName name="HTML26_4" hidden="1">""</definedName>
    <definedName name="HTML26_5" hidden="1">""</definedName>
    <definedName name="HTML26_6" hidden="1">-4146</definedName>
    <definedName name="HTML26_7" hidden="1">-4146</definedName>
    <definedName name="HTML26_8" hidden="1">""</definedName>
    <definedName name="HTML26_9" hidden="1">""</definedName>
    <definedName name="HTML27_1" hidden="1">"[수주통합관리98_2_25.xls]보고양식!$B$84:$G$109"</definedName>
    <definedName name="HTML27_10" hidden="1">""</definedName>
    <definedName name="HTML27_11" hidden="1">1</definedName>
    <definedName name="HTML27_12" hidden="1">"C:\My Documents\98년\영업현황\월별현황(2월 마감분).htm"</definedName>
    <definedName name="HTML27_2" hidden="1">1</definedName>
    <definedName name="HTML27_3" hidden="1">""</definedName>
    <definedName name="HTML27_4" hidden="1">""</definedName>
    <definedName name="HTML27_5" hidden="1">""</definedName>
    <definedName name="HTML27_6" hidden="1">-4146</definedName>
    <definedName name="HTML27_7" hidden="1">-4146</definedName>
    <definedName name="HTML27_8" hidden="1">""</definedName>
    <definedName name="HTML27_9" hidden="1">""</definedName>
    <definedName name="HTML28_1" hidden="1">"[수주통합관리98_3_2.xls]보고양식!$B$92:$G$117"</definedName>
    <definedName name="HTML28_10" hidden="1">""</definedName>
    <definedName name="HTML28_11" hidden="1">1</definedName>
    <definedName name="HTML28_12" hidden="1">"C:\My Documents\98년\영업현황\월별현황(2월 마감분).htm"</definedName>
    <definedName name="HTML28_2" hidden="1">1</definedName>
    <definedName name="HTML28_3" hidden="1">""</definedName>
    <definedName name="HTML28_4" hidden="1">""</definedName>
    <definedName name="HTML28_5" hidden="1">""</definedName>
    <definedName name="HTML28_6" hidden="1">-4146</definedName>
    <definedName name="HTML28_7" hidden="1">-4146</definedName>
    <definedName name="HTML28_8" hidden="1">""</definedName>
    <definedName name="HTML28_9" hidden="1">""</definedName>
    <definedName name="HTML29_1" hidden="1">"[수주통합관리98_3_2.xls]보고양식!$A$31:$K$88"</definedName>
    <definedName name="HTML29_10" hidden="1">""</definedName>
    <definedName name="HTML29_11" hidden="1">1</definedName>
    <definedName name="HTML29_12" hidden="1">"C:\My Documents\98년\영업현황\2월 수주현황(2월 마감분).htm"</definedName>
    <definedName name="HTML29_2" hidden="1">1</definedName>
    <definedName name="HTML29_3" hidden="1">""</definedName>
    <definedName name="HTML29_4" hidden="1">""</definedName>
    <definedName name="HTML29_5" hidden="1">""</definedName>
    <definedName name="HTML29_6" hidden="1">-4146</definedName>
    <definedName name="HTML29_7" hidden="1">-4146</definedName>
    <definedName name="HTML29_8" hidden="1">""</definedName>
    <definedName name="HTML29_9" hidden="1">""</definedName>
    <definedName name="HTML3_1" hidden="1">"[수주관리98.xls]일일현황!$A$1:$N$9"</definedName>
    <definedName name="HTML3_10" hidden="1">""</definedName>
    <definedName name="HTML3_11" hidden="1">1</definedName>
    <definedName name="HTML3_12" hidden="1">"C:\My Documents\98년\영업현황\일일현황-98.1.23.htm"</definedName>
    <definedName name="HTML3_2" hidden="1">1</definedName>
    <definedName name="HTML3_3" hidden="1">""</definedName>
    <definedName name="HTML3_4" hidden="1">""</definedName>
    <definedName name="HTML3_5" hidden="1">""</definedName>
    <definedName name="HTML3_6" hidden="1">1</definedName>
    <definedName name="HTML3_7" hidden="1">1</definedName>
    <definedName name="HTML3_8" hidden="1">""</definedName>
    <definedName name="HTML3_9" hidden="1">""</definedName>
    <definedName name="HTML30_1" hidden="1">"'[사본 - 영업통합관리(수주.매출).xls]보고양식'!$A$114:$K$131"</definedName>
    <definedName name="HTML30_10" hidden="1">""</definedName>
    <definedName name="HTML30_11" hidden="1">1</definedName>
    <definedName name="HTML30_12" hidden="1">"C:\My Documents\98년\영업현황\일일현황-98.3.12.htm"</definedName>
    <definedName name="HTML30_2" hidden="1">1</definedName>
    <definedName name="HTML30_3" hidden="1">""</definedName>
    <definedName name="HTML30_4" hidden="1">""</definedName>
    <definedName name="HTML30_5" hidden="1">""</definedName>
    <definedName name="HTML30_6" hidden="1">-4146</definedName>
    <definedName name="HTML30_7" hidden="1">-4146</definedName>
    <definedName name="HTML30_8" hidden="1">""</definedName>
    <definedName name="HTML30_9" hidden="1">""</definedName>
    <definedName name="HTML4_1" hidden="1">"[수주관리98.xls]영업!$A$1:$N$15"</definedName>
    <definedName name="HTML4_10" hidden="1">""</definedName>
    <definedName name="HTML4_11" hidden="1">1</definedName>
    <definedName name="HTML4_12" hidden="1">"C:\My Documents\98년\영업현황\일일현황-98.1.31.htm"</definedName>
    <definedName name="HTML4_2" hidden="1">1</definedName>
    <definedName name="HTML4_3" hidden="1">""</definedName>
    <definedName name="HTML4_4" hidden="1">""</definedName>
    <definedName name="HTML4_5" hidden="1">""</definedName>
    <definedName name="HTML4_6" hidden="1">1</definedName>
    <definedName name="HTML4_7" hidden="1">1</definedName>
    <definedName name="HTML4_8" hidden="1">"98-01-31"</definedName>
    <definedName name="HTML4_9" hidden="1">""</definedName>
    <definedName name="HTML5_1" hidden="1">"[수주관리98.xls]영업!$A$1:$N$29"</definedName>
    <definedName name="HTML5_10" hidden="1">""</definedName>
    <definedName name="HTML5_11" hidden="1">1</definedName>
    <definedName name="HTML5_12" hidden="1">"C:\My Documents\98년\영업현황\일일현황-98.1.31.v.htm"</definedName>
    <definedName name="HTML5_2" hidden="1">1</definedName>
    <definedName name="HTML5_3" hidden="1">""</definedName>
    <definedName name="HTML5_4" hidden="1">""</definedName>
    <definedName name="HTML5_5" hidden="1">""</definedName>
    <definedName name="HTML5_6" hidden="1">1</definedName>
    <definedName name="HTML5_7" hidden="1">1</definedName>
    <definedName name="HTML5_8" hidden="1">""</definedName>
    <definedName name="HTML5_9" hidden="1">""</definedName>
    <definedName name="HTML6_1" hidden="1">"'[수주관리98.xls]2월'!$A$1:$P$48"</definedName>
    <definedName name="HTML6_10" hidden="1">""</definedName>
    <definedName name="HTML6_11" hidden="1">1</definedName>
    <definedName name="HTML6_12" hidden="1">"C:\My Documents\98년\영업현황\일일현황-98.1.31.htm"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"'[수주관리98.xls]2월'!$A$3:$P$30"</definedName>
    <definedName name="HTML7_10" hidden="1">""</definedName>
    <definedName name="HTML7_11" hidden="1">1</definedName>
    <definedName name="HTML7_12" hidden="1">"C:\My Documents\98년\영업현황\일일현황-98.1.31.htm"</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"'[수주관리98.xls]2월'!$A$1:$P$30"</definedName>
    <definedName name="HTML8_10" hidden="1">""</definedName>
    <definedName name="HTML8_11" hidden="1">1</definedName>
    <definedName name="HTML8_12" hidden="1">"C:\My Documents\98년\영업현황\일일현황-98.1.31.htm"</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"'[수주관리98.xls]2월'!$A$1:$P$19"</definedName>
    <definedName name="HTML9_10" hidden="1">""</definedName>
    <definedName name="HTML9_11" hidden="1">1</definedName>
    <definedName name="HTML9_12" hidden="1">"C:\My Documents\98년\영업현황\일일현황-98.2.10.htm"</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30</definedName>
    <definedName name="htrsthastrzghtrgh" hidden="1">{#N/A,#N/A,FALSE,"단축1";#N/A,#N/A,FALSE,"단축2";#N/A,#N/A,FALSE,"단축3";#N/A,#N/A,FALSE,"장축";#N/A,#N/A,FALSE,"4WD"}</definedName>
    <definedName name="HYP" hidden="1">#REF!</definedName>
    <definedName name="ic" hidden="1">{#N/A,#N/A,FALSE,"단축1";#N/A,#N/A,FALSE,"단축2";#N/A,#N/A,FALSE,"단축3";#N/A,#N/A,FALSE,"장축";#N/A,#N/A,FALSE,"4WD"}</definedName>
    <definedName name="ieeiei" hidden="1">{#N/A,#N/A,FALSE,"단축1";#N/A,#N/A,FALSE,"단축2";#N/A,#N/A,FALSE,"단축3";#N/A,#N/A,FALSE,"장축";#N/A,#N/A,FALSE,"4WD"}</definedName>
    <definedName name="iejfiefj" hidden="1">{#N/A,#N/A,FALSE,"단축1";#N/A,#N/A,FALSE,"단축2";#N/A,#N/A,FALSE,"단축3";#N/A,#N/A,FALSE,"장축";#N/A,#N/A,FALSE,"4WD"}</definedName>
    <definedName name="III" hidden="1">{#N/A,#N/A,FALSE,"단축1";#N/A,#N/A,FALSE,"단축2";#N/A,#N/A,FALSE,"단축3";#N/A,#N/A,FALSE,"장축";#N/A,#N/A,FALSE,"4WD"}</definedName>
    <definedName name="iiie" hidden="1">{#N/A,#N/A,FALSE,"단축1";#N/A,#N/A,FALSE,"단축2";#N/A,#N/A,FALSE,"단축3";#N/A,#N/A,FALSE,"장축";#N/A,#N/A,FALSE,"4WD"}</definedName>
    <definedName name="IIII" hidden="1">{#N/A,#N/A,FALSE,"단축1";#N/A,#N/A,FALSE,"단축2";#N/A,#N/A,FALSE,"단축3";#N/A,#N/A,FALSE,"장축";#N/A,#N/A,FALSE,"4WD"}</definedName>
    <definedName name="IOP" hidden="1">{#N/A,#N/A,FALSE,"단축1";#N/A,#N/A,FALSE,"단축2";#N/A,#N/A,FALSE,"단축3";#N/A,#N/A,FALSE,"장축";#N/A,#N/A,FALSE,"4WD"}</definedName>
    <definedName name="IRE" hidden="1">{#N/A,#N/A,FALSE,"단축1";#N/A,#N/A,FALSE,"단축2";#N/A,#N/A,FALSE,"단축3";#N/A,#N/A,FALSE,"장축";#N/A,#N/A,FALSE,"4WD"}</definedName>
    <definedName name="irjg" hidden="1">{#N/A,#N/A,FALSE,"단축1";#N/A,#N/A,FALSE,"단축2";#N/A,#N/A,FALSE,"단축3";#N/A,#N/A,FALSE,"장축";#N/A,#N/A,FALSE,"4WD"}</definedName>
    <definedName name="irjgirjie" hidden="1">{#N/A,#N/A,FALSE,"단축1";#N/A,#N/A,FALSE,"단축2";#N/A,#N/A,FALSE,"단축3";#N/A,#N/A,FALSE,"장축";#N/A,#N/A,FALSE,"4WD"}</definedName>
    <definedName name="ITEM" hidden="1">{#N/A,#N/A,FALSE,"단축1";#N/A,#N/A,FALSE,"단축2";#N/A,#N/A,FALSE,"단축3";#N/A,#N/A,FALSE,"장축";#N/A,#N/A,FALSE,"4WD"}</definedName>
    <definedName name="iyhj" hidden="1">{#N/A,#N/A,FALSE,"단축1";#N/A,#N/A,FALSE,"단축2";#N/A,#N/A,FALSE,"단축3";#N/A,#N/A,FALSE,"장축";#N/A,#N/A,FALSE,"4WD"}</definedName>
    <definedName name="J" hidden="1">{#N/A,#N/A,FALSE,"신규dep";#N/A,#N/A,FALSE,"신규dep-금형상각후";#N/A,#N/A,FALSE,"신규dep-연구비상각후";#N/A,#N/A,FALSE,"신규dep-기계,공구상각후"}</definedName>
    <definedName name="jeld" hidden="1">{#N/A,#N/A,FALSE,"Sheet5"}</definedName>
    <definedName name="jf"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jfd"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JGHJ" hidden="1">{#N/A,#N/A,FALSE,"단축1";#N/A,#N/A,FALSE,"단축2";#N/A,#N/A,FALSE,"단축3";#N/A,#N/A,FALSE,"장축";#N/A,#N/A,FALSE,"4WD"}</definedName>
    <definedName name="JH" hidden="1">{#N/A,#N/A,FALSE,"단축1";#N/A,#N/A,FALSE,"단축2";#N/A,#N/A,FALSE,"단축3";#N/A,#N/A,FALSE,"장축";#N/A,#N/A,FALSE,"4WD"}</definedName>
    <definedName name="JIM" hidden="1">{#N/A,#N/A,FALSE,"Sheet5"}</definedName>
    <definedName name="jjy" hidden="1">{#N/A,#N/A,FALSE,"단축1";#N/A,#N/A,FALSE,"단축2";#N/A,#N/A,FALSE,"단축3";#N/A,#N/A,FALSE,"장축";#N/A,#N/A,FALSE,"4WD"}</definedName>
    <definedName name="JK" hidden="1">{#N/A,#N/A,TRUE,"Y생산";#N/A,#N/A,TRUE,"Y판매";#N/A,#N/A,TRUE,"Y총물량";#N/A,#N/A,TRUE,"Y능력";#N/A,#N/A,TRUE,"YKD"}</definedName>
    <definedName name="JOKM" hidden="1">{#N/A,#N/A,FALSE,"단축1";#N/A,#N/A,FALSE,"단축2";#N/A,#N/A,FALSE,"단축3";#N/A,#N/A,FALSE,"장축";#N/A,#N/A,FALSE,"4WD"}</definedName>
    <definedName name="JWG" hidden="1">{#N/A,#N/A,FALSE,"단축1";#N/A,#N/A,FALSE,"단축2";#N/A,#N/A,FALSE,"단축3";#N/A,#N/A,FALSE,"장축";#N/A,#N/A,FALSE,"4WD"}</definedName>
    <definedName name="k"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kdkjfd" hidden="1">{#N/A,#N/A,FALSE,"단축1";#N/A,#N/A,FALSE,"단축2";#N/A,#N/A,FALSE,"단축3";#N/A,#N/A,FALSE,"장축";#N/A,#N/A,FALSE,"4WD"}</definedName>
    <definedName name="kdkkjf" hidden="1">{#N/A,#N/A,FALSE,"단축1";#N/A,#N/A,FALSE,"단축2";#N/A,#N/A,FALSE,"단축3";#N/A,#N/A,FALSE,"장축";#N/A,#N/A,FALSE,"4WD"}</definedName>
    <definedName name="key" hidden="1">#REF!</definedName>
    <definedName name="KHN" hidden="1">{"'보고양식'!$A$58:$K$111"}</definedName>
    <definedName name="kho" hidden="1">{#N/A,#N/A,FALSE,"단축1";#N/A,#N/A,FALSE,"단축2";#N/A,#N/A,FALSE,"단축3";#N/A,#N/A,FALSE,"장축";#N/A,#N/A,FALSE,"4WD"}</definedName>
    <definedName name="KIA" hidden="1">{#N/A,#N/A,FALSE,"단축1";#N/A,#N/A,FALSE,"단축2";#N/A,#N/A,FALSE,"단축3";#N/A,#N/A,FALSE,"장축";#N/A,#N/A,FALSE,"4WD"}</definedName>
    <definedName name="KICKOFF"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KIM" hidden="1">{#N/A,#N/A,FALSE,"단축1";#N/A,#N/A,FALSE,"단축2";#N/A,#N/A,FALSE,"단축3";#N/A,#N/A,FALSE,"장축";#N/A,#N/A,FALSE,"4WD"}</definedName>
    <definedName name="kjkkjkjl" hidden="1">{#N/A,#N/A,FALSE,"단축1";#N/A,#N/A,FALSE,"단축2";#N/A,#N/A,FALSE,"단축3";#N/A,#N/A,FALSE,"장축";#N/A,#N/A,FALSE,"4WD"}</definedName>
    <definedName name="kjkl" hidden="1">{#N/A,#N/A,FALSE,"단축1";#N/A,#N/A,FALSE,"단축2";#N/A,#N/A,FALSE,"단축3";#N/A,#N/A,FALSE,"장축";#N/A,#N/A,FALSE,"4WD"}</definedName>
    <definedName name="KKH" hidden="1">{#N/A,#N/A,FALSE,"단축1";#N/A,#N/A,FALSE,"단축2";#N/A,#N/A,FALSE,"단축3";#N/A,#N/A,FALSE,"장축";#N/A,#N/A,FALSE,"4WD"}</definedName>
    <definedName name="KKJGLGK" hidden="1">{#N/A,#N/A,FALSE,"단축1";#N/A,#N/A,FALSE,"단축2";#N/A,#N/A,FALSE,"단축3";#N/A,#N/A,FALSE,"장축";#N/A,#N/A,FALSE,"4WD"}</definedName>
    <definedName name="KKK"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kkkk" hidden="1">#REF!</definedName>
    <definedName name="KKKKKKK" hidden="1">{#N/A,#N/A,FALSE,"단축1";#N/A,#N/A,FALSE,"단축2";#N/A,#N/A,FALSE,"단축3";#N/A,#N/A,FALSE,"장축";#N/A,#N/A,FALSE,"4WD"}</definedName>
    <definedName name="kkyk" hidden="1">{2.05226840064919E-289,1.00128324907265E-307,5.31947718803163E-222,3.77000189041715E+164}</definedName>
    <definedName name="KL" hidden="1">{#N/A,#N/A,FALSE,"단축1";#N/A,#N/A,FALSE,"단축2";#N/A,#N/A,FALSE,"단축3";#N/A,#N/A,FALSE,"장축";#N/A,#N/A,FALSE,"4WD"}</definedName>
    <definedName name="KLKL" hidden="1">{#N/A,#N/A,FALSE,"단축1";#N/A,#N/A,FALSE,"단축2";#N/A,#N/A,FALSE,"단축3";#N/A,#N/A,FALSE,"장축";#N/A,#N/A,FALSE,"4WD"}</definedName>
    <definedName name="kmc" hidden="1">{#N/A,#N/A,FALSE,"단축1";#N/A,#N/A,FALSE,"단축2";#N/A,#N/A,FALSE,"단축3";#N/A,#N/A,FALSE,"장축";#N/A,#N/A,FALSE,"4WD"}</definedName>
    <definedName name="kmc매출" hidden="1">{#N/A,#N/A,FALSE,"ROW DATA"}</definedName>
    <definedName name="KMC매출1" hidden="1">{#N/A,#N/A,FALSE,"ROW DATA"}</definedName>
    <definedName name="KSJHGFD" hidden="1">{#N/A,#N/A,FALSE,"단축1";#N/A,#N/A,FALSE,"단축2";#N/A,#N/A,FALSE,"단축3";#N/A,#N/A,FALSE,"장축";#N/A,#N/A,FALSE,"4WD"}</definedName>
    <definedName name="KSJJ"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KSW" hidden="1">{#N/A,#N/A,FALSE,"단축1";#N/A,#N/A,FALSE,"단축2";#N/A,#N/A,FALSE,"단축3";#N/A,#N/A,FALSE,"장축";#N/A,#N/A,FALSE,"4WD"}</definedName>
    <definedName name="KTY" hidden="1">{#N/A,#N/A,FALSE,"단축1";#N/A,#N/A,FALSE,"단축2";#N/A,#N/A,FALSE,"단축3";#N/A,#N/A,FALSE,"장축";#N/A,#N/A,FALSE,"4WD"}</definedName>
    <definedName name="KU" hidden="1">{#N/A,#N/A,TRUE,"Y생산";#N/A,#N/A,TRUE,"Y판매";#N/A,#N/A,TRUE,"Y총물량";#N/A,#N/A,TRUE,"Y능력";#N/A,#N/A,TRUE,"YKD"}</definedName>
    <definedName name="K잔액기준" hidden="1">{#N/A,#N/A,FALSE,"주요여수신";#N/A,#N/A,FALSE,"수신금리";#N/A,#N/A,FALSE,"대출금리";#N/A,#N/A,FALSE,"신규대출";#N/A,#N/A,FALSE,"총액대출"}</definedName>
    <definedName name="L"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LARM문제대책" hidden="1">{#N/A,#N/A,FALSE,"단축1";#N/A,#N/A,FALSE,"단축2";#N/A,#N/A,FALSE,"단축3";#N/A,#N/A,FALSE,"장축";#N/A,#N/A,FALSE,"4WD"}</definedName>
    <definedName name="LCFL예산" hidden="1">{#N/A,#N/A,FALSE,"단축1";#N/A,#N/A,FALSE,"단축2";#N/A,#N/A,FALSE,"단축3";#N/A,#N/A,FALSE,"장축";#N/A,#N/A,FALSE,"4WD"}</definedName>
    <definedName name="lih" hidden="1">{#N/A,#N/A,FALSE,"단축1";#N/A,#N/A,FALSE,"단축2";#N/A,#N/A,FALSE,"단축3";#N/A,#N/A,FALSE,"장축";#N/A,#N/A,FALSE,"4WD"}</definedName>
    <definedName name="LINE검토2" hidden="1">{#N/A,#N/A,TRUE,"Y생산";#N/A,#N/A,TRUE,"Y판매";#N/A,#N/A,TRUE,"Y총물량";#N/A,#N/A,TRUE,"Y능력";#N/A,#N/A,TRUE,"YKD"}</definedName>
    <definedName name="lj"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ljh" hidden="1">{#N/A,#N/A,FALSE,"Sheet5"}</definedName>
    <definedName name="LKHGFDF" hidden="1">{#N/A,#N/A,TRUE,"Y생산";#N/A,#N/A,TRUE,"Y판매";#N/A,#N/A,TRUE,"Y총물량";#N/A,#N/A,TRUE,"Y능력";#N/A,#N/A,TRUE,"YKD"}</definedName>
    <definedName name="lkhjfs" hidden="1">{#N/A,#N/A,FALSE,"주요여수신";#N/A,#N/A,FALSE,"수신금리";#N/A,#N/A,FALSE,"대출금리";#N/A,#N/A,FALSE,"신규대출";#N/A,#N/A,FALSE,"총액대출"}</definedName>
    <definedName name="LKJ" hidden="1">{#N/A,#N/A,FALSE,"을지 (4)";#N/A,#N/A,FALSE,"을지 (5)";#N/A,#N/A,FALSE,"을지 (6)"}</definedName>
    <definedName name="LL"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lll" hidden="1">{#N/A,#N/A,FALSE,"단축1";#N/A,#N/A,FALSE,"단축2";#N/A,#N/A,FALSE,"단축3";#N/A,#N/A,FALSE,"장축";#N/A,#N/A,FALSE,"4WD"}</definedName>
    <definedName name="LLLL" hidden="1">{#N/A,#N/A,FALSE,"단축1";#N/A,#N/A,FALSE,"단축2";#N/A,#N/A,FALSE,"단축3";#N/A,#N/A,FALSE,"장축";#N/A,#N/A,FALSE,"4WD"}</definedName>
    <definedName name="loan" hidden="1">{#N/A,#N/A,FALSE,"주요여수신";#N/A,#N/A,FALSE,"수신금리";#N/A,#N/A,FALSE,"대출금리";#N/A,#N/A,FALSE,"신규대출";#N/A,#N/A,FALSE,"총액대출"}</definedName>
    <definedName name="LP" hidden="1">{#N/A,#N/A,FALSE,"단축1";#N/A,#N/A,FALSE,"단축2";#N/A,#N/A,FALSE,"단축3";#N/A,#N/A,FALSE,"장축";#N/A,#N/A,FALSE,"4WD"}</definedName>
    <definedName name="lps" hidden="1">{#N/A,#N/A,FALSE,"단축1";#N/A,#N/A,FALSE,"단축2";#N/A,#N/A,FALSE,"단축3";#N/A,#N/A,FALSE,"장축";#N/A,#N/A,FALSE,"4WD"}</definedName>
    <definedName name="LP능력검토" hidden="1">{#N/A,#N/A,FALSE,"단축1";#N/A,#N/A,FALSE,"단축2";#N/A,#N/A,FALSE,"단축3";#N/A,#N/A,FALSE,"장축";#N/A,#N/A,FALSE,"4WD"}</definedName>
    <definedName name="LP투자비" hidden="1">{#N/A,#N/A,FALSE,"단축1";#N/A,#N/A,FALSE,"단축2";#N/A,#N/A,FALSE,"단축3";#N/A,#N/A,FALSE,"장축";#N/A,#N/A,FALSE,"4WD"}</definedName>
    <definedName name="LS" hidden="1">{#N/A,#N/A,FALSE,"단축1";#N/A,#N/A,FALSE,"단축2";#N/A,#N/A,FALSE,"단축3";#N/A,#N/A,FALSE,"장축";#N/A,#N/A,FALSE,"4WD"}</definedName>
    <definedName name="LUP" hidden="1">#REF!</definedName>
    <definedName name="M150LONGI" hidden="1">{#N/A,#N/A,FALSE,"단축1";#N/A,#N/A,FALSE,"단축2";#N/A,#N/A,FALSE,"단축3";#N/A,#N/A,FALSE,"장축";#N/A,#N/A,FALSE,"4WD"}</definedName>
    <definedName name="MAAA" hidden="1">{#N/A,#N/A,FALSE,"단축1";#N/A,#N/A,FALSE,"단축2";#N/A,#N/A,FALSE,"단축3";#N/A,#N/A,FALSE,"장축";#N/A,#N/A,FALSE,"4WD"}</definedName>
    <definedName name="MAE" hidden="1">{#N/A,#N/A,FALSE,"단축1";#N/A,#N/A,FALSE,"단축2";#N/A,#N/A,FALSE,"단축3";#N/A,#N/A,FALSE,"장축";#N/A,#N/A,FALSE,"4WD"}</definedName>
    <definedName name="MASTR" hidden="1">{#N/A,#N/A,TRUE,"일정"}</definedName>
    <definedName name="MBR" hidden="1">{#N/A,#N/A,FALSE,"단축1";#N/A,#N/A,FALSE,"단축2";#N/A,#N/A,FALSE,"단축3";#N/A,#N/A,FALSE,"장축";#N/A,#N/A,FALSE,"4WD"}</definedName>
    <definedName name="MBR문제점" hidden="1">{#N/A,#N/A,FALSE,"단축1";#N/A,#N/A,FALSE,"단축2";#N/A,#N/A,FALSE,"단축3";#N/A,#N/A,FALSE,"장축";#N/A,#N/A,FALSE,"4WD"}</definedName>
    <definedName name="MCP21X" hidden="1">{#N/A,#N/A,FALSE,"단축1";#N/A,#N/A,FALSE,"단축2";#N/A,#N/A,FALSE,"단축3";#N/A,#N/A,FALSE,"장축";#N/A,#N/A,FALSE,"4WD"}</definedName>
    <definedName name="MC구상서안요약설명무빙" hidden="1">{#N/A,#N/A,FALSE,"단축1";#N/A,#N/A,FALSE,"단축2";#N/A,#N/A,FALSE,"단축3";#N/A,#N/A,FALSE,"장축";#N/A,#N/A,FALSE,"4WD"}</definedName>
    <definedName name="MFD" hidden="1">{#VALUE!,#N/A,FALSE,0;#N/A,#N/A,FALSE,0;#N/A,#N/A,FALSE,0;#N/A,#N/A,FALSE,0;#N/A,#N/A,FALSE,0}</definedName>
    <definedName name="MH향상" hidden="1">{#N/A,#N/A,TRUE,"Y생산";#N/A,#N/A,TRUE,"Y판매";#N/A,#N/A,TRUE,"Y총물량";#N/A,#N/A,TRUE,"Y능력";#N/A,#N/A,TRUE,"YKD"}</definedName>
    <definedName name="MIP능력검토" hidden="1">{#N/A,#N/A,FALSE,"단축1";#N/A,#N/A,FALSE,"단축2";#N/A,#N/A,FALSE,"단축3";#N/A,#N/A,FALSE,"장축";#N/A,#N/A,FALSE,"4WD"}</definedName>
    <definedName name="MIP동시투자" hidden="1">{#N/A,#N/A,FALSE,"단축1";#N/A,#N/A,FALSE,"단축2";#N/A,#N/A,FALSE,"단축3";#N/A,#N/A,FALSE,"장축";#N/A,#N/A,FALSE,"4WD"}</definedName>
    <definedName name="MM" hidden="1">{#N/A,#N/A,FALSE,"FLOOR FRT";#N/A,#N/A,FALSE,"FLOOR RR FRT";#N/A,#N/A,FALSE,"FLOOR RR RR";#N/A,#N/A,FALSE,"FRT DOOR OTR";#N/A,#N/A,FALSE,"RR DOOR OTR";#N/A,#N/A,FALSE,"FRT DOOR INR";#N/A,#N/A,FALSE,"RR DOOR INR";#N/A,#N/A,FALSE,"HOOD OTR";#N/A,#N/A,FALSE,"HOOD INR";#N/A,#N/A,FALSE,"FENDER";#N/A,#N/A,FALSE,"R_F FRT DR H_SIDE";#N/A,#N/A,FALSE,"HINGE PLR RR DOOR";#N/A,#N/A,FALSE,"ROOF";#N/A,#N/A,FALSE,"SIDE OTR";#N/A,#N/A,FALSE,"SIDE INR";#N/A,#N/A,FALSE,"TRUNK OTR";#N/A,#N/A,FALSE,"TRUNK INR";#N/A,#N/A,FALSE,"FRAME SIDE INR ROOF";#N/A,#N/A,FALSE,"R_F ROCKER";#N/A,#N/A,FALSE,"BULK HEAD RR"}</definedName>
    <definedName name="mmmm" hidden="1">{#N/A,#N/A,FALSE,"KMC최종회의(7월) 자료"}</definedName>
    <definedName name="MMMMM" hidden="1">{#N/A,#N/A,FALSE,"단축1";#N/A,#N/A,FALSE,"단축2";#N/A,#N/A,FALSE,"단축3";#N/A,#N/A,FALSE,"장축";#N/A,#N/A,FALSE,"4WD"}</definedName>
    <definedName name="ms" hidden="1">{#N/A,#N/A,FALSE,"Aging Summary";#N/A,#N/A,FALSE,"Ratio Analysis";#N/A,#N/A,FALSE,"Test 120 Day Accts";#N/A,#N/A,FALSE,"Tickmarks"}</definedName>
    <definedName name="NBX" hidden="1">{#N/A,#N/A,FALSE,"을지 (4)";#N/A,#N/A,FALSE,"을지 (5)";#N/A,#N/A,FALSE,"을지 (6)"}</definedName>
    <definedName name="NCVCNV" hidden="1">{#N/A,#N/A,FALSE,"초도품";#N/A,#N/A,FALSE,"초도품 (2)";#N/A,#N/A,FALSE,"초도품 (3)";#N/A,#N/A,FALSE,"초도품 (4)";#N/A,#N/A,FALSE,"초도품 (5)";#N/A,#N/A,FALSE,"초도품 (6)"}</definedName>
    <definedName name="NEW" hidden="1">{#N/A,#N/A,FALSE,"단축1";#N/A,#N/A,FALSE,"단축2";#N/A,#N/A,FALSE,"단축3";#N/A,#N/A,FALSE,"장축";#N/A,#N/A,FALSE,"4WD"}</definedName>
    <definedName name="NF_COWL_TOP" hidden="1">{#N/A,#N/A,FALSE,"원가검토서"}</definedName>
    <definedName name="NGH" hidden="1">{#N/A,#N/A,TRUE,"Y생산";#N/A,#N/A,TRUE,"Y판매";#N/A,#N/A,TRUE,"Y총물량";#N/A,#N/A,TRUE,"Y능력";#N/A,#N/A,TRUE,"YKD"}</definedName>
    <definedName name="nh" hidden="1">{#VALUE!,#N/A,FALSE,0;#N/A,#N/A,FALSE,0;#N/A,#N/A,FALSE,0;#N/A,#N/A,FALSE,0;#N/A,#N/A,FALSE,0}</definedName>
    <definedName name="nhgv" hidden="1">{#N/A,#N/A,FALSE,"주요여수신";#N/A,#N/A,FALSE,"수신금리";#N/A,#N/A,FALSE,"대출금리";#N/A,#N/A,FALSE,"신규대출";#N/A,#N/A,FALSE,"총액대출"}</definedName>
    <definedName name="nn" hidden="1">{#N/A,#N/A,FALSE,"단축1";#N/A,#N/A,FALSE,"단축2";#N/A,#N/A,FALSE,"단축3";#N/A,#N/A,FALSE,"장축";#N/A,#N/A,FALSE,"4WD"}</definedName>
    <definedName name="nnnnnn" hidden="1">{#N/A,#N/A,FALSE,"단축1";#N/A,#N/A,FALSE,"단축2";#N/A,#N/A,FALSE,"단축3";#N/A,#N/A,FALSE,"장축";#N/A,#N/A,FALSE,"4WD"}</definedName>
    <definedName name="NNNNNNN" hidden="1">{#N/A,#N/A,FALSE,"단축1";#N/A,#N/A,FALSE,"단축2";#N/A,#N/A,FALSE,"단축3";#N/A,#N/A,FALSE,"장축";#N/A,#N/A,FALSE,"4WD"}</definedName>
    <definedName name="nnnnnnnnnnnnnnn" hidden="1">{#N/A,#N/A,FALSE,"단축1";#N/A,#N/A,FALSE,"단축2";#N/A,#N/A,FALSE,"단축3";#N/A,#N/A,FALSE,"장축";#N/A,#N/A,FALSE,"4WD"}</definedName>
    <definedName name="NOBOBOGOPGFO" hidden="1">{#N/A,#N/A,FALSE,"단축1";#N/A,#N/A,FALSE,"단축2";#N/A,#N/A,FALSE,"단축3";#N/A,#N/A,FALSE,"장축";#N/A,#N/A,FALSE,"4WD"}</definedName>
    <definedName name="NOTE" hidden="1">{#N/A,#N/A,FALSE,"단축1";#N/A,#N/A,FALSE,"단축2";#N/A,#N/A,FALSE,"단축3";#N/A,#N/A,FALSE,"장축";#N/A,#N/A,FALSE,"4WD"}</definedName>
    <definedName name="NXC" hidden="1">{#N/A,#N/A,FALSE,"을지 (4)";#N/A,#N/A,FALSE,"을지 (5)";#N/A,#N/A,FALSE,"을지 (6)"}</definedName>
    <definedName name="NXCVX" hidden="1">{#N/A,#N/A,FALSE,"을지 (4)";#N/A,#N/A,FALSE,"을지 (5)";#N/A,#N/A,FALSE,"을지 (6)"}</definedName>
    <definedName name="nzn" hidden="1">{#N/A,#N/A,FALSE,"Aging Summary";#N/A,#N/A,FALSE,"Ratio Analysis";#N/A,#N/A,FALSE,"Test 120 Day Accts";#N/A,#N/A,FALSE,"Tickmarks"}</definedName>
    <definedName name="oie" hidden="1">{#N/A,#N/A,FALSE,"단축1";#N/A,#N/A,FALSE,"단축2";#N/A,#N/A,FALSE,"단축3";#N/A,#N/A,FALSE,"장축";#N/A,#N/A,FALSE,"4WD"}</definedName>
    <definedName name="OO" hidden="1">{#N/A,#N/A,FALSE,"단축1";#N/A,#N/A,FALSE,"단축2";#N/A,#N/A,FALSE,"단축3";#N/A,#N/A,FALSE,"장축";#N/A,#N/A,FALSE,"4WD"}</definedName>
    <definedName name="OOO" hidden="1">{#N/A,#N/A,TRUE,"Y생산";#N/A,#N/A,TRUE,"Y판매";#N/A,#N/A,TRUE,"Y총물량";#N/A,#N/A,TRUE,"Y능력";#N/A,#N/A,TRUE,"YKD"}</definedName>
    <definedName name="OOOO" hidden="1">{#N/A,#N/A,FALSE,"단축1";#N/A,#N/A,FALSE,"단축2";#N/A,#N/A,FALSE,"단축3";#N/A,#N/A,FALSE,"장축";#N/A,#N/A,FALSE,"4WD"}</definedName>
    <definedName name="oooooo" hidden="1">{#N/A,#N/A,FALSE,"단축1";#N/A,#N/A,FALSE,"단축2";#N/A,#N/A,FALSE,"단축3";#N/A,#N/A,FALSE,"장축";#N/A,#N/A,FALSE,"4WD"}</definedName>
    <definedName name="OPL" hidden="1">{#VALUE!,#N/A,FALSE,0;#N/A,#N/A,FALSE,0;#N/A,#N/A,FALSE,0;#N/A,#N/A,FALSE,0;#N/A,#N/A,FALSE,0}</definedName>
    <definedName name="ou" hidden="1">{#N/A,#N/A,FALSE,"Aging Summary";#N/A,#N/A,FALSE,"Ratio Analysis";#N/A,#N/A,FALSE,"Test 120 Day Accts";#N/A,#N/A,FALSE,"Tickmarks"}</definedName>
    <definedName name="P1용도" hidden="1">{#N/A,#N/A,FALSE,"단축1";#N/A,#N/A,FALSE,"단축2";#N/A,#N/A,FALSE,"단축3";#N/A,#N/A,FALSE,"장축";#N/A,#N/A,FALSE,"4WD"}</definedName>
    <definedName name="P3가공향상" hidden="1">{#N/A,#N/A,TRUE,"Y생산";#N/A,#N/A,TRUE,"Y판매";#N/A,#N/A,TRUE,"Y총물량";#N/A,#N/A,TRUE,"Y능력";#N/A,#N/A,TRUE,"YKD"}</definedName>
    <definedName name="PACKAGE3" hidden="1">{#N/A,#N/A,FALSE,"단축1";#N/A,#N/A,FALSE,"단축2";#N/A,#N/A,FALSE,"단축3";#N/A,#N/A,FALSE,"장축";#N/A,#N/A,FALSE,"4WD"}</definedName>
    <definedName name="PAGE4" hidden="1">{#N/A,#N/A,FALSE,"단축1";#N/A,#N/A,FALSE,"단축2";#N/A,#N/A,FALSE,"단축3";#N/A,#N/A,FALSE,"장축";#N/A,#N/A,FALSE,"4WD"}</definedName>
    <definedName name="PARK" hidden="1">{#N/A,#N/A,FALSE,"단축1";#N/A,#N/A,FALSE,"단축2";#N/A,#N/A,FALSE,"단축3";#N/A,#N/A,FALSE,"장축";#N/A,#N/A,FALSE,"4WD"}</definedName>
    <definedName name="PART"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PH단계별" hidden="1">{#N/A,#N/A,TRUE,"일정"}</definedName>
    <definedName name="PI" hidden="1">{#N/A,#N/A,TRUE,"Y생산";#N/A,#N/A,TRUE,"Y판매";#N/A,#N/A,TRUE,"Y총물량";#N/A,#N/A,TRUE,"Y능력";#N/A,#N/A,TRUE,"YKD"}</definedName>
    <definedName name="PILOT" hidden="1">{#N/A,#N/A,FALSE,"단축1";#N/A,#N/A,FALSE,"단축2";#N/A,#N/A,FALSE,"단축3";#N/A,#N/A,FALSE,"장축";#N/A,#N/A,FALSE,"4WD"}</definedName>
    <definedName name="Pilot1" hidden="1">{#N/A,#N/A,FALSE,"단축1";#N/A,#N/A,FALSE,"단축2";#N/A,#N/A,FALSE,"단축3";#N/A,#N/A,FALSE,"장축";#N/A,#N/A,FALSE,"4WD"}</definedName>
    <definedName name="Pilot2" hidden="1">{#N/A,#N/A,FALSE,"단축1";#N/A,#N/A,FALSE,"단축2";#N/A,#N/A,FALSE,"단축3";#N/A,#N/A,FALSE,"장축";#N/A,#N/A,FALSE,"4WD"}</definedName>
    <definedName name="Pilot2용도" hidden="1">{#N/A,#N/A,FALSE,"단축1";#N/A,#N/A,FALSE,"단축2";#N/A,#N/A,FALSE,"단축3";#N/A,#N/A,FALSE,"장축";#N/A,#N/A,FALSE,"4WD"}</definedName>
    <definedName name="PL" hidden="1">{#N/A,#N/A,FALSE,"단축1";#N/A,#N/A,FALSE,"단축2";#N/A,#N/A,FALSE,"단축3";#N/A,#N/A,FALSE,"장축";#N/A,#N/A,FALSE,"4WD"}</definedName>
    <definedName name="PO" hidden="1">{#N/A,#N/A,FALSE,"단축1";#N/A,#N/A,FALSE,"단축2";#N/A,#N/A,FALSE,"단축3";#N/A,#N/A,FALSE,"장축";#N/A,#N/A,FALSE,"4WD"}</definedName>
    <definedName name="poi" hidden="1">{#N/A,#N/A,FALSE,"단축1";#N/A,#N/A,FALSE,"단축2";#N/A,#N/A,FALSE,"단축3";#N/A,#N/A,FALSE,"장축";#N/A,#N/A,FALSE,"4WD"}</definedName>
    <definedName name="POIL" hidden="1">{#N/A,#N/A,FALSE,"단축1";#N/A,#N/A,FALSE,"단축2";#N/A,#N/A,FALSE,"단축3";#N/A,#N/A,FALSE,"장축";#N/A,#N/A,FALSE,"4WD"}</definedName>
    <definedName name="POS" hidden="1">{#N/A,#N/A,FALSE,"단축1";#N/A,#N/A,FALSE,"단축2";#N/A,#N/A,FALSE,"단축3";#N/A,#N/A,FALSE,"장축";#N/A,#N/A,FALSE,"4WD"}</definedName>
    <definedName name="PP" hidden="1">#REF!</definedName>
    <definedName name="PPK" hidden="1">{#N/A,#N/A,FALSE,"96 3월물량표";#N/A,#N/A,FALSE,"96 4월물량표";#N/A,#N/A,FALSE,"96 5월물량표"}</definedName>
    <definedName name="PPP" hidden="1">{#N/A,#N/A,TRUE,"일정"}</definedName>
    <definedName name="PPPP" hidden="1">{#N/A,#N/A,FALSE,"단축1";#N/A,#N/A,FALSE,"단축2";#N/A,#N/A,FALSE,"단축3";#N/A,#N/A,FALSE,"장축";#N/A,#N/A,FALSE,"4WD"}</definedName>
    <definedName name="pppppp" hidden="1">{#N/A,#N/A,FALSE,"단축1";#N/A,#N/A,FALSE,"단축2";#N/A,#N/A,FALSE,"단축3";#N/A,#N/A,FALSE,"장축";#N/A,#N/A,FALSE,"4WD"}</definedName>
    <definedName name="PROTO2" hidden="1">{#N/A,#N/A,FALSE,"단축1";#N/A,#N/A,FALSE,"단축2";#N/A,#N/A,FALSE,"단축3";#N/A,#N/A,FALSE,"장축";#N/A,#N/A,FALSE,"4WD"}</definedName>
    <definedName name="PROTO3" hidden="1">{#N/A,#N/A,FALSE,"단축1";#N/A,#N/A,FALSE,"단축2";#N/A,#N/A,FALSE,"단축3";#N/A,#N/A,FALSE,"장축";#N/A,#N/A,FALSE,"4WD"}</definedName>
    <definedName name="Proto대수" hidden="1">{#N/A,#N/A,FALSE,"단축1";#N/A,#N/A,FALSE,"단축2";#N/A,#N/A,FALSE,"단축3";#N/A,#N/A,FALSE,"장축";#N/A,#N/A,FALSE,"4WD"}</definedName>
    <definedName name="Proto대수조정" hidden="1">{#N/A,#N/A,FALSE,"단축1";#N/A,#N/A,FALSE,"단축2";#N/A,#N/A,FALSE,"단축3";#N/A,#N/A,FALSE,"장축";#N/A,#N/A,FALSE,"4WD"}</definedName>
    <definedName name="Proto조정" hidden="1">{#N/A,#N/A,FALSE,"단축1";#N/A,#N/A,FALSE,"단축2";#N/A,#N/A,FALSE,"단축3";#N/A,#N/A,FALSE,"장축";#N/A,#N/A,FALSE,"4WD"}</definedName>
    <definedName name="PT다추가" hidden="1">{#N/A,#N/A,TRUE,"Y생산";#N/A,#N/A,TRUE,"Y판매";#N/A,#N/A,TRUE,"Y총물량";#N/A,#N/A,TRUE,"Y능력";#N/A,#N/A,TRUE,"YKD"}</definedName>
    <definedName name="qaqaq" hidden="1">{#N/A,#N/A,FALSE,"단축1";#N/A,#N/A,FALSE,"단축2";#N/A,#N/A,FALSE,"단축3";#N/A,#N/A,FALSE,"장축";#N/A,#N/A,FALSE,"4WD"}</definedName>
    <definedName name="QAW" hidden="1">{#N/A,#N/A,FALSE,"을지 (4)";#N/A,#N/A,FALSE,"을지 (5)";#N/A,#N/A,FALSE,"을지 (6)"}</definedName>
    <definedName name="QAZ" hidden="1">{#N/A,#N/A,FALSE,"단축1";#N/A,#N/A,FALSE,"단축2";#N/A,#N/A,FALSE,"단축3";#N/A,#N/A,FALSE,"장축";#N/A,#N/A,FALSE,"4WD"}</definedName>
    <definedName name="QD" hidden="1">{#N/A,#N/A,FALSE,"단축1";#N/A,#N/A,FALSE,"단축2";#N/A,#N/A,FALSE,"단축3";#N/A,#N/A,FALSE,"장축";#N/A,#N/A,FALSE,"4WD"}</definedName>
    <definedName name="QE" hidden="1">{#N/A,#N/A,FALSE,"초도품";#N/A,#N/A,FALSE,"초도품 (2)";#N/A,#N/A,FALSE,"초도품 (3)";#N/A,#N/A,FALSE,"초도품 (4)";#N/A,#N/A,FALSE,"초도품 (5)";#N/A,#N/A,FALSE,"초도품 (6)"}</definedName>
    <definedName name="QKR"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qltm" hidden="1">{#N/A,#N/A,TRUE,"Y생산";#N/A,#N/A,TRUE,"Y판매";#N/A,#N/A,TRUE,"Y총물량";#N/A,#N/A,TRUE,"Y능력";#N/A,#N/A,TRUE,"YKD"}</definedName>
    <definedName name="qlty" hidden="1">{#N/A,#N/A,TRUE,"Y생산";#N/A,#N/A,TRUE,"Y판매";#N/A,#N/A,TRUE,"Y총물량";#N/A,#N/A,TRUE,"Y능력";#N/A,#N/A,TRUE,"YKD"}</definedName>
    <definedName name="qqq" hidden="1">{#N/A,#N/A,TRUE,"일정"}</definedName>
    <definedName name="QQQAAASSS" hidden="1">{#N/A,#N/A,TRUE,"Y생산";#N/A,#N/A,TRUE,"Y판매";#N/A,#N/A,TRUE,"Y총물량";#N/A,#N/A,TRUE,"Y능력";#N/A,#N/A,TRUE,"YKD"}</definedName>
    <definedName name="QQQQ" hidden="1">{#N/A,#N/A,FALSE,"96 3월물량표";#N/A,#N/A,FALSE,"96 4월물량표";#N/A,#N/A,FALSE,"96 5월물량표"}</definedName>
    <definedName name="qqqqq" hidden="1">{#N/A,#N/A,FALSE,"품의서";#N/A,#N/A,FALSE,"전제";#N/A,#N/A,FALSE,"총손";#N/A,#N/A,FALSE,"손익"}</definedName>
    <definedName name="QQQQQQ" hidden="1">{TRUE,TRUE,-0.8,-17,963.6,637.8,FALSE,TRUE,TRUE,TRUE,0,1,#N/A,1,#N/A,18.0487804878049,42.7727272727273,1,FALSE,FALSE,3,TRUE,1,FALSE,100,"Swvu.Screen.","ACwvu.Screen.",#N/A,FALSE,FALSE,0.78740157480315,0.393700787401575,0.984251968503937,0.984251968503937,1,"","&amp;RH.Lehmhaus
VV54TQ
&amp;D",TRUE,TRUE,FALSE,FALSE,1,#N/A,1,1,"=R1C1:R67C11",FALSE,#N/A,#N/A,FALSE,FALSE,FALSE,9,300,300,FALSE,FALSE,TRUE,TRUE,TRUE}</definedName>
    <definedName name="QQQQQQQ" hidden="1">{#N/A,#N/A,TRUE,"Y생산";#N/A,#N/A,TRUE,"Y판매";#N/A,#N/A,TRUE,"Y총물량";#N/A,#N/A,TRUE,"Y능력";#N/A,#N/A,TRUE,"YKD"}</definedName>
    <definedName name="QQQQQQQQQQQQ" hidden="1">{#N/A,#N/A,FALSE,"단축1";#N/A,#N/A,FALSE,"단축2";#N/A,#N/A,FALSE,"단축3";#N/A,#N/A,FALSE,"장축";#N/A,#N/A,FALSE,"4WD"}</definedName>
    <definedName name="QSS" hidden="1">{#N/A,#N/A,FALSE,"을지 (4)";#N/A,#N/A,FALSE,"을지 (5)";#N/A,#N/A,FALSE,"을지 (6)"}</definedName>
    <definedName name="qtr_inr" hidden="1">#REF!</definedName>
    <definedName name="QW" hidden="1">{#N/A,#N/A,FALSE,"단축1";#N/A,#N/A,FALSE,"단축2";#N/A,#N/A,FALSE,"단축3";#N/A,#N/A,FALSE,"장축";#N/A,#N/A,FALSE,"4WD"}</definedName>
    <definedName name="QWA" hidden="1">{#N/A,#N/A,FALSE,"을지 (4)";#N/A,#N/A,FALSE,"을지 (5)";#N/A,#N/A,FALSE,"을지 (6)"}</definedName>
    <definedName name="QWER" hidden="1">{#N/A,#N/A,FALSE,"단축1";#N/A,#N/A,FALSE,"단축2";#N/A,#N/A,FALSE,"단축3";#N/A,#N/A,FALSE,"장축";#N/A,#N/A,FALSE,"4WD"}</definedName>
    <definedName name="QWERT" hidden="1">{#N/A,#N/A,FALSE,"단축1";#N/A,#N/A,FALSE,"단축2";#N/A,#N/A,FALSE,"단축3";#N/A,#N/A,FALSE,"장축";#N/A,#N/A,FALSE,"4WD"}</definedName>
    <definedName name="QWQW" hidden="1">{#N/A,#N/A,FALSE,"단축1";#N/A,#N/A,FALSE,"단축2";#N/A,#N/A,FALSE,"단축3";#N/A,#N/A,FALSE,"장축";#N/A,#N/A,FALSE,"4WD"}</definedName>
    <definedName name="qwqwqq" hidden="1">{#N/A,#N/A,FALSE,"단축1";#N/A,#N/A,FALSE,"단축2";#N/A,#N/A,FALSE,"단축3";#N/A,#N/A,FALSE,"장축";#N/A,#N/A,FALSE,"4WD"}</definedName>
    <definedName name="QWWWWW" hidden="1">{#N/A,#N/A,FALSE,"단축1";#N/A,#N/A,FALSE,"단축2";#N/A,#N/A,FALSE,"단축3";#N/A,#N/A,FALSE,"장축";#N/A,#N/A,FALSE,"4WD"}</definedName>
    <definedName name="qy"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R_COVER" hidden="1">{#N/A,#N/A,FALSE,"단축1";#N/A,#N/A,FALSE,"단축2";#N/A,#N/A,FALSE,"단축3";#N/A,#N/A,FALSE,"장축";#N/A,#N/A,FALSE,"4WD"}</definedName>
    <definedName name="RATTLE" hidden="1">{#N/A,#N/A,FALSE,"단축1";#N/A,#N/A,FALSE,"단축2";#N/A,#N/A,FALSE,"단축3";#N/A,#N/A,FALSE,"장축";#N/A,#N/A,FALSE,"4WD"}</definedName>
    <definedName name="RBAR" hidden="1">{#N/A,#N/A,FALSE,"단축1";#N/A,#N/A,FALSE,"단축2";#N/A,#N/A,FALSE,"단축3";#N/A,#N/A,FALSE,"장축";#N/A,#N/A,FALSE,"4WD"}</definedName>
    <definedName name="RBAR길이" hidden="1">{#N/A,#N/A,FALSE,"단축1";#N/A,#N/A,FALSE,"단축2";#N/A,#N/A,FALSE,"단축3";#N/A,#N/A,FALSE,"장축";#N/A,#N/A,FALSE,"4WD"}</definedName>
    <definedName name="RDG" hidden="1">{#N/A,#N/A,FALSE,"단축1";#N/A,#N/A,FALSE,"단축2";#N/A,#N/A,FALSE,"단축3";#N/A,#N/A,FALSE,"장축";#N/A,#N/A,FALSE,"4WD"}</definedName>
    <definedName name="RE" hidden="1">{#N/A,#N/A,FALSE,"초도품";#N/A,#N/A,FALSE,"초도품 (2)";#N/A,#N/A,FALSE,"초도품 (3)";#N/A,#N/A,FALSE,"초도품 (4)";#N/A,#N/A,FALSE,"초도품 (5)";#N/A,#N/A,FALSE,"초도품 (6)"}</definedName>
    <definedName name="REA" hidden="1">{"'손익현황'!$A$1:$J$29"}</definedName>
    <definedName name="REAR" hidden="1">{#N/A,#N/A,FALSE,"단축1";#N/A,#N/A,FALSE,"단축2";#N/A,#N/A,FALSE,"단축3";#N/A,#N/A,FALSE,"장축";#N/A,#N/A,FALSE,"4WD"}</definedName>
    <definedName name="RESISTOR" hidden="1">{#N/A,#N/A,FALSE,"단축1";#N/A,#N/A,FALSE,"단축2";#N/A,#N/A,FALSE,"단축3";#N/A,#N/A,FALSE,"장축";#N/A,#N/A,FALSE,"4WD"}</definedName>
    <definedName name="RET" hidden="1">{#N/A,#N/A,FALSE,"을지 (4)";#N/A,#N/A,FALSE,"을지 (5)";#N/A,#N/A,FALSE,"을지 (6)"}</definedName>
    <definedName name="retreyryr" hidden="1">{#N/A,#N/A,FALSE,"단축1";#N/A,#N/A,FALSE,"단축2";#N/A,#N/A,FALSE,"단축3";#N/A,#N/A,FALSE,"장축";#N/A,#N/A,FALSE,"4WD"}</definedName>
    <definedName name="RG" hidden="1">{#N/A,#N/A,FALSE,"단축1";#N/A,#N/A,FALSE,"단축2";#N/A,#N/A,FALSE,"단축3";#N/A,#N/A,FALSE,"장축";#N/A,#N/A,FALSE,"4WD"}</definedName>
    <definedName name="RGSDG" hidden="1">{#N/A,#N/A,FALSE,"단축1";#N/A,#N/A,FALSE,"단축2";#N/A,#N/A,FALSE,"단축3";#N/A,#N/A,FALSE,"장축";#N/A,#N/A,FALSE,"4WD"}</definedName>
    <definedName name="RHD" hidden="1">{#N/A,#N/A,FALSE,"단축1";#N/A,#N/A,FALSE,"단축2";#N/A,#N/A,FALSE,"단축3";#N/A,#N/A,FALSE,"장축";#N/A,#N/A,FALSE,"4WD"}</definedName>
    <definedName name="RIOO2MY" hidden="1">{#N/A,#N/A,FALSE,"신규dep";#N/A,#N/A,FALSE,"신규dep-금형상각후";#N/A,#N/A,FALSE,"신규dep-연구비상각후";#N/A,#N/A,FALSE,"신규dep-기계,공구상각후"}</definedName>
    <definedName name="RK" hidden="1">{#N/A,#N/A,TRUE,"Y생산";#N/A,#N/A,TRUE,"Y판매";#N/A,#N/A,TRUE,"Y총물량";#N/A,#N/A,TRUE,"Y능력";#N/A,#N/A,TRUE,"YKD"}</definedName>
    <definedName name="RKDXODYD" hidden="1">{#N/A,#N/A,FALSE,"단축1";#N/A,#N/A,FALSE,"단축2";#N/A,#N/A,FALSE,"단축3";#N/A,#N/A,FALSE,"장축";#N/A,#N/A,FALSE,"4WD"}</definedName>
    <definedName name="RKLLL" hidden="1">{#N/A,#N/A,FALSE,"단축1";#N/A,#N/A,FALSE,"단축2";#N/A,#N/A,FALSE,"단축3";#N/A,#N/A,FALSE,"장축";#N/A,#N/A,FALSE,"4WD"}</definedName>
    <definedName name="rkrjfk" hidden="1">{#N/A,#N/A,FALSE,"단축1";#N/A,#N/A,FALSE,"단축2";#N/A,#N/A,FALSE,"단축3";#N/A,#N/A,FALSE,"장축";#N/A,#N/A,FALSE,"4WD"}</definedName>
    <definedName name="RKRQKDDKS" hidden="1">{#N/A,#N/A,FALSE,"단축1";#N/A,#N/A,FALSE,"단축2";#N/A,#N/A,FALSE,"단축3";#N/A,#N/A,FALSE,"장축";#N/A,#N/A,FALSE,"4WD"}</definedName>
    <definedName name="RLAEOGUS" hidden="1">{#N/A,#N/A,FALSE,"단축1";#N/A,#N/A,FALSE,"단축2";#N/A,#N/A,FALSE,"단축3";#N/A,#N/A,FALSE,"장축";#N/A,#N/A,FALSE,"4WD"}</definedName>
    <definedName name="Roof" hidden="1">{#N/A,#N/A,FALSE,"단축1";#N/A,#N/A,FALSE,"단축2";#N/A,#N/A,FALSE,"단축3";#N/A,#N/A,FALSE,"장축";#N/A,#N/A,FALSE,"4WD"}</definedName>
    <definedName name="ROTJSRHKWJD1" hidden="1">{#N/A,#N/A,FALSE,"단축1";#N/A,#N/A,FALSE,"단축2";#N/A,#N/A,FALSE,"단축3";#N/A,#N/A,FALSE,"장축";#N/A,#N/A,FALSE,"4WD"}</definedName>
    <definedName name="RR.BRAKE" hidden="1">{#N/A,#N/A,FALSE,"단축1";#N/A,#N/A,FALSE,"단축2";#N/A,#N/A,FALSE,"단축3";#N/A,#N/A,FALSE,"장축";#N/A,#N/A,FALSE,"4WD"}</definedName>
    <definedName name="RR.BRK" hidden="1">{#N/A,#N/A,FALSE,"단축1";#N/A,#N/A,FALSE,"단축2";#N/A,#N/A,FALSE,"단축3";#N/A,#N/A,FALSE,"장축";#N/A,#N/A,FALSE,"4WD"}</definedName>
    <definedName name="rrllrlrl" hidden="1">{#N/A,#N/A,FALSE,"단축1";#N/A,#N/A,FALSE,"단축2";#N/A,#N/A,FALSE,"단축3";#N/A,#N/A,FALSE,"장축";#N/A,#N/A,FALSE,"4WD"}</definedName>
    <definedName name="RRR" hidden="1">{#N/A,#N/A,FALSE,"단축1";#N/A,#N/A,FALSE,"단축2";#N/A,#N/A,FALSE,"단축3";#N/A,#N/A,FALSE,"장축";#N/A,#N/A,FALSE,"4WD"}</definedName>
    <definedName name="rrrrr" hidden="1">#REF!</definedName>
    <definedName name="RS" hidden="1">{#N/A,#N/A,FALSE,"단축1";#N/A,#N/A,FALSE,"단축2";#N/A,#N/A,FALSE,"단축3";#N/A,#N/A,FALSE,"장축";#N/A,#N/A,FALSE,"4WD"}</definedName>
    <definedName name="RSFL" hidden="1">{#N/A,#N/A,FALSE,"단축1";#N/A,#N/A,FALSE,"단축2";#N/A,#N/A,FALSE,"단축3";#N/A,#N/A,FALSE,"장축";#N/A,#N/A,FALSE,"4WD"}</definedName>
    <definedName name="RSFL용도차" hidden="1">{#N/A,#N/A,FALSE,"단축1";#N/A,#N/A,FALSE,"단축2";#N/A,#N/A,FALSE,"단축3";#N/A,#N/A,FALSE,"장축";#N/A,#N/A,FALSE,"4WD"}</definedName>
    <definedName name="rsty" hidden="1">{#N/A,#N/A,FALSE,"견적대비-2"}</definedName>
    <definedName name="RT" hidden="1">{#N/A,#N/A,FALSE,"단축1";#N/A,#N/A,FALSE,"단축2";#N/A,#N/A,FALSE,"단축3";#N/A,#N/A,FALSE,"장축";#N/A,#N/A,FALSE,"4WD"}</definedName>
    <definedName name="RTAQ3FE" hidden="1">{#N/A,#N/A,FALSE,"단축1";#N/A,#N/A,FALSE,"단축2";#N/A,#N/A,FALSE,"단축3";#N/A,#N/A,FALSE,"장축";#N/A,#N/A,FALSE,"4WD"}</definedName>
    <definedName name="RTEE" hidden="1">{#N/A,#N/A,FALSE,"초도품";#N/A,#N/A,FALSE,"초도품 (2)";#N/A,#N/A,FALSE,"초도품 (3)";#N/A,#N/A,FALSE,"초도품 (4)";#N/A,#N/A,FALSE,"초도품 (5)";#N/A,#N/A,FALSE,"초도품 (6)"}</definedName>
    <definedName name="RTY" hidden="1">{#N/A,#N/A,FALSE,"단축1";#N/A,#N/A,FALSE,"단축2";#N/A,#N/A,FALSE,"단축3";#N/A,#N/A,FALSE,"장축";#N/A,#N/A,FALSE,"4WD"}</definedName>
    <definedName name="RTYG" hidden="1">{#N/A,#N/A,FALSE,"단축1";#N/A,#N/A,FALSE,"단축2";#N/A,#N/A,FALSE,"단축3";#N/A,#N/A,FALSE,"장축";#N/A,#N/A,FALSE,"4WD"}</definedName>
    <definedName name="rw" hidden="1">{#N/A,#N/A,FALSE,"Aging Summary";#N/A,#N/A,FALSE,"Ratio Analysis";#N/A,#N/A,FALSE,"Test 120 Day Accts";#N/A,#N/A,FALSE,"Tickmarks"}</definedName>
    <definedName name="S"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AD" hidden="1">{#N/A,#N/A,FALSE,"단축1";#N/A,#N/A,FALSE,"단축2";#N/A,#N/A,FALSE,"단축3";#N/A,#N/A,FALSE,"장축";#N/A,#N/A,FALSE,"4WD"}</definedName>
    <definedName name="SADF" hidden="1">{#N/A,#N/A,FALSE,"단축1";#N/A,#N/A,FALSE,"단축2";#N/A,#N/A,FALSE,"단축3";#N/A,#N/A,FALSE,"장축";#N/A,#N/A,FALSE,"4WD"}</definedName>
    <definedName name="SADFDSAF" hidden="1">{#N/A,#N/A,FALSE,"을지 (4)";#N/A,#N/A,FALSE,"을지 (5)";#N/A,#N/A,FALSE,"을지 (6)"}</definedName>
    <definedName name="SAGFSAFS" hidden="1">{#N/A,#N/A,FALSE,"단축1";#N/A,#N/A,FALSE,"단축2";#N/A,#N/A,FALSE,"단축3";#N/A,#N/A,FALSE,"장축";#N/A,#N/A,FALSE,"4WD"}</definedName>
    <definedName name="SAPBEXrevision" hidden="1">22</definedName>
    <definedName name="SAPBEXsysID" hidden="1">"HCP"</definedName>
    <definedName name="SAPBEXwbID" hidden="1">"3XXUO9K8R9IHM2BAJ6BL6QGQ2"</definedName>
    <definedName name="SAS" hidden="1">{#N/A,#N/A,FALSE,"단축1";#N/A,#N/A,FALSE,"단축2";#N/A,#N/A,FALSE,"단축3";#N/A,#N/A,FALSE,"장축";#N/A,#N/A,FALSE,"4WD"}</definedName>
    <definedName name="sawrhbAZ" hidden="1">{#N/A,#N/A,FALSE,"단축1";#N/A,#N/A,FALSE,"단축2";#N/A,#N/A,FALSE,"단축3";#N/A,#N/A,FALSE,"장축";#N/A,#N/A,FALSE,"4WD"}</definedName>
    <definedName name="SD" hidden="1">{#N/A,#N/A,FALSE,"신규dep";#N/A,#N/A,FALSE,"신규dep-금형상각후";#N/A,#N/A,FALSE,"신규dep-연구비상각후";#N/A,#N/A,FALSE,"신규dep-기계,공구상각후"}</definedName>
    <definedName name="SDAFDF" hidden="1">{#N/A,#N/A,FALSE,"단축1";#N/A,#N/A,FALSE,"단축2";#N/A,#N/A,FALSE,"단축3";#N/A,#N/A,FALSE,"장축";#N/A,#N/A,FALSE,"4WD"}</definedName>
    <definedName name="sdcw" hidden="1">{#N/A,#N/A,FALSE,"단축1";#N/A,#N/A,FALSE,"단축2";#N/A,#N/A,FALSE,"단축3";#N/A,#N/A,FALSE,"장축";#N/A,#N/A,FALSE,"4WD"}</definedName>
    <definedName name="sdd" hidden="1">{#N/A,#N/A,FALSE,"단축1";#N/A,#N/A,FALSE,"단축2";#N/A,#N/A,FALSE,"단축3";#N/A,#N/A,FALSE,"장축";#N/A,#N/A,FALSE,"4WD"}</definedName>
    <definedName name="SDDSD" hidden="1">{#N/A,#N/A,FALSE,"단축1";#N/A,#N/A,FALSE,"단축2";#N/A,#N/A,FALSE,"단축3";#N/A,#N/A,FALSE,"장축";#N/A,#N/A,FALSE,"4WD"}</definedName>
    <definedName name="SDF" hidden="1">{#N/A,#N/A,FALSE,"96자동차사 계획";#N/A,#N/A,FALSE,"96자동차사 계획"}</definedName>
    <definedName name="sdfdstyrtyrgrtg" hidden="1">{#N/A,#N/A,FALSE,"단축1";#N/A,#N/A,FALSE,"단축2";#N/A,#N/A,FALSE,"단축3";#N/A,#N/A,FALSE,"장축";#N/A,#N/A,FALSE,"4WD"}</definedName>
    <definedName name="sdfgd" hidden="1">{#N/A,#N/A,FALSE,"Aging Summary";#N/A,#N/A,FALSE,"Ratio Analysis";#N/A,#N/A,FALSE,"Test 120 Day Accts";#N/A,#N/A,FALSE,"Tickmarks"}</definedName>
    <definedName name="SDFGGER" hidden="1">{#N/A,#N/A,FALSE,"단축1";#N/A,#N/A,FALSE,"단축2";#N/A,#N/A,FALSE,"단축3";#N/A,#N/A,FALSE,"장축";#N/A,#N/A,FALSE,"4WD"}</definedName>
    <definedName name="SDFGH" hidden="1">{#N/A,#N/A,FALSE,"단축1";#N/A,#N/A,FALSE,"단축2";#N/A,#N/A,FALSE,"단축3";#N/A,#N/A,FALSE,"장축";#N/A,#N/A,FALSE,"4WD"}</definedName>
    <definedName name="sdfghsdfhjrgj" hidden="1">{#N/A,#N/A,FALSE,"단축1";#N/A,#N/A,FALSE,"단축2";#N/A,#N/A,FALSE,"단축3";#N/A,#N/A,FALSE,"장축";#N/A,#N/A,FALSE,"4WD"}</definedName>
    <definedName name="SDFGS" hidden="1">{#N/A,#N/A,FALSE,"을지 (4)";#N/A,#N/A,FALSE,"을지 (5)";#N/A,#N/A,FALSE,"을지 (6)"}</definedName>
    <definedName name="SDFGSER" hidden="1">{#N/A,#N/A,FALSE,"단축1";#N/A,#N/A,FALSE,"단축2";#N/A,#N/A,FALSE,"단축3";#N/A,#N/A,FALSE,"장축";#N/A,#N/A,FALSE,"4WD"}</definedName>
    <definedName name="SDFGSERTERG" hidden="1">{#N/A,#N/A,FALSE,"단축1";#N/A,#N/A,FALSE,"단축2";#N/A,#N/A,FALSE,"단축3";#N/A,#N/A,FALSE,"장축";#N/A,#N/A,FALSE,"4WD"}</definedName>
    <definedName name="sdfgsgd" hidden="1">{#N/A,#N/A,FALSE,"단축1";#N/A,#N/A,FALSE,"단축2";#N/A,#N/A,FALSE,"단축3";#N/A,#N/A,FALSE,"장축";#N/A,#N/A,FALSE,"4WD"}</definedName>
    <definedName name="SDFH" hidden="1">{#N/A,#N/A,FALSE,"단축1";#N/A,#N/A,FALSE,"단축2";#N/A,#N/A,FALSE,"단축3";#N/A,#N/A,FALSE,"장축";#N/A,#N/A,FALSE,"4WD"}</definedName>
    <definedName name="SDFL" hidden="1">{#N/A,#N/A,FALSE,"단축1";#N/A,#N/A,FALSE,"단축2";#N/A,#N/A,FALSE,"단축3";#N/A,#N/A,FALSE,"장축";#N/A,#N/A,FALSE,"4WD"}</definedName>
    <definedName name="SDFLL" hidden="1">{#N/A,#N/A,FALSE,"단축1";#N/A,#N/A,FALSE,"단축2";#N/A,#N/A,FALSE,"단축3";#N/A,#N/A,FALSE,"장축";#N/A,#N/A,FALSE,"4WD"}</definedName>
    <definedName name="SDFLLLLLL" hidden="1">{#N/A,#N/A,FALSE,"단축1";#N/A,#N/A,FALSE,"단축2";#N/A,#N/A,FALSE,"단축3";#N/A,#N/A,FALSE,"장축";#N/A,#N/A,FALSE,"4WD"}</definedName>
    <definedName name="SDFLLSD" hidden="1">{#N/A,#N/A,FALSE,"단축1";#N/A,#N/A,FALSE,"단축2";#N/A,#N/A,FALSE,"단축3";#N/A,#N/A,FALSE,"장축";#N/A,#N/A,FALSE,"4WD"}</definedName>
    <definedName name="SDFS" hidden="1">{#N/A,#N/A,FALSE,"단축1";#N/A,#N/A,FALSE,"단축2";#N/A,#N/A,FALSE,"단축3";#N/A,#N/A,FALSE,"장축";#N/A,#N/A,FALSE,"4WD"}</definedName>
    <definedName name="sdfsdf"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DHFS" hidden="1">{#N/A,#N/A,FALSE,"을지 (4)";#N/A,#N/A,FALSE,"을지 (5)";#N/A,#N/A,FALSE,"을지 (6)"}</definedName>
    <definedName name="SDHFSX" hidden="1">{#N/A,#N/A,FALSE,"을지 (4)";#N/A,#N/A,FALSE,"을지 (5)";#N/A,#N/A,FALSE,"을지 (6)"}</definedName>
    <definedName name="SDIE" hidden="1">{#N/A,#N/A,FALSE,"단축1";#N/A,#N/A,FALSE,"단축2";#N/A,#N/A,FALSE,"단축3";#N/A,#N/A,FALSE,"장축";#N/A,#N/A,FALSE,"4WD"}</definedName>
    <definedName name="sds" hidden="1">{"'보고양식'!$A$58:$K$111"}</definedName>
    <definedName name="SDSD" hidden="1">{#N/A,#N/A,FALSE,"단축1";#N/A,#N/A,FALSE,"단축2";#N/A,#N/A,FALSE,"단축3";#N/A,#N/A,FALSE,"장축";#N/A,#N/A,FALSE,"4WD"}</definedName>
    <definedName name="SDSDSD" hidden="1">{#N/A,#N/A,FALSE,"단축1";#N/A,#N/A,FALSE,"단축2";#N/A,#N/A,FALSE,"단축3";#N/A,#N/A,FALSE,"장축";#N/A,#N/A,FALSE,"4WD"}</definedName>
    <definedName name="SDSS" hidden="1">{#N/A,#N/A,FALSE,"단축1";#N/A,#N/A,FALSE,"단축2";#N/A,#N/A,FALSE,"단축3";#N/A,#N/A,FALSE,"장축";#N/A,#N/A,FALSE,"4WD"}</definedName>
    <definedName name="SES" hidden="1">#REF!</definedName>
    <definedName name="SF" hidden="1">{#N/A,#N/A,FALSE,"단축1";#N/A,#N/A,FALSE,"단축2";#N/A,#N/A,FALSE,"단축3";#N/A,#N/A,FALSE,"장축";#N/A,#N/A,FALSE,"4WD"}</definedName>
    <definedName name="SFDGHG" hidden="1">{#N/A,#N/A,FALSE,"단축1";#N/A,#N/A,FALSE,"단축2";#N/A,#N/A,FALSE,"단축3";#N/A,#N/A,FALSE,"장축";#N/A,#N/A,FALSE,"4WD"}</definedName>
    <definedName name="SFG" hidden="1">{#N/A,#N/A,FALSE,"단축1";#N/A,#N/A,FALSE,"단축2";#N/A,#N/A,FALSE,"단축3";#N/A,#N/A,FALSE,"장축";#N/A,#N/A,FALSE,"4WD"}</definedName>
    <definedName name="SFGHJK" hidden="1">{#N/A,#N/A,FALSE,"단축1";#N/A,#N/A,FALSE,"단축2";#N/A,#N/A,FALSE,"단축3";#N/A,#N/A,FALSE,"장축";#N/A,#N/A,FALSE,"4WD"}</definedName>
    <definedName name="sfghsdfjfghkhgfjkdtjhsedthjsjketrijethj" hidden="1">{#N/A,#N/A,FALSE,"단축1";#N/A,#N/A,FALSE,"단축2";#N/A,#N/A,FALSE,"단축3";#N/A,#N/A,FALSE,"장축";#N/A,#N/A,FALSE,"4WD"}</definedName>
    <definedName name="SFJGH" hidden="1">{#N/A,#N/A,FALSE,"단축1";#N/A,#N/A,FALSE,"단축2";#N/A,#N/A,FALSE,"단축3";#N/A,#N/A,FALSE,"장축";#N/A,#N/A,FALSE,"4WD"}</definedName>
    <definedName name="SFSFSF" hidden="1">{#N/A,#N/A,FALSE,"단축1";#N/A,#N/A,FALSE,"단축2";#N/A,#N/A,FALSE,"단축3";#N/A,#N/A,FALSE,"장축";#N/A,#N/A,FALSE,"4WD"}</definedName>
    <definedName name="SFSFSFS" hidden="1">{#N/A,#N/A,FALSE,"단축1";#N/A,#N/A,FALSE,"단축2";#N/A,#N/A,FALSE,"단축3";#N/A,#N/A,FALSE,"장축";#N/A,#N/A,FALSE,"4WD"}</definedName>
    <definedName name="sgddh" hidden="1">{#N/A,#N/A,FALSE,"Aging Summary";#N/A,#N/A,FALSE,"Ratio Analysis";#N/A,#N/A,FALSE,"Test 120 Day Accts";#N/A,#N/A,FALSE,"Tickmarks"}</definedName>
    <definedName name="SGFA" hidden="1">{#N/A,#N/A,FALSE,"인원";#N/A,#N/A,FALSE,"비용2";#N/A,#N/A,FALSE,"비용1";#N/A,#N/A,FALSE,"비용";#N/A,#N/A,FALSE,"보증2";#N/A,#N/A,FALSE,"보증1";#N/A,#N/A,FALSE,"보증";#N/A,#N/A,FALSE,"손익1";#N/A,#N/A,FALSE,"손익";#N/A,#N/A,FALSE,"부서별매출";#N/A,#N/A,FALSE,"매출"}</definedName>
    <definedName name="sgfd"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sghdgfhgf" hidden="1">{#N/A,#N/A,FALSE,"단축1";#N/A,#N/A,FALSE,"단축2";#N/A,#N/A,FALSE,"단축3";#N/A,#N/A,FALSE,"장축";#N/A,#N/A,FALSE,"4WD"}</definedName>
    <definedName name="sgs"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SHEET10" hidden="1">{#N/A,#N/A,FALSE,"단축1";#N/A,#N/A,FALSE,"단축2";#N/A,#N/A,FALSE,"단축3";#N/A,#N/A,FALSE,"장축";#N/A,#N/A,FALSE,"4WD"}</definedName>
    <definedName name="SHEET111" hidden="1">{#N/A,#N/A,FALSE,"단축1";#N/A,#N/A,FALSE,"단축2";#N/A,#N/A,FALSE,"단축3";#N/A,#N/A,FALSE,"장축";#N/A,#N/A,FALSE,"4WD"}</definedName>
    <definedName name="shgsd" hidden="1">{#N/A,#N/A,FALSE,"Aging Summary";#N/A,#N/A,FALSE,"Ratio Analysis";#N/A,#N/A,FALSE,"Test 120 Day Accts";#N/A,#N/A,FALSE,"Tickmarks"}</definedName>
    <definedName name="SHI" hidden="1">{#N/A,#N/A,FALSE,"단축1";#N/A,#N/A,FALSE,"단축2";#N/A,#N/A,FALSE,"단축3";#N/A,#N/A,FALSE,"장축";#N/A,#N/A,FALSE,"4WD"}</definedName>
    <definedName name="shin" hidden="1">{#N/A,#N/A,FALSE,"단축1";#N/A,#N/A,FALSE,"단축2";#N/A,#N/A,FALSE,"단축3";#N/A,#N/A,FALSE,"장축";#N/A,#N/A,FALSE,"4WD"}</definedName>
    <definedName name="shmun" hidden="1">{#N/A,#N/A,FALSE,"단축1";#N/A,#N/A,FALSE,"단축2";#N/A,#N/A,FALSE,"단축3";#N/A,#N/A,FALSE,"장축";#N/A,#N/A,FALSE,"4WD"}</definedName>
    <definedName name="SHS" hidden="1">{#N/A,#N/A,FALSE,"단축1";#N/A,#N/A,FALSE,"단축2";#N/A,#N/A,FALSE,"단축3";#N/A,#N/A,FALSE,"장축";#N/A,#N/A,FALSE,"4WD"}</definedName>
    <definedName name="SHSFS" hidden="1">{#N/A,#N/A,FALSE,"초도품";#N/A,#N/A,FALSE,"초도품 (2)";#N/A,#N/A,FALSE,"초도품 (3)";#N/A,#N/A,FALSE,"초도품 (4)";#N/A,#N/A,FALSE,"초도품 (5)";#N/A,#N/A,FALSE,"초도품 (6)"}</definedName>
    <definedName name="SHSH" hidden="1">{#N/A,#N/A,FALSE,"단축1";#N/A,#N/A,FALSE,"단축2";#N/A,#N/A,FALSE,"단축3";#N/A,#N/A,FALSE,"장축";#N/A,#N/A,FALSE,"4WD"}</definedName>
    <definedName name="SIDE" hidden="1">{#N/A,#N/A,FALSE,"단축1";#N/A,#N/A,FALSE,"단축2";#N/A,#N/A,FALSE,"단축3";#N/A,#N/A,FALSE,"장축";#N/A,#N/A,FALSE,"4WD"}</definedName>
    <definedName name="Site" hidden="1">{#N/A,#N/A,FALSE,"단축1";#N/A,#N/A,FALSE,"단축2";#N/A,#N/A,FALSE,"단축3";#N/A,#N/A,FALSE,"장축";#N/A,#N/A,FALSE,"4WD"}</definedName>
    <definedName name="SJH" hidden="1">{#N/A,#N/A,FALSE,"을지 (4)";#N/A,#N/A,FALSE,"을지 (5)";#N/A,#N/A,FALSE,"을지 (6)"}</definedName>
    <definedName name="SJSKDL" hidden="1">{#N/A,#N/A,FALSE,"단축1";#N/A,#N/A,FALSE,"단축2";#N/A,#N/A,FALSE,"단축3";#N/A,#N/A,FALSE,"장축";#N/A,#N/A,FALSE,"4WD"}</definedName>
    <definedName name="SKR" hidden="1">{#N/A,#N/A,FALSE,"단축1";#N/A,#N/A,FALSE,"단축2";#N/A,#N/A,FALSE,"단축3";#N/A,#N/A,FALSE,"장축";#N/A,#N/A,FALSE,"4WD"}</definedName>
    <definedName name="sksk" hidden="1">{#N/A,#N/A,FALSE,"주요여수신";#N/A,#N/A,FALSE,"수신금리";#N/A,#N/A,FALSE,"대출금리";#N/A,#N/A,FALSE,"신규대출";#N/A,#N/A,FALSE,"총액대출"}</definedName>
    <definedName name="SM9품질_" hidden="1">{#N/A,#N/A,FALSE,"단축1";#N/A,#N/A,FALSE,"단축2";#N/A,#N/A,FALSE,"단축3";#N/A,#N/A,FALSE,"장축";#N/A,#N/A,FALSE,"4WD"}</definedName>
    <definedName name="SM부자재" hidden="1">{#N/A,#N/A,FALSE,"신규dep";#N/A,#N/A,FALSE,"신규dep-금형상각후";#N/A,#N/A,FALSE,"신규dep-연구비상각후";#N/A,#N/A,FALSE,"신규dep-기계,공구상각후"}</definedName>
    <definedName name="SPB" hidden="1">{#N/A,#N/A,FALSE,"주요여수신";#N/A,#N/A,FALSE,"수신금리";#N/A,#N/A,FALSE,"대출금리";#N/A,#N/A,FALSE,"신규대출";#N/A,#N/A,FALSE,"총액대출"}</definedName>
    <definedName name="SPC" hidden="1">{#N/A,#N/A,FALSE,"주요여수신";#N/A,#N/A,FALSE,"수신금리";#N/A,#N/A,FALSE,"대출금리";#N/A,#N/A,FALSE,"신규대출";#N/A,#N/A,FALSE,"총액대출"}</definedName>
    <definedName name="SPD" hidden="1">{#N/A,#N/A,FALSE,"주요여수신";#N/A,#N/A,FALSE,"수신금리";#N/A,#N/A,FALSE,"대출금리";#N/A,#N/A,FALSE,"신규대출";#N/A,#N/A,FALSE,"총액대출"}</definedName>
    <definedName name="SPE" hidden="1">{#N/A,#N/A,FALSE,"주요여수신";#N/A,#N/A,FALSE,"수신금리";#N/A,#N/A,FALSE,"대출금리";#N/A,#N/A,FALSE,"신규대출";#N/A,#N/A,FALSE,"총액대출"}</definedName>
    <definedName name="SPEC2" hidden="1">{#N/A,#N/A,FALSE,"단축1";#N/A,#N/A,FALSE,"단축2";#N/A,#N/A,FALSE,"단축3";#N/A,#N/A,FALSE,"장축";#N/A,#N/A,FALSE,"4WD"}</definedName>
    <definedName name="SPEC22" hidden="1">{#N/A,#N/A,FALSE,"단축1";#N/A,#N/A,FALSE,"단축2";#N/A,#N/A,FALSE,"단축3";#N/A,#N/A,FALSE,"장축";#N/A,#N/A,FALSE,"4WD"}</definedName>
    <definedName name="SS" hidden="1">{#N/A,#N/A,FALSE,"단축1";#N/A,#N/A,FALSE,"단축2";#N/A,#N/A,FALSE,"단축3";#N/A,#N/A,FALSE,"장축";#N/A,#N/A,FALSE,"4WD"}</definedName>
    <definedName name="SSD" hidden="1">{#N/A,#N/A,FALSE,"을지 (4)";#N/A,#N/A,FALSE,"을지 (5)";#N/A,#N/A,FALSE,"을지 (6)"}</definedName>
    <definedName name="SSDD" hidden="1">{#N/A,#N/A,FALSE,"단축1";#N/A,#N/A,FALSE,"단축2";#N/A,#N/A,FALSE,"단축3";#N/A,#N/A,FALSE,"장축";#N/A,#N/A,FALSE,"4WD"}</definedName>
    <definedName name="SSS"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SSEE"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SSS"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SSSS" hidden="1">{"'KET'!$A$1:$E$2423"}</definedName>
    <definedName name="SSSSSS" hidden="1">{"Wire Charts",#N/A,TRUE,"Wires"}</definedName>
    <definedName name="ssssssss" hidden="1">{#N/A,#N/A,FALSE,"단축1";#N/A,#N/A,FALSE,"단축2";#N/A,#N/A,FALSE,"단축3";#N/A,#N/A,FALSE,"장축";#N/A,#N/A,FALSE,"4WD"}</definedName>
    <definedName name="STH" hidden="1">{#N/A,#N/A,FALSE,"단축1";#N/A,#N/A,FALSE,"단축2";#N/A,#N/A,FALSE,"단축3";#N/A,#N/A,FALSE,"장축";#N/A,#N/A,FALSE,"4WD"}</definedName>
    <definedName name="STHRTHTH" hidden="1">{#N/A,#N/A,FALSE,"단축1";#N/A,#N/A,FALSE,"단축2";#N/A,#N/A,FALSE,"단축3";#N/A,#N/A,FALSE,"장축";#N/A,#N/A,FALSE,"4WD"}</definedName>
    <definedName name="SUJHSHG" hidden="1">{#N/A,#N/A,FALSE,"초도품";#N/A,#N/A,FALSE,"초도품 (2)";#N/A,#N/A,FALSE,"초도품 (3)";#N/A,#N/A,FALSE,"초도품 (4)";#N/A,#N/A,FALSE,"초도품 (5)";#N/A,#N/A,FALSE,"초도품 (6)"}</definedName>
    <definedName name="SW" hidden="1">{#N/A,#N/A,FALSE,"단축1";#N/A,#N/A,FALSE,"단축2";#N/A,#N/A,FALSE,"단축3";#N/A,#N/A,FALSE,"장축";#N/A,#N/A,FALSE,"4WD"}</definedName>
    <definedName name="Swvu.Komplett." hidden="1">'[7]GB-IC Villingen GG'!#REF!</definedName>
    <definedName name="Swvu.Screen." hidden="1">'[7]GB-IC Villingen GG'!#REF!</definedName>
    <definedName name="T" hidden="1">{#N/A,#N/A,FALSE,"단축1";#N/A,#N/A,FALSE,"단축2";#N/A,#N/A,FALSE,"단축3";#N/A,#N/A,FALSE,"장축";#N/A,#N/A,FALSE,"4WD"}</definedName>
    <definedName name="T8D_ULEV1" hidden="1">{#N/A,#N/A,FALSE,"단축1";#N/A,#N/A,FALSE,"단축2";#N/A,#N/A,FALSE,"단축3";#N/A,#N/A,FALSE,"장축";#N/A,#N/A,FALSE,"4WD"}</definedName>
    <definedName name="TB" hidden="1">{#N/A,#N/A,FALSE,"단축1";#N/A,#N/A,FALSE,"단축2";#N/A,#N/A,FALSE,"단축3";#N/A,#N/A,FALSE,"장축";#N/A,#N/A,FALSE,"4WD"}</definedName>
    <definedName name="TB목차" hidden="1">{#N/A,#N/A,FALSE,"단축1";#N/A,#N/A,FALSE,"단축2";#N/A,#N/A,FALSE,"단축3";#N/A,#N/A,FALSE,"장축";#N/A,#N/A,FALSE,"4WD"}</definedName>
    <definedName name="TB일정관리" hidden="1">{#N/A,#N/A,FALSE,"단축1";#N/A,#N/A,FALSE,"단축2";#N/A,#N/A,FALSE,"단축3";#N/A,#N/A,FALSE,"장축";#N/A,#N/A,FALSE,"4WD"}</definedName>
    <definedName name="TB전체일정_2" hidden="1">{#N/A,#N/A,FALSE,"단축1";#N/A,#N/A,FALSE,"단축2";#N/A,#N/A,FALSE,"단축3";#N/A,#N/A,FALSE,"장축";#N/A,#N/A,FALSE,"4WD"}</definedName>
    <definedName name="TB표지" hidden="1">{#N/A,#N/A,FALSE,"단축1";#N/A,#N/A,FALSE,"단축2";#N/A,#N/A,FALSE,"단축3";#N/A,#N/A,FALSE,"장축";#N/A,#N/A,FALSE,"4WD"}</definedName>
    <definedName name="tc" hidden="1">{#N/A,#N/A,FALSE,"단축1";#N/A,#N/A,FALSE,"단축2";#N/A,#N/A,FALSE,"단축3";#N/A,#N/A,FALSE,"장축";#N/A,#N/A,FALSE,"4WD"}</definedName>
    <definedName name="tci" hidden="1">{#N/A,#N/A,FALSE,"단축1";#N/A,#N/A,FALSE,"단축2";#N/A,#N/A,FALSE,"단축3";#N/A,#N/A,FALSE,"장축";#N/A,#N/A,FALSE,"4WD"}</definedName>
    <definedName name="TEMP1" hidden="1">{#VALUE!,#N/A,FALSE,0;#N/A,#N/A,FALSE,0;#N/A,#N/A,FALSE,0;#N/A,#N/A,FALSE,0;#N/A,#N/A,FALSE,0}</definedName>
    <definedName name="TEWR" hidden="1">{#N/A,#N/A,TRUE,"Y생산";#N/A,#N/A,TRUE,"Y판매";#N/A,#N/A,TRUE,"Y총물량";#N/A,#N/A,TRUE,"Y능력";#N/A,#N/A,TRUE,"YKD"}</definedName>
    <definedName name="TextRefCopyRangeCount" hidden="1">7</definedName>
    <definedName name="tfyjdfghfsdghfgdhfdghfdgh" hidden="1">{#N/A,#N/A,FALSE,"단축1";#N/A,#N/A,FALSE,"단축2";#N/A,#N/A,FALSE,"단축3";#N/A,#N/A,FALSE,"장축";#N/A,#N/A,FALSE,"4WD"}</definedName>
    <definedName name="TH" hidden="1">{#N/A,#N/A,FALSE,"단축1";#N/A,#N/A,FALSE,"단축2";#N/A,#N/A,FALSE,"단축3";#N/A,#N/A,FALSE,"장축";#N/A,#N/A,FALSE,"4WD"}</definedName>
    <definedName name="THEME2" hidden="1">{#N/A,#N/A,FALSE,"96 3월물량표";#N/A,#N/A,FALSE,"96 4월물량표";#N/A,#N/A,FALSE,"96 5월물량표"}</definedName>
    <definedName name="TJAUDLWS" hidden="1">{#N/A,#N/A,TRUE,"Y생산";#N/A,#N/A,TRUE,"Y판매";#N/A,#N/A,TRUE,"Y총물량";#N/A,#N/A,TRUE,"Y능력";#N/A,#N/A,TRUE,"YKD"}</definedName>
    <definedName name="TJFRp" hidden="1">{#N/A,#N/A,FALSE,"단축1";#N/A,#N/A,FALSE,"단축2";#N/A,#N/A,FALSE,"단축3";#N/A,#N/A,FALSE,"장축";#N/A,#N/A,FALSE,"4WD"}</definedName>
    <definedName name="TK" hidden="1">{#N/A,#N/A,FALSE,"단축1";#N/A,#N/A,FALSE,"단축2";#N/A,#N/A,FALSE,"단축3";#N/A,#N/A,FALSE,"장축";#N/A,#N/A,FALSE,"4WD"}</definedName>
    <definedName name="TKWLS2" hidden="1">{#N/A,#N/A,FALSE,"단축1";#N/A,#N/A,FALSE,"단축2";#N/A,#N/A,FALSE,"단축3";#N/A,#N/A,FALSE,"장축";#N/A,#N/A,FALSE,"4WD"}</definedName>
    <definedName name="TLKVKF" hidden="1">{#N/A,#N/A,FALSE,"단축1";#N/A,#N/A,FALSE,"단축2";#N/A,#N/A,FALSE,"단축3";#N/A,#N/A,FALSE,"장축";#N/A,#N/A,FALSE,"4WD"}</definedName>
    <definedName name="TLS" hidden="1">{#N/A,#N/A,FALSE,"단축1";#N/A,#N/A,FALSE,"단축2";#N/A,#N/A,FALSE,"단축3";#N/A,#N/A,FALSE,"장축";#N/A,#N/A,FALSE,"4WD"}</definedName>
    <definedName name="TLVKF" hidden="1">{#N/A,#N/A,FALSE,"단축1";#N/A,#N/A,FALSE,"단축2";#N/A,#N/A,FALSE,"단축3";#N/A,#N/A,FALSE,"장축";#N/A,#N/A,FALSE,"4WD"}</definedName>
    <definedName name="Tools" hidden="1">{"EXPORT",#N/A,FALSE,"A8CONTENT"}</definedName>
    <definedName name="TORSION" hidden="1">{#N/A,#N/A,FALSE,"단축1";#N/A,#N/A,FALSE,"단축2";#N/A,#N/A,FALSE,"단축3";#N/A,#N/A,FALSE,"장축";#N/A,#N/A,FALSE,"4WD"}</definedName>
    <definedName name="tp" hidden="1">{#N/A,#N/A,FALSE,"주요여수신";#N/A,#N/A,FALSE,"수신금리";#N/A,#N/A,FALSE,"대출금리";#N/A,#N/A,FALSE,"신규대출";#N/A,#N/A,FALSE,"총액대출"}</definedName>
    <definedName name="TRIM별COST2" hidden="1">{#N/A,#N/A,FALSE,"단축1";#N/A,#N/A,FALSE,"단축2";#N/A,#N/A,FALSE,"단축3";#N/A,#N/A,FALSE,"장축";#N/A,#N/A,FALSE,"4WD"}</definedName>
    <definedName name="TRSS" hidden="1">{#N/A,#N/A,FALSE,"을지 (4)";#N/A,#N/A,FALSE,"을지 (5)";#N/A,#N/A,FALSE,"을지 (6)"}</definedName>
    <definedName name="TT" hidden="1">{#N/A,#N/A,FALSE,"단축1";#N/A,#N/A,FALSE,"단축2";#N/A,#N/A,FALSE,"단축3";#N/A,#N/A,FALSE,"장축";#N/A,#N/A,FALSE,"4WD"}</definedName>
    <definedName name="tt235445tertertsedgsdfg" hidden="1">{#N/A,#N/A,FALSE,"단축1";#N/A,#N/A,FALSE,"단축2";#N/A,#N/A,FALSE,"단축3";#N/A,#N/A,FALSE,"장축";#N/A,#N/A,FALSE,"4WD"}</definedName>
    <definedName name="TTH" hidden="1">{#N/A,#N/A,FALSE,"신규dep";#N/A,#N/A,FALSE,"신규dep-금형상각후";#N/A,#N/A,FALSE,"신규dep-연구비상각후";#N/A,#N/A,FALSE,"신규dep-기계,공구상각후"}</definedName>
    <definedName name="TTI" hidden="1">{#N/A,#N/A,FALSE,"단축1";#N/A,#N/A,FALSE,"단축2";#N/A,#N/A,FALSE,"단축3";#N/A,#N/A,FALSE,"장축";#N/A,#N/A,FALSE,"4WD"}</definedName>
    <definedName name="ttt" hidden="1">{#N/A,#N/A,FALSE,"단축1";#N/A,#N/A,FALSE,"단축2";#N/A,#N/A,FALSE,"단축3";#N/A,#N/A,FALSE,"장축";#N/A,#N/A,FALSE,"4WD"}</definedName>
    <definedName name="TTYY" hidden="1">{#N/A,#N/A,FALSE,"단축1";#N/A,#N/A,FALSE,"단축2";#N/A,#N/A,FALSE,"단축3";#N/A,#N/A,FALSE,"장축";#N/A,#N/A,FALSE,"4WD"}</definedName>
    <definedName name="tw"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TYDJTKUTDK" hidden="1">{#N/A,#N/A,FALSE,"단축1";#N/A,#N/A,FALSE,"단축2";#N/A,#N/A,FALSE,"단축3";#N/A,#N/A,FALSE,"장축";#N/A,#N/A,FALSE,"4WD"}</definedName>
    <definedName name="TYDJYJT" hidden="1">{#N/A,#N/A,FALSE,"단축1";#N/A,#N/A,FALSE,"단축2";#N/A,#N/A,FALSE,"단축3";#N/A,#N/A,FALSE,"장축";#N/A,#N/A,FALSE,"4WD"}</definedName>
    <definedName name="TYIG7L9LO" hidden="1">{#N/A,#N/A,FALSE,"단축1";#N/A,#N/A,FALSE,"단축2";#N/A,#N/A,FALSE,"단축3";#N/A,#N/A,FALSE,"장축";#N/A,#N/A,FALSE,"4WD"}</definedName>
    <definedName name="TYRUI" hidden="1">{#N/A,#N/A,FALSE,"단축1";#N/A,#N/A,FALSE,"단축2";#N/A,#N/A,FALSE,"단축3";#N/A,#N/A,FALSE,"장축";#N/A,#N/A,FALSE,"4WD"}</definedName>
    <definedName name="TYTYTYTYTYT" hidden="1">{#N/A,#N/A,FALSE,"단축1";#N/A,#N/A,FALSE,"단축2";#N/A,#N/A,FALSE,"단축3";#N/A,#N/A,FALSE,"장축";#N/A,#N/A,FALSE,"4WD"}</definedName>
    <definedName name="TYYYYY" hidden="1">{#N/A,#N/A,FALSE,"단축1";#N/A,#N/A,FALSE,"단축2";#N/A,#N/A,FALSE,"단축3";#N/A,#N/A,FALSE,"장축";#N/A,#N/A,FALSE,"4WD"}</definedName>
    <definedName name="U" hidden="1">{#N/A,#N/A,FALSE,"단축1";#N/A,#N/A,FALSE,"단축2";#N/A,#N/A,FALSE,"단축3";#N/A,#N/A,FALSE,"장축";#N/A,#N/A,FALSE,"4WD"}</definedName>
    <definedName name="UFGYKGY" hidden="1">{#N/A,#N/A,FALSE,"단축1";#N/A,#N/A,FALSE,"단축2";#N/A,#N/A,FALSE,"단축3";#N/A,#N/A,FALSE,"장축";#N/A,#N/A,FALSE,"4WD"}</definedName>
    <definedName name="UFYKUY" hidden="1">{#N/A,#N/A,FALSE,"단축1";#N/A,#N/A,FALSE,"단축2";#N/A,#N/A,FALSE,"단축3";#N/A,#N/A,FALSE,"장축";#N/A,#N/A,FALSE,"4WD"}</definedName>
    <definedName name="UIP" hidden="1">{#N/A,#N/A,FALSE,"단축1";#N/A,#N/A,FALSE,"단축2";#N/A,#N/A,FALSE,"단축3";#N/A,#N/A,FALSE,"장축";#N/A,#N/A,FALSE,"4WD"}</definedName>
    <definedName name="UKFL" hidden="1">{#N/A,#N/A,FALSE,"단축1";#N/A,#N/A,FALSE,"단축2";#N/A,#N/A,FALSE,"단축3";#N/A,#N/A,FALSE,"장축";#N/A,#N/A,FALSE,"4WD"}</definedName>
    <definedName name="uoooiohkhhhg" hidden="1">{#N/A,#N/A,FALSE,"단축1";#N/A,#N/A,FALSE,"단축2";#N/A,#N/A,FALSE,"단축3";#N/A,#N/A,FALSE,"장축";#N/A,#N/A,FALSE,"4WD"}</definedName>
    <definedName name="upras" hidden="1">{#N/A,#N/A,FALSE,"總DEP";#N/A,#N/A,FALSE,"표지";#N/A,#N/A,FALSE,"전제";#N/A,#N/A,FALSE,"전제";#N/A,#N/A,FALSE,"전제 (2)";#N/A,#N/A,FALSE,"總DEP";#N/A,#N/A,FALSE,"DSLENG_DEPT1";#N/A,#N/A,FALSE,"DSLENG_DEPT2";#N/A,#N/A,FALSE,"TM ";#N/A,#N/A,FALSE,"TM  (2)";#N/A,#N/A,FALSE,"PRESS동일";#N/A,#N/A,FALSE,"GRACE조립동일";#N/A,#N/A,FALSE,"GR가공비";#N/A,#N/A,FALSE,"1T완성차VOL";#N/A,#N/A,FALSE,"MH";#N/A,#N/A,FALSE,"auDSLENG_DEPT1";#N/A,#N/A,FALSE,"auDSLENG_DEPT2";#N/A,#N/A,FALSE,"GASENG DEP";#N/A,#N/A,FALSE,"GASENG DEP (2)";#N/A,#N/A,FALSE,"KMTM 1";#N/A,#N/A,FALSE,"Z,KMTM 2";#N/A,#N/A,FALSE,"R_AXLE";#N/A,#N/A,FALSE,"R_AXLE (2)";#N/A,#N/A,FALSE,"AU PRESS";#N/A,#N/A,FALSE,"AU PRESS (2)";#N/A,#N/A,FALSE,"AU 조립";#N/A,#N/A,FALSE,"AU 조립동일 (2)";#N/A,#N/A,FALSE,"PRT가공비 (1)";#N/A,#N/A,FALSE,"PRT가공비 (2)"}</definedName>
    <definedName name="UYFIKYUKYU" hidden="1">{#N/A,#N/A,FALSE,"단축1";#N/A,#N/A,FALSE,"단축2";#N/A,#N/A,FALSE,"단축3";#N/A,#N/A,FALSE,"장축";#N/A,#N/A,FALSE,"4WD"}</definedName>
    <definedName name="UYL" hidden="1">{#N/A,#N/A,FALSE,"단축1";#N/A,#N/A,FALSE,"단축2";#N/A,#N/A,FALSE,"단축3";#N/A,#N/A,FALSE,"장축";#N/A,#N/A,FALSE,"4WD"}</definedName>
    <definedName name="UYR" hidden="1">{#N/A,#N/A,FALSE,"단축1";#N/A,#N/A,FALSE,"단축2";#N/A,#N/A,FALSE,"단축3";#N/A,#N/A,FALSE,"장축";#N/A,#N/A,FALSE,"4WD"}</definedName>
    <definedName name="UYTRC" hidden="1">{#N/A,#N/A,FALSE,"단축1";#N/A,#N/A,FALSE,"단축2";#N/A,#N/A,FALSE,"단축3";#N/A,#N/A,FALSE,"장축";#N/A,#N/A,FALSE,"4WD"}</definedName>
    <definedName name="UYUYUY" hidden="1">{#N/A,#N/A,FALSE,"단축1";#N/A,#N/A,FALSE,"단축2";#N/A,#N/A,FALSE,"단축3";#N/A,#N/A,FALSE,"장축";#N/A,#N/A,FALSE,"4WD"}</definedName>
    <definedName name="V6측정결과문제점" hidden="1">{#N/A,#N/A,FALSE,"단축1";#N/A,#N/A,FALSE,"단축2";#N/A,#N/A,FALSE,"단축3";#N/A,#N/A,FALSE,"장축";#N/A,#N/A,FALSE,"4WD"}</definedName>
    <definedName name="VCD" hidden="1">{#VALUE!,#N/A,FALSE,0;#N/A,#N/A,FALSE,0;#N/A,#N/A,FALSE,0;#N/A,#N/A,FALSE,0}</definedName>
    <definedName name="VCX" hidden="1">{#VALUE!,#N/A,FALSE,0;#N/A,#N/A,FALSE,0;#N/A,#N/A,FALSE,0;#N/A,#N/A,FALSE,0;#N/A,#N/A,FALSE,0}</definedName>
    <definedName name="VII.LAYOUT"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VPDLSXM" hidden="1">{#N/A,#N/A,TRUE,"Y생산";#N/A,#N/A,TRUE,"Y판매";#N/A,#N/A,TRUE,"Y총물량";#N/A,#N/A,TRUE,"Y능력";#N/A,#N/A,TRUE,"YKD"}</definedName>
    <definedName name="vvvvv" hidden="1">{#N/A,#N/A,FALSE,"KMC최종회의(7월) 자료"}</definedName>
    <definedName name="VYVY" hidden="1">{#N/A,#N/A,FALSE,"단축1";#N/A,#N/A,FALSE,"단축2";#N/A,#N/A,FALSE,"단축3";#N/A,#N/A,FALSE,"장축";#N/A,#N/A,FALSE,"4WD"}</definedName>
    <definedName name="VZXSF"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WA" hidden="1">{#N/A,#N/A,FALSE,"초도품";#N/A,#N/A,FALSE,"초도품 (2)";#N/A,#N/A,FALSE,"초도품 (3)";#N/A,#N/A,FALSE,"초도품 (4)";#N/A,#N/A,FALSE,"초도품 (5)";#N/A,#N/A,FALSE,"초도품 (6)"}</definedName>
    <definedName name="WE" hidden="1">{#N/A,#N/A,FALSE,"인원";#N/A,#N/A,FALSE,"비용2";#N/A,#N/A,FALSE,"비용1";#N/A,#N/A,FALSE,"비용";#N/A,#N/A,FALSE,"보증2";#N/A,#N/A,FALSE,"보증1";#N/A,#N/A,FALSE,"보증";#N/A,#N/A,FALSE,"손익1";#N/A,#N/A,FALSE,"손익";#N/A,#N/A,FALSE,"부서별매출";#N/A,#N/A,FALSE,"매출"}</definedName>
    <definedName name="WEARF" hidden="1">{#N/A,#N/A,TRUE,"Y생산";#N/A,#N/A,TRUE,"Y판매";#N/A,#N/A,TRUE,"Y총물량";#N/A,#N/A,TRUE,"Y능력";#N/A,#N/A,TRUE,"YKD"}</definedName>
    <definedName name="WED" hidden="1">{#N/A,#N/A,FALSE,"96자동차사 계획";#N/A,#N/A,FALSE,"96자동차사 계획"}</definedName>
    <definedName name="WEE" hidden="1">{#N/A,#N/A,FALSE,"신규dep";#N/A,#N/A,FALSE,"신규dep-금형상각후";#N/A,#N/A,FALSE,"신규dep-연구비상각후";#N/A,#N/A,FALSE,"신규dep-기계,공구상각후"}</definedName>
    <definedName name="WEQ" hidden="1">{#N/A,#N/A,FALSE,"단축1";#N/A,#N/A,FALSE,"단축2";#N/A,#N/A,FALSE,"단축3";#N/A,#N/A,FALSE,"장축";#N/A,#N/A,FALSE,"4WD"}</definedName>
    <definedName name="WER" hidden="1">{#N/A,#N/A,FALSE,"단축1";#N/A,#N/A,FALSE,"단축2";#N/A,#N/A,FALSE,"단축3";#N/A,#N/A,FALSE,"장축";#N/A,#N/A,FALSE,"4WD"}</definedName>
    <definedName name="WERTY" hidden="1">{#N/A,#N/A,FALSE,"단축1";#N/A,#N/A,FALSE,"단축2";#N/A,#N/A,FALSE,"단축3";#N/A,#N/A,FALSE,"장축";#N/A,#N/A,FALSE,"4WD"}</definedName>
    <definedName name="WETY" hidden="1">{#N/A,#N/A,FALSE,"단축1";#N/A,#N/A,FALSE,"단축2";#N/A,#N/A,FALSE,"단축3";#N/A,#N/A,FALSE,"장축";#N/A,#N/A,FALSE,"4WD"}</definedName>
    <definedName name="WHRL" hidden="1">{#N/A,#N/A,FALSE,"단축1";#N/A,#N/A,FALSE,"단축2";#N/A,#N/A,FALSE,"단축3";#N/A,#N/A,FALSE,"장축";#N/A,#N/A,FALSE,"4WD"}</definedName>
    <definedName name="Wire_Chart" hidden="1">{"Wire Charts",#N/A,TRUE,"Wires"}</definedName>
    <definedName name="WJ" hidden="1">#REF!</definedName>
    <definedName name="wjdwlswlswlslwlsl" hidden="1">{#N/A,#N/A,TRUE,"Y생산";#N/A,#N/A,TRUE,"Y판매";#N/A,#N/A,TRUE,"Y총물량";#N/A,#N/A,TRUE,"Y능력";#N/A,#N/A,TRUE,"YKD"}</definedName>
    <definedName name="WJWJWJW" hidden="1">{#N/A,#N/A,FALSE,"단축1";#N/A,#N/A,FALSE,"단축2";#N/A,#N/A,FALSE,"단축3";#N/A,#N/A,FALSE,"장축";#N/A,#N/A,FALSE,"4WD"}</definedName>
    <definedName name="wkf" hidden="1">{#N/A,#N/A,FALSE,"단축1";#N/A,#N/A,FALSE,"단축2";#N/A,#N/A,FALSE,"단축3";#N/A,#N/A,FALSE,"장축";#N/A,#N/A,FALSE,"4WD"}</definedName>
    <definedName name="wkworhgk" hidden="1">{#N/A,#N/A,TRUE,"Y생산";#N/A,#N/A,TRUE,"Y판매";#N/A,#N/A,TRUE,"Y총물량";#N/A,#N/A,TRUE,"Y능력";#N/A,#N/A,TRUE,"YKD"}</definedName>
    <definedName name="WND" hidden="1">{#N/A,#N/A,FALSE,"단축1";#N/A,#N/A,FALSE,"단축2";#N/A,#N/A,FALSE,"단축3";#N/A,#N/A,FALSE,"장축";#N/A,#N/A,FALSE,"4WD"}</definedName>
    <definedName name="WO\\\\\\재료비"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wpwkrdlfwjd" hidden="1">{#N/A,#N/A,FALSE,"단축1";#N/A,#N/A,FALSE,"단축2";#N/A,#N/A,FALSE,"단축3";#N/A,#N/A,FALSE,"장축";#N/A,#N/A,FALSE,"4WD"}</definedName>
    <definedName name="WQ" hidden="1">{#N/A,#N/A,FALSE,"을지 (4)";#N/A,#N/A,FALSE,"을지 (5)";#N/A,#N/A,FALSE,"을지 (6)"}</definedName>
    <definedName name="wqe" hidden="1">{#N/A,#N/A,FALSE,"견적대비-2"}</definedName>
    <definedName name="wqwqw" hidden="1">{#N/A,#N/A,FALSE,"단축1";#N/A,#N/A,FALSE,"단축2";#N/A,#N/A,FALSE,"단축3";#N/A,#N/A,FALSE,"장축";#N/A,#N/A,FALSE,"4WD"}</definedName>
    <definedName name="wr" hidden="1">{#N/A,#N/A,FALSE,"Aging Summary";#N/A,#N/A,FALSE,"Ratio Analysis";#N/A,#N/A,FALSE,"Test 120 Day Accts";#N/A,#N/A,FALSE,"Tickmarks"}</definedName>
    <definedName name="wret"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wrn" hidden="1">{#N/A,#N/A,FALSE,"단축1";#N/A,#N/A,FALSE,"단축2";#N/A,#N/A,FALSE,"단축3";#N/A,#N/A,FALSE,"장축";#N/A,#N/A,FALSE,"4WD"}</definedName>
    <definedName name="wrn.????." hidden="1">{#N/A,#N/A,FALSE,"??1";#N/A,#N/A,FALSE,"??2";#N/A,#N/A,FALSE,"??3";#N/A,#N/A,FALSE,"??";#N/A,#N/A,FALSE,"4WD"}</definedName>
    <definedName name="wrn.0km." hidden="1">{#N/A,#N/A,FALSE,"Babenhausen 0km";#N/A,#N/A,FALSE,"Dortmund 0km ";#N/A,#N/A,FALSE,"Bebra  0km";#N/A,#N/A,FALSE,"Karben 0km";#N/A,#N/A,FALSE,"Australien 0km";#N/A,#N/A,FALSE,"Birmingham 0 Km";#N/A,#N/A,FALSE,"Brasilien 0km";#N/A,#N/A,FALSE,"Frankreich 0km";#N/A,#N/A,FALSE,"Kammerer 0km";#N/A,#N/A,FALSE,"Kienzle 0km";#N/A,#N/A,FALSE,"Malaysia 0km";#N/A,#N/A,FALSE,"Prag 0km";#N/A,#N/A,FALSE,"Schweiz 0km";#N/A,#N/A,FALSE,"Spanien 0km";#N/A,#N/A,FALSE,"USA 0km"}</definedName>
    <definedName name="wrn.345." hidden="1">{#N/A,#N/A,FALSE,"96 3월물량표";#N/A,#N/A,FALSE,"96 4월물량표";#N/A,#N/A,FALSE,"96 5월물량표"}</definedName>
    <definedName name="wrn.96사업계획." hidden="1">{#N/A,#N/A,FALSE,"96자동차사 계획";#N/A,#N/A,FALSE,"96자동차사 계획"}</definedName>
    <definedName name="wrn.ACHESON94TAXRETURN." hidden="1">{#N/A,#N/A,FALSE,"일반적사항";#N/A,#N/A,FALSE,"주요재무자료";#N/A,#N/A,FALSE,"표지";#N/A,#N/A,FALSE,"총괄표";#N/A,#N/A,FALSE,"1호 과표세액";#N/A,#N/A,FALSE,"1-2호 농어촌과표";#N/A,#N/A,FALSE,"2호 서식";#N/A,#N/A,FALSE,"3(1)호 공제감면";#N/A,#N/A,FALSE,"임시특별감면";#N/A,#N/A,FALSE,"3(1)부7 기업합리";#N/A,#N/A,FALSE,"3(3)호(갑) 원천납부";#N/A,#N/A,FALSE,"5호 농어촌";#N/A,#N/A,FALSE,"6호 소득금액";#N/A,#N/A,FALSE,"6호 첨부(익)";#N/A,#N/A,FALSE,"6호 첨부(손)";#N/A,#N/A,FALSE,"6-1호 수입금액";#N/A,#N/A,FALSE,"6-3호 퇴충";#N/A,#N/A,FALSE,"6-3(4)호 대손";#N/A,#N/A,FALSE,"6-4호 접대(갑)";#N/A,#N/A,FALSE,"6-4호 접대(을)";#N/A,#N/A,FALSE,"6-6호(부표) 자본적지출";#N/A,#N/A,FALSE,"6-10호 재고자산";#N/A,#N/A,FALSE,"6-11호 세금과공과";#N/A,#N/A,FALSE,"6-12호 선급비용";#N/A,#N/A,FALSE,"6-14호 부동산보유";#N/A,#N/A,FALSE,"9호 자본금(갑)";#N/A,#N/A,FALSE,"9호 자본금(을)";#N/A,#N/A,FALSE,"10(3)호 주요계정";#N/A,#N/A,FALSE,"10(3)호 부표";#N/A,#N/A,FALSE,"10(4)호 조정수입";#N/A,#N/A,FALSE,"10(4)호 소득구분";#N/A,#N/A,FALSE,"12호 중소검토";#N/A,#N/A,FALSE,"14(1)호 갑 주식";#N/A,#N/A,FALSE,"59호 해외특수";#N/A,#N/A,FALSE,"요약 BS";#N/A,#N/A,FALSE,"요약 PL";#N/A,#N/A,FALSE,"요약원가";#N/A,#N/A,FALSE,"요약RE"}</definedName>
    <definedName name="wrn.AG._.Kosten." hidden="1">{#N/A,#N/A,FALSE,"AG";#N/A,#N/A,FALSE,"GB-I";#N/A,#N/A,FALSE,"GB--SR_K";#N/A,#N/A,FALSE,"GB-SR_B";#N/A,#N/A,FALSE,"GB-KS";#N/A,#N/A,FALSE,"Kammerer";#N/A,#N/A,FALSE,"Kienzle"}</definedName>
    <definedName name="wrn.Aging._.and._.Trend._.Analysis." hidden="1">{#N/A,#N/A,FALSE,"Aging Summary";#N/A,#N/A,FALSE,"Ratio Analysis";#N/A,#N/A,FALSE,"Test 120 Day Accts";#N/A,#N/A,FALSE,"Tickmarks"}</definedName>
    <definedName name="wrn.AU._.검사성적서." hidden="1">{#N/A,#N/A,FALSE,"을지 (4)";#N/A,#N/A,FALSE,"을지 (5)";#N/A,#N/A,FALSE,"을지 (6)"}</definedName>
    <definedName name="wrn.AU._.초도품._.보증서." hidden="1">{#N/A,#N/A,FALSE,"초도품";#N/A,#N/A,FALSE,"초도품 (2)";#N/A,#N/A,FALSE,"초도품 (3)";#N/A,#N/A,FALSE,"초도품 (4)";#N/A,#N/A,FALSE,"초도품 (5)";#N/A,#N/A,FALSE,"초도품 (6)"}</definedName>
    <definedName name="wrn.AuºIAI¼a." hidden="1">{#N/A,#N/A,FALSE,"´UA";#N/A,#N/A,FALSE,"´UA";#N/A,#N/A,FALSE,"´UA";#N/A,#N/A,FALSE,"Aa";#N/A,#N/A,FALSE,"4WD"}</definedName>
    <definedName name="wrn.AU가공." hidden="1">{#N/A,#N/A,FALSE,"總DEP";#N/A,#N/A,FALSE,"표지";#N/A,#N/A,FALSE,"전제";#N/A,#N/A,FALSE,"전제";#N/A,#N/A,FALSE,"전제 (2)";#N/A,#N/A,FALSE,"總DEP";#N/A,#N/A,FALSE,"DSLENG_DEPT1";#N/A,#N/A,FALSE,"DSLENG_DEPT2";#N/A,#N/A,FALSE,"TM ";#N/A,#N/A,FALSE,"TM  (2)";#N/A,#N/A,FALSE,"PRESS동일";#N/A,#N/A,FALSE,"GRACE조립동일";#N/A,#N/A,FALSE,"GR가공비";#N/A,#N/A,FALSE,"1T완성차VOL";#N/A,#N/A,FALSE,"MH";#N/A,#N/A,FALSE,"auDSLENG_DEPT1";#N/A,#N/A,FALSE,"auDSLENG_DEPT2";#N/A,#N/A,FALSE,"GASENG DEP";#N/A,#N/A,FALSE,"GASENG DEP (2)";#N/A,#N/A,FALSE,"KMTM 1";#N/A,#N/A,FALSE,"Z,KMTM 2";#N/A,#N/A,FALSE,"R_AXLE";#N/A,#N/A,FALSE,"R_AXLE (2)";#N/A,#N/A,FALSE,"AU PRESS";#N/A,#N/A,FALSE,"AU PRESS (2)";#N/A,#N/A,FALSE,"AU 조립";#N/A,#N/A,FALSE,"AU 조립동일 (2)";#N/A,#N/A,FALSE,"PRT가공비 (1)";#N/A,#N/A,FALSE,"PRT가공비 (2)"}</definedName>
    <definedName name="wrn.BL94TAXRETURN." hidden="1">{#N/A,#N/A,FALSE,"일반적사항";#N/A,#N/A,FALSE,"주요재무자료";#N/A,#N/A,FALSE,"10(2)호 소득공제";#N/A,#N/A,FALSE,"표지";#N/A,#N/A,FALSE,"총괄표";#N/A,#N/A,FALSE,"1호 과표세액";#N/A,#N/A,FALSE,"2호 서식";#N/A,#N/A,FALSE,"2호부표 최저한세";#N/A,#N/A,FALSE,"3(1)호 공제감면";#N/A,#N/A,FALSE,"3(1) 부1 공제감면";#N/A,#N/A,FALSE,"임시특별감면";#N/A,#N/A,FALSE,"3(1)부7 기업합리";#N/A,#N/A,FALSE,"3(3)호(갑) 원천납부";#N/A,#N/A,FALSE,"5호 농어촌";#N/A,#N/A,FALSE,"6호 소득금액";#N/A,#N/A,FALSE,"6호 첨부(익)";#N/A,#N/A,FALSE,"6호 첨부(손)";#N/A,#N/A,FALSE,"재고자산추인";#N/A,#N/A,FALSE,"6-1호 수입금액";#N/A,#N/A,FALSE,"6-2(2)호 중소투자";#N/A,#N/A,FALSE,"6-2(4)호 해외시장";#N/A,#N/A,FALSE,"6-2(12)호 수출손실";#N/A,#N/A,FALSE,"6-3호 퇴충";#N/A,#N/A,FALSE,"6-3(3)호 단퇴";#N/A,#N/A,FALSE,"6-3(4)호 대손";#N/A,#N/A,FALSE,"6-4호 접대(갑)";#N/A,#N/A,FALSE,"6-4호 접대(을)";#N/A,#N/A,FALSE,"6-5호 외화(갑)";#N/A,#N/A,FALSE,"6-5호 외화(을)";#N/A,#N/A,FALSE,"6-6호(부표) 자본적지출";#N/A,#N/A,FALSE,"감가총괄";#N/A,#N/A,FALSE,"6-10호 재고자산";#N/A,#N/A,FALSE,"6-11호 세금과공과";#N/A,#N/A,FALSE,"6-12호 선급비용";#N/A,#N/A,FALSE,"6-13호 기부금";#N/A,#N/A,FALSE,"6-14호 부동산보유";#N/A,#N/A,FALSE,"8호 기부금조정";#N/A,#N/A,FALSE,"9호 자본금(갑)";#N/A,#N/A,FALSE,"9호 자본금(을)";#N/A,#N/A,FALSE,"10(3)호 주요계정";#N/A,#N/A,FALSE,"10(3)호 부표";#N/A,#N/A,FALSE,"10(4)호 조정수입";#N/A,#N/A,FALSE,"10(4)호 소득구분";#N/A,#N/A,FALSE,"12호 중소검토";#N/A,#N/A,FALSE,"14(1)호 갑 주식";#N/A,#N/A,FALSE,"59호 해외특수";#N/A,#N/A,FALSE,"요약 BS";#N/A,#N/A,FALSE,"요약 PL";#N/A,#N/A,FALSE,"요약원가";#N/A,#N/A,FALSE,"요약RE";#N/A,#N/A,FALSE,"60호 을 적정유보";#N/A,#N/A,FALSE,"60호 갑 적정유보";#N/A,#N/A,FALSE,"표지";#N/A,#N/A,FALSE,"총괄표";#N/A,#N/A,FALSE,"1호 과표세액";#N/A,#N/A,FALSE,"1호 과표세액";#N/A,#N/A,FALSE,"1호 과표세액";#N/A,#N/A,FALSE,"1-2호 농어촌과표";#N/A,#N/A,FALSE,"2호 서식";#N/A,#N/A,FALSE,"2호부표 최저한세";#N/A,#N/A,FALSE,"3(1)호 공제감면";#N/A,#N/A,FALSE,"3(1) 부1 공제감면";#N/A,#N/A,FALSE,"3(1) 부2 공제감면";#N/A,#N/A,FALSE,"3(1) 부3 세액조정";#N/A,#N/A,FALSE,"3(1) 부4 공제감면";#N/A,#N/A,FALSE,"3호 임시투자공제";#N/A,#N/A,FALSE,"3(1)부7 기업합리";#N/A,#N/A,FALSE,"3(3)호(갑) 원천납부";#N/A,#N/A,FALSE,"5호 농어촌";#N/A,#N/A,FALSE,"6호 소득금액";#N/A,#N/A,FALSE,"6호 첨부(익)";#N/A,#N/A,FALSE,"6-1호 수입금액";#N/A,#N/A,FALSE,"6-1호 수입금액";#N/A,#N/A,FALSE,"6-3호 퇴충";#N/A,#N/A,FALSE,"6-3(3)호 단퇴";#N/A,#N/A,FALSE,"6-3(4)호 대손";#N/A,#N/A,FALSE,"6-4호 접대(갑)";#N/A,#N/A,FALSE,"6-4호 접대(을)";#N/A,#N/A,FALSE,"6-5호 외화(갑)";#N/A,#N/A,FALSE,"6-5호 외화(을)";#N/A,#N/A,FALSE,"6-6호(부표) 자본적지출";#N/A,#N/A,FALSE,"6-10호 재고자산";#N/A,#N/A,FALSE,"6-11호 세금과공과";#N/A,#N/A,FALSE,"6-12호 선급비용";#N/A,#N/A,FALSE,"9호 자본금(갑)";#N/A,#N/A,FALSE,"9호 자본금(을)";#N/A,#N/A,FALSE,"10(2)호 소득공제";#N/A,#N/A,FALSE,"10(3)호 부표";#N/A,#N/A,FALSE,"10(3)호 주요계정";#N/A,#N/A,FALSE,"10(4)호 조정수입";#N/A,#N/A,FALSE,"14(1)호 갑 주식";#N/A,#N/A,FALSE,"59호 해외특수";#N/A,#N/A,FALSE,"60호 갑 적정유보";#N/A,#N/A,FALSE,"60호 을 적정유보";#N/A,#N/A,FALSE,"요약 BS";#N/A,#N/A,FALSE,"요약 PL";#N/A,#N/A,FALSE,"요약원가";#N/A,#N/A,FALSE,"요약RE";#N/A,#N/A,FALSE,"요약RE"}</definedName>
    <definedName name="wrn.CASH." hidden="1">{#N/A,#N/A,FALSE,"Sheet5"}</definedName>
    <definedName name="wrn.CIC94TAX." hidden="1">{#N/A,#N/A,FALSE,"일반적사항";#N/A,#N/A,FALSE,"주요재무자료";#N/A,#N/A,FALSE,"표지";#N/A,#N/A,FALSE,"총괄표";#N/A,#N/A,FALSE,"1호 과표세액";#N/A,#N/A,FALSE,"2호 서식";#N/A,#N/A,FALSE,"3(3)호(갑) 원천납부";#N/A,#N/A,FALSE,"6호 소득금액";#N/A,#N/A,FALSE,"6호 첨부(익)";#N/A,#N/A,FALSE,"6호 첨부(익)";#N/A,#N/A,FALSE,"6호 첨부(손)";#N/A,#N/A,FALSE,"6-1호 수입금액";#N/A,#N/A,FALSE,"6-3호 퇴충";#N/A,#N/A,FALSE,"6-4호 접대(갑)";#N/A,#N/A,FALSE,"6-4호 접대(을)";#N/A,#N/A,FALSE,"감가총괄";#N/A,#N/A,FALSE,"6-6(3)호 감가(정액)";#N/A,#N/A,FALSE,"전기부인액추인";#N/A,#N/A,FALSE,"6-6호(부표) 자본적지출";#N/A,#N/A,FALSE,"6-10호 재고자산";#N/A,#N/A,FALSE,"6-11호 세금과공과";#N/A,#N/A,FALSE,"6-12호 선급비용";#N/A,#N/A,FALSE,"9호 자본금(갑)";#N/A,#N/A,FALSE,"9호 자본금(을)";#N/A,#N/A,FALSE,"10(4)호 조정수입";#N/A,#N/A,FALSE,"59호 해외특수"}</definedName>
    <definedName name="wrn.COSA._.FS._.국문." hidden="1">{#N/A,#N/A,FALSE,"BS";#N/A,#N/A,FALSE,"PL";#N/A,#N/A,FALSE,"처분";#N/A,#N/A,FALSE,"현금";#N/A,#N/A,FALSE,"매출";#N/A,#N/A,FALSE,"원가";#N/A,#N/A,FALSE,"경영"}</definedName>
    <definedName name="wrn.COSA94TAXRETURN."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wrn.DDD."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wrn.Deckblatt." hidden="1">{#N/A,#N/A,FALSE,"Status";#N/A,#N/A,FALSE,"Deckblatt 1";#N/A,#N/A,FALSE,"Deckblatt2"}</definedName>
    <definedName name="wrn.DOM." hidden="1">{"DOM",#N/A,FALSE,"A8CONTENT"}</definedName>
    <definedName name="wrn.EM." hidden="1">{#N/A,#N/A,FALSE,"전제";#N/A,#N/A,FALSE,"표지";#N/A,#N/A,FALSE,"6D16";#N/A,#N/A,FALSE,"6D22";#N/A,#N/A,FALSE,"6D22-T";#N/A,#N/A,FALSE,"Q-DEG";#N/A,#N/A,FALSE,"총손";#N/A,#N/A,FALSE,"대당";#N/A,#N/A,FALSE,"가공비"}</definedName>
    <definedName name="wrn.EXPORT." hidden="1">{"EXPORT",#N/A,FALSE,"A8CONTENT"}</definedName>
    <definedName name="wrn.ggausdr." hidden="1">{#N/A,#N/A,FALSE,"Babenhausen GG";#N/A,#N/A,FALSE,"Bebra GG";#N/A,#N/A,FALSE,"Dortmund GG";#N/A,#N/A,FALSE,"Karben GG";#N/A,#N/A,FALSE,"Australien GG";#N/A,#N/A,FALSE,"Birmingham GG";#N/A,#N/A,FALSE,"Brasilien GG";#N/A,#N/A,FALSE,"Frankreich GG";#N/A,#N/A,FALSE,"Kammerer GG";#N/A,#N/A,FALSE,"Kienzle GG";#N/A,#N/A,FALSE,"Malaysia";#N/A,#N/A,FALSE,"Prag GG";#N/A,#N/A,FALSE,"Schweiz GG";#N/A,#N/A,FALSE,"Spanien GG";#N/A,#N/A,FALSE,"USA GG"}</definedName>
    <definedName name="wrn.IFF94TAX." hidden="1">{#N/A,#N/A,FALSE,"일반적사항";#N/A,#N/A,FALSE,"주요재무자료";#N/A,#N/A,FALSE,"표지";#N/A,#N/A,FALSE,"총괄표";#N/A,#N/A,FALSE,"1호 과표세액";#N/A,#N/A,FALSE,"2호 서식";#N/A,#N/A,FALSE,"3(3)호(갑) 원천납부";#N/A,#N/A,FALSE,"6호 소득금액";#N/A,#N/A,FALSE,"6호 첨부(익)";#N/A,#N/A,FALSE,"6호 첨부(손)";#N/A,#N/A,FALSE,"6-1호 수입금액";#N/A,#N/A,FALSE,"6-3호 퇴충";#N/A,#N/A,FALSE,"6-4호 접대(갑)";#N/A,#N/A,FALSE,"6-4호 접대(을)";#N/A,#N/A,FALSE,"6-5 갑 외화";#N/A,#N/A,FALSE,"6-5을 외화";#N/A,#N/A,FALSE,"감가총괄";#N/A,#N/A,FALSE,"전기부인액추인";#N/A,#N/A,FALSE,"6-6호(부표) 자본적지출";#N/A,#N/A,FALSE,"6-11호 세금과공과";#N/A,#N/A,FALSE,"6-12호 선급비용";#N/A,#N/A,FALSE,"9호 자본금(갑)";#N/A,#N/A,FALSE,"9호 자본금(을)";#N/A,#N/A,FALSE,"10(3)호 주요계정";#N/A,#N/A,FALSE,"10(4)호 조정수입";#N/A,#N/A,FALSE,"12호 중소검토";#N/A,#N/A,FALSE,"14(1) 주주이동(갑)";#N/A,#N/A,FALSE,"59호 해외특수";#N/A,#N/A,FALSE,"해외명세";#N/A,#N/A,FALSE,"요약 BS";#N/A,#N/A,FALSE,"요약RE";#N/A,#N/A,FALSE,"요약 PL"}</definedName>
    <definedName name="wrn.jck94TAXRETURN."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wrn.KIM2." hidden="1">{#N/A,#N/A,FALSE,"FLOOR FRT";#N/A,#N/A,FALSE,"FLOOR RR FRT";#N/A,#N/A,FALSE,"FLOOR RR RR";#N/A,#N/A,FALSE,"FRT DOOR OTR";#N/A,#N/A,FALSE,"RR DOOR OTR";#N/A,#N/A,FALSE,"FRT DOOR INR";#N/A,#N/A,FALSE,"RR DOOR INR";#N/A,#N/A,FALSE,"HOOD OTR";#N/A,#N/A,FALSE,"HOOD INR";#N/A,#N/A,FALSE,"FENDER";#N/A,#N/A,FALSE,"R_F FRT DR H_SIDE";#N/A,#N/A,FALSE,"HINGE PLR RR DOOR";#N/A,#N/A,FALSE,"ROOF";#N/A,#N/A,FALSE,"SIDE OTR";#N/A,#N/A,FALSE,"SIDE INR";#N/A,#N/A,FALSE,"TRUNK OTR";#N/A,#N/A,FALSE,"TRUNK INR";#N/A,#N/A,FALSE,"FRAME SIDE INR ROOF";#N/A,#N/A,FALSE,"R_F ROCKER";#N/A,#N/A,FALSE,"BULK HEAD RR"}</definedName>
    <definedName name="wrn.KosAG." hidden="1">{#N/A,#N/A,FALSE,"AG";#N/A,#N/A,FALSE,"UB-I";#N/A,#N/A,FALSE,"UB--SR_K";#N/A,#N/A,FALSE,"UB-SR_B";#N/A,#N/A,FALSE,"UB-KS";#N/A,#N/A,FALSE,"Kienzle"}</definedName>
    <definedName name="wrn.Kosten." hidden="1">{#N/A,#N/A,FALSE,"Australien";#N/A,#N/A,FALSE,"Birmingham";#N/A,#N/A,FALSE,"Brasilien";#N/A,#N/A,FALSE,"Prag";#N/A,#N/A,FALSE,"Spanien";#N/A,#N/A,FALSE,"Malaysia ( Com)";#N/A,#N/A,FALSE,"Malaysia (Instr)"}</definedName>
    <definedName name="wrn.Lead._.Schedule." hidden="1">{#N/A,#N/A,FALSE,"BS";#N/A,#N/A,FALSE,"PL";#N/A,#N/A,FALSE,"A";#N/A,#N/A,FALSE,"B";#N/A,#N/A,FALSE,"B1";#N/A,#N/A,FALSE,"C";#N/A,#N/A,FALSE,"C1";#N/A,#N/A,FALSE,"C2";#N/A,#N/A,FALSE,"D";#N/A,#N/A,FALSE,"E";#N/A,#N/A,FALSE,"F";#N/A,#N/A,FALSE,"AA";#N/A,#N/A,FALSE,"BB";#N/A,#N/A,FALSE,"CC";#N/A,#N/A,FALSE,"DD";#N/A,#N/A,FALSE,"EE";#N/A,#N/A,FALSE,"FF";#N/A,#N/A,FALSE,"PL10";#N/A,#N/A,FALSE,"PL20";#N/A,#N/A,FALSE,"PL30"}</definedName>
    <definedName name="wrn.PAIM._.TAX._.PRO." hidden="1">{#N/A,#N/A,FALSE,"표지";#N/A,#N/A,FALSE,"총괄표";#N/A,#N/A,FALSE,"1호 과표세액";#N/A,#N/A,FALSE,"2호 서식";#N/A,#N/A,FALSE,"3(3)호(갑) 원천납부";#N/A,#N/A,FALSE,"6호 소득금액";#N/A,#N/A,FALSE,"6호 첨부(익)";#N/A,#N/A,FALSE,"6호 첨부(손)";#N/A,#N/A,FALSE,"6-1호 수입금액";#N/A,#N/A,FALSE,"6-3호 퇴충";#N/A,#N/A,FALSE,"6-3(3)호 단퇴";#N/A,#N/A,FALSE,"6-3(4)호 대손";#N/A,#N/A,FALSE,"6-4호 접대(갑)";#N/A,#N/A,FALSE,"6-4호 접대(을)";#N/A,#N/A,FALSE,"6-5호 외화(갑)";#N/A,#N/A,FALSE,"6-5호 외화(을)";#N/A,#N/A,FALSE,"6-6호(부표) 자본적지출";#N/A,#N/A,FALSE,"6-11호 세금과공과";#N/A,#N/A,FALSE,"6-12호 선급비용";#N/A,#N/A,FALSE,"9호 자본금(갑)";#N/A,#N/A,FALSE,"9호 자본금(을)";#N/A,#N/A,FALSE,"10(3)호 주요계정";#N/A,#N/A,FALSE,"10(3)호 부표";#N/A,#N/A,FALSE,"10(4)호 조정수입";#N/A,#N/A,FALSE,"요약 BS";#N/A,#N/A,FALSE,"요약 PL";#N/A,#N/A,FALSE,"요약RE"}</definedName>
    <definedName name="wrn.rndrep." hidden="1">{#N/A,#N/A,FALSE,"ROW DATA"}</definedName>
    <definedName name="wrn.RPT." hidden="1">{#N/A,#N/A,FALSE,"인원";#N/A,#N/A,FALSE,"비용2";#N/A,#N/A,FALSE,"비용1";#N/A,#N/A,FALSE,"비용";#N/A,#N/A,FALSE,"보증2";#N/A,#N/A,FALSE,"보증1";#N/A,#N/A,FALSE,"보증";#N/A,#N/A,FALSE,"손익1";#N/A,#N/A,FALSE,"손익";#N/A,#N/A,FALSE,"부서별매출";#N/A,#N/A,FALSE,"매출"}</definedName>
    <definedName name="wrn.SAA94TAX."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wrn.saasimple." hidden="1">{#N/A,#N/A,FALSE,"1호 과표세액";#N/A,#N/A,FALSE,"2호 서식";#N/A,#N/A,FALSE,"3(1)부7 기업합리";#N/A,#N/A,FALSE,"6호 소득금액";#N/A,#N/A,FALSE,"6호 첨부(익)";#N/A,#N/A,FALSE,"6호 첨부(손)";#N/A,#N/A,FALSE,"6-1호 수입금액";#N/A,#N/A,FALSE,"6-3(4)호 대손";#N/A,#N/A,FALSE,"6-3호 퇴충";#N/A,#N/A,FALSE,"6-3(3)호 단퇴";#N/A,#N/A,FALSE,"6-3(4)호 대손";#N/A,#N/A,FALSE,"6-4호 접대(갑)";#N/A,#N/A,FALSE,"6-4호 접대(을)";#N/A,#N/A,FALSE,"6-5호 외화(갑)";#N/A,#N/A,FALSE,"6-5호 외화(을)";#N/A,#N/A,FALSE,"6-11호 세금과공과";#N/A,#N/A,FALSE,"6-13호 기부금";#N/A,#N/A,FALSE,"8호 기부금조정";#N/A,#N/A,FALSE,"9호 자본금(갑)";#N/A,#N/A,FALSE,"9호 자본금(을)";#N/A,#N/A,FALSE,"10(3)호 주요계정";#N/A,#N/A,FALSE,"10(3)호 부표";#N/A,#N/A,FALSE,"요약 PL";#N/A,#N/A,FALSE,"10(4)호 조정수입";#N/A,#N/A,FALSE,"14(1)호 갑 주식"}</definedName>
    <definedName name="wrn.su." hidden="1">{#N/A,#N/A,FALSE,"표지";#N/A,#N/A,FALSE,"전제";#N/A,#N/A,FALSE,"손익-자 (2)";#N/A,#N/A,FALSE,"손익-자";#N/A,#N/A,FALSE,"손익-마 (2)";#N/A,#N/A,FALSE,"손익-마";#N/A,#N/A,FALSE,"총손최종"}</definedName>
    <definedName name="wrn.tou구매." hidden="1">{#N/A,#N/A,FALSE,"견적대비-2"}</definedName>
    <definedName name="wrn.UNIONGAS94TAXRETURN." hidden="1">{#N/A,#N/A,FALSE,"일반적사항";#N/A,#N/A,FALSE,"주요재무자료";#N/A,#N/A,FALSE,"표지";#N/A,#N/A,FALSE,"총괄표";#N/A,#N/A,FALSE,"1호 과표세액";#N/A,#N/A,FALSE,"1-2호 농어촌과표";#N/A,#N/A,FALSE,"2호 서식";#N/A,#N/A,FALSE,"2호부표 최저한세";#N/A,#N/A,FALSE,"3(1)호 공제감면";#N/A,#N/A,FALSE,"3(1) 부3 세액조정";#N/A,#N/A,FALSE,"3호 임시투자공제";#N/A,#N/A,FALSE,"조8호 기술인력";#N/A,#N/A,FALSE,"3(1)부7 기업합리";#N/A,#N/A,FALSE,"3(3)호(갑) 원천납부";#N/A,#N/A,FALSE,"5호 농어촌";#N/A,#N/A,FALSE,"5호2 농감면(갑)";#N/A,#N/A,FALSE,"6호 소득금액";#N/A,#N/A,FALSE,"6호 첨부(익)";#N/A,#N/A,FALSE,"6호 첨부(손)";#N/A,#N/A,FALSE,"6-1호 수입금액";#N/A,#N/A,FALSE,"6-3호 퇴충";#N/A,#N/A,FALSE,"6-3(4)호 대손";#N/A,#N/A,FALSE,"6-4호 접대(갑)";#N/A,#N/A,FALSE,"6-4호 접대(을)";#N/A,#N/A,FALSE,"6-5호 외화(갑)";#N/A,#N/A,FALSE,"6-6호(부표)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자본금(을)";#N/A,#N/A,FALSE,"10(3)호 주요계정";#N/A,#N/A,FALSE,"10(3)호 부표";#N/A,#N/A,FALSE,"10(4)호 조정수입";#N/A,#N/A,FALSE,"14(1)호 갑 주식";#N/A,#N/A,FALSE,"59호 해외특수";#N/A,#N/A,FALSE,"60호 갑 적정유보";#N/A,#N/A,FALSE,"60호 을 적정유보";#N/A,#N/A,FALSE,"요약 BS";#N/A,#N/A,FALSE,"요약 PL";#N/A,#N/A,FALSE,"요약원가";#N/A,#N/A,FALSE,"요약RE"}</definedName>
    <definedName name="wrn.VT수익성._.FULL._.SET."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wrn.Wire._.Chart._.Summary." hidden="1">{"Wire Charts",#N/A,TRUE,"Wires"}</definedName>
    <definedName name="wrn.www." hidden="1">{#N/A,#N/A,FALSE,"산학연 합동연구";#N/A,#N/A,FALSE,"96업무계획";#N/A,#N/A,FALSE,"96기술개발계획";#N/A,#N/A,FALSE,"인력양성";#N/A,#N/A,FALSE,"7. 원가절감계획";#N/A,#N/A,FALSE,"노무";#N/A,#N/A,FALSE,"업무계획";#N/A,#N/A,FALSE,"제목"}</definedName>
    <definedName name="wrn.Y차._.종합." hidden="1">{#N/A,#N/A,TRUE,"Y생산";#N/A,#N/A,TRUE,"Y판매";#N/A,#N/A,TRUE,"Y총물량";#N/A,#N/A,TRUE,"Y능력";#N/A,#N/A,TRUE,"YKD"}</definedName>
    <definedName name="wrn.간단한세무조정계산서."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wrn.등록현황." hidden="1">{#N/A,#N/A,FALSE,"등록현황";#N/A,#N/A,FALSE,"등록현황"}</definedName>
    <definedName name="wrn.선사." hidden="1">{#N/A,#N/A,FALSE,"품의서";#N/A,#N/A,FALSE,"전제";#N/A,#N/A,FALSE,"총손";#N/A,#N/A,FALSE,"손익"}</definedName>
    <definedName name="wrn.설변현황." hidden="1">{#N/A,#N/A,FALSE,"KMC최종회의(7월) 자료"}</definedName>
    <definedName name="wrn.세무조정계산서."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wrn.세무조정모든양식."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wrn.신규dep._.full._.set." hidden="1">{#N/A,#N/A,FALSE,"신규dep";#N/A,#N/A,FALSE,"신규dep-금형상각후";#N/A,#N/A,FALSE,"신규dep-연구비상각후";#N/A,#N/A,FALSE,"신규dep-기계,공구상각후"}</definedName>
    <definedName name="wrn.원가검토서." hidden="1">{#N/A,#N/A,FALSE,"원가검토서"}</definedName>
    <definedName name="wrn.원가절감실적." hidden="1">{#N/A,#N/A,FALSE,"협조전";#N/A,#N/A,FALSE,"원가절감계획 ";#N/A,#N/A,FALSE,"항목별원가절감계획"}</definedName>
    <definedName name="wrn.자판정비._.월간회의자료."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wrn.재고분석." hidden="1">{#N/A,#N/A,TRUE,"재고분석";#N/A,#N/A,TRUE,"입고현황"}</definedName>
    <definedName name="wrn.전부인쇄." hidden="1">{#N/A,#N/A,FALSE,"단축1";#N/A,#N/A,FALSE,"단축2";#N/A,#N/A,FALSE,"단축3";#N/A,#N/A,FALSE,"장축";#N/A,#N/A,FALSE,"4WD"}</definedName>
    <definedName name="wrn.조흥94세무."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wrn.조흥축약9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wrn.주간._.보고." hidden="1">{#N/A,#N/A,TRUE,"일정"}</definedName>
    <definedName name="wrn.직좌." hidden="1">{#N/A,#N/A,FALSE,"품의서";#N/A,#N/A,FALSE,"전제";#N/A,#N/A,FALSE,"총손";#N/A,#N/A,FALSE,"손익";#N/A,#N/A,FALSE,"대당";#N/A,#N/A,FALSE,"가공비";#N/A,#N/A,FALSE,"재료비";#N/A,#N/A,FALSE,"판비";#N/A,#N/A,FALSE,"가격"}</definedName>
    <definedName name="wrn.직중." hidden="1">{#N/A,#N/A,FALSE,"표지";#N/A,#N/A,FALSE,"전제";#N/A,#N/A,FALSE,"대당";#N/A,#N/A,FALSE,"가공비";#N/A,#N/A,FALSE,"재료비";#N/A,#N/A,FALSE,"손익"}</definedName>
    <definedName name="wrn.한국은행._.보고서." hidden="1">{#N/A,#N/A,FALSE,"주요여수신";#N/A,#N/A,FALSE,"수신금리";#N/A,#N/A,FALSE,"대출금리";#N/A,#N/A,FALSE,"신규대출";#N/A,#N/A,FALSE,"총액대출"}</definedName>
    <definedName name="wrn.현대정공구매현황." hidden="1">{#N/A,#N/A,FALSE,"정공"}</definedName>
    <definedName name="wrn.ㅛY차보고" hidden="1">{#N/A,#N/A,TRUE,"Y생산";#N/A,#N/A,TRUE,"Y판매";#N/A,#N/A,TRUE,"Y총물량";#N/A,#N/A,TRUE,"Y능력";#N/A,#N/A,TRUE,"YKD"}</definedName>
    <definedName name="ws" hidden="1">#REF!</definedName>
    <definedName name="wvu.Komplett." hidden="1">{TRUE,TRUE,-0.8,-17,963.6,637.8,FALSE,TRUE,TRUE,TRUE,0,1,#N/A,1,#N/A,18.0487804878049,42.7727272727273,1,FALSE,FALSE,3,TRUE,1,FALSE,100,"Swvu.Komplett.","ACwvu.Komplett.",#N/A,FALSE,FALSE,0.78740157480315,0.393700787401575,0.984251968503937,0.984251968503937,1,"","&amp;RH.Lehmhaus
VV54TQ
&amp;D",TRUE,TRUE,FALSE,FALSE,1,#N/A,1,1,"=R1C1:R67C11",FALSE,#N/A,#N/A,FALSE,FALSE,FALSE,9,300,300,FALSE,FALSE,TRUE,TRUE,TRUE}</definedName>
    <definedName name="wvu.Screen." hidden="1">{TRUE,TRUE,-0.8,-17,963.6,637.8,FALSE,TRUE,TRUE,TRUE,0,1,#N/A,1,#N/A,18.0487804878049,42.7727272727273,1,FALSE,FALSE,3,TRUE,1,FALSE,100,"Swvu.Screen.","ACwvu.Screen.",#N/A,FALSE,FALSE,0.78740157480315,0.393700787401575,0.984251968503937,0.984251968503937,1,"","&amp;RH.Lehmhaus
VV54TQ
&amp;D",TRUE,TRUE,FALSE,FALSE,1,#N/A,1,1,"=R1C1:R67C11",FALSE,#N/A,#N/A,FALSE,FALSE,FALSE,9,300,300,FALSE,FALSE,TRUE,TRUE,TRUE}</definedName>
    <definedName name="WWE" hidden="1">{#N/A,#N/A,FALSE,"단축1";#N/A,#N/A,FALSE,"단축2";#N/A,#N/A,FALSE,"단축3";#N/A,#N/A,FALSE,"장축";#N/A,#N/A,FALSE,"4WD"}</definedName>
    <definedName name="WWEWERE" hidden="1">{#N/A,#N/A,FALSE,"신규dep";#N/A,#N/A,FALSE,"신규dep-금형상각후";#N/A,#N/A,FALSE,"신규dep-연구비상각후";#N/A,#N/A,FALSE,"신규dep-기계,공구상각후"}</definedName>
    <definedName name="WWW"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WWW.SCREEN." hidden="1">{TRUE,TRUE,-0.8,-17,963.6,637.8,FALSE,TRUE,TRUE,TRUE,0,1,#N/A,1,#N/A,18.0487804878049,42.7727272727273,1,FALSE,FALSE,3,TRUE,1,FALSE,100,"Swvu.Screen.","ACwvu.Screen.",#N/A,FALSE,FALSE,0.78740157480315,0.393700787401575,0.984251968503937,0.984251968503937,1,"","&amp;RH.Lehmhaus
VV54TQ
&amp;D",TRUE,TRUE,FALSE,FALSE,1,#N/A,1,1,"=R1C1:R67C11",FALSE,#N/A,#N/A,FALSE,FALSE,FALSE,9,300,300,FALSE,FALSE,TRUE,TRUE,TRUE}</definedName>
    <definedName name="wwww" hidden="1">{#N/A,#N/A,FALSE,"단축1";#N/A,#N/A,FALSE,"단축2";#N/A,#N/A,FALSE,"단축3";#N/A,#N/A,FALSE,"장축";#N/A,#N/A,FALSE,"4WD"}</definedName>
    <definedName name="WWWWWW" hidden="1">{#N/A,#N/A,FALSE,"표지";#N/A,#N/A,FALSE,"전제";#N/A,#N/A,FALSE,"대당";#N/A,#N/A,FALSE,"가공비";#N/A,#N/A,FALSE,"재료비";#N/A,#N/A,FALSE,"손익"}</definedName>
    <definedName name="WWWWWWW" hidden="1">{#N/A,#N/A,FALSE,"전제";#N/A,#N/A,FALSE,"표지";#N/A,#N/A,FALSE,"6D16";#N/A,#N/A,FALSE,"6D22";#N/A,#N/A,FALSE,"6D22-T";#N/A,#N/A,FALSE,"Q-DEG";#N/A,#N/A,FALSE,"총손";#N/A,#N/A,FALSE,"대당";#N/A,#N/A,FALSE,"가공비"}</definedName>
    <definedName name="WYU" hidden="1">{#N/A,#N/A,FALSE,"단축1";#N/A,#N/A,FALSE,"단축2";#N/A,#N/A,FALSE,"단축3";#N/A,#N/A,FALSE,"장축";#N/A,#N/A,FALSE,"4WD"}</definedName>
    <definedName name="X" hidden="1">{#N/A,#N/A,FALSE,"단축1";#N/A,#N/A,FALSE,"단축2";#N/A,#N/A,FALSE,"단축3";#N/A,#N/A,FALSE,"장축";#N/A,#N/A,FALSE,"4WD"}</definedName>
    <definedName name="XBCBXC" hidden="1">{#N/A,#N/A,FALSE,"초도품";#N/A,#N/A,FALSE,"초도품 (2)";#N/A,#N/A,FALSE,"초도품 (3)";#N/A,#N/A,FALSE,"초도품 (4)";#N/A,#N/A,FALSE,"초도품 (5)";#N/A,#N/A,FALSE,"초도품 (6)"}</definedName>
    <definedName name="XBCX" hidden="1">{#N/A,#N/A,FALSE,"초도품";#N/A,#N/A,FALSE,"초도품 (2)";#N/A,#N/A,FALSE,"초도품 (3)";#N/A,#N/A,FALSE,"초도품 (4)";#N/A,#N/A,FALSE,"초도품 (5)";#N/A,#N/A,FALSE,"초도품 (6)"}</definedName>
    <definedName name="XBCXB" hidden="1">{#N/A,#N/A,FALSE,"초도품";#N/A,#N/A,FALSE,"초도품 (2)";#N/A,#N/A,FALSE,"초도품 (3)";#N/A,#N/A,FALSE,"초도품 (4)";#N/A,#N/A,FALSE,"초도품 (5)";#N/A,#N/A,FALSE,"초도품 (6)"}</definedName>
    <definedName name="XBCXC" hidden="1">{#N/A,#N/A,FALSE,"을지 (4)";#N/A,#N/A,FALSE,"을지 (5)";#N/A,#N/A,FALSE,"을지 (6)"}</definedName>
    <definedName name="XBCXCB" hidden="1">{#N/A,#N/A,FALSE,"을지 (4)";#N/A,#N/A,FALSE,"을지 (5)";#N/A,#N/A,FALSE,"을지 (6)"}</definedName>
    <definedName name="XBDZHD" hidden="1">{#N/A,#N/A,FALSE,"단축1";#N/A,#N/A,FALSE,"단축2";#N/A,#N/A,FALSE,"단축3";#N/A,#N/A,FALSE,"장축";#N/A,#N/A,FALSE,"4WD"}</definedName>
    <definedName name="xc" hidden="1">{#N/A,#N/A,FALSE,"단축1";#N/A,#N/A,FALSE,"단축2";#N/A,#N/A,FALSE,"단축3";#N/A,#N/A,FALSE,"장축";#N/A,#N/A,FALSE,"4WD"}</definedName>
    <definedName name="XCVFDFDD" hidden="1">{#N/A,#N/A,FALSE,"단축1";#N/A,#N/A,FALSE,"단축2";#N/A,#N/A,FALSE,"단축3";#N/A,#N/A,FALSE,"장축";#N/A,#N/A,FALSE,"4WD"}</definedName>
    <definedName name="XCZZX" hidden="1">#REF!</definedName>
    <definedName name="XD" hidden="1">{#N/A,#N/A,FALSE,"단축1";#N/A,#N/A,FALSE,"단축2";#N/A,#N/A,FALSE,"단축3";#N/A,#N/A,FALSE,"장축";#N/A,#N/A,FALSE,"4WD"}</definedName>
    <definedName name="XDARM" hidden="1">{#N/A,#N/A,FALSE,"단축1";#N/A,#N/A,FALSE,"단축2";#N/A,#N/A,FALSE,"단축3";#N/A,#N/A,FALSE,"장축";#N/A,#N/A,FALSE,"4WD"}</definedName>
    <definedName name="XDS" hidden="1">{#N/A,#N/A,FALSE,"을지 (4)";#N/A,#N/A,FALSE,"을지 (5)";#N/A,#N/A,FALSE,"을지 (6)"}</definedName>
    <definedName name="XD개선" hidden="1">{#N/A,#N/A,FALSE,"단축1";#N/A,#N/A,FALSE,"단축2";#N/A,#N/A,FALSE,"단축3";#N/A,#N/A,FALSE,"장축";#N/A,#N/A,FALSE,"4WD"}</definedName>
    <definedName name="XD설문" hidden="1">{#N/A,#N/A,FALSE,"단축1";#N/A,#N/A,FALSE,"단축2";#N/A,#N/A,FALSE,"단축3";#N/A,#N/A,FALSE,"장축";#N/A,#N/A,FALSE,"4WD"}</definedName>
    <definedName name="xd품확일정" hidden="1">{#N/A,#N/A,FALSE,"단축1";#N/A,#N/A,FALSE,"단축2";#N/A,#N/A,FALSE,"단축3";#N/A,#N/A,FALSE,"장축";#N/A,#N/A,FALSE,"4WD"}</definedName>
    <definedName name="XG" hidden="1">{#N/A,#N/A,FALSE,"단축1";#N/A,#N/A,FALSE,"단축2";#N/A,#N/A,FALSE,"단축3";#N/A,#N/A,FALSE,"장축";#N/A,#N/A,FALSE,"4WD"}</definedName>
    <definedName name="XGFHFGNDBF" hidden="1">{#N/A,#N/A,FALSE,"단축1";#N/A,#N/A,FALSE,"단축2";#N/A,#N/A,FALSE,"단축3";#N/A,#N/A,FALSE,"장축";#N/A,#N/A,FALSE,"4WD"}</definedName>
    <definedName name="XG개" hidden="1">{#N/A,#N/A,FALSE,"단축1";#N/A,#N/A,FALSE,"단축2";#N/A,#N/A,FALSE,"단축3";#N/A,#N/A,FALSE,"장축";#N/A,#N/A,FALSE,"4WD"}</definedName>
    <definedName name="XG개선" hidden="1">{#N/A,#N/A,FALSE,"단축1";#N/A,#N/A,FALSE,"단축2";#N/A,#N/A,FALSE,"단축3";#N/A,#N/A,FALSE,"장축";#N/A,#N/A,FALSE,"4WD"}</definedName>
    <definedName name="XHG" hidden="1">{#N/A,#N/A,FALSE,"을지 (4)";#N/A,#N/A,FALSE,"을지 (5)";#N/A,#N/A,FALSE,"을지 (6)"}</definedName>
    <definedName name="xls.fdsa" hidden="1">{#N/A,#N/A,FALSE,"단축1";#N/A,#N/A,FALSE,"단축2";#N/A,#N/A,FALSE,"단축3";#N/A,#N/A,FALSE,"장축";#N/A,#N/A,FALSE,"4WD"}</definedName>
    <definedName name="xls.sheet" hidden="1">{#N/A,#N/A,FALSE,"단축1";#N/A,#N/A,FALSE,"단축2";#N/A,#N/A,FALSE,"단축3";#N/A,#N/A,FALSE,"장축";#N/A,#N/A,FALSE,"4WD"}</definedName>
    <definedName name="xls.sheet1" hidden="1">{#N/A,#N/A,FALSE,"단축1";#N/A,#N/A,FALSE,"단축2";#N/A,#N/A,FALSE,"단축3";#N/A,#N/A,FALSE,"장축";#N/A,#N/A,FALSE,"4WD"}</definedName>
    <definedName name="xls.shetfdsa" hidden="1">{#N/A,#N/A,FALSE,"단축1";#N/A,#N/A,FALSE,"단축2";#N/A,#N/A,FALSE,"단축3";#N/A,#N/A,FALSE,"장축";#N/A,#N/A,FALSE,"4WD"}</definedName>
    <definedName name="xlsslsl" hidden="1">{#N/A,#N/A,FALSE,"단축1";#N/A,#N/A,FALSE,"단축2";#N/A,#N/A,FALSE,"단축3";#N/A,#N/A,FALSE,"장축";#N/A,#N/A,FALSE,"4WD"}</definedName>
    <definedName name="xlx" hidden="1">#REF!</definedName>
    <definedName name="xm"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XNX" hidden="1">{#N/A,#N/A,FALSE,"을지 (4)";#N/A,#N/A,FALSE,"을지 (5)";#N/A,#N/A,FALSE,"을지 (6)"}</definedName>
    <definedName name="XREF_COLUMN_1" hidden="1">#REF!</definedName>
    <definedName name="XREF_COLUMN_10" hidden="1">#REF!</definedName>
    <definedName name="XREF_COLUMN_11" hidden="1">#REF!</definedName>
    <definedName name="XREF_COLUMN_12" hidden="1">#REF!</definedName>
    <definedName name="XREF_COLUMN_13" hidden="1">#REF!</definedName>
    <definedName name="XREF_COLUMN_15" hidden="1">#REF!</definedName>
    <definedName name="XREF_COLUMN_16" hidden="1">#REF!</definedName>
    <definedName name="XREF_COLUMN_17" hidden="1">#REF!</definedName>
    <definedName name="XREF_COLUMN_18" hidden="1">#REF!</definedName>
    <definedName name="XREF_COLUMN_19" hidden="1">#REF!</definedName>
    <definedName name="XREF_COLUMN_2" hidden="1">#REF!</definedName>
    <definedName name="XREF_COLUMN_21" hidden="1">#REF!</definedName>
    <definedName name="XREF_COLUMN_22" hidden="1">#REF!</definedName>
    <definedName name="XREF_COLUMN_25" hidden="1">#REF!</definedName>
    <definedName name="XREF_COLUMN_3" hidden="1">#REF!</definedName>
    <definedName name="XREF_COLUMN_35" hidden="1">#REF!</definedName>
    <definedName name="XREF_COLUMN_38" hidden="1">#REF!</definedName>
    <definedName name="XREF_COLUMN_4" hidden="1">#REF!</definedName>
    <definedName name="XREF_COLUMN_40" hidden="1">#REF!</definedName>
    <definedName name="XREF_COLUMN_41" hidden="1">#REF!</definedName>
    <definedName name="XREF_COLUMN_42" hidden="1">#REF!</definedName>
    <definedName name="XREF_COLUMN_43" hidden="1">#REF!</definedName>
    <definedName name="XREF_COLUMN_44" hidden="1">#REF!</definedName>
    <definedName name="XREF_COLUMN_45" hidden="1">#REF!</definedName>
    <definedName name="XREF_COLUMN_47" hidden="1">#REF!</definedName>
    <definedName name="XREF_COLUMN_49" hidden="1">#REF!</definedName>
    <definedName name="XREF_COLUMN_5" hidden="1">#REF!</definedName>
    <definedName name="XREF_COLUMN_51" hidden="1">#REF!</definedName>
    <definedName name="XREF_COLUMN_52" hidden="1">#REF!</definedName>
    <definedName name="XREF_COLUMN_53" hidden="1">#REF!</definedName>
    <definedName name="XREF_COLUMN_56" hidden="1">#REF!</definedName>
    <definedName name="XREF_COLUMN_57" hidden="1">#REF!</definedName>
    <definedName name="XREF_COLUMN_58" hidden="1">#REF!</definedName>
    <definedName name="XREF_COLUMN_59" hidden="1">#REF!</definedName>
    <definedName name="XREF_COLUMN_6" hidden="1">#REF!</definedName>
    <definedName name="XREF_COLUMN_60" hidden="1">#REF!</definedName>
    <definedName name="XREF_COLUMN_61" hidden="1">#REF!</definedName>
    <definedName name="XREF_COLUMN_62" hidden="1">#REF!</definedName>
    <definedName name="XREF_COLUMN_63" hidden="1">#REF!</definedName>
    <definedName name="XREF_COLUMN_64" hidden="1">#REF!</definedName>
    <definedName name="XREF_COLUMN_65" hidden="1">#REF!</definedName>
    <definedName name="XREF_COLUMN_66" hidden="1">#REF!</definedName>
    <definedName name="XREF_COLUMN_67" hidden="1">#REF!</definedName>
    <definedName name="XREF_COLUMN_68" hidden="1">#REF!</definedName>
    <definedName name="XREF_COLUMN_69" hidden="1">#REF!</definedName>
    <definedName name="XREF_COLUMN_7" hidden="1">#REF!</definedName>
    <definedName name="XREF_COLUMN_70" hidden="1">#REF!</definedName>
    <definedName name="XREF_COLUMN_71" hidden="1">#REF!</definedName>
    <definedName name="XREF_COLUMN_72" hidden="1">#REF!</definedName>
    <definedName name="XREF_COLUMN_73" hidden="1">#REF!</definedName>
    <definedName name="XREF_COLUMN_74" hidden="1">#REF!</definedName>
    <definedName name="XREF_COLUMN_75" hidden="1">#REF!</definedName>
    <definedName name="XREF_COLUMN_76" hidden="1">#REF!</definedName>
    <definedName name="XREF_COLUMN_77" hidden="1">#REF!</definedName>
    <definedName name="XREF_COLUMN_8" hidden="1">#REF!</definedName>
    <definedName name="XRefActiveRow" hidden="1">#REF!</definedName>
    <definedName name="XRefColumnsCount" hidden="1">2</definedName>
    <definedName name="XRefCopy1" hidden="1">#REF!</definedName>
    <definedName name="XRefCopy10" hidden="1">#REF!</definedName>
    <definedName name="XRefCopy10Row" hidden="1">#REF!</definedName>
    <definedName name="XRefCopy11" hidden="1">#REF!</definedName>
    <definedName name="XRefCopy11Row" hidden="1">#REF!</definedName>
    <definedName name="XRefCopy12" hidden="1">#REF!</definedName>
    <definedName name="XRefCopy12Row" hidden="1">#REF!</definedName>
    <definedName name="XRefCopy13" hidden="1">#REF!</definedName>
    <definedName name="XRefCopy13Row" hidden="1">#REF!</definedName>
    <definedName name="XRefCopy14" hidden="1">#REF!</definedName>
    <definedName name="XRefCopy14Row" hidden="1">#REF!</definedName>
    <definedName name="XRefCopy15" hidden="1">#REF!</definedName>
    <definedName name="XRefCopy15Row" hidden="1">#REF!</definedName>
    <definedName name="XRefCopy16" hidden="1">#REF!</definedName>
    <definedName name="XRefCopy16Row" hidden="1">#REF!</definedName>
    <definedName name="XRefCopy17" hidden="1">#REF!</definedName>
    <definedName name="XRefCopy17Row" hidden="1">#REF!</definedName>
    <definedName name="XRefCopy18" hidden="1">#REF!</definedName>
    <definedName name="XRefCopy18Row" hidden="1">#REF!</definedName>
    <definedName name="XRefCopy19" hidden="1">#REF!</definedName>
    <definedName name="XRefCopy19Row" hidden="1">#REF!</definedName>
    <definedName name="XRefCopy1Row" hidden="1">#REF!</definedName>
    <definedName name="XRefCopy2" hidden="1">#REF!</definedName>
    <definedName name="XRefCopy20" hidden="1">#REF!</definedName>
    <definedName name="XRefCopy20Row" hidden="1">#REF!</definedName>
    <definedName name="XRefCopy21" hidden="1">#REF!</definedName>
    <definedName name="XRefCopy21Row" hidden="1">#REF!</definedName>
    <definedName name="XRefCopy22" hidden="1">#REF!</definedName>
    <definedName name="XRefCopy22Row" hidden="1">#REF!</definedName>
    <definedName name="XRefCopy23" hidden="1">#REF!</definedName>
    <definedName name="XRefCopy23Row" hidden="1">#REF!</definedName>
    <definedName name="XRefCopy24" hidden="1">#REF!</definedName>
    <definedName name="XRefCopy24Row" hidden="1">#REF!</definedName>
    <definedName name="XRefCopy25" hidden="1">#REF!</definedName>
    <definedName name="XRefCopy25Row" hidden="1">#REF!</definedName>
    <definedName name="XRefCopy26" hidden="1">#REF!</definedName>
    <definedName name="XRefCopy26Row" hidden="1">#REF!</definedName>
    <definedName name="XRefCopy27" hidden="1">#REF!</definedName>
    <definedName name="XRefCopy27Row" hidden="1">#REF!</definedName>
    <definedName name="XRefCopy28" hidden="1">#REF!</definedName>
    <definedName name="XRefCopy28Row" hidden="1">#REF!</definedName>
    <definedName name="XRefCopy29" hidden="1">#REF!</definedName>
    <definedName name="XRefCopy29Row" hidden="1">#REF!</definedName>
    <definedName name="XRefCopy2Row" hidden="1">#REF!</definedName>
    <definedName name="XRefCopy3" hidden="1">#REF!</definedName>
    <definedName name="XRefCopy30" hidden="1">#REF!</definedName>
    <definedName name="XRefCopy31" hidden="1">#REF!</definedName>
    <definedName name="XRefCopy32" hidden="1">#REF!</definedName>
    <definedName name="XRefCopy33" hidden="1">#REF!</definedName>
    <definedName name="XRefCopy34" hidden="1">#REF!</definedName>
    <definedName name="XRefCopy35" hidden="1">#REF!</definedName>
    <definedName name="XRefCopy36" hidden="1">#REF!</definedName>
    <definedName name="XRefCopy37" hidden="1">#REF!</definedName>
    <definedName name="XRefCopy38" hidden="1">#REF!</definedName>
    <definedName name="XRefCopy39" hidden="1">#REF!</definedName>
    <definedName name="XRefCopy3Row" hidden="1">#REF!</definedName>
    <definedName name="XRefCopy4" hidden="1">#REF!</definedName>
    <definedName name="XRefCopy41" hidden="1">#REF!</definedName>
    <definedName name="XRefCopy42" hidden="1">#REF!</definedName>
    <definedName name="XRefCopy43" hidden="1">#REF!</definedName>
    <definedName name="XRefCopy44" hidden="1">#REF!</definedName>
    <definedName name="XRefCopy45" hidden="1">#REF!</definedName>
    <definedName name="XRefCopy46" hidden="1">#REF!</definedName>
    <definedName name="XRefCopy47" hidden="1">#REF!</definedName>
    <definedName name="XRefCopy49" hidden="1">#REF!</definedName>
    <definedName name="XRefCopy4Row" hidden="1">#REF!</definedName>
    <definedName name="XRefCopy5" hidden="1">#REF!</definedName>
    <definedName name="XRefCopy50" hidden="1">#REF!</definedName>
    <definedName name="XRefCopy51" hidden="1">#REF!</definedName>
    <definedName name="XRefCopy53" hidden="1">#REF!</definedName>
    <definedName name="XRefCopy54" hidden="1">#REF!</definedName>
    <definedName name="XRefCopy55" hidden="1">#REF!</definedName>
    <definedName name="XRefCopy56" hidden="1">#REF!</definedName>
    <definedName name="XRefCopy57" hidden="1">#REF!</definedName>
    <definedName name="XRefCopy58" hidden="1">#REF!</definedName>
    <definedName name="XRefCopy5Row" hidden="1">#REF!</definedName>
    <definedName name="XRefCopy6" hidden="1">#REF!</definedName>
    <definedName name="XRefCopy67" hidden="1">#REF!</definedName>
    <definedName name="XRefCopy67Row" hidden="1">#REF!</definedName>
    <definedName name="XRefCopy6Row" hidden="1">#REF!</definedName>
    <definedName name="XRefCopy7" hidden="1">#REF!</definedName>
    <definedName name="XRefCopy71" hidden="1">#REF!</definedName>
    <definedName name="XRefCopy7Row" hidden="1">#REF!</definedName>
    <definedName name="XRefCopy8" hidden="1">#REF!</definedName>
    <definedName name="XRefCopy8Row" hidden="1">#REF!</definedName>
    <definedName name="XRefCopy9" hidden="1">#REF!</definedName>
    <definedName name="XRefCopy9Row" hidden="1">#REF!</definedName>
    <definedName name="XRefCopyRangeCount" hidden="1">1</definedName>
    <definedName name="XRefPaste1" hidden="1">#REF!</definedName>
    <definedName name="XRefPaste10" hidden="1">#REF!</definedName>
    <definedName name="XRefPaste100" hidden="1">#REF!</definedName>
    <definedName name="XRefPaste101" hidden="1">#REF!</definedName>
    <definedName name="XRefPaste102" hidden="1">#REF!</definedName>
    <definedName name="XRefPaste103" hidden="1">#REF!</definedName>
    <definedName name="XRefPaste104" hidden="1">#REF!</definedName>
    <definedName name="XRefPaste105" hidden="1">#REF!</definedName>
    <definedName name="XRefPaste106" hidden="1">#REF!</definedName>
    <definedName name="XRefPaste107" hidden="1">#REF!</definedName>
    <definedName name="XRefPaste108" hidden="1">#REF!</definedName>
    <definedName name="XRefPaste109" hidden="1">#REF!</definedName>
    <definedName name="XRefPaste10Row" hidden="1">#REF!</definedName>
    <definedName name="XRefPaste11" hidden="1">#REF!</definedName>
    <definedName name="XRefPaste110" hidden="1">#REF!</definedName>
    <definedName name="XRefPaste111" hidden="1">#REF!</definedName>
    <definedName name="XRefPaste112" hidden="1">#REF!</definedName>
    <definedName name="XRefPaste113" hidden="1">#REF!</definedName>
    <definedName name="XRefPaste114" hidden="1">#REF!</definedName>
    <definedName name="XRefPaste115" hidden="1">#REF!</definedName>
    <definedName name="XRefPaste116" hidden="1">#REF!</definedName>
    <definedName name="XRefPaste117" hidden="1">#REF!</definedName>
    <definedName name="XRefPaste118" hidden="1">#REF!</definedName>
    <definedName name="XRefPaste119" hidden="1">#REF!</definedName>
    <definedName name="XRefPaste11Row" hidden="1">#REF!</definedName>
    <definedName name="XRefPaste12" hidden="1">#REF!</definedName>
    <definedName name="XRefPaste120" hidden="1">#REF!</definedName>
    <definedName name="XRefPaste121" hidden="1">#REF!</definedName>
    <definedName name="XRefPaste122" hidden="1">#REF!</definedName>
    <definedName name="XRefPaste123" hidden="1">#REF!</definedName>
    <definedName name="XRefPaste124" hidden="1">#REF!</definedName>
    <definedName name="XRefPaste125" hidden="1">#REF!</definedName>
    <definedName name="XRefPaste126" hidden="1">#REF!</definedName>
    <definedName name="XRefPaste127" hidden="1">#REF!</definedName>
    <definedName name="XRefPaste128" hidden="1">#REF!</definedName>
    <definedName name="XRefPaste129" hidden="1">#REF!</definedName>
    <definedName name="XRefPaste12Row" hidden="1">#REF!</definedName>
    <definedName name="XRefPaste13" hidden="1">#REF!</definedName>
    <definedName name="XRefPaste130" hidden="1">#REF!</definedName>
    <definedName name="XRefPaste131" hidden="1">#REF!</definedName>
    <definedName name="XRefPaste132" hidden="1">#REF!</definedName>
    <definedName name="XRefPaste133" hidden="1">#REF!</definedName>
    <definedName name="XRefPaste134" hidden="1">#REF!</definedName>
    <definedName name="XRefPaste135" hidden="1">#REF!</definedName>
    <definedName name="XRefPaste136" hidden="1">#REF!</definedName>
    <definedName name="XRefPaste137" hidden="1">#REF!</definedName>
    <definedName name="XRefPaste138" hidden="1">#REF!</definedName>
    <definedName name="XRefPaste13Row" hidden="1">#REF!</definedName>
    <definedName name="XRefPaste14" hidden="1">#REF!</definedName>
    <definedName name="XRefPaste14Row" hidden="1">#REF!</definedName>
    <definedName name="XRefPaste15" hidden="1">#REF!</definedName>
    <definedName name="XRefPaste15Row" hidden="1">#REF!</definedName>
    <definedName name="XRefPaste16" hidden="1">#REF!</definedName>
    <definedName name="XRefPaste16Row" hidden="1">#REF!</definedName>
    <definedName name="XRefPaste17" hidden="1">#REF!</definedName>
    <definedName name="XRefPaste17Row" hidden="1">#REF!</definedName>
    <definedName name="XRefPaste18" hidden="1">#REF!</definedName>
    <definedName name="XRefPaste18Row" hidden="1">#REF!</definedName>
    <definedName name="XRefPaste19" hidden="1">#REF!</definedName>
    <definedName name="XRefPaste19Row" hidden="1">#REF!</definedName>
    <definedName name="XRefPaste1Row" hidden="1">#REF!</definedName>
    <definedName name="XRefPaste2" hidden="1">#REF!</definedName>
    <definedName name="XRefPaste20" hidden="1">#REF!</definedName>
    <definedName name="XRefPaste20Row" hidden="1">#REF!</definedName>
    <definedName name="XRefPaste21" hidden="1">#REF!</definedName>
    <definedName name="XRefPaste21Row" hidden="1">#REF!</definedName>
    <definedName name="XRefPaste22" hidden="1">#REF!</definedName>
    <definedName name="XRefPaste22Row" hidden="1">#REF!</definedName>
    <definedName name="XRefPaste23" hidden="1">#REF!</definedName>
    <definedName name="XRefPaste23Row" hidden="1">#REF!</definedName>
    <definedName name="XRefPaste24" hidden="1">#REF!</definedName>
    <definedName name="XRefPaste24Row" hidden="1">#REF!</definedName>
    <definedName name="XRefPaste25" hidden="1">#REF!</definedName>
    <definedName name="XRefPaste25Row" hidden="1">#REF!</definedName>
    <definedName name="XRefPaste26" hidden="1">#REF!</definedName>
    <definedName name="XRefPaste26Row" hidden="1">#REF!</definedName>
    <definedName name="XRefPaste27" hidden="1">#REF!</definedName>
    <definedName name="XRefPaste27Row" hidden="1">#REF!</definedName>
    <definedName name="XRefPaste2Row" hidden="1">#REF!</definedName>
    <definedName name="XRefPaste3" hidden="1">#REF!</definedName>
    <definedName name="XRefPaste30" hidden="1">#REF!</definedName>
    <definedName name="XRefPaste31" hidden="1">#REF!</definedName>
    <definedName name="XRefPaste32" hidden="1">#REF!</definedName>
    <definedName name="XRefPaste33" hidden="1">#REF!</definedName>
    <definedName name="XRefPaste34" hidden="1">#REF!</definedName>
    <definedName name="XRefPaste35" hidden="1">#REF!</definedName>
    <definedName name="XRefPaste36" hidden="1">#REF!</definedName>
    <definedName name="XRefPaste38" hidden="1">#REF!</definedName>
    <definedName name="XRefPaste39" hidden="1">#REF!</definedName>
    <definedName name="XRefPaste3Row" hidden="1">#REF!</definedName>
    <definedName name="XRefPaste4" hidden="1">#REF!</definedName>
    <definedName name="XRefPaste40" hidden="1">#REF!</definedName>
    <definedName name="XRefPaste42" hidden="1">#REF!</definedName>
    <definedName name="XRefPaste44" hidden="1">#REF!</definedName>
    <definedName name="XRefPaste45" hidden="1">#REF!</definedName>
    <definedName name="XRefPaste46" hidden="1">#REF!</definedName>
    <definedName name="XRefPaste47" hidden="1">#REF!</definedName>
    <definedName name="XRefPaste48" hidden="1">#REF!</definedName>
    <definedName name="XRefPaste49" hidden="1">#REF!</definedName>
    <definedName name="XRefPaste4Row" hidden="1">#REF!</definedName>
    <definedName name="XRefPaste5" hidden="1">#REF!</definedName>
    <definedName name="XRefPaste50" hidden="1">#REF!</definedName>
    <definedName name="XRefPaste51" hidden="1">#REF!</definedName>
    <definedName name="XRefPaste52" hidden="1">#REF!</definedName>
    <definedName name="XRefPaste53" hidden="1">#REF!</definedName>
    <definedName name="XRefPaste54" hidden="1">#REF!</definedName>
    <definedName name="XRefPaste55" hidden="1">#REF!</definedName>
    <definedName name="XRefPaste56" hidden="1">#REF!</definedName>
    <definedName name="XRefPaste57" hidden="1">#REF!</definedName>
    <definedName name="XRefPaste58" hidden="1">#REF!</definedName>
    <definedName name="XRefPaste59" hidden="1">#REF!</definedName>
    <definedName name="XRefPaste5Row" hidden="1">#REF!</definedName>
    <definedName name="XRefPaste6" hidden="1">#REF!</definedName>
    <definedName name="XRefPaste60" hidden="1">#REF!</definedName>
    <definedName name="XRefPaste61" hidden="1">#REF!</definedName>
    <definedName name="XRefPaste61Row" hidden="1">#REF!</definedName>
    <definedName name="XRefPaste62" hidden="1">#REF!</definedName>
    <definedName name="XRefPaste63" hidden="1">#REF!</definedName>
    <definedName name="XRefPaste64" hidden="1">#REF!</definedName>
    <definedName name="XRefPaste65" hidden="1">#REF!</definedName>
    <definedName name="XRefPaste66" hidden="1">#REF!</definedName>
    <definedName name="XRefPaste67" hidden="1">#REF!</definedName>
    <definedName name="XRefPaste68" hidden="1">#REF!</definedName>
    <definedName name="XRefPaste69" hidden="1">#REF!</definedName>
    <definedName name="XRefPaste6Row" hidden="1">#REF!</definedName>
    <definedName name="XRefPaste7" hidden="1">#REF!</definedName>
    <definedName name="XRefPaste70" hidden="1">#REF!</definedName>
    <definedName name="XRefPaste71" hidden="1">#REF!</definedName>
    <definedName name="XRefPaste72" hidden="1">#REF!</definedName>
    <definedName name="XRefPaste73" hidden="1">#REF!</definedName>
    <definedName name="XRefPaste74" hidden="1">#REF!</definedName>
    <definedName name="XRefPaste75" hidden="1">#REF!</definedName>
    <definedName name="XRefPaste76" hidden="1">#REF!</definedName>
    <definedName name="XRefPaste77" hidden="1">#REF!</definedName>
    <definedName name="XRefPaste78" hidden="1">#REF!</definedName>
    <definedName name="XRefPaste79" hidden="1">#REF!</definedName>
    <definedName name="XRefPaste7Row" hidden="1">#REF!</definedName>
    <definedName name="XRefPaste8" hidden="1">#REF!</definedName>
    <definedName name="XRefPaste80" hidden="1">#REF!</definedName>
    <definedName name="XRefPaste81" hidden="1">#REF!</definedName>
    <definedName name="XRefPaste82" hidden="1">#REF!</definedName>
    <definedName name="XRefPaste83" hidden="1">#REF!</definedName>
    <definedName name="XRefPaste84" hidden="1">#REF!</definedName>
    <definedName name="XRefPaste85" hidden="1">#REF!</definedName>
    <definedName name="XRefPaste86" hidden="1">#REF!</definedName>
    <definedName name="XRefPaste87" hidden="1">#REF!</definedName>
    <definedName name="XRefPaste88" hidden="1">#REF!</definedName>
    <definedName name="XRefPaste89" hidden="1">#REF!</definedName>
    <definedName name="XRefPaste8Row" hidden="1">#REF!</definedName>
    <definedName name="XRefPaste9" hidden="1">#REF!</definedName>
    <definedName name="XRefPaste90" hidden="1">#REF!</definedName>
    <definedName name="XRefPaste91" hidden="1">#REF!</definedName>
    <definedName name="XRefPaste92" hidden="1">#REF!</definedName>
    <definedName name="XRefPaste93" hidden="1">#REF!</definedName>
    <definedName name="XRefPaste94" hidden="1">#REF!</definedName>
    <definedName name="XRefPaste95" hidden="1">#REF!</definedName>
    <definedName name="XRefPaste96" hidden="1">#REF!</definedName>
    <definedName name="XRefPaste97" hidden="1">#REF!</definedName>
    <definedName name="XRefPaste98" hidden="1">#REF!</definedName>
    <definedName name="XRefPaste99" hidden="1">#REF!</definedName>
    <definedName name="XRefPaste9Row" hidden="1">#REF!</definedName>
    <definedName name="XRefPasteRangeCount" hidden="1">7</definedName>
    <definedName name="XS" hidden="1">{#N/A,#N/A,FALSE,"을지 (4)";#N/A,#N/A,FALSE,"을지 (5)";#N/A,#N/A,FALSE,"을지 (6)"}</definedName>
    <definedName name="XVX" hidden="1">{#N/A,#N/A,FALSE,"초도품";#N/A,#N/A,FALSE,"초도품 (2)";#N/A,#N/A,FALSE,"초도품 (3)";#N/A,#N/A,FALSE,"초도품 (4)";#N/A,#N/A,FALSE,"초도품 (5)";#N/A,#N/A,FALSE,"초도품 (6)"}</definedName>
    <definedName name="XXNBX" hidden="1">{#N/A,#N/A,FALSE,"초도품";#N/A,#N/A,FALSE,"초도품 (2)";#N/A,#N/A,FALSE,"초도품 (3)";#N/A,#N/A,FALSE,"초도품 (4)";#N/A,#N/A,FALSE,"초도품 (5)";#N/A,#N/A,FALSE,"초도품 (6)"}</definedName>
    <definedName name="XXX" hidden="1">{#N/A,#N/A,FALSE,"단축1";#N/A,#N/A,FALSE,"단축2";#N/A,#N/A,FALSE,"단축3";#N/A,#N/A,FALSE,"장축";#N/A,#N/A,FALSE,"4WD"}</definedName>
    <definedName name="XXXX" hidden="1">{#N/A,#N/A,FALSE,"을지 (4)";#N/A,#N/A,FALSE,"을지 (5)";#N/A,#N/A,FALSE,"을지 (6)"}</definedName>
    <definedName name="XXXXX" hidden="1">{#N/A,#N/A,FALSE,"단축1";#N/A,#N/A,FALSE,"단축2";#N/A,#N/A,FALSE,"단축3";#N/A,#N/A,FALSE,"장축";#N/A,#N/A,FALSE,"4WD"}</definedName>
    <definedName name="Y" hidden="1">{#N/A,#N/A,FALSE,"단축1";#N/A,#N/A,FALSE,"단축2";#N/A,#N/A,FALSE,"단축3";#N/A,#N/A,FALSE,"장축";#N/A,#N/A,FALSE,"4WD"}</definedName>
    <definedName name="YDJHGJTU" hidden="1">{#N/A,#N/A,FALSE,"단축1";#N/A,#N/A,FALSE,"단축2";#N/A,#N/A,FALSE,"단축3";#N/A,#N/A,FALSE,"장축";#N/A,#N/A,FALSE,"4WD"}</definedName>
    <definedName name="YDJYDTY" hidden="1">{#N/A,#N/A,FALSE,"단축1";#N/A,#N/A,FALSE,"단축2";#N/A,#N/A,FALSE,"단축3";#N/A,#N/A,FALSE,"장축";#N/A,#N/A,FALSE,"4WD"}</definedName>
    <definedName name="yej" hidden="1">{#N/A,#N/A,FALSE,"단축1";#N/A,#N/A,FALSE,"단축2";#N/A,#N/A,FALSE,"단축3";#N/A,#N/A,FALSE,"장축";#N/A,#N/A,FALSE,"4WD"}</definedName>
    <definedName name="YHFFDD" hidden="1">{#N/A,#N/A,FALSE,"단축1";#N/A,#N/A,FALSE,"단축2";#N/A,#N/A,FALSE,"단축3";#N/A,#N/A,FALSE,"장축";#N/A,#N/A,FALSE,"4WD"}</definedName>
    <definedName name="YIED" hidden="1">{#N/A,#N/A,FALSE,"단축1";#N/A,#N/A,FALSE,"단축2";#N/A,#N/A,FALSE,"단축3";#N/A,#N/A,FALSE,"장축";#N/A,#N/A,FALSE,"4WD"}</definedName>
    <definedName name="yjie" hidden="1">{#N/A,#N/A,FALSE,"단축1";#N/A,#N/A,FALSE,"단축2";#N/A,#N/A,FALSE,"단축3";#N/A,#N/A,FALSE,"장축";#N/A,#N/A,FALSE,"4WD"}</definedName>
    <definedName name="YTUJYTU" hidden="1">{#N/A,#N/A,FALSE,"단축1";#N/A,#N/A,FALSE,"단축2";#N/A,#N/A,FALSE,"단축3";#N/A,#N/A,FALSE,"장축";#N/A,#N/A,FALSE,"4WD"}</definedName>
    <definedName name="YUFLKIYLIL" hidden="1">{#N/A,#N/A,FALSE,"단축1";#N/A,#N/A,FALSE,"단축2";#N/A,#N/A,FALSE,"단축3";#N/A,#N/A,FALSE,"장축";#N/A,#N/A,FALSE,"4WD"}</definedName>
    <definedName name="YYHY" hidden="1">{#N/A,#N/A,FALSE,"단축1";#N/A,#N/A,FALSE,"단축2";#N/A,#N/A,FALSE,"단축3";#N/A,#N/A,FALSE,"장축";#N/A,#N/A,FALSE,"4WD"}</definedName>
    <definedName name="YYY" hidden="1">{#N/A,#N/A,TRUE,"Y생산";#N/A,#N/A,TRUE,"Y판매";#N/A,#N/A,TRUE,"Y총물량";#N/A,#N/A,TRUE,"Y능력";#N/A,#N/A,TRUE,"YKD"}</definedName>
    <definedName name="YYYUUY" hidden="1">{#N/A,#N/A,FALSE,"단축1";#N/A,#N/A,FALSE,"단축2";#N/A,#N/A,FALSE,"단축3";#N/A,#N/A,FALSE,"장축";#N/A,#N/A,FALSE,"4WD"}</definedName>
    <definedName name="yyyy" hidden="1">{#N/A,#N/A,FALSE,"단축1";#N/A,#N/A,FALSE,"단축2";#N/A,#N/A,FALSE,"단축3";#N/A,#N/A,FALSE,"장축";#N/A,#N/A,FALSE,"4WD"}</definedName>
    <definedName name="Z" hidden="1">{#N/A,#N/A,FALSE,"단축1";#N/A,#N/A,FALSE,"단축2";#N/A,#N/A,FALSE,"단축3";#N/A,#N/A,FALSE,"장축";#N/A,#N/A,FALSE,"4WD"}</definedName>
    <definedName name="Z_030BCFA9_A76B_11D1_B759_08000E21FF8D_.wvu.Cols" hidden="1">#REF!,#REF!,#REF!</definedName>
    <definedName name="Z_030BCFA9_A76B_11D1_B759_08000E21FF8D_.wvu.FilterData" hidden="1">#REF!</definedName>
    <definedName name="Z_030BCFA9_A76B_11D1_B759_08000E21FF8D_.wvu.PrintArea" hidden="1">#REF!</definedName>
    <definedName name="Z_030BCFA9_A76B_11D1_B759_08000E21FF8D_.wvu.PrintTitles" hidden="1">#REF!</definedName>
    <definedName name="Z_7BA031A2_43FA_11D7_ADE0_0080AD705CD1_.wvu.PrintArea" hidden="1">#REF!</definedName>
    <definedName name="Z_7BA031A2_43FA_11D7_ADE0_0080AD705CD1_.wvu.PrintTitles" hidden="1">#REF!</definedName>
    <definedName name="zb"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ZCXB" hidden="1">{#N/A,#N/A,FALSE,"을지 (4)";#N/A,#N/A,FALSE,"을지 (5)";#N/A,#N/A,FALSE,"을지 (6)"}</definedName>
    <definedName name="ZDHGKSDLG" hidden="1">{#N/A,#N/A,FALSE,"인원";#N/A,#N/A,FALSE,"비용2";#N/A,#N/A,FALSE,"비용1";#N/A,#N/A,FALSE,"비용";#N/A,#N/A,FALSE,"보증2";#N/A,#N/A,FALSE,"보증1";#N/A,#N/A,FALSE,"보증";#N/A,#N/A,FALSE,"손익1";#N/A,#N/A,FALSE,"손익";#N/A,#N/A,FALSE,"부서별매출";#N/A,#N/A,FALSE,"매출"}</definedName>
    <definedName name="zna" hidden="1">{#N/A,#N/A,FALSE,"Aging Summary";#N/A,#N/A,FALSE,"Ratio Analysis";#N/A,#N/A,FALSE,"Test 120 Day Accts";#N/A,#N/A,FALSE,"Tickmarks"}</definedName>
    <definedName name="zv"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ZX" hidden="1">{#N/A,#N/A,FALSE,"초도품";#N/A,#N/A,FALSE,"초도품 (2)";#N/A,#N/A,FALSE,"초도품 (3)";#N/A,#N/A,FALSE,"초도품 (4)";#N/A,#N/A,FALSE,"초도품 (5)";#N/A,#N/A,FALSE,"초도품 (6)"}</definedName>
    <definedName name="ZXCBZB" hidden="1">{#N/A,#N/A,FALSE,"을지 (4)";#N/A,#N/A,FALSE,"을지 (5)";#N/A,#N/A,FALSE,"을지 (6)"}</definedName>
    <definedName name="zzzzv" hidden="1">{#N/A,#N/A,FALSE,"Aging Summary";#N/A,#N/A,FALSE,"Ratio Analysis";#N/A,#N/A,FALSE,"Test 120 Day Accts";#N/A,#N/A,FALSE,"Tickmarks"}</definedName>
    <definedName name="ㄱ"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ㄱㄱ" hidden="1">{#N/A,#N/A,FALSE,"단축1";#N/A,#N/A,FALSE,"단축2";#N/A,#N/A,FALSE,"단축3";#N/A,#N/A,FALSE,"장축";#N/A,#N/A,FALSE,"4WD"}</definedName>
    <definedName name="ㄱㄱㄱ" hidden="1">{#N/A,#N/A,FALSE,"단축1";#N/A,#N/A,FALSE,"단축2";#N/A,#N/A,FALSE,"단축3";#N/A,#N/A,FALSE,"장축";#N/A,#N/A,FALSE,"4WD"}</definedName>
    <definedName name="ㄱㄱㄱㄱ" hidden="1">{#N/A,#N/A,TRUE,"일정"}</definedName>
    <definedName name="ㄱㄱㄱㄱㄱㄱㄱㄱㄱㄱㄱㄱㄱㄱㄱㄱㄱㄱ" hidden="1">{#N/A,#N/A,FALSE,"단축1";#N/A,#N/A,FALSE,"단축2";#N/A,#N/A,FALSE,"단축3";#N/A,#N/A,FALSE,"장축";#N/A,#N/A,FALSE,"4WD"}</definedName>
    <definedName name="ㄱㄱㄱㄱㄱㄱㄱㄱㄱㄱㄱㄱㄱㄱㄱㄱㄱㄱㄱㄱㄱㄱㄱㄱㄱㄱㄱㄱㄱㄱㄱ" hidden="1">{#N/A,#N/A,FALSE,"단축1";#N/A,#N/A,FALSE,"단축2";#N/A,#N/A,FALSE,"단축3";#N/A,#N/A,FALSE,"장축";#N/A,#N/A,FALSE,"4WD"}</definedName>
    <definedName name="ㄱㄷㅁㄱ" hidden="1">{#N/A,#N/A,FALSE,"단축1";#N/A,#N/A,FALSE,"단축2";#N/A,#N/A,FALSE,"단축3";#N/A,#N/A,FALSE,"장축";#N/A,#N/A,FALSE,"4WD"}</definedName>
    <definedName name="ㄱㄷㅎㄴㄷ" hidden="1">{#N/A,#N/A,FALSE,"단축1";#N/A,#N/A,FALSE,"단축2";#N/A,#N/A,FALSE,"단축3";#N/A,#N/A,FALSE,"장축";#N/A,#N/A,FALSE,"4WD"}</definedName>
    <definedName name="ㄱㄹㄴㄱㄷㅎㄱㄴㄷㅎ" hidden="1">{#N/A,#N/A,FALSE,"단축1";#N/A,#N/A,FALSE,"단축2";#N/A,#N/A,FALSE,"단축3";#N/A,#N/A,FALSE,"장축";#N/A,#N/A,FALSE,"4WD"}</definedName>
    <definedName name="ㄱ쇼ㅗㅕ7ㅑ" hidden="1">{#N/A,#N/A,FALSE,"신규dep";#N/A,#N/A,FALSE,"신규dep-금형상각후";#N/A,#N/A,FALSE,"신규dep-연구비상각후";#N/A,#N/A,FALSE,"신규dep-기계,공구상각후"}</definedName>
    <definedName name="ㄱㅇ" hidden="1">{#N/A,#N/A,FALSE,"단축1";#N/A,#N/A,FALSE,"단축2";#N/A,#N/A,FALSE,"단축3";#N/A,#N/A,FALSE,"장축";#N/A,#N/A,FALSE,"4WD"}</definedName>
    <definedName name="가1" hidden="1">{#N/A,#N/A,TRUE,"Y생산";#N/A,#N/A,TRUE,"Y판매";#N/A,#N/A,TRUE,"Y총물량";#N/A,#N/A,TRUE,"Y능력";#N/A,#N/A,TRUE,"YKD"}</definedName>
    <definedName name="가2" hidden="1">{#N/A,#N/A,TRUE,"Y생산";#N/A,#N/A,TRUE,"Y판매";#N/A,#N/A,TRUE,"Y총물량";#N/A,#N/A,TRUE,"Y능력";#N/A,#N/A,TRUE,"YKD"}</definedName>
    <definedName name="가가" hidden="1">{#N/A,#N/A,FALSE,"단축1";#N/A,#N/A,FALSE,"단축2";#N/A,#N/A,FALSE,"단축3";#N/A,#N/A,FALSE,"장축";#N/A,#N/A,FALSE,"4WD"}</definedName>
    <definedName name="가격" hidden="1">{#N/A,#N/A,FALSE,"단축1";#N/A,#N/A,FALSE,"단축2";#N/A,#N/A,FALSE,"단축3";#N/A,#N/A,FALSE,"장축";#N/A,#N/A,FALSE,"4WD"}</definedName>
    <definedName name="可靠" hidden="1">{#N/A,#N/A,FALSE,"단축1";#N/A,#N/A,FALSE,"단축2";#N/A,#N/A,FALSE,"단축3";#N/A,#N/A,FALSE,"장축";#N/A,#N/A,FALSE,"4WD"}</definedName>
    <definedName name="가나" hidden="1">{#N/A,#N/A,FALSE,"단축1";#N/A,#N/A,FALSE,"단축2";#N/A,#N/A,FALSE,"단축3";#N/A,#N/A,FALSE,"장축";#N/A,#N/A,FALSE,"4WD"}</definedName>
    <definedName name="가동" hidden="1">{#N/A,#N/A,TRUE,"Y생산";#N/A,#N/A,TRUE,"Y판매";#N/A,#N/A,TRUE,"Y총물량";#N/A,#N/A,TRUE,"Y능력";#N/A,#N/A,TRUE,"YKD"}</definedName>
    <definedName name="가동2" hidden="1">{#N/A,#N/A,TRUE,"Y생산";#N/A,#N/A,TRUE,"Y판매";#N/A,#N/A,TRUE,"Y총물량";#N/A,#N/A,TRUE,"Y능력";#N/A,#N/A,TRUE,"YKD"}</definedName>
    <definedName name="가동조건" hidden="1">{#N/A,#N/A,FALSE,"96 3월물량표";#N/A,#N/A,FALSE,"96 4월물량표";#N/A,#N/A,FALSE,"96 5월물량표"}</definedName>
    <definedName name="가람" hidden="1">{#N/A,#N/A,TRUE,"Y생산";#N/A,#N/A,TRUE,"Y판매";#N/A,#N/A,TRUE,"Y총물량";#N/A,#N/A,TRUE,"Y능력";#N/A,#N/A,TRUE,"YKD"}</definedName>
    <definedName name="가아나" hidden="1">{#N/A,#N/A,TRUE,"Y생산";#N/A,#N/A,TRUE,"Y판매";#N/A,#N/A,TRUE,"Y총물량";#N/A,#N/A,TRUE,"Y능력";#N/A,#N/A,TRUE,"YKD"}</definedName>
    <definedName name="각가가" hidden="1">{#N/A,#N/A,FALSE,"단축1";#N/A,#N/A,FALSE,"단축2";#N/A,#N/A,FALSE,"단축3";#N/A,#N/A,FALSE,"장축";#N/A,#N/A,FALSE,"4WD"}</definedName>
    <definedName name="각방안" hidden="1">{#N/A,#N/A,FALSE,"단축1";#N/A,#N/A,FALSE,"단축2";#N/A,#N/A,FALSE,"단축3";#N/A,#N/A,FALSE,"장축";#N/A,#N/A,FALSE,"4WD"}</definedName>
    <definedName name="각자" hidden="1">{#N/A,#N/A,FALSE,"단축1";#N/A,#N/A,FALSE,"단축2";#N/A,#N/A,FALSE,"단축3";#N/A,#N/A,FALSE,"장축";#N/A,#N/A,FALSE,"4WD"}</definedName>
    <definedName name="刻板" hidden="1">{#N/A,#N/A,FALSE,"단축1";#N/A,#N/A,FALSE,"단축2";#N/A,#N/A,FALSE,"단축3";#N/A,#N/A,FALSE,"장축";#N/A,#N/A,FALSE,"4WD"}</definedName>
    <definedName name="간섭" hidden="1">{#N/A,#N/A,FALSE,"단축1";#N/A,#N/A,FALSE,"단축2";#N/A,#N/A,FALSE,"단축3";#N/A,#N/A,FALSE,"장축";#N/A,#N/A,FALSE,"4WD"}</definedName>
    <definedName name="감"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갔" hidden="1">{#N/A,#N/A,FALSE,"Sheet5"}</definedName>
    <definedName name="강" hidden="1">{#N/A,#N/A,FALSE,"Sheet5"}</definedName>
    <definedName name="강강농" hidden="1">{#N/A,#N/A,FALSE,"단축1";#N/A,#N/A,FALSE,"단축2";#N/A,#N/A,FALSE,"단축3";#N/A,#N/A,FALSE,"장축";#N/A,#N/A,FALSE,"4WD"}</definedName>
    <definedName name="개" hidden="1">{#N/A,#N/A,FALSE,"단축1";#N/A,#N/A,FALSE,"단축2";#N/A,#N/A,FALSE,"단축3";#N/A,#N/A,FALSE,"장축";#N/A,#N/A,FALSE,"4WD"}</definedName>
    <definedName name="개발계획" hidden="1">{#N/A,#N/A,FALSE,"단축1";#N/A,#N/A,FALSE,"단축2";#N/A,#N/A,FALSE,"단축3";#N/A,#N/A,FALSE,"장축";#N/A,#N/A,FALSE,"4WD"}</definedName>
    <definedName name="개발과장" hidden="1">{#N/A,#N/A,FALSE,"단축1";#N/A,#N/A,FALSE,"단축2";#N/A,#N/A,FALSE,"단축3";#N/A,#N/A,FALSE,"장축";#N/A,#N/A,FALSE,"4WD"}</definedName>
    <definedName name="개발문제범" hidden="1">{#N/A,#N/A,FALSE,"단축1";#N/A,#N/A,FALSE,"단축2";#N/A,#N/A,FALSE,"단축3";#N/A,#N/A,FALSE,"장축";#N/A,#N/A,FALSE,"4WD"}</definedName>
    <definedName name="개발시험종합" hidden="1">#REF!</definedName>
    <definedName name="개발일정수정" hidden="1">{#N/A,#N/A,FALSE,"단축1";#N/A,#N/A,FALSE,"단축2";#N/A,#N/A,FALSE,"단축3";#N/A,#N/A,FALSE,"장축";#N/A,#N/A,FALSE,"4WD"}</definedName>
    <definedName name="개선" hidden="1">{#N/A,#N/A,FALSE,"단축1";#N/A,#N/A,FALSE,"단축2";#N/A,#N/A,FALSE,"단축3";#N/A,#N/A,FALSE,"장축";#N/A,#N/A,FALSE,"4WD"}</definedName>
    <definedName name="개선1" hidden="1">{#N/A,#N/A,FALSE,"단축1";#N/A,#N/A,FALSE,"단축2";#N/A,#N/A,FALSE,"단축3";#N/A,#N/A,FALSE,"장축";#N/A,#N/A,FALSE,"4WD"}</definedName>
    <definedName name="개선과장1" hidden="1">{#N/A,#N/A,FALSE,"단축1";#N/A,#N/A,FALSE,"단축2";#N/A,#N/A,FALSE,"단축3";#N/A,#N/A,FALSE,"장축";#N/A,#N/A,FALSE,"4WD"}</definedName>
    <definedName name="개선과장2" hidden="1">{#N/A,#N/A,FALSE,"단축1";#N/A,#N/A,FALSE,"단축2";#N/A,#N/A,FALSE,"단축3";#N/A,#N/A,FALSE,"장축";#N/A,#N/A,FALSE,"4WD"}</definedName>
    <definedName name="개선과정" hidden="1">{#N/A,#N/A,FALSE,"단축1";#N/A,#N/A,FALSE,"단축2";#N/A,#N/A,FALSE,"단축3";#N/A,#N/A,FALSE,"장축";#N/A,#N/A,FALSE,"4WD"}</definedName>
    <definedName name="개선과정1" hidden="1">{#N/A,#N/A,FALSE,"단축1";#N/A,#N/A,FALSE,"단축2";#N/A,#N/A,FALSE,"단축3";#N/A,#N/A,FALSE,"장축";#N/A,#N/A,FALSE,"4WD"}</definedName>
    <definedName name="개선과제1" hidden="1">{#N/A,#N/A,FALSE,"단축1";#N/A,#N/A,FALSE,"단축2";#N/A,#N/A,FALSE,"단축3";#N/A,#N/A,FALSE,"장축";#N/A,#N/A,FALSE,"4WD"}</definedName>
    <definedName name="개선내용" hidden="1">{#N/A,#N/A,TRUE,"Y생산";#N/A,#N/A,TRUE,"Y판매";#N/A,#N/A,TRUE,"Y총물량";#N/A,#N/A,TRUE,"Y능력";#N/A,#N/A,TRUE,"YKD"}</definedName>
    <definedName name="개선실적" hidden="1">{#N/A,#N/A,TRUE,"Y생산";#N/A,#N/A,TRUE,"Y판매";#N/A,#N/A,TRUE,"Y총물량";#N/A,#N/A,TRUE,"Y능력";#N/A,#N/A,TRUE,"YKD"}</definedName>
    <definedName name="거" hidden="1">{#N/A,#N/A,FALSE,"단축1";#N/A,#N/A,FALSE,"단축2";#N/A,#N/A,FALSE,"단축3";#N/A,#N/A,FALSE,"장축";#N/A,#N/A,FALSE,"4WD"}</definedName>
    <definedName name="건물" hidden="1">{"'손익현황'!$A$1:$J$29"}</definedName>
    <definedName name="건물임." hidden="1">{"'손익현황'!$A$1:$J$29"}</definedName>
    <definedName name="걸" hidden="1">{#N/A,#N/A,FALSE,"단축1";#N/A,#N/A,FALSE,"단축2";#N/A,#N/A,FALSE,"단축3";#N/A,#N/A,FALSE,"장축";#N/A,#N/A,FALSE,"4WD"}</definedName>
    <definedName name="검수" hidden="1">{#N/A,#N/A,FALSE,"단축1";#N/A,#N/A,FALSE,"단축2";#N/A,#N/A,FALSE,"단축3";#N/A,#N/A,FALSE,"장축";#N/A,#N/A,FALSE,"4WD"}</definedName>
    <definedName name="검수보고서3" hidden="1">{#N/A,#N/A,FALSE,"단축1";#N/A,#N/A,FALSE,"단축2";#N/A,#N/A,FALSE,"단축3";#N/A,#N/A,FALSE,"장축";#N/A,#N/A,FALSE,"4WD"}</definedName>
    <definedName name="검토" hidden="1">{#N/A,#N/A,FALSE,"단축1";#N/A,#N/A,FALSE,"단축2";#N/A,#N/A,FALSE,"단축3";#N/A,#N/A,FALSE,"장축";#N/A,#N/A,FALSE,"4WD"}</definedName>
    <definedName name="검토3" hidden="1">{#N/A,#N/A,FALSE,"단축1";#N/A,#N/A,FALSE,"단축2";#N/A,#N/A,FALSE,"단축3";#N/A,#N/A,FALSE,"장축";#N/A,#N/A,FALSE,"4WD"}</definedName>
    <definedName name="검토4" hidden="1">{#N/A,#N/A,FALSE,"단축1";#N/A,#N/A,FALSE,"단축2";#N/A,#N/A,FALSE,"단축3";#N/A,#N/A,FALSE,"장축";#N/A,#N/A,FALSE,"4WD"}</definedName>
    <definedName name="검토6학" hidden="1">{#N/A,#N/A,FALSE,"단축1";#N/A,#N/A,FALSE,"단축2";#N/A,#N/A,FALSE,"단축3";#N/A,#N/A,FALSE,"장축";#N/A,#N/A,FALSE,"4WD"}</definedName>
    <definedName name="견적" hidden="1">{#N/A,#N/A,FALSE,"단축1";#N/A,#N/A,FALSE,"단축2";#N/A,#N/A,FALSE,"단축3";#N/A,#N/A,FALSE,"장축";#N/A,#N/A,FALSE,"4WD"}</definedName>
    <definedName name="견적list3" hidden="1">{#N/A,#N/A,FALSE,"단축1";#N/A,#N/A,FALSE,"단축2";#N/A,#N/A,FALSE,"단축3";#N/A,#N/A,FALSE,"장축";#N/A,#N/A,FALSE,"4WD"}</definedName>
    <definedName name="결ㅈ제ㅔㅔ" hidden="1">{#N/A,#N/A,FALSE,"주요여수신";#N/A,#N/A,FALSE,"수신금리";#N/A,#N/A,FALSE,"대출금리";#N/A,#N/A,FALSE,"신규대출";#N/A,#N/A,FALSE,"총액대출"}</definedName>
    <definedName name="결재용" hidden="1">{#N/A,#N/A,FALSE,"단축1";#N/A,#N/A,FALSE,"단축2";#N/A,#N/A,FALSE,"단축3";#N/A,#N/A,FALSE,"장축";#N/A,#N/A,FALSE,"4WD"}</definedName>
    <definedName name="결재용2" hidden="1">{#N/A,#N/A,FALSE,"단축1";#N/A,#N/A,FALSE,"단축2";#N/A,#N/A,FALSE,"단축3";#N/A,#N/A,FALSE,"장축";#N/A,#N/A,FALSE,"4WD"}</definedName>
    <definedName name="결제2" hidden="1">{#N/A,#N/A,FALSE,"주요여수신";#N/A,#N/A,FALSE,"수신금리";#N/A,#N/A,FALSE,"대출금리";#N/A,#N/A,FALSE,"신규대출";#N/A,#N/A,FALSE,"총액대출"}</definedName>
    <definedName name="경"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경비관리비" hidden="1">{#N/A,#N/A,FALSE,"단축1";#N/A,#N/A,FALSE,"단축2";#N/A,#N/A,FALSE,"단축3";#N/A,#N/A,FALSE,"장축";#N/A,#N/A,FALSE,"4WD"}</definedName>
    <definedName name="경비예산" hidden="1">{#N/A,#N/A,FALSE,"단축1";#N/A,#N/A,FALSE,"단축2";#N/A,#N/A,FALSE,"단축3";#N/A,#N/A,FALSE,"장축";#N/A,#N/A,FALSE,"4WD"}</definedName>
    <definedName name="경차" hidden="1">{#N/A,#N/A,TRUE,"Y생산";#N/A,#N/A,TRUE,"Y판매";#N/A,#N/A,TRUE,"Y총물량";#N/A,#N/A,TRUE,"Y능력";#N/A,#N/A,TRUE,"YKD"}</definedName>
    <definedName name="경합금2과운연계획" hidden="1">{#N/A,#N/A,TRUE,"Y생산";#N/A,#N/A,TRUE,"Y판매";#N/A,#N/A,TRUE,"Y총물량";#N/A,#N/A,TRUE,"Y능력";#N/A,#N/A,TRUE,"YKD"}</definedName>
    <definedName name="계" hidden="1">{#N/A,#N/A,FALSE,"단축1";#N/A,#N/A,FALSE,"단축2";#N/A,#N/A,FALSE,"단축3";#N/A,#N/A,FALSE,"장축";#N/A,#N/A,FALSE,"4WD"}</definedName>
    <definedName name="계1" hidden="1">{#N/A,#N/A,FALSE,"단축1";#N/A,#N/A,FALSE,"단축2";#N/A,#N/A,FALSE,"단축3";#N/A,#N/A,FALSE,"장축";#N/A,#N/A,FALSE,"4WD"}</definedName>
    <definedName name="계정" hidden="1">{#N/A,#N/A,FALSE,"주요여수신";#N/A,#N/A,FALSE,"수신금리";#N/A,#N/A,FALSE,"대출금리";#N/A,#N/A,FALSE,"신규대출";#N/A,#N/A,FALSE,"총액대출"}</definedName>
    <definedName name="계정명세서" hidden="1">{#N/A,#N/A,FALSE,"Sheet5"}</definedName>
    <definedName name="계획" hidden="1">{#N/A,#N/A,FALSE,"단축1";#N/A,#N/A,FALSE,"단축2";#N/A,#N/A,FALSE,"단축3";#N/A,#N/A,FALSE,"장축";#N/A,#N/A,FALSE,"4WD"}</definedName>
    <definedName name="계획.1" hidden="1">{#N/A,#N/A,FALSE,"단축1";#N/A,#N/A,FALSE,"단축2";#N/A,#N/A,FALSE,"단축3";#N/A,#N/A,FALSE,"장축";#N/A,#N/A,FALSE,"4WD"}</definedName>
    <definedName name="계획1" hidden="1">{#N/A,#N/A,FALSE,"단축1";#N/A,#N/A,FALSE,"단축2";#N/A,#N/A,FALSE,"단축3";#N/A,#N/A,FALSE,"장축";#N/A,#N/A,FALSE,"4WD"}</definedName>
    <definedName name="계획대비실적" hidden="1">{#N/A,#N/A,TRUE,"Y생산";#N/A,#N/A,TRUE,"Y판매";#N/A,#N/A,TRUE,"Y총물량";#N/A,#N/A,TRUE,"Y능력";#N/A,#N/A,TRUE,"YKD"}</definedName>
    <definedName name="계획대실적손익"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계획표" hidden="1">{#N/A,#N/A,FALSE,"단축1";#N/A,#N/A,FALSE,"단축2";#N/A,#N/A,FALSE,"단축3";#N/A,#N/A,FALSE,"장축";#N/A,#N/A,FALSE,"4WD"}</definedName>
    <definedName name="계획표지" hidden="1">{#N/A,#N/A,FALSE,"단축1";#N/A,#N/A,FALSE,"단축2";#N/A,#N/A,FALSE,"단축3";#N/A,#N/A,FALSE,"장축";#N/A,#N/A,FALSE,"4WD"}</definedName>
    <definedName name="고바우" hidden="1">{#N/A,#N/A,FALSE,"단축1";#N/A,#N/A,FALSE,"단축2";#N/A,#N/A,FALSE,"단축3";#N/A,#N/A,FALSE,"장축";#N/A,#N/A,FALSE,"4WD"}</definedName>
    <definedName name="골" hidden="1">{#N/A,#N/A,FALSE,"단축1";#N/A,#N/A,FALSE,"단축2";#N/A,#N/A,FALSE,"단축3";#N/A,#N/A,FALSE,"장축";#N/A,#N/A,FALSE,"4WD"}</definedName>
    <definedName name="공" hidden="1">{"'손익현황'!$A$1:$J$29"}</definedName>
    <definedName name="공공" hidden="1">{#N/A,#N/A,FALSE,"단축1";#N/A,#N/A,FALSE,"단축2";#N/A,#N/A,FALSE,"단축3";#N/A,#N/A,FALSE,"장축";#N/A,#N/A,FALSE,"4WD"}</definedName>
    <definedName name="공구" hidden="1">{"'손익현황'!$A$1:$J$29"}</definedName>
    <definedName name="공구기구" hidden="1">{"'손익현황'!$A$1:$J$29"}</definedName>
    <definedName name="공성환" hidden="1">{#N/A,#N/A,FALSE,"단축1";#N/A,#N/A,FALSE,"단축2";#N/A,#N/A,FALSE,"단축3";#N/A,#N/A,FALSE,"장축";#N/A,#N/A,FALSE,"4WD"}</definedName>
    <definedName name="공장" hidden="1">{#N/A,#N/A,FALSE,"단축1";#N/A,#N/A,FALSE,"단축2";#N/A,#N/A,FALSE,"단축3";#N/A,#N/A,FALSE,"장축";#N/A,#N/A,FALSE,"4WD"}</definedName>
    <definedName name="공장현황" hidden="1">{#N/A,#N/A,TRUE,"Y생산";#N/A,#N/A,TRUE,"Y판매";#N/A,#N/A,TRUE,"Y총물량";#N/A,#N/A,TRUE,"Y능력";#N/A,#N/A,TRUE,"YKD"}</definedName>
    <definedName name="공정계획" hidden="1">{#N/A,#N/A,FALSE,"단축1";#N/A,#N/A,FALSE,"단축2";#N/A,#N/A,FALSE,"단축3";#N/A,#N/A,FALSE,"장축";#N/A,#N/A,FALSE,"4WD"}</definedName>
    <definedName name="과거차문제1" hidden="1">{#N/A,#N/A,FALSE,"단축1";#N/A,#N/A,FALSE,"단축2";#N/A,#N/A,FALSE,"단축3";#N/A,#N/A,FALSE,"장축";#N/A,#N/A,FALSE,"4WD"}</definedName>
    <definedName name="과거차문제11" hidden="1">{#N/A,#N/A,FALSE,"단축1";#N/A,#N/A,FALSE,"단축2";#N/A,#N/A,FALSE,"단축3";#N/A,#N/A,FALSE,"장축";#N/A,#N/A,FALSE,"4WD"}</definedName>
    <definedName name="관리지표2" hidden="1">{#N/A,#N/A,TRUE,"Y생산";#N/A,#N/A,TRUE,"Y판매";#N/A,#N/A,TRUE,"Y총물량";#N/A,#N/A,TRUE,"Y능력";#N/A,#N/A,TRUE,"YKD"}</definedName>
    <definedName name="광" hidden="1">{#N/A,#N/A,FALSE,"단축1";#N/A,#N/A,FALSE,"단축2";#N/A,#N/A,FALSE,"단축3";#N/A,#N/A,FALSE,"장축";#N/A,#N/A,FALSE,"4WD"}</definedName>
    <definedName name="구국구ㅜ구국" hidden="1">{#N/A,#N/A,FALSE,"단축1";#N/A,#N/A,FALSE,"단축2";#N/A,#N/A,FALSE,"단축3";#N/A,#N/A,FALSE,"장축";#N/A,#N/A,FALSE,"4WD"}</definedName>
    <definedName name="구매품목" hidden="1">{#N/A,#N/A,FALSE,"단축1";#N/A,#N/A,FALSE,"단축2";#N/A,#N/A,FALSE,"단축3";#N/A,#N/A,FALSE,"장축";#N/A,#N/A,FALSE,"4WD"}</definedName>
    <definedName name="구분" hidden="1">{#N/A,#N/A,FALSE,"단축1";#N/A,#N/A,FALSE,"단축2";#N/A,#N/A,FALSE,"단축3";#N/A,#N/A,FALSE,"장축";#N/A,#N/A,FALSE,"4WD"}</definedName>
    <definedName name="구상서" hidden="1">{#N/A,#N/A,FALSE,"단축1";#N/A,#N/A,FALSE,"단축2";#N/A,#N/A,FALSE,"단축3";#N/A,#N/A,FALSE,"장축";#N/A,#N/A,FALSE,"4WD"}</definedName>
    <definedName name="구축물" hidden="1">{"'손익현황'!$A$1:$J$29"}</definedName>
    <definedName name="구축물임" hidden="1">{"'손익현황'!$A$1:$J$29"}</definedName>
    <definedName name="국구구" hidden="1">{#N/A,#N/A,FALSE,"단축1";#N/A,#N/A,FALSE,"단축2";#N/A,#N/A,FALSE,"단축3";#N/A,#N/A,FALSE,"장축";#N/A,#N/A,FALSE,"4WD"}</definedName>
    <definedName name="국내" hidden="1">{#N/A,#N/A,FALSE,"단축1";#N/A,#N/A,FALSE,"단축2";#N/A,#N/A,FALSE,"단축3";#N/A,#N/A,FALSE,"장축";#N/A,#N/A,FALSE,"4WD"}</definedName>
    <definedName name="국내출장2" hidden="1">{#N/A,#N/A,TRUE,"Y생산";#N/A,#N/A,TRUE,"Y판매";#N/A,#N/A,TRUE,"Y총물량";#N/A,#N/A,TRUE,"Y능력";#N/A,#N/A,TRUE,"YKD"}</definedName>
    <definedName name="국민카드1차" hidden="1">{#N/A,#N/A,FALSE,"주요여수신";#N/A,#N/A,FALSE,"수신금리";#N/A,#N/A,FALSE,"대출금리";#N/A,#N/A,FALSE,"신규대출";#N/A,#N/A,FALSE,"총액대출"}</definedName>
    <definedName name="국제거래"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권오종" hidden="1">{#N/A,#N/A,FALSE,"단축1";#N/A,#N/A,FALSE,"단축2";#N/A,#N/A,FALSE,"단축3";#N/A,#N/A,FALSE,"장축";#N/A,#N/A,FALSE,"4WD"}</definedName>
    <definedName name="규남이"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그냥해" hidden="1">{#N/A,#N/A,FALSE,"단축1";#N/A,#N/A,FALSE,"단축2";#N/A,#N/A,FALSE,"단축3";#N/A,#N/A,FALSE,"장축";#N/A,#N/A,FALSE,"4WD"}</definedName>
    <definedName name="그룹나눈" hidden="1">{#N/A,#N/A,FALSE,"단축1";#N/A,#N/A,FALSE,"단축2";#N/A,#N/A,FALSE,"단축3";#N/A,#N/A,FALSE,"장축";#N/A,#N/A,FALSE,"4WD"}</definedName>
    <definedName name="근거1" hidden="1">{#N/A,#N/A,FALSE,"단축1";#N/A,#N/A,FALSE,"단축2";#N/A,#N/A,FALSE,"단축3";#N/A,#N/A,FALSE,"장축";#N/A,#N/A,FALSE,"4WD"}</definedName>
    <definedName name="근거2" hidden="1">{#N/A,#N/A,FALSE,"단축1";#N/A,#N/A,FALSE,"단축2";#N/A,#N/A,FALSE,"단축3";#N/A,#N/A,FALSE,"장축";#N/A,#N/A,FALSE,"4WD"}</definedName>
    <definedName name="금월" hidden="1">{#N/A,#N/A,TRUE,"Y생산";#N/A,#N/A,TRUE,"Y판매";#N/A,#N/A,TRUE,"Y총물량";#N/A,#N/A,TRUE,"Y능력";#N/A,#N/A,TRUE,"YKD"}</definedName>
    <definedName name="금창스틸2" hidden="1">{#N/A,#N/A,TRUE,"일정"}</definedName>
    <definedName name="금형" hidden="1">{#N/A,#N/A,FALSE,"단축1";#N/A,#N/A,FALSE,"단축2";#N/A,#N/A,FALSE,"단축3";#N/A,#N/A,FALSE,"장축";#N/A,#N/A,FALSE,"4WD"}</definedName>
    <definedName name="금형3" hidden="1">{#N/A,#N/A,FALSE,"단축1";#N/A,#N/A,FALSE,"단축2";#N/A,#N/A,FALSE,"단축3";#N/A,#N/A,FALSE,"장축";#N/A,#N/A,FALSE,"4WD"}</definedName>
    <definedName name="금형편성표" hidden="1">{#N/A,#N/A,FALSE,"단축1";#N/A,#N/A,FALSE,"단축2";#N/A,#N/A,FALSE,"단축3";#N/A,#N/A,FALSE,"장축";#N/A,#N/A,FALSE,"4WD"}</definedName>
    <definedName name="기계장치" hidden="1">{"'손익현황'!$A$1:$J$29"}</definedName>
    <definedName name="기관" hidden="1">{#N/A,#N/A,FALSE,"단축1";#N/A,#N/A,FALSE,"단축2";#N/A,#N/A,FALSE,"단축3";#N/A,#N/A,FALSE,"장축";#N/A,#N/A,FALSE,"4WD"}</definedName>
    <definedName name="기관예산" hidden="1">{#N/A,#N/A,FALSE,"단축1";#N/A,#N/A,FALSE,"단축2";#N/A,#N/A,FALSE,"단축3";#N/A,#N/A,FALSE,"장축";#N/A,#N/A,FALSE,"4WD"}</definedName>
    <definedName name="기능" hidden="1">{#N/A,#N/A,FALSE,"단축1";#N/A,#N/A,FALSE,"단축2";#N/A,#N/A,FALSE,"단축3";#N/A,#N/A,FALSE,"장축";#N/A,#N/A,FALSE,"4WD"}</definedName>
    <definedName name="기능시험" hidden="1">{#N/A,#N/A,FALSE,"단축1";#N/A,#N/A,FALSE,"단축2";#N/A,#N/A,FALSE,"단축3";#N/A,#N/A,FALSE,"장축";#N/A,#N/A,FALSE,"4WD"}</definedName>
    <definedName name="기본" hidden="1">{#N/A,#N/A,FALSE,"단축1";#N/A,#N/A,FALSE,"단축2";#N/A,#N/A,FALSE,"단축3";#N/A,#N/A,FALSE,"장축";#N/A,#N/A,FALSE,"4WD"}</definedName>
    <definedName name="기아" hidden="1">{#N/A,#N/A,FALSE,"단축1";#N/A,#N/A,FALSE,"단축2";#N/A,#N/A,FALSE,"단축3";#N/A,#N/A,FALSE,"장축";#N/A,#N/A,FALSE,"4WD"}</definedName>
    <definedName name="기아매출" hidden="1">{#N/A,#N/A,FALSE,"ROW DATA"}</definedName>
    <definedName name="기존안비교" hidden="1">{#N/A,#N/A,FALSE,"단축1";#N/A,#N/A,FALSE,"단축2";#N/A,#N/A,FALSE,"단축3";#N/A,#N/A,FALSE,"장축";#N/A,#N/A,FALSE,"4WD"}</definedName>
    <definedName name="기존차" hidden="1">{#N/A,#N/A,FALSE,"단축1";#N/A,#N/A,FALSE,"단축2";#N/A,#N/A,FALSE,"단축3";#N/A,#N/A,FALSE,"장축";#N/A,#N/A,FALSE,"4WD"}</definedName>
    <definedName name="기존차1" hidden="1">{#N/A,#N/A,FALSE,"협조전";#N/A,#N/A,FALSE,"원가절감계획 ";#N/A,#N/A,FALSE,"항목별원가절감계획"}</definedName>
    <definedName name="기준"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기타" hidden="1">{#N/A,#N/A,FALSE,"단축1";#N/A,#N/A,FALSE,"단축2";#N/A,#N/A,FALSE,"단축3";#N/A,#N/A,FALSE,"장축";#N/A,#N/A,FALSE,"4WD"}</definedName>
    <definedName name="기타충당금" hidden="1">{#N/A,#N/A,FALSE,"주요여수신";#N/A,#N/A,FALSE,"수신금리";#N/A,#N/A,FALSE,"대출금리";#N/A,#N/A,FALSE,"신규대출";#N/A,#N/A,FALSE,"총액대출"}</definedName>
    <definedName name="기획통보경비" hidden="1">{#N/A,#N/A,FALSE,"단축1";#N/A,#N/A,FALSE,"단축2";#N/A,#N/A,FALSE,"단축3";#N/A,#N/A,FALSE,"장축";#N/A,#N/A,FALSE,"4WD"}</definedName>
    <definedName name="김" hidden="1">{#N/A,#N/A,FALSE,"단축1";#N/A,#N/A,FALSE,"단축2";#N/A,#N/A,FALSE,"단축3";#N/A,#N/A,FALSE,"장축";#N/A,#N/A,FALSE,"4WD"}</definedName>
    <definedName name="김권두" hidden="1">{#N/A,#N/A,FALSE,"Sheet5"}</definedName>
    <definedName name="김권수" hidden="1">{#N/A,#N/A,FALSE,"Sheet5"}</definedName>
    <definedName name="김대원" hidden="1">{#N/A,#N/A,FALSE,"단축1";#N/A,#N/A,FALSE,"단축2";#N/A,#N/A,FALSE,"단축3";#N/A,#N/A,FALSE,"장축";#N/A,#N/A,FALSE,"4WD"}</definedName>
    <definedName name="김도윤" hidden="1">{#N/A,#N/A,TRUE,"Y생산";#N/A,#N/A,TRUE,"Y판매";#N/A,#N/A,TRUE,"Y총물량";#N/A,#N/A,TRUE,"Y능력";#N/A,#N/A,TRUE,"YKD"}</definedName>
    <definedName name="김베" hidden="1">{#N/A,#N/A,FALSE,"단축1";#N/A,#N/A,FALSE,"단축2";#N/A,#N/A,FALSE,"단축3";#N/A,#N/A,FALSE,"장축";#N/A,#N/A,FALSE,"4WD"}</definedName>
    <definedName name="김석빈" hidden="1">{#N/A,#N/A,FALSE,"단축1";#N/A,#N/A,FALSE,"단축2";#N/A,#N/A,FALSE,"단축3";#N/A,#N/A,FALSE,"장축";#N/A,#N/A,FALSE,"4WD"}</definedName>
    <definedName name="김섭빈" hidden="1">{#N/A,#N/A,FALSE,"단축1";#N/A,#N/A,FALSE,"단축2";#N/A,#N/A,FALSE,"단축3";#N/A,#N/A,FALSE,"장축";#N/A,#N/A,FALSE,"4WD"}</definedName>
    <definedName name="김승연" hidden="1">{#N/A,#N/A,FALSE,"인원";#N/A,#N/A,FALSE,"비용2";#N/A,#N/A,FALSE,"비용1";#N/A,#N/A,FALSE,"비용";#N/A,#N/A,FALSE,"보증2";#N/A,#N/A,FALSE,"보증1";#N/A,#N/A,FALSE,"보증";#N/A,#N/A,FALSE,"손익1";#N/A,#N/A,FALSE,"손익";#N/A,#N/A,FALSE,"부서별매출";#N/A,#N/A,FALSE,"매출"}</definedName>
    <definedName name="김연재" hidden="1">{#N/A,#N/A,FALSE,"단축1";#N/A,#N/A,FALSE,"단축2";#N/A,#N/A,FALSE,"단축3";#N/A,#N/A,FALSE,"장축";#N/A,#N/A,FALSE,"4WD"}</definedName>
    <definedName name="김일기"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김제신" hidden="1">{#N/A,#N/A,FALSE,"단축1";#N/A,#N/A,FALSE,"단축2";#N/A,#N/A,FALSE,"단축3";#N/A,#N/A,FALSE,"장축";#N/A,#N/A,FALSE,"4WD"}</definedName>
    <definedName name="김종경" hidden="1">{#N/A,#N/A,FALSE,"단축1";#N/A,#N/A,FALSE,"단축2";#N/A,#N/A,FALSE,"단축3";#N/A,#N/A,FALSE,"장축";#N/A,#N/A,FALSE,"4WD"}</definedName>
    <definedName name="김종은" hidden="1">{#N/A,#N/A,TRUE,"Y생산";#N/A,#N/A,TRUE,"Y판매";#N/A,#N/A,TRUE,"Y총물량";#N/A,#N/A,TRUE,"Y능력";#N/A,#N/A,TRUE,"YKD"}</definedName>
    <definedName name="ㄲ" hidden="1">{#N/A,#N/A,FALSE,"단축1";#N/A,#N/A,FALSE,"단축2";#N/A,#N/A,FALSE,"단축3";#N/A,#N/A,FALSE,"장축";#N/A,#N/A,FALSE,"4WD"}</definedName>
    <definedName name="ㄳ" hidden="1">{#N/A,#N/A,FALSE,"단축1";#N/A,#N/A,FALSE,"단축2";#N/A,#N/A,FALSE,"단축3";#N/A,#N/A,FALSE,"장축";#N/A,#N/A,FALSE,"4WD"}</definedName>
    <definedName name="ㄳㄳㅅㄱ" hidden="1">{#N/A,#N/A,FALSE,"단축1";#N/A,#N/A,FALSE,"단축2";#N/A,#N/A,FALSE,"단축3";#N/A,#N/A,FALSE,"장축";#N/A,#N/A,FALSE,"4WD"}</definedName>
    <definedName name="ㄳㄷㄳ" hidden="1">{#N/A,#N/A,FALSE,"단축1";#N/A,#N/A,FALSE,"단축2";#N/A,#N/A,FALSE,"단축3";#N/A,#N/A,FALSE,"장축";#N/A,#N/A,FALSE,"4WD"}</definedName>
    <definedName name="ㄳㅁㄴ" hidden="1">{#N/A,#N/A,FALSE,"단축1";#N/A,#N/A,FALSE,"단축2";#N/A,#N/A,FALSE,"단축3";#N/A,#N/A,FALSE,"장축";#N/A,#N/A,FALSE,"4WD"}</definedName>
    <definedName name="ㄴㄴ"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ㄴㄴㄴ" hidden="1">{#N/A,#N/A,FALSE,"단축1";#N/A,#N/A,FALSE,"단축2";#N/A,#N/A,FALSE,"단축3";#N/A,#N/A,FALSE,"장축";#N/A,#N/A,FALSE,"4WD"}</definedName>
    <definedName name="ㄴㄴㄴㄴㄴ" hidden="1">{#N/A,#N/A,FALSE,"단축1";#N/A,#N/A,FALSE,"단축2";#N/A,#N/A,FALSE,"단축3";#N/A,#N/A,FALSE,"장축";#N/A,#N/A,FALSE,"4WD"}</definedName>
    <definedName name="ㄴㄴㅁ" hidden="1">#REF!</definedName>
    <definedName name="ㄴㄷ더" hidden="1">{#N/A,#N/A,FALSE,"단축1";#N/A,#N/A,FALSE,"단축2";#N/A,#N/A,FALSE,"단축3";#N/A,#N/A,FALSE,"장축";#N/A,#N/A,FALSE,"4WD"}</definedName>
    <definedName name="ㄴㄹ" hidden="1">{#N/A,#N/A,FALSE,"단축1";#N/A,#N/A,FALSE,"단축2";#N/A,#N/A,FALSE,"단축3";#N/A,#N/A,FALSE,"장축";#N/A,#N/A,FALSE,"4WD"}</definedName>
    <definedName name="ㄴㄹㄴㅇㅁㄹㅇㄴㅁㄹ" hidden="1">{#N/A,#N/A,FALSE,"단축1";#N/A,#N/A,FALSE,"단축2";#N/A,#N/A,FALSE,"단축3";#N/A,#N/A,FALSE,"장축";#N/A,#N/A,FALSE,"4WD"}</definedName>
    <definedName name="ㄴㄹㄹ" hidden="1">{#N/A,#N/A,FALSE,"Babenhausen GG";#N/A,#N/A,FALSE,"Bebra GG";#N/A,#N/A,FALSE,"Dortmund GG";#N/A,#N/A,FALSE,"Karben GG";#N/A,#N/A,FALSE,"Australien GG";#N/A,#N/A,FALSE,"Birmingham GG";#N/A,#N/A,FALSE,"Brasilien GG";#N/A,#N/A,FALSE,"Frankreich GG";#N/A,#N/A,FALSE,"Kammerer GG";#N/A,#N/A,FALSE,"Kienzle GG";#N/A,#N/A,FALSE,"Malaysia";#N/A,#N/A,FALSE,"Prag GG";#N/A,#N/A,FALSE,"Schweiz GG";#N/A,#N/A,FALSE,"Spanien GG";#N/A,#N/A,FALSE,"USA GG"}</definedName>
    <definedName name="ㄴㄻㄴ" hidden="1">{#N/A,#N/A,FALSE,"AG";#N/A,#N/A,FALSE,"GB-I";#N/A,#N/A,FALSE,"GB--SR_K";#N/A,#N/A,FALSE,"GB-SR_B";#N/A,#N/A,FALSE,"GB-KS";#N/A,#N/A,FALSE,"Kammerer";#N/A,#N/A,FALSE,"Kienzle"}</definedName>
    <definedName name="ㄴㅁ" hidden="1">{#N/A,#N/A,FALSE,"주요여수신";#N/A,#N/A,FALSE,"수신금리";#N/A,#N/A,FALSE,"대출금리";#N/A,#N/A,FALSE,"신규대출";#N/A,#N/A,FALSE,"총액대출"}</definedName>
    <definedName name="ㄴㅁㄹ" hidden="1">{#N/A,#N/A,FALSE,"단축1";#N/A,#N/A,FALSE,"단축2";#N/A,#N/A,FALSE,"단축3";#N/A,#N/A,FALSE,"장축";#N/A,#N/A,FALSE,"4WD"}</definedName>
    <definedName name="ㄴㅁㅇㅎㅇ롱로" hidden="1">#REF!</definedName>
    <definedName name="ㄴㅇ" hidden="1">{#N/A,#N/A,TRUE,"Y생산";#N/A,#N/A,TRUE,"Y판매";#N/A,#N/A,TRUE,"Y총물량";#N/A,#N/A,TRUE,"Y능력";#N/A,#N/A,TRUE,"YKD"}</definedName>
    <definedName name="ㄴㅇㄴ" hidden="1">{#N/A,#N/A,FALSE,"단축1";#N/A,#N/A,FALSE,"단축2";#N/A,#N/A,FALSE,"단축3";#N/A,#N/A,FALSE,"장축";#N/A,#N/A,FALSE,"4WD"}</definedName>
    <definedName name="ㄴㅇㄴㅇ" hidden="1">{#N/A,#N/A,FALSE,"단축1";#N/A,#N/A,FALSE,"단축2";#N/A,#N/A,FALSE,"단축3";#N/A,#N/A,FALSE,"장축";#N/A,#N/A,FALSE,"4WD"}</definedName>
    <definedName name="ㄴㅇㄴㅇㄴ" hidden="1">{#N/A,#N/A,FALSE,"단축1";#N/A,#N/A,FALSE,"단축2";#N/A,#N/A,FALSE,"단축3";#N/A,#N/A,FALSE,"장축";#N/A,#N/A,FALSE,"4WD"}</definedName>
    <definedName name="ㄴㅇㄴㅇㄴㅇ" hidden="1">{#N/A,#N/A,FALSE,"단축1";#N/A,#N/A,FALSE,"단축2";#N/A,#N/A,FALSE,"단축3";#N/A,#N/A,FALSE,"장축";#N/A,#N/A,FALSE,"4WD"}</definedName>
    <definedName name="ㄴㅇㄴㅇㅀㄹㅇㅎㅇㅀㅎ" hidden="1">{#N/A,#N/A,FALSE,"단축1";#N/A,#N/A,FALSE,"단축2";#N/A,#N/A,FALSE,"단축3";#N/A,#N/A,FALSE,"장축";#N/A,#N/A,FALSE,"4WD"}</definedName>
    <definedName name="ㄴㅇㄹ" hidden="1">{#N/A,#N/A,FALSE,"단축1";#N/A,#N/A,FALSE,"단축2";#N/A,#N/A,FALSE,"단축3";#N/A,#N/A,FALSE,"장축";#N/A,#N/A,FALSE,"4WD"}</definedName>
    <definedName name="ㄴㅇㄹㄴㅇ" hidden="1">{#N/A,#N/A,FALSE,"단축1";#N/A,#N/A,FALSE,"단축2";#N/A,#N/A,FALSE,"단축3";#N/A,#N/A,FALSE,"장축";#N/A,#N/A,FALSE,"4WD"}</definedName>
    <definedName name="ㄴㅇㄹㅇㄴㄹ" hidden="1">{#N/A,#N/A,FALSE,"단축1";#N/A,#N/A,FALSE,"단축2";#N/A,#N/A,FALSE,"단축3";#N/A,#N/A,FALSE,"장축";#N/A,#N/A,FALSE,"4WD"}</definedName>
    <definedName name="ㄴㅇㄻㄴ" hidden="1">{#N/A,#N/A,FALSE,"Status";#N/A,#N/A,FALSE,"Deckblatt 1";#N/A,#N/A,FALSE,"Deckblatt2"}</definedName>
    <definedName name="ㄴㅇㅁ" hidden="1">{#N/A,#N/A,FALSE,"주요여수신";#N/A,#N/A,FALSE,"수신금리";#N/A,#N/A,FALSE,"대출금리";#N/A,#N/A,FALSE,"신규대출";#N/A,#N/A,FALSE,"총액대출"}</definedName>
    <definedName name="ㄴㅇㅇ" hidden="1">{#N/A,#N/A,TRUE,"일정"}</definedName>
    <definedName name="ㄴㅇㅊㄹㄴㅇㄹ" hidden="1">{#N/A,#N/A,FALSE,"단축1";#N/A,#N/A,FALSE,"단축2";#N/A,#N/A,FALSE,"단축3";#N/A,#N/A,FALSE,"장축";#N/A,#N/A,FALSE,"4WD"}</definedName>
    <definedName name="ㄴㅋ" hidden="1">{#N/A,#N/A,FALSE,"단축1";#N/A,#N/A,FALSE,"단축2";#N/A,#N/A,FALSE,"단축3";#N/A,#N/A,FALSE,"장축";#N/A,#N/A,FALSE,"4WD"}</definedName>
    <definedName name="나" hidden="1">{"'손익현황'!$A$1:$J$29"}</definedName>
    <definedName name="나가" hidden="1">{#N/A,#N/A,TRUE,"Y생산";#N/A,#N/A,TRUE,"Y판매";#N/A,#N/A,TRUE,"Y총물량";#N/A,#N/A,TRUE,"Y능력";#N/A,#N/A,TRUE,"YKD"}</definedName>
    <definedName name="나가라" hidden="1">{#N/A,#N/A,TRUE,"Y생산";#N/A,#N/A,TRUE,"Y판매";#N/A,#N/A,TRUE,"Y총물량";#N/A,#N/A,TRUE,"Y능력";#N/A,#N/A,TRUE,"YKD"}</definedName>
    <definedName name="나나나" hidden="1">{#N/A,#N/A,FALSE,"단축1";#N/A,#N/A,FALSE,"단축2";#N/A,#N/A,FALSE,"단축3";#N/A,#N/A,FALSE,"장축";#N/A,#N/A,FALSE,"4WD"}</definedName>
    <definedName name="나의사랑" hidden="1">{#N/A,#N/A,FALSE,"단축1";#N/A,#N/A,FALSE,"단축2";#N/A,#N/A,FALSE,"단축3";#N/A,#N/A,FALSE,"장축";#N/A,#N/A,FALSE,"4WD"}</definedName>
    <definedName name="남" hidden="1">{#N/A,#N/A,FALSE,"Sheet5"}</definedName>
    <definedName name="납기" hidden="1">{#N/A,#N/A,FALSE,"협조전";#N/A,#N/A,FALSE,"원가절감계획 ";#N/A,#N/A,FALSE,"항목별원가절감계획"}</definedName>
    <definedName name="내다" hidden="1">{#N/A,#N/A,FALSE,"단축1";#N/A,#N/A,FALSE,"단축2";#N/A,#N/A,FALSE,"단축3";#N/A,#N/A,FALSE,"장축";#N/A,#N/A,FALSE,"4WD"}</definedName>
    <definedName name="내부거래_" hidden="1">{#N/A,#N/A,FALSE,"주요여수신";#N/A,#N/A,FALSE,"수신금리";#N/A,#N/A,FALSE,"대출금리";#N/A,#N/A,FALSE,"신규대출";#N/A,#N/A,FALSE,"총액대출"}</definedName>
    <definedName name="내장변경" hidden="1">{#N/A,#N/A,FALSE,"단축1";#N/A,#N/A,FALSE,"단축2";#N/A,#N/A,FALSE,"단축3";#N/A,#N/A,FALSE,"장축";#N/A,#N/A,FALSE,"4WD"}</definedName>
    <definedName name="냉각" hidden="1">{#N/A,#N/A,FALSE,"단축1";#N/A,#N/A,FALSE,"단축2";#N/A,#N/A,FALSE,"단축3";#N/A,#N/A,FALSE,"장축";#N/A,#N/A,FALSE,"4WD"}</definedName>
    <definedName name="너" hidden="1">{#N/A,#N/A,TRUE,"Y생산";#N/A,#N/A,TRUE,"Y판매";#N/A,#N/A,TRUE,"Y총물량";#N/A,#N/A,TRUE,"Y능력";#N/A,#N/A,TRUE,"YKD"}</definedName>
    <definedName name="네" hidden="1">{#N/A,#N/A,FALSE,"Sheet5"}</definedName>
    <definedName name="년도" hidden="1">{#N/A,#N/A,FALSE,"단축1";#N/A,#N/A,FALSE,"단축2";#N/A,#N/A,FALSE,"단축3";#N/A,#N/A,FALSE,"장축";#N/A,#N/A,FALSE,"4WD"}</definedName>
    <definedName name="노고ㅛㄱ" hidden="1">{#N/A,#N/A,FALSE,"단축1";#N/A,#N/A,FALSE,"단축2";#N/A,#N/A,FALSE,"단축3";#N/A,#N/A,FALSE,"장축";#N/A,#N/A,FALSE,"4WD"}</definedName>
    <definedName name="녿대" hidden="1">{#N/A,#N/A,FALSE,"단축1";#N/A,#N/A,FALSE,"단축2";#N/A,#N/A,FALSE,"단축3";#N/A,#N/A,FALSE,"장축";#N/A,#N/A,FALSE,"4WD"}</definedName>
    <definedName name="누" hidden="1">{#N/A,#N/A,FALSE,"Sheet5"}</definedName>
    <definedName name="느김" hidden="1">{#N/A,#N/A,TRUE,"Y생산";#N/A,#N/A,TRUE,"Y판매";#N/A,#N/A,TRUE,"Y총물량";#N/A,#N/A,TRUE,"Y능력";#N/A,#N/A,TRUE,"YKD"}</definedName>
    <definedName name="니기미" hidden="1">{#N/A,#N/A,TRUE,"Y생산";#N/A,#N/A,TRUE,"Y판매";#N/A,#N/A,TRUE,"Y총물량";#N/A,#N/A,TRUE,"Y능력";#N/A,#N/A,TRUE,"YKD"}</definedName>
    <definedName name="니니" hidden="1">{#N/A,#N/A,FALSE,"신규dep";#N/A,#N/A,FALSE,"신규dep-금형상각후";#N/A,#N/A,FALSE,"신규dep-연구비상각후";#N/A,#N/A,FALSE,"신규dep-기계,공구상각후"}</definedName>
    <definedName name="ㄶㅇ" hidden="1">{#N/A,#N/A,FALSE,"단축1";#N/A,#N/A,FALSE,"단축2";#N/A,#N/A,FALSE,"단축3";#N/A,#N/A,FALSE,"장축";#N/A,#N/A,FALSE,"4WD"}</definedName>
    <definedName name="ㄷㄱ" hidden="1">{#N/A,#N/A,FALSE,"Australien";#N/A,#N/A,FALSE,"Birmingham";#N/A,#N/A,FALSE,"Brasilien";#N/A,#N/A,FALSE,"Prag";#N/A,#N/A,FALSE,"Spanien";#N/A,#N/A,FALSE,"Malaysia ( Com)";#N/A,#N/A,FALSE,"Malaysia (Instr)"}</definedName>
    <definedName name="ㄷㄱㄷㄱ" hidden="1">{#N/A,#N/A,FALSE,"단축1";#N/A,#N/A,FALSE,"단축2";#N/A,#N/A,FALSE,"단축3";#N/A,#N/A,FALSE,"장축";#N/A,#N/A,FALSE,"4WD"}</definedName>
    <definedName name="ㄷㄱㄷㅁㄱ" hidden="1">{#N/A,#N/A,FALSE,"단축1";#N/A,#N/A,FALSE,"단축2";#N/A,#N/A,FALSE,"단축3";#N/A,#N/A,FALSE,"장축";#N/A,#N/A,FALSE,"4WD"}</definedName>
    <definedName name="ㄷㄱㅁㄱㄷㄷㄱ" hidden="1">{#N/A,#N/A,FALSE,"단축1";#N/A,#N/A,FALSE,"단축2";#N/A,#N/A,FALSE,"단축3";#N/A,#N/A,FALSE,"장축";#N/A,#N/A,FALSE,"4WD"}</definedName>
    <definedName name="ㄷㄳ" hidden="1">{#N/A,#N/A,FALSE,"단축1";#N/A,#N/A,FALSE,"단축2";#N/A,#N/A,FALSE,"단축3";#N/A,#N/A,FALSE,"장축";#N/A,#N/A,FALSE,"4WD"}</definedName>
    <definedName name="ㄷㄷ" hidden="1">{#N/A,#N/A,TRUE,"일정"}</definedName>
    <definedName name="ㄷㄷEEE" hidden="1">{#N/A,#N/A,FALSE,"단축1";#N/A,#N/A,FALSE,"단축2";#N/A,#N/A,FALSE,"단축3";#N/A,#N/A,FALSE,"장축";#N/A,#N/A,FALSE,"4WD"}</definedName>
    <definedName name="ㄷㄷㄷ" hidden="1">{#N/A,#N/A,TRUE,"일정"}</definedName>
    <definedName name="ㄷㅁㄱ" hidden="1">{#N/A,#N/A,FALSE,"단축1";#N/A,#N/A,FALSE,"단축2";#N/A,#N/A,FALSE,"단축3";#N/A,#N/A,FALSE,"장축";#N/A,#N/A,FALSE,"4WD"}</definedName>
    <definedName name="ㄷㅅㅎ" hidden="1">{#N/A,#N/A,FALSE,"단축1";#N/A,#N/A,FALSE,"단축2";#N/A,#N/A,FALSE,"단축3";#N/A,#N/A,FALSE,"장축";#N/A,#N/A,FALSE,"4WD"}</definedName>
    <definedName name="ㄷㅇ" hidden="1">{#N/A,#N/A,TRUE,"Y생산";#N/A,#N/A,TRUE,"Y판매";#N/A,#N/A,TRUE,"Y총물량";#N/A,#N/A,TRUE,"Y능력";#N/A,#N/A,TRUE,"YKD"}</definedName>
    <definedName name="다나가라" hidden="1">{#N/A,#N/A,FALSE,"단축1";#N/A,#N/A,FALSE,"단축2";#N/A,#N/A,FALSE,"단축3";#N/A,#N/A,FALSE,"장축";#N/A,#N/A,FALSE,"4WD"}</definedName>
    <definedName name="다대공장"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다시사" hidden="1">{#N/A,#N/A,TRUE,"Y생산";#N/A,#N/A,TRUE,"Y판매";#N/A,#N/A,TRUE,"Y총물량";#N/A,#N/A,TRUE,"Y능력";#N/A,#N/A,TRUE,"YKD"}</definedName>
    <definedName name="다음" hidden="1">{#N/A,#N/A,FALSE,"단축1";#N/A,#N/A,FALSE,"단축2";#N/A,#N/A,FALSE,"단축3";#N/A,#N/A,FALSE,"장축";#N/A,#N/A,FALSE,"4WD"}</definedName>
    <definedName name="단가기준" hidden="1">{#N/A,#N/A,TRUE,"Y생산";#N/A,#N/A,TRUE,"Y판매";#N/A,#N/A,TRUE,"Y총물량";#N/A,#N/A,TRUE,"Y능력";#N/A,#N/A,TRUE,"YKD"}</definedName>
    <definedName name="단가기준1" hidden="1">{#N/A,#N/A,TRUE,"Y생산";#N/A,#N/A,TRUE,"Y판매";#N/A,#N/A,TRUE,"Y총물량";#N/A,#N/A,TRUE,"Y능력";#N/A,#N/A,TRUE,"YKD"}</definedName>
    <definedName name="단기" hidden="1">{#N/A,#N/A,TRUE,"Y생산";#N/A,#N/A,TRUE,"Y판매";#N/A,#N/A,TRUE,"Y총물량";#N/A,#N/A,TRUE,"Y능력";#N/A,#N/A,TRUE,"YKD"}</definedName>
    <definedName name="단기금융상품" hidden="1">#REF!</definedName>
    <definedName name="단기대여금" hidden="1">{#N/A,#N/A,TRUE,"Y생산";#N/A,#N/A,TRUE,"Y판매";#N/A,#N/A,TRUE,"Y총물량";#N/A,#N/A,TRUE,"Y능력";#N/A,#N/A,TRUE,"YKD"}</definedName>
    <definedName name="단조편성표" hidden="1">{#N/A,#N/A,FALSE,"단축1";#N/A,#N/A,FALSE,"단축2";#N/A,#N/A,FALSE,"단축3";#N/A,#N/A,FALSE,"장축";#N/A,#N/A,FALSE,"4WD"}</definedName>
    <definedName name="단품계산" hidden="1">{#N/A,#N/A,FALSE,"단축1";#N/A,#N/A,FALSE,"단축2";#N/A,#N/A,FALSE,"단축3";#N/A,#N/A,FALSE,"장축";#N/A,#N/A,FALSE,"4WD"}</definedName>
    <definedName name="담당별조정" hidden="1">{#N/A,#N/A,FALSE,"신규dep";#N/A,#N/A,FALSE,"신규dep-금형상각후";#N/A,#N/A,FALSE,"신규dep-연구비상각후";#N/A,#N/A,FALSE,"신규dep-기계,공구상각후"}</definedName>
    <definedName name="당" hidden="1">{#N/A,#N/A,FALSE,"단축1";#N/A,#N/A,FALSE,"단축2";#N/A,#N/A,FALSE,"단축3";#N/A,#N/A,FALSE,"장축";#N/A,#N/A,FALSE,"4WD"}</definedName>
    <definedName name="膛间" hidden="1">{#N/A,#N/A,FALSE,"단축1";#N/A,#N/A,FALSE,"단축2";#N/A,#N/A,FALSE,"단축3";#N/A,#N/A,FALSE,"장축";#N/A,#N/A,FALSE,"4WD"}</definedName>
    <definedName name="膛肖不" hidden="1">{#N/A,#N/A,FALSE,"단축1";#N/A,#N/A,FALSE,"단축2";#N/A,#N/A,FALSE,"단축3";#N/A,#N/A,FALSE,"장축";#N/A,#N/A,FALSE,"4WD"}</definedName>
    <definedName name="대동" hidden="1">{#N/A,#N/A,FALSE,"단축1";#N/A,#N/A,FALSE,"단축2";#N/A,#N/A,FALSE,"단축3";#N/A,#N/A,FALSE,"장축";#N/A,#N/A,FALSE,"4WD"}</definedName>
    <definedName name="대방총괄" hidden="1">{#N/A,#N/A,FALSE,"단축1";#N/A,#N/A,FALSE,"단축2";#N/A,#N/A,FALSE,"단축3";#N/A,#N/A,FALSE,"장축";#N/A,#N/A,FALSE,"4WD"}</definedName>
    <definedName name="대부" hidden="1">{#N/A,#N/A,FALSE,"단축1";#N/A,#N/A,FALSE,"단축2";#N/A,#N/A,FALSE,"단축3";#N/A,#N/A,FALSE,"장축";#N/A,#N/A,FALSE,"4WD"}</definedName>
    <definedName name="대상차종" hidden="1">{#N/A,#N/A,TRUE,"Y생산";#N/A,#N/A,TRUE,"Y판매";#N/A,#N/A,TRUE,"Y총물량";#N/A,#N/A,TRUE,"Y능력";#N/A,#N/A,TRUE,"YKD"}</definedName>
    <definedName name="대앻" hidden="1">{#N/A,#N/A,TRUE,"일정"}</definedName>
    <definedName name="대원" hidden="1">#REF!</definedName>
    <definedName name="대원3" hidden="1">#REF!</definedName>
    <definedName name="대원4" hidden="1">#REF!</definedName>
    <definedName name="대책서" hidden="1">{#N/A,#N/A,FALSE,"단축1";#N/A,#N/A,FALSE,"단축2";#N/A,#N/A,FALSE,"단축3";#N/A,#N/A,FALSE,"장축";#N/A,#N/A,FALSE,"4WD"}</definedName>
    <definedName name="대화" hidden="1">{#N/A,#N/A,FALSE,"단축1";#N/A,#N/A,FALSE,"단축2";#N/A,#N/A,FALSE,"단축3";#N/A,#N/A,FALSE,"장축";#N/A,#N/A,FALSE,"4WD"}</definedName>
    <definedName name="대흥" hidden="1">{#N/A,#N/A,FALSE,"단축1";#N/A,#N/A,FALSE,"단축2";#N/A,#N/A,FALSE,"단축3";#N/A,#N/A,FALSE,"장축";#N/A,#N/A,FALSE,"4WD"}</definedName>
    <definedName name="더" hidden="1">{#N/A,#N/A,TRUE,"Y생산";#N/A,#N/A,TRUE,"Y판매";#N/A,#N/A,TRUE,"Y총물량";#N/A,#N/A,TRUE,"Y능력";#N/A,#N/A,TRUE,"YKD"}</definedName>
    <definedName name="던" hidden="1">{#N/A,#N/A,FALSE,"Sheet5"}</definedName>
    <definedName name="뎌768" hidden="1">{#N/A,#N/A,FALSE,"단축1";#N/A,#N/A,FALSE,"단축2";#N/A,#N/A,FALSE,"단축3";#N/A,#N/A,FALSE,"장축";#N/A,#N/A,FALSE,"4WD"}</definedName>
    <definedName name="뎌ㅗㅛㅕ5ㅛㅕㅓ5" hidden="1">{#N/A,#N/A,FALSE,"단축1";#N/A,#N/A,FALSE,"단축2";#N/A,#N/A,FALSE,"단축3";#N/A,#N/A,FALSE,"장축";#N/A,#N/A,FALSE,"4WD"}</definedName>
    <definedName name="도어" hidden="1">[8]CAUDIT!#REF!</definedName>
    <definedName name="도어1" hidden="1">[8]CAUDIT!#REF!</definedName>
    <definedName name="도착시점" hidden="1">{#N/A,#N/A,FALSE,"협조전";#N/A,#N/A,FALSE,"원가절감계획 ";#N/A,#N/A,FALSE,"항목별원가절감계획"}</definedName>
    <definedName name="돌" hidden="1">{#N/A,#N/A,FALSE,"단축1";#N/A,#N/A,FALSE,"단축2";#N/A,#N/A,FALSE,"단축3";#N/A,#N/A,FALSE,"장축";#N/A,#N/A,FALSE,"4WD"}</definedName>
    <definedName name="동력성능1" hidden="1">{#N/A,#N/A,FALSE,"단축1";#N/A,#N/A,FALSE,"단축2";#N/A,#N/A,FALSE,"단축3";#N/A,#N/A,FALSE,"장축";#N/A,#N/A,FALSE,"4WD"}</definedName>
    <definedName name="동시" hidden="1">{#N/A,#N/A,FALSE,"단축1";#N/A,#N/A,FALSE,"단축2";#N/A,#N/A,FALSE,"단축3";#N/A,#N/A,FALSE,"장축";#N/A,#N/A,FALSE,"4WD"}</definedName>
    <definedName name="동시투자" hidden="1">{#N/A,#N/A,FALSE,"단축1";#N/A,#N/A,FALSE,"단축2";#N/A,#N/A,FALSE,"단축3";#N/A,#N/A,FALSE,"장축";#N/A,#N/A,FALSE,"4WD"}</definedName>
    <definedName name="동시투자MIP" hidden="1">{#N/A,#N/A,FALSE,"단축1";#N/A,#N/A,FALSE,"단축2";#N/A,#N/A,FALSE,"단축3";#N/A,#N/A,FALSE,"장축";#N/A,#N/A,FALSE,"4WD"}</definedName>
    <definedName name="동시투자투자비" hidden="1">{#N/A,#N/A,FALSE,"단축1";#N/A,#N/A,FALSE,"단축2";#N/A,#N/A,FALSE,"단축3";#N/A,#N/A,FALSE,"장축";#N/A,#N/A,FALSE,"4WD"}</definedName>
    <definedName name="두께성적서_" hidden="1">{#N/A,#N/A,FALSE,"단축1";#N/A,#N/A,FALSE,"단축2";#N/A,#N/A,FALSE,"단축3";#N/A,#N/A,FALSE,"장축";#N/A,#N/A,FALSE,"4WD"}</definedName>
    <definedName name="두께성적서_L.R" hidden="1">{#N/A,#N/A,FALSE,"단축1";#N/A,#N/A,FALSE,"단축2";#N/A,#N/A,FALSE,"단축3";#N/A,#N/A,FALSE,"장축";#N/A,#N/A,FALSE,"4WD"}</definedName>
    <definedName name="두께성적서_L.R3" hidden="1">{#N/A,#N/A,FALSE,"단축1";#N/A,#N/A,FALSE,"단축2";#N/A,#N/A,FALSE,"단축3";#N/A,#N/A,FALSE,"장축";#N/A,#N/A,FALSE,"4WD"}</definedName>
    <definedName name="두ㄷ" hidden="1">{#N/A,#N/A,FALSE,"단축1";#N/A,#N/A,FALSE,"단축2";#N/A,#N/A,FALSE,"단축3";#N/A,#N/A,FALSE,"장축";#N/A,#N/A,FALSE,"4WD"}</definedName>
    <definedName name="두장sheet" hidden="1">{#N/A,#N/A,FALSE,"단축1";#N/A,#N/A,FALSE,"단축2";#N/A,#N/A,FALSE,"단축3";#N/A,#N/A,FALSE,"장축";#N/A,#N/A,FALSE,"4WD"}</definedName>
    <definedName name="腾腾" hidden="1">{#N/A,#N/A,FALSE,"단축1";#N/A,#N/A,FALSE,"단축2";#N/A,#N/A,FALSE,"단축3";#N/A,#N/A,FALSE,"장축";#N/A,#N/A,FALSE,"4WD"}</definedName>
    <definedName name="디젤" hidden="1">{#N/A,#N/A,FALSE,"단축1";#N/A,#N/A,FALSE,"단축2";#N/A,#N/A,FALSE,"단축3";#N/A,#N/A,FALSE,"장축";#N/A,#N/A,FALSE,"4WD"}</definedName>
    <definedName name="디젤1" hidden="1">{#N/A,#N/A,FALSE,"단축1";#N/A,#N/A,FALSE,"단축2";#N/A,#N/A,FALSE,"단축3";#N/A,#N/A,FALSE,"장축";#N/A,#N/A,FALSE,"4WD"}</definedName>
    <definedName name="디젤2" hidden="1">{#N/A,#N/A,FALSE,"단축1";#N/A,#N/A,FALSE,"단축2";#N/A,#N/A,FALSE,"단축3";#N/A,#N/A,FALSE,"장축";#N/A,#N/A,FALSE,"4WD"}</definedName>
    <definedName name="ㄸ" hidden="1">{#N/A,#N/A,FALSE,"단축1";#N/A,#N/A,FALSE,"단축2";#N/A,#N/A,FALSE,"단축3";#N/A,#N/A,FALSE,"장축";#N/A,#N/A,FALSE,"4WD"}</definedName>
    <definedName name="ㄹ" hidden="1">{#N/A,#N/A,FALSE,"단축1";#N/A,#N/A,FALSE,"단축2";#N/A,#N/A,FALSE,"단축3";#N/A,#N/A,FALSE,"장축";#N/A,#N/A,FALSE,"4WD"}</definedName>
    <definedName name="ㄹㄴㄹ" hidden="1">{#N/A,#N/A,TRUE,"Y생산";#N/A,#N/A,TRUE,"Y판매";#N/A,#N/A,TRUE,"Y총물량";#N/A,#N/A,TRUE,"Y능력";#N/A,#N/A,TRUE,"YKD"}</definedName>
    <definedName name="ㄹㄴㅁㄹㅇㄴㅁㄹㅇㄴㅁ" hidden="1">{#N/A,#N/A,FALSE,"단축1";#N/A,#N/A,FALSE,"단축2";#N/A,#N/A,FALSE,"단축3";#N/A,#N/A,FALSE,"장축";#N/A,#N/A,FALSE,"4WD"}</definedName>
    <definedName name="ㄹㄷㄹ" hidden="1">{#N/A,#N/A,FALSE,"단축1";#N/A,#N/A,FALSE,"단축2";#N/A,#N/A,FALSE,"단축3";#N/A,#N/A,FALSE,"장축";#N/A,#N/A,FALSE,"4WD"}</definedName>
    <definedName name="ㄹ도자ㅗ" hidden="1">{#N/A,#N/A,FALSE,"초도품";#N/A,#N/A,FALSE,"초도품 (2)";#N/A,#N/A,FALSE,"초도품 (3)";#N/A,#N/A,FALSE,"초도품 (4)";#N/A,#N/A,FALSE,"초도품 (5)";#N/A,#N/A,FALSE,"초도품 (6)"}</definedName>
    <definedName name="ㄹㄹㄴ" hidden="1">{#N/A,#N/A,FALSE,"단축1";#N/A,#N/A,FALSE,"단축2";#N/A,#N/A,FALSE,"단축3";#N/A,#N/A,FALSE,"장축";#N/A,#N/A,FALSE,"4WD"}</definedName>
    <definedName name="ㄹㄹㄹ" hidden="1">{#N/A,#N/A,FALSE,"단축1";#N/A,#N/A,FALSE,"단축2";#N/A,#N/A,FALSE,"단축3";#N/A,#N/A,FALSE,"장축";#N/A,#N/A,FALSE,"4WD"}</definedName>
    <definedName name="ㄹㄹㄹㄹ" hidden="1">{#N/A,#N/A,FALSE,"단축1";#N/A,#N/A,FALSE,"단축2";#N/A,#N/A,FALSE,"단축3";#N/A,#N/A,FALSE,"장축";#N/A,#N/A,FALSE,"4WD"}</definedName>
    <definedName name="ㄹㄹ호" hidden="1">{#N/A,#N/A,FALSE,"단축1";#N/A,#N/A,FALSE,"단축2";#N/A,#N/A,FALSE,"단축3";#N/A,#N/A,FALSE,"장축";#N/A,#N/A,FALSE,"4WD"}</definedName>
    <definedName name="ㄹ류ㅠㅠ" hidden="1">{#N/A,#N/A,FALSE,"단축1";#N/A,#N/A,FALSE,"단축2";#N/A,#N/A,FALSE,"단축3";#N/A,#N/A,FALSE,"장축";#N/A,#N/A,FALSE,"4WD"}</definedName>
    <definedName name="ㄹㅇ" hidden="1">{#N/A,#N/A,TRUE,"Y생산";#N/A,#N/A,TRUE,"Y판매";#N/A,#N/A,TRUE,"Y총물량";#N/A,#N/A,TRUE,"Y능력";#N/A,#N/A,TRUE,"YKD"}</definedName>
    <definedName name="ㄹㅇㄴㄷㄹ" hidden="1">{#N/A,#N/A,FALSE,"단축1";#N/A,#N/A,FALSE,"단축2";#N/A,#N/A,FALSE,"단축3";#N/A,#N/A,FALSE,"장축";#N/A,#N/A,FALSE,"4WD"}</definedName>
    <definedName name="ㄹㅇㄴㅁㄹ" hidden="1">{#N/A,#N/A,FALSE,"단축1";#N/A,#N/A,FALSE,"단축2";#N/A,#N/A,FALSE,"단축3";#N/A,#N/A,FALSE,"장축";#N/A,#N/A,FALSE,"4WD"}</definedName>
    <definedName name="ㄹㅇㅀ" hidden="1">{#N/A,#N/A,FALSE,"단축1";#N/A,#N/A,FALSE,"단축2";#N/A,#N/A,FALSE,"단축3";#N/A,#N/A,FALSE,"장축";#N/A,#N/A,FALSE,"4WD"}</definedName>
    <definedName name="ㄹㅇㅇㄹ" hidden="1">{#N/A,#N/A,FALSE,"단축1";#N/A,#N/A,FALSE,"단축2";#N/A,#N/A,FALSE,"단축3";#N/A,#N/A,FALSE,"장축";#N/A,#N/A,FALSE,"4WD"}</definedName>
    <definedName name="ㄹㅇ유" hidden="1">{#N/A,#N/A,FALSE,"단축1";#N/A,#N/A,FALSE,"단축2";#N/A,#N/A,FALSE,"단축3";#N/A,#N/A,FALSE,"장축";#N/A,#N/A,FALSE,"4WD"}</definedName>
    <definedName name="ㄹㅇㅎ" hidden="1">{#N/A,#N/A,FALSE,"단축1";#N/A,#N/A,FALSE,"단축2";#N/A,#N/A,FALSE,"단축3";#N/A,#N/A,FALSE,"장축";#N/A,#N/A,FALSE,"4WD"}</definedName>
    <definedName name="ㄹ어ㅓ럴" hidden="1">{#N/A,#N/A,FALSE,"단축1";#N/A,#N/A,FALSE,"단축2";#N/A,#N/A,FALSE,"단축3";#N/A,#N/A,FALSE,"장축";#N/A,#N/A,FALSE,"4WD"}</definedName>
    <definedName name="ㄹ호" hidden="1">{#N/A,#N/A,FALSE,"단축1";#N/A,#N/A,FALSE,"단축2";#N/A,#N/A,FALSE,"단축3";#N/A,#N/A,FALSE,"장축";#N/A,#N/A,FALSE,"4WD"}</definedName>
    <definedName name="ㄹ호ㅓㅓ" hidden="1">{#N/A,#N/A,FALSE,"단축1";#N/A,#N/A,FALSE,"단축2";#N/A,#N/A,FALSE,"단축3";#N/A,#N/A,FALSE,"장축";#N/A,#N/A,FALSE,"4WD"}</definedName>
    <definedName name="ㄹ히" hidden="1">{#N/A,#N/A,TRUE,"Y생산";#N/A,#N/A,TRUE,"Y판매";#N/A,#N/A,TRUE,"Y총물량";#N/A,#N/A,TRUE,"Y능력";#N/A,#N/A,TRUE,"YKD"}</definedName>
    <definedName name="라ㅓㄴㄹㅎ" hidden="1">{#N/A,#N/A,FALSE,"단축1";#N/A,#N/A,FALSE,"단축2";#N/A,#N/A,FALSE,"단축3";#N/A,#N/A,FALSE,"장축";#N/A,#N/A,FALSE,"4WD"}</definedName>
    <definedName name="라ㅣ"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랑해" hidden="1">[9]CAUDIT!#REF!</definedName>
    <definedName name="러" hidden="1">{#N/A,#N/A,FALSE,"단축1";#N/A,#N/A,FALSE,"단축2";#N/A,#N/A,FALSE,"단축3";#N/A,#N/A,FALSE,"장축";#N/A,#N/A,FALSE,"4WD"}</definedName>
    <definedName name="러시아" hidden="1">{#N/A,#N/A,FALSE,"단축1";#N/A,#N/A,FALSE,"단축2";#N/A,#N/A,FALSE,"단축3";#N/A,#N/A,FALSE,"장축";#N/A,#N/A,FALSE,"4WD"}</definedName>
    <definedName name="렁ㅁ니만ㅇ" hidden="1">{#N/A,#N/A,FALSE,"주요여수신";#N/A,#N/A,FALSE,"수신금리";#N/A,#N/A,FALSE,"대출금리";#N/A,#N/A,FALSE,"신규대출";#N/A,#N/A,FALSE,"총액대출"}</definedName>
    <definedName name="로억셧아ㅓㅕㅏㅓ" hidden="1">{#N/A,#N/A,FALSE,"단축1";#N/A,#N/A,FALSE,"단축2";#N/A,#N/A,FALSE,"단축3";#N/A,#N/A,FALSE,"장축";#N/A,#N/A,FALSE,"4WD"}</definedName>
    <definedName name="로커카바" hidden="1">{#N/A,#N/A,FALSE,"단축1";#N/A,#N/A,FALSE,"단축2";#N/A,#N/A,FALSE,"단축3";#N/A,#N/A,FALSE,"장축";#N/A,#N/A,FALSE,"4WD"}</definedName>
    <definedName name="로커카바검사결과" hidden="1">{#N/A,#N/A,FALSE,"단축1";#N/A,#N/A,FALSE,"단축2";#N/A,#N/A,FALSE,"단축3";#N/A,#N/A,FALSE,"장축";#N/A,#N/A,FALSE,"4WD"}</definedName>
    <definedName name="로커카바관련일정" hidden="1">{#N/A,#N/A,FALSE,"단축1";#N/A,#N/A,FALSE,"단축2";#N/A,#N/A,FALSE,"단축3";#N/A,#N/A,FALSE,"장축";#N/A,#N/A,FALSE,"4WD"}</definedName>
    <definedName name="로커카바문제점" hidden="1">{#N/A,#N/A,FALSE,"단축1";#N/A,#N/A,FALSE,"단축2";#N/A,#N/A,FALSE,"단축3";#N/A,#N/A,FALSE,"장축";#N/A,#N/A,FALSE,"4WD"}</definedName>
    <definedName name="로커카바일정" hidden="1">{#N/A,#N/A,FALSE,"단축1";#N/A,#N/A,FALSE,"단축2";#N/A,#N/A,FALSE,"단축3";#N/A,#N/A,FALSE,"장축";#N/A,#N/A,FALSE,"4WD"}</definedName>
    <definedName name="로커커버" hidden="1">{#N/A,#N/A,FALSE,"단축1";#N/A,#N/A,FALSE,"단축2";#N/A,#N/A,FALSE,"단축3";#N/A,#N/A,FALSE,"장축";#N/A,#N/A,FALSE,"4WD"}</definedName>
    <definedName name="로커커버11" hidden="1">{#N/A,#N/A,FALSE,"단축1";#N/A,#N/A,FALSE,"단축2";#N/A,#N/A,FALSE,"단축3";#N/A,#N/A,FALSE,"장축";#N/A,#N/A,FALSE,"4WD"}</definedName>
    <definedName name="로ㅛ쇼숏" hidden="1">{#N/A,#N/A,FALSE,"단축1";#N/A,#N/A,FALSE,"단축2";#N/A,#N/A,FALSE,"단축3";#N/A,#N/A,FALSE,"장축";#N/A,#N/A,FALSE,"4WD"}</definedName>
    <definedName name="롱" hidden="1">{#N/A,#N/A,FALSE,"단축1";#N/A,#N/A,FALSE,"단축2";#N/A,#N/A,FALSE,"단축3";#N/A,#N/A,FALSE,"장축";#N/A,#N/A,FALSE,"4WD"}</definedName>
    <definedName name="弄虚作假" hidden="1">{#N/A,#N/A,FALSE,"단축1";#N/A,#N/A,FALSE,"단축2";#N/A,#N/A,FALSE,"단축3";#N/A,#N/A,FALSE,"장축";#N/A,#N/A,FALSE,"4WD"}</definedName>
    <definedName name="롸ㅡㅗ" hidden="1">{#N/A,#N/A,FALSE,"단축1";#N/A,#N/A,FALSE,"단축2";#N/A,#N/A,FALSE,"단축3";#N/A,#N/A,FALSE,"장축";#N/A,#N/A,FALSE,"4WD"}</definedName>
    <definedName name="료ㅕㅐㅑ" hidden="1">{#N/A,#N/A,FALSE,"단축1";#N/A,#N/A,FALSE,"단축2";#N/A,#N/A,FALSE,"단축3";#N/A,#N/A,FALSE,"장축";#N/A,#N/A,FALSE,"4WD"}</definedName>
    <definedName name="류" hidden="1">{#N/A,#N/A,TRUE,"Y생산";#N/A,#N/A,TRUE,"Y판매";#N/A,#N/A,TRUE,"Y총물량";#N/A,#N/A,TRUE,"Y능력";#N/A,#N/A,TRUE,"YKD"}</definedName>
    <definedName name="刘海滨" hidden="1">{#N/A,#N/A,FALSE,"단축1";#N/A,#N/A,FALSE,"단축2";#N/A,#N/A,FALSE,"단축3";#N/A,#N/A,FALSE,"장축";#N/A,#N/A,FALSE,"4WD"}</definedName>
    <definedName name="리" hidden="1">{#N/A,#N/A,TRUE,"Y생산";#N/A,#N/A,TRUE,"Y판매";#N/A,#N/A,TRUE,"Y총물량";#N/A,#N/A,TRUE,"Y능력";#N/A,#N/A,TRUE,"YKD"}</definedName>
    <definedName name="ㄺㅅ" hidden="1">{#N/A,#N/A,FALSE,"단축1";#N/A,#N/A,FALSE,"단축2";#N/A,#N/A,FALSE,"단축3";#N/A,#N/A,FALSE,"장축";#N/A,#N/A,FALSE,"4WD"}</definedName>
    <definedName name="ㄻㄱㄷㄴㄹ" hidden="1">{#N/A,#N/A,FALSE,"단축1";#N/A,#N/A,FALSE,"단축2";#N/A,#N/A,FALSE,"단축3";#N/A,#N/A,FALSE,"장축";#N/A,#N/A,FALSE,"4WD"}</definedName>
    <definedName name="ㄻㄴ" hidden="1">{#N/A,#N/A,FALSE,"단축1";#N/A,#N/A,FALSE,"단축2";#N/A,#N/A,FALSE,"단축3";#N/A,#N/A,FALSE,"장축";#N/A,#N/A,FALSE,"4WD"}</definedName>
    <definedName name="ㄻㄴㅇㄹ" hidden="1">{#N/A,#N/A,FALSE,"주요여수신";#N/A,#N/A,FALSE,"수신금리";#N/A,#N/A,FALSE,"대출금리";#N/A,#N/A,FALSE,"신규대출";#N/A,#N/A,FALSE,"총액대출"}</definedName>
    <definedName name="ㄻㅇㅎㅁㅎㄻㄶ" hidden="1">{#N/A,#N/A,FALSE,"단축1";#N/A,#N/A,FALSE,"단축2";#N/A,#N/A,FALSE,"단축3";#N/A,#N/A,FALSE,"장축";#N/A,#N/A,FALSE,"4WD"}</definedName>
    <definedName name="ㅀ" hidden="1">{#N/A,#N/A,FALSE,"단축1";#N/A,#N/A,FALSE,"단축2";#N/A,#N/A,FALSE,"단축3";#N/A,#N/A,FALSE,"장축";#N/A,#N/A,FALSE,"4WD"}</definedName>
    <definedName name="ㅀㄹ" hidden="1">{#N/A,#N/A,TRUE,"일정"}</definedName>
    <definedName name="ㅀ미리밀ㅎ밈림" hidden="1">{#N/A,#N/A,FALSE,"을지 (4)";#N/A,#N/A,FALSE,"을지 (5)";#N/A,#N/A,FALSE,"을지 (6)"}</definedName>
    <definedName name="ㅀㅇ" hidden="1">#REF!</definedName>
    <definedName name="ㅀㅎㄷㄹ" hidden="1">{TRUE,TRUE,-0.8,-17,963.6,637.8,FALSE,TRUE,TRUE,TRUE,0,1,#N/A,1,#N/A,18.0487804878049,42.7727272727273,1,FALSE,FALSE,3,TRUE,1,FALSE,100,"Swvu.Screen.","ACwvu.Screen.",#N/A,FALSE,FALSE,0.78740157480315,0.393700787401575,0.984251968503937,0.984251968503937,1,"","&amp;RH.Lehmhaus
VV54TQ
&amp;D",TRUE,TRUE,FALSE,FALSE,1,#N/A,1,1,"=R1C1:R67C11",FALSE,#N/A,#N/A,FALSE,FALSE,FALSE,9,300,300,FALSE,FALSE,TRUE,TRUE,TRUE}</definedName>
    <definedName name="ㅁ"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ㅁㄴ" hidden="1">{#N/A,#N/A,FALSE,"단축1";#N/A,#N/A,FALSE,"단축2";#N/A,#N/A,FALSE,"단축3";#N/A,#N/A,FALSE,"장축";#N/A,#N/A,FALSE,"4WD"}</definedName>
    <definedName name="ㅁㄴㄴ" hidden="1">{#N/A,#N/A,FALSE,"인원";#N/A,#N/A,FALSE,"비용2";#N/A,#N/A,FALSE,"비용1";#N/A,#N/A,FALSE,"비용";#N/A,#N/A,FALSE,"보증2";#N/A,#N/A,FALSE,"보증1";#N/A,#N/A,FALSE,"보증";#N/A,#N/A,FALSE,"손익1";#N/A,#N/A,FALSE,"손익";#N/A,#N/A,FALSE,"부서별매출";#N/A,#N/A,FALSE,"매출"}</definedName>
    <definedName name="ㅁㄴㄴㅁ" hidden="1">{#N/A,#N/A,FALSE,"단축1";#N/A,#N/A,FALSE,"단축2";#N/A,#N/A,FALSE,"단축3";#N/A,#N/A,FALSE,"장축";#N/A,#N/A,FALSE,"4WD"}</definedName>
    <definedName name="ㅁㄴㄴㅁㄴㅇㅁㄴㅇ" hidden="1">{#N/A,#N/A,FALSE,"단축1";#N/A,#N/A,FALSE,"단축2";#N/A,#N/A,FALSE,"단축3";#N/A,#N/A,FALSE,"장축";#N/A,#N/A,FALSE,"4WD"}</definedName>
    <definedName name="ㅁㄴㄹ하ㅏㅓ" hidden="1">{#N/A,#N/A,FALSE,"단축1";#N/A,#N/A,FALSE,"단축2";#N/A,#N/A,FALSE,"단축3";#N/A,#N/A,FALSE,"장축";#N/A,#N/A,FALSE,"4WD"}</definedName>
    <definedName name="ㅁㄴㄻㄴㅇ" hidden="1">{#N/A,#N/A,FALSE,"Babenhausen 0km";#N/A,#N/A,FALSE,"Dortmund 0km ";#N/A,#N/A,FALSE,"Bebra  0km";#N/A,#N/A,FALSE,"Karben 0km";#N/A,#N/A,FALSE,"Australien 0km";#N/A,#N/A,FALSE,"Birmingham 0 Km";#N/A,#N/A,FALSE,"Brasilien 0km";#N/A,#N/A,FALSE,"Frankreich 0km";#N/A,#N/A,FALSE,"Kammerer 0km";#N/A,#N/A,FALSE,"Kienzle 0km";#N/A,#N/A,FALSE,"Malaysia 0km";#N/A,#N/A,FALSE,"Prag 0km";#N/A,#N/A,FALSE,"Schweiz 0km";#N/A,#N/A,FALSE,"Spanien 0km";#N/A,#N/A,FALSE,"USA 0km"}</definedName>
    <definedName name="ㅁㄴㅁ" hidden="1">{#N/A,#N/A,FALSE,"단축1";#N/A,#N/A,FALSE,"단축2";#N/A,#N/A,FALSE,"단축3";#N/A,#N/A,FALSE,"장축";#N/A,#N/A,FALSE,"4WD"}</definedName>
    <definedName name="ㅁㄴㅁㄴㄴㅁ" hidden="1">{#N/A,#N/A,FALSE,"단축1";#N/A,#N/A,FALSE,"단축2";#N/A,#N/A,FALSE,"단축3";#N/A,#N/A,FALSE,"장축";#N/A,#N/A,FALSE,"4WD"}</definedName>
    <definedName name="ㅁㄴㅇ" hidden="1">{#N/A,#N/A,FALSE,"단축1";#N/A,#N/A,FALSE,"단축2";#N/A,#N/A,FALSE,"단축3";#N/A,#N/A,FALSE,"장축";#N/A,#N/A,FALSE,"4WD"}</definedName>
    <definedName name="ㅁㄴㅇㄴㅁㅇㄹ" hidden="1">{#N/A,#N/A,FALSE,"주요여수신";#N/A,#N/A,FALSE,"수신금리";#N/A,#N/A,FALSE,"대출금리";#N/A,#N/A,FALSE,"신규대출";#N/A,#N/A,FALSE,"총액대출"}</definedName>
    <definedName name="ㅁㄴㅇㄴㅇㄹㄴㅇ" hidden="1">{#N/A,#N/A,FALSE,"단축1";#N/A,#N/A,FALSE,"단축2";#N/A,#N/A,FALSE,"단축3";#N/A,#N/A,FALSE,"장축";#N/A,#N/A,FALSE,"4WD"}</definedName>
    <definedName name="ㅁㄴㅇㄹ" hidden="1">{#N/A,#N/A,FALSE,"단축1";#N/A,#N/A,FALSE,"단축2";#N/A,#N/A,FALSE,"단축3";#N/A,#N/A,FALSE,"장축";#N/A,#N/A,FALSE,"4WD"}</definedName>
    <definedName name="ㅁㄴㅇㄹㄴㅁㄹ" hidden="1">{#N/A,#N/A,FALSE,"단축1";#N/A,#N/A,FALSE,"단축2";#N/A,#N/A,FALSE,"단축3";#N/A,#N/A,FALSE,"장축";#N/A,#N/A,FALSE,"4WD"}</definedName>
    <definedName name="ㅁㄴㅇㄹㄴㅇㅁ" hidden="1">{#N/A,#N/A,FALSE,"Australien";#N/A,#N/A,FALSE,"Birmingham";#N/A,#N/A,FALSE,"Brasilien";#N/A,#N/A,FALSE,"Prag";#N/A,#N/A,FALSE,"Spanien";#N/A,#N/A,FALSE,"Malaysia ( Com)";#N/A,#N/A,FALSE,"Malaysia (Instr)"}</definedName>
    <definedName name="ㅁㄴㅇㄻㄴ" hidden="1">{#N/A,#N/A,FALSE,"Australien";#N/A,#N/A,FALSE,"Birmingham";#N/A,#N/A,FALSE,"Brasilien";#N/A,#N/A,FALSE,"Prag";#N/A,#N/A,FALSE,"Spanien";#N/A,#N/A,FALSE,"Malaysia ( Com)";#N/A,#N/A,FALSE,"Malaysia (Instr)"}</definedName>
    <definedName name="ㅁㄴㅇㅀ" hidden="1">{#N/A,#N/A,FALSE,"단축1";#N/A,#N/A,FALSE,"단축2";#N/A,#N/A,FALSE,"단축3";#N/A,#N/A,FALSE,"장축";#N/A,#N/A,FALSE,"4WD"}</definedName>
    <definedName name="ㅁㄴㅇㅁㄴㅇ" hidden="1">{#N/A,#N/A,FALSE,"단축1";#N/A,#N/A,FALSE,"단축2";#N/A,#N/A,FALSE,"단축3";#N/A,#N/A,FALSE,"장축";#N/A,#N/A,FALSE,"4WD"}</definedName>
    <definedName name="ㅁㄷ" hidden="1">{#N/A,#N/A,FALSE,"단축1";#N/A,#N/A,FALSE,"단축2";#N/A,#N/A,FALSE,"단축3";#N/A,#N/A,FALSE,"장축";#N/A,#N/A,FALSE,"4WD"}</definedName>
    <definedName name="ㅁㄷㅁㅈ" hidden="1">{#N/A,#N/A,FALSE,"단축1";#N/A,#N/A,FALSE,"단축2";#N/A,#N/A,FALSE,"단축3";#N/A,#N/A,FALSE,"장축";#N/A,#N/A,FALSE,"4WD"}</definedName>
    <definedName name="ㅁㄹ" hidden="1">{#N/A,#N/A,FALSE,"단축1";#N/A,#N/A,FALSE,"단축2";#N/A,#N/A,FALSE,"단축3";#N/A,#N/A,FALSE,"장축";#N/A,#N/A,FALSE,"4WD"}</definedName>
    <definedName name="ㅁㄹㅇ" hidden="1">{#N/A,#N/A,FALSE,"단축1";#N/A,#N/A,FALSE,"단축2";#N/A,#N/A,FALSE,"단축3";#N/A,#N/A,FALSE,"장축";#N/A,#N/A,FALSE,"4WD"}</definedName>
    <definedName name="ㅁㅁ"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ㅁㅁㄴ" hidden="1">{"'7-2지역별'!$A$1:$R$44"}</definedName>
    <definedName name="ㅁㅁㅁㅁ"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ㅁㅁㅁㅁㅁㅁㅁ" hidden="1">{#N/A,#N/A,FALSE,"단축1";#N/A,#N/A,FALSE,"단축2";#N/A,#N/A,FALSE,"단축3";#N/A,#N/A,FALSE,"장축";#N/A,#N/A,FALSE,"4WD"}</definedName>
    <definedName name="ㅁㅁㅁㅁㅁㅁㅁㅁㅁ" hidden="1">#REF!</definedName>
    <definedName name="ㅁㅁㅁㅁㅁㅁㅁㅁㅁㅁㅁㅁㅁㅁ" hidden="1">{#N/A,#N/A,FALSE,"단축1";#N/A,#N/A,FALSE,"단축2";#N/A,#N/A,FALSE,"단축3";#N/A,#N/A,FALSE,"장축";#N/A,#N/A,FALSE,"4WD"}</definedName>
    <definedName name="ㅁㅁㅁㅇ" hidden="1">{#N/A,#N/A,FALSE,"단축1";#N/A,#N/A,FALSE,"단축2";#N/A,#N/A,FALSE,"단축3";#N/A,#N/A,FALSE,"장축";#N/A,#N/A,FALSE,"4WD"}</definedName>
    <definedName name="ㅁㅂ" hidden="1">{#N/A,#N/A,FALSE,"단축1";#N/A,#N/A,FALSE,"단축2";#N/A,#N/A,FALSE,"단축3";#N/A,#N/A,FALSE,"장축";#N/A,#N/A,FALSE,"4WD"}</definedName>
    <definedName name="ㅁㅇ" hidden="1">{#N/A,#N/A,TRUE,"Y생산";#N/A,#N/A,TRUE,"Y판매";#N/A,#N/A,TRUE,"Y총물량";#N/A,#N/A,TRUE,"Y능력";#N/A,#N/A,TRUE,"YKD"}</definedName>
    <definedName name="ㅁㅇㄱㅎ" hidden="1">{#N/A,#N/A,FALSE,"단축1";#N/A,#N/A,FALSE,"단축2";#N/A,#N/A,FALSE,"단축3";#N/A,#N/A,FALSE,"장축";#N/A,#N/A,FALSE,"4WD"}</definedName>
    <definedName name="ㅁㅇㄴㄹ" hidden="1">#REF!</definedName>
    <definedName name="ㅁㅇㄹ" hidden="1">{#N/A,#N/A,FALSE,"단축1";#N/A,#N/A,FALSE,"단축2";#N/A,#N/A,FALSE,"단축3";#N/A,#N/A,FALSE,"장축";#N/A,#N/A,FALSE,"4WD"}</definedName>
    <definedName name="ㅁㅇㅂㅈㄷㄹㅇ" hidden="1">{#N/A,#N/A,FALSE,"단축1";#N/A,#N/A,FALSE,"단축2";#N/A,#N/A,FALSE,"단축3";#N/A,#N/A,FALSE,"장축";#N/A,#N/A,FALSE,"4WD"}</definedName>
    <definedName name="ㅁㅇㅊㅁㄴㅇㄹ" hidden="1">{#N/A,#N/A,FALSE,"단축1";#N/A,#N/A,FALSE,"단축2";#N/A,#N/A,FALSE,"단축3";#N/A,#N/A,FALSE,"장축";#N/A,#N/A,FALSE,"4WD"}</definedName>
    <definedName name="ㅁㅈㅂㅈㅂ" hidden="1">#REF!</definedName>
    <definedName name="마11111" hidden="1">{#N/A,#N/A,TRUE,"Y생산";#N/A,#N/A,TRUE,"Y판매";#N/A,#N/A,TRUE,"Y총물량";#N/A,#N/A,TRUE,"Y능력";#N/A,#N/A,TRUE,"YKD"}</definedName>
    <definedName name="마감" hidden="1">{#N/A,#N/A,TRUE,"Y생산";#N/A,#N/A,TRUE,"Y판매";#N/A,#N/A,TRUE,"Y총물량";#N/A,#N/A,TRUE,"Y능력";#N/A,#N/A,TRUE,"YKD"}</definedName>
    <definedName name="마감12" hidden="1">{#N/A,#N/A,TRUE,"Y생산";#N/A,#N/A,TRUE,"Y판매";#N/A,#N/A,TRUE,"Y총물량";#N/A,#N/A,TRUE,"Y능력";#N/A,#N/A,TRUE,"YKD"}</definedName>
    <definedName name="마감123" hidden="1">{#N/A,#N/A,FALSE,"96 3월물량표";#N/A,#N/A,FALSE,"96 4월물량표";#N/A,#N/A,FALSE,"96 5월물량표"}</definedName>
    <definedName name="마감2" hidden="1">{#N/A,#N/A,TRUE,"Y생산";#N/A,#N/A,TRUE,"Y판매";#N/A,#N/A,TRUE,"Y총물량";#N/A,#N/A,TRUE,"Y능력";#N/A,#N/A,TRUE,"YKD"}</definedName>
    <definedName name="마감830" hidden="1">{#N/A,#N/A,TRUE,"Y생산";#N/A,#N/A,TRUE,"Y판매";#N/A,#N/A,TRUE,"Y총물량";#N/A,#N/A,TRUE,"Y능력";#N/A,#N/A,TRUE,"YKD"}</definedName>
    <definedName name="마감831" hidden="1">{#N/A,#N/A,FALSE,"96 3월물량표";#N/A,#N/A,FALSE,"96 4월물량표";#N/A,#N/A,FALSE,"96 5월물량표"}</definedName>
    <definedName name="마음" hidden="1">{#N/A,#N/A,FALSE,"단축1";#N/A,#N/A,FALSE,"단축2";#N/A,#N/A,FALSE,"단축3";#N/A,#N/A,FALSE,"장축";#N/A,#N/A,FALSE,"4WD"}</definedName>
    <definedName name="마지막예산" hidden="1">{#N/A,#N/A,FALSE,"단축1";#N/A,#N/A,FALSE,"단축2";#N/A,#N/A,FALSE,"단축3";#N/A,#N/A,FALSE,"장축";#N/A,#N/A,FALSE,"4WD"}</definedName>
    <definedName name="말자" hidden="1">{#N/A,#N/A,FALSE,"단축1";#N/A,#N/A,FALSE,"단축2";#N/A,#N/A,FALSE,"단축3";#N/A,#N/A,FALSE,"장축";#N/A,#N/A,FALSE,"4WD"}</definedName>
    <definedName name="매출" hidden="1">{#N/A,#N/A,TRUE,"일정"}</definedName>
    <definedName name="매출원가1" hidden="1">{#N/A,#N/A,FALSE,"Aging Summary";#N/A,#N/A,FALSE,"Ratio Analysis";#N/A,#N/A,FALSE,"Test 120 Day Accts";#N/A,#N/A,FALSE,"Tickmarks"}</definedName>
    <definedName name="목차" hidden="1">{#N/A,#N/A,FALSE,"단축1";#N/A,#N/A,FALSE,"단축2";#N/A,#N/A,FALSE,"단축3";#N/A,#N/A,FALSE,"장축";#N/A,#N/A,FALSE,"4WD"}</definedName>
    <definedName name="목차2"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몰라요"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무" hidden="1">{#N/A,#N/A,TRUE,"Y생산";#N/A,#N/A,TRUE,"Y판매";#N/A,#N/A,TRUE,"Y총물량";#N/A,#N/A,TRUE,"Y능력";#N/A,#N/A,TRUE,"YKD"}</definedName>
    <definedName name="무영" hidden="1">[9]CAUDIT!#REF!</definedName>
    <definedName name="무형자산" hidden="1">#REF!</definedName>
    <definedName name="문서처리" hidden="1">{#N/A,#N/A,FALSE,"단축1";#N/A,#N/A,FALSE,"단축2";#N/A,#N/A,FALSE,"단축3";#N/A,#N/A,FALSE,"장축";#N/A,#N/A,FALSE,"4WD"}</definedName>
    <definedName name="문제3" hidden="1">{#N/A,#N/A,FALSE,"단축1";#N/A,#N/A,FALSE,"단축2";#N/A,#N/A,FALSE,"단축3";#N/A,#N/A,FALSE,"장축";#N/A,#N/A,FALSE,"4WD"}</definedName>
    <definedName name="문제점HADS3" hidden="1">{#N/A,#N/A,FALSE,"단축1";#N/A,#N/A,FALSE,"단축2";#N/A,#N/A,FALSE,"단축3";#N/A,#N/A,FALSE,"장축";#N/A,#N/A,FALSE,"4WD"}</definedName>
    <definedName name="문제점HADS4" hidden="1">{#N/A,#N/A,FALSE,"단축1";#N/A,#N/A,FALSE,"단축2";#N/A,#N/A,FALSE,"단축3";#N/A,#N/A,FALSE,"장축";#N/A,#N/A,FALSE,"4WD"}</definedName>
    <definedName name="문제점HADS5" hidden="1">{#N/A,#N/A,FALSE,"단축1";#N/A,#N/A,FALSE,"단축2";#N/A,#N/A,FALSE,"단축3";#N/A,#N/A,FALSE,"장축";#N/A,#N/A,FALSE,"4WD"}</definedName>
    <definedName name="물"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물라자" hidden="1">{#N/A,#N/A,TRUE,"Y생산";#N/A,#N/A,TRUE,"Y판매";#N/A,#N/A,TRUE,"Y총물량";#N/A,#N/A,TRUE,"Y능력";#N/A,#N/A,TRUE,"YKD"}</definedName>
    <definedName name="물랴자" hidden="1">{#N/A,#N/A,TRUE,"Y생산";#N/A,#N/A,TRUE,"Y판매";#N/A,#N/A,TRUE,"Y총물량";#N/A,#N/A,TRUE,"Y능력";#N/A,#N/A,TRUE,"YKD"}</definedName>
    <definedName name="물량수" hidden="1">{#N/A,#N/A,TRUE,"Y생산";#N/A,#N/A,TRUE,"Y판매";#N/A,#N/A,TRUE,"Y총물량";#N/A,#N/A,TRUE,"Y능력";#N/A,#N/A,TRUE,"YKD"}</definedName>
    <definedName name="물량수정" hidden="1">{#N/A,#N/A,TRUE,"Y생산";#N/A,#N/A,TRUE,"Y판매";#N/A,#N/A,TRUE,"Y총물량";#N/A,#N/A,TRUE,"Y능력";#N/A,#N/A,TRUE,"YKD"}</definedName>
    <definedName name="물량수정1" hidden="1">{#N/A,#N/A,TRUE,"Y생산";#N/A,#N/A,TRUE,"Y판매";#N/A,#N/A,TRUE,"Y총물량";#N/A,#N/A,TRUE,"Y능력";#N/A,#N/A,TRUE,"YKD"}</definedName>
    <definedName name="물량수정2" hidden="1">{#N/A,#N/A,TRUE,"Y생산";#N/A,#N/A,TRUE,"Y판매";#N/A,#N/A,TRUE,"Y총물량";#N/A,#N/A,TRUE,"Y능력";#N/A,#N/A,TRUE,"YKD"}</definedName>
    <definedName name="물량수정3" hidden="1">{#N/A,#N/A,TRUE,"Y생산";#N/A,#N/A,TRUE,"Y판매";#N/A,#N/A,TRUE,"Y총물량";#N/A,#N/A,TRUE,"Y능력";#N/A,#N/A,TRUE,"YKD"}</definedName>
    <definedName name="물량수정4" hidden="1">{#N/A,#N/A,TRUE,"Y생산";#N/A,#N/A,TRUE,"Y판매";#N/A,#N/A,TRUE,"Y총물량";#N/A,#N/A,TRUE,"Y능력";#N/A,#N/A,TRUE,"YKD"}</definedName>
    <definedName name="물량정" hidden="1">{#N/A,#N/A,TRUE,"Y생산";#N/A,#N/A,TRUE,"Y판매";#N/A,#N/A,TRUE,"Y총물량";#N/A,#N/A,TRUE,"Y능력";#N/A,#N/A,TRUE,"YKD"}</definedName>
    <definedName name="물량정1" hidden="1">{#N/A,#N/A,TRUE,"Y생산";#N/A,#N/A,TRUE,"Y판매";#N/A,#N/A,TRUE,"Y총물량";#N/A,#N/A,TRUE,"Y능력";#N/A,#N/A,TRUE,"YKD"}</definedName>
    <definedName name="물량조정" hidden="1">{#N/A,#N/A,TRUE,"Y생산";#N/A,#N/A,TRUE,"Y판매";#N/A,#N/A,TRUE,"Y총물량";#N/A,#N/A,TRUE,"Y능력";#N/A,#N/A,TRUE,"YKD"}</definedName>
    <definedName name="물량조정3" hidden="1">{#N/A,#N/A,TRUE,"Y생산";#N/A,#N/A,TRUE,"Y판매";#N/A,#N/A,TRUE,"Y총물량";#N/A,#N/A,TRUE,"Y능력";#N/A,#N/A,TRUE,"YKD"}</definedName>
    <definedName name="물류" hidden="1">{#N/A,#N/A,TRUE,"일정"}</definedName>
    <definedName name="물류비산출40FT" hidden="1">{#N/A,#N/A,FALSE,"단축1";#N/A,#N/A,FALSE,"단축2";#N/A,#N/A,FALSE,"단축3";#N/A,#N/A,FALSE,"장축";#N/A,#N/A,FALSE,"4WD"}</definedName>
    <definedName name="물류혁신" hidden="1">{#N/A,#N/A,FALSE,"인원";#N/A,#N/A,FALSE,"비용2";#N/A,#N/A,FALSE,"비용1";#N/A,#N/A,FALSE,"비용";#N/A,#N/A,FALSE,"보증2";#N/A,#N/A,FALSE,"보증1";#N/A,#N/A,FALSE,"보증";#N/A,#N/A,FALSE,"손익1";#N/A,#N/A,FALSE,"손익";#N/A,#N/A,FALSE,"부서별매출";#N/A,#N/A,FALSE,"매출"}</definedName>
    <definedName name="물류혁신2"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물수" hidden="1">{#N/A,#N/A,TRUE,"Y생산";#N/A,#N/A,TRUE,"Y판매";#N/A,#N/A,TRUE,"Y총물량";#N/A,#N/A,TRUE,"Y능력";#N/A,#N/A,TRUE,"YKD"}</definedName>
    <definedName name="므" hidden="1">{#N/A,#N/A,TRUE,"일정"}</definedName>
    <definedName name="미" hidden="1">{#N/A,#N/A,TRUE,"일정"}</definedName>
    <definedName name="미승인"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ㅂ"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ㅂㄴㅁㅋ" hidden="1">{#N/A,#N/A,FALSE,"단축1";#N/A,#N/A,FALSE,"단축2";#N/A,#N/A,FALSE,"단축3";#N/A,#N/A,FALSE,"장축";#N/A,#N/A,FALSE,"4WD"}</definedName>
    <definedName name="ㅂㅁㅋ" hidden="1">{#N/A,#N/A,FALSE,"단축1";#N/A,#N/A,FALSE,"단축2";#N/A,#N/A,FALSE,"단축3";#N/A,#N/A,FALSE,"장축";#N/A,#N/A,FALSE,"4WD"}</definedName>
    <definedName name="ㅂㅂ" hidden="1">{#N/A,#N/A,FALSE,"단축1";#N/A,#N/A,FALSE,"단축2";#N/A,#N/A,FALSE,"단축3";#N/A,#N/A,FALSE,"장축";#N/A,#N/A,FALSE,"4WD"}</definedName>
    <definedName name="ㅂㅂㅂ"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ㅂㅂㅂㅂ" hidden="1">{#N/A,#N/A,FALSE,"단축1";#N/A,#N/A,FALSE,"단축2";#N/A,#N/A,FALSE,"단축3";#N/A,#N/A,FALSE,"장축";#N/A,#N/A,FALSE,"4WD"}</definedName>
    <definedName name="ㅂㅂㅂㅂㅂㅂ" hidden="1">{#N/A,#N/A,FALSE,"단축1";#N/A,#N/A,FALSE,"단축2";#N/A,#N/A,FALSE,"단축3";#N/A,#N/A,FALSE,"장축";#N/A,#N/A,FALSE,"4WD"}</definedName>
    <definedName name="ㅂㅂㅂㅂㅂㅂㅂ" hidden="1">{#N/A,#N/A,FALSE,"단축1";#N/A,#N/A,FALSE,"단축2";#N/A,#N/A,FALSE,"단축3";#N/A,#N/A,FALSE,"장축";#N/A,#N/A,FALSE,"4WD"}</definedName>
    <definedName name="ㅂㅂㅂㅂㅂㅂㅂㅂ" hidden="1">{#N/A,#N/A,FALSE,"단축1";#N/A,#N/A,FALSE,"단축2";#N/A,#N/A,FALSE,"단축3";#N/A,#N/A,FALSE,"장축";#N/A,#N/A,FALSE,"4WD"}</definedName>
    <definedName name="ㅂㅂㅂㅂㅂㅂㅂㅂㅂ" hidden="1">{#N/A,#N/A,FALSE,"단축1";#N/A,#N/A,FALSE,"단축2";#N/A,#N/A,FALSE,"단축3";#N/A,#N/A,FALSE,"장축";#N/A,#N/A,FALSE,"4WD"}</definedName>
    <definedName name="ㅂㅂㅂㅂㅂㅂㅂㅂㅂㅂ" hidden="1">{#N/A,#N/A,FALSE,"단축1";#N/A,#N/A,FALSE,"단축2";#N/A,#N/A,FALSE,"단축3";#N/A,#N/A,FALSE,"장축";#N/A,#N/A,FALSE,"4WD"}</definedName>
    <definedName name="ㅂㅂㅂㅂㅂㅂㅂㅂㅂㅂㅂㅂㅂㅂㅂㅂㅂㅂㅂㅂㅂㅂㅂㅂㅂㅂㅂㅂㅂㅂㅂㅂ" hidden="1">{#N/A,#N/A,FALSE,"단축1";#N/A,#N/A,FALSE,"단축2";#N/A,#N/A,FALSE,"단축3";#N/A,#N/A,FALSE,"장축";#N/A,#N/A,FALSE,"4WD"}</definedName>
    <definedName name="ㅂㅈ" hidden="1">{#N/A,#N/A,FALSE,"단축1";#N/A,#N/A,FALSE,"단축2";#N/A,#N/A,FALSE,"단축3";#N/A,#N/A,FALSE,"장축";#N/A,#N/A,FALSE,"4WD"}</definedName>
    <definedName name="ㅂㅈㄷ" hidden="1">{#N/A,#N/A,FALSE,"단축1";#N/A,#N/A,FALSE,"단축2";#N/A,#N/A,FALSE,"단축3";#N/A,#N/A,FALSE,"장축";#N/A,#N/A,FALSE,"4WD"}</definedName>
    <definedName name="ㅂㅈㄷㅈㄷ" hidden="1">{#N/A,#N/A,FALSE,"단축1";#N/A,#N/A,FALSE,"단축2";#N/A,#N/A,FALSE,"단축3";#N/A,#N/A,FALSE,"장축";#N/A,#N/A,FALSE,"4WD"}</definedName>
    <definedName name="ㅂㅈㅇㅇ" hidden="1">{#N/A,#N/A,FALSE,"단축1";#N/A,#N/A,FALSE,"단축2";#N/A,#N/A,FALSE,"단축3";#N/A,#N/A,FALSE,"장축";#N/A,#N/A,FALSE,"4WD"}</definedName>
    <definedName name="ㅂㅈㅈㅂㅈ" hidden="1">{#N/A,#N/A,FALSE,"단축1";#N/A,#N/A,FALSE,"단축2";#N/A,#N/A,FALSE,"단축3";#N/A,#N/A,FALSE,"장축";#N/A,#N/A,FALSE,"4WD"}</definedName>
    <definedName name="바다" hidden="1">{#N/A,#N/A,FALSE,"단축1";#N/A,#N/A,FALSE,"단축2";#N/A,#N/A,FALSE,"단축3";#N/A,#N/A,FALSE,"장축";#N/A,#N/A,FALSE,"4WD"}</definedName>
    <definedName name="바로가기" hidden="1">{#N/A,#N/A,FALSE,"단축1";#N/A,#N/A,FALSE,"단축2";#N/A,#N/A,FALSE,"단축3";#N/A,#N/A,FALSE,"장축";#N/A,#N/A,FALSE,"4WD"}</definedName>
    <definedName name="바바라" hidden="1">{#N/A,#N/A,TRUE,"Y생산";#N/A,#N/A,TRUE,"Y판매";#N/A,#N/A,TRUE,"Y총물량";#N/A,#N/A,TRUE,"Y능력";#N/A,#N/A,TRUE,"YKD"}</definedName>
    <definedName name="바부" hidden="1">{#N/A,#N/A,FALSE,"단축1";#N/A,#N/A,FALSE,"단축2";#N/A,#N/A,FALSE,"단축3";#N/A,#N/A,FALSE,"장축";#N/A,#N/A,FALSE,"4WD"}</definedName>
    <definedName name="박" hidden="1">{#N/A,#N/A,FALSE,"신규dep";#N/A,#N/A,FALSE,"신규dep-금형상각후";#N/A,#N/A,FALSE,"신규dep-연구비상각후";#N/A,#N/A,FALSE,"신규dep-기계,공구상각후"}</definedName>
    <definedName name="박명용" hidden="1">{#N/A,#N/A,TRUE,"Y생산";#N/A,#N/A,TRUE,"Y판매";#N/A,#N/A,TRUE,"Y총물량";#N/A,#N/A,TRUE,"Y능력";#N/A,#N/A,TRUE,"YKD"}</definedName>
    <definedName name="박상현" hidden="1">{#N/A,#N/A,FALSE,"단축1";#N/A,#N/A,FALSE,"단축2";#N/A,#N/A,FALSE,"단축3";#N/A,#N/A,FALSE,"장축";#N/A,#N/A,FALSE,"4WD"}</definedName>
    <definedName name="박지호" hidden="1">{#N/A,#N/A,FALSE,"단축1";#N/A,#N/A,FALSE,"단축2";#N/A,#N/A,FALSE,"단축3";#N/A,#N/A,FALSE,"장축";#N/A,#N/A,FALSE,"4WD"}</definedName>
    <definedName name="胖子" hidden="1">{#N/A,#N/A,FALSE,"단축1";#N/A,#N/A,FALSE,"단축2";#N/A,#N/A,FALSE,"단축3";#N/A,#N/A,FALSE,"장축";#N/A,#N/A,FALSE,"4WD"}</definedName>
    <definedName name="받" hidden="1">{#N/A,#N/A,TRUE,"Y생산";#N/A,#N/A,TRUE,"Y판매";#N/A,#N/A,TRUE,"Y총물량";#N/A,#N/A,TRUE,"Y능력";#N/A,#N/A,TRUE,"YKD"}</definedName>
    <definedName name="방진고무" hidden="1">{#N/A,#N/A,FALSE,"단축1";#N/A,#N/A,FALSE,"단축2";#N/A,#N/A,FALSE,"단축3";#N/A,#N/A,FALSE,"장축";#N/A,#N/A,FALSE,"4WD"}</definedName>
    <definedName name="배치계획"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白" hidden="1">{#N/A,#N/A,FALSE,"단축1";#N/A,#N/A,FALSE,"단축2";#N/A,#N/A,FALSE,"단축3";#N/A,#N/A,FALSE,"장축";#N/A,#N/A,FALSE,"4WD"}</definedName>
    <definedName name="버가" hidden="1">{#N/A,#N/A,FALSE,"96 3월물량표";#N/A,#N/A,FALSE,"96 4월물량표";#N/A,#N/A,FALSE,"96 5월물량표"}</definedName>
    <definedName name="베타" hidden="1">{#N/A,#N/A,FALSE,"단축1";#N/A,#N/A,FALSE,"단축2";#N/A,#N/A,FALSE,"단축3";#N/A,#N/A,FALSE,"장축";#N/A,#N/A,FALSE,"4WD"}</definedName>
    <definedName name="변경목차" hidden="1">{#N/A,#N/A,FALSE,"단축1";#N/A,#N/A,FALSE,"단축2";#N/A,#N/A,FALSE,"단축3";#N/A,#N/A,FALSE,"장축";#N/A,#N/A,FALSE,"4WD"}</definedName>
    <definedName name="변경범위2" hidden="1">{#N/A,#N/A,FALSE,"단축1";#N/A,#N/A,FALSE,"단축2";#N/A,#N/A,FALSE,"단축3";#N/A,#N/A,FALSE,"장축";#N/A,#N/A,FALSE,"4WD"}</definedName>
    <definedName name="변경후" hidden="1">{#N/A,#N/A,FALSE,"단축1";#N/A,#N/A,FALSE,"단축2";#N/A,#N/A,FALSE,"단축3";#N/A,#N/A,FALSE,"장축";#N/A,#N/A,FALSE,"4WD"}</definedName>
    <definedName name="변동" hidden="1">{#N/A,#N/A,FALSE,"단축1";#N/A,#N/A,FALSE,"단축2";#N/A,#N/A,FALSE,"단축3";#N/A,#N/A,FALSE,"장축";#N/A,#N/A,FALSE,"4WD"}</definedName>
    <definedName name="변동내용" hidden="1">{#N/A,#N/A,FALSE,"단축1";#N/A,#N/A,FALSE,"단축2";#N/A,#N/A,FALSE,"단축3";#N/A,#N/A,FALSE,"장축";#N/A,#N/A,FALSE,"4WD"}</definedName>
    <definedName name="변동재료비2" hidden="1">{#N/A,#N/A,FALSE,"단축1";#N/A,#N/A,FALSE,"단축2";#N/A,#N/A,FALSE,"단축3";#N/A,#N/A,FALSE,"장축";#N/A,#N/A,FALSE,"4WD"}</definedName>
    <definedName name="변속기시험팀" hidden="1">{#N/A,#N/A,FALSE,"단축1";#N/A,#N/A,FALSE,"단축2";#N/A,#N/A,FALSE,"단축3";#N/A,#N/A,FALSE,"장축";#N/A,#N/A,FALSE,"4WD"}</definedName>
    <definedName name="별"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별도투자비" hidden="1">{#N/A,#N/A,FALSE,"단축1";#N/A,#N/A,FALSE,"단축2";#N/A,#N/A,FALSE,"단축3";#N/A,#N/A,FALSE,"장축";#N/A,#N/A,FALSE,"4WD"}</definedName>
    <definedName name="별지8"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병" hidden="1">{#N/A,#N/A,FALSE,"단축1";#N/A,#N/A,FALSE,"단축2";#N/A,#N/A,FALSE,"단축3";#N/A,#N/A,FALSE,"장축";#N/A,#N/A,FALSE,"4WD"}</definedName>
    <definedName name="보가서" hidden="1">{#N/A,#N/A,FALSE,"단축1";#N/A,#N/A,FALSE,"단축2";#N/A,#N/A,FALSE,"단축3";#N/A,#N/A,FALSE,"장축";#N/A,#N/A,FALSE,"4WD"}</definedName>
    <definedName name="보고" hidden="1">{#N/A,#N/A,FALSE,"단축1";#N/A,#N/A,FALSE,"단축2";#N/A,#N/A,FALSE,"단축3";#N/A,#N/A,FALSE,"장축";#N/A,#N/A,FALSE,"4WD"}</definedName>
    <definedName name="보고1" hidden="1">{#N/A,#N/A,FALSE,"단축1";#N/A,#N/A,FALSE,"단축2";#N/A,#N/A,FALSE,"단축3";#N/A,#N/A,FALSE,"장축";#N/A,#N/A,FALSE,"4WD"}</definedName>
    <definedName name="보고서" hidden="1">{#N/A,#N/A,FALSE,"주요여수신";#N/A,#N/A,FALSE,"수신금리";#N/A,#N/A,FALSE,"대출금리";#N/A,#N/A,FALSE,"신규대출";#N/A,#N/A,FALSE,"총액대출"}</definedName>
    <definedName name="보고서1" hidden="1">{#N/A,#N/A,FALSE,"단축1";#N/A,#N/A,FALSE,"단축2";#N/A,#N/A,FALSE,"단축3";#N/A,#N/A,FALSE,"장축";#N/A,#N/A,FALSE,"4WD"}</definedName>
    <definedName name="보미" hidden="1">{#N/A,#N/A,FALSE,"단축1";#N/A,#N/A,FALSE,"단축2";#N/A,#N/A,FALSE,"단축3";#N/A,#N/A,FALSE,"장축";#N/A,#N/A,FALSE,"4WD"}</definedName>
    <definedName name="보전기획2" hidden="1">{#N/A,#N/A,FALSE,"ROW DATA"}</definedName>
    <definedName name="볼트수정" hidden="1">{#N/A,#N/A,FALSE,"단축1";#N/A,#N/A,FALSE,"단축2";#N/A,#N/A,FALSE,"단축3";#N/A,#N/A,FALSE,"장축";#N/A,#N/A,FALSE,"4WD"}</definedName>
    <definedName name="부가세"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부산" hidden="1">{#N/A,#N/A,FALSE,"단축1";#N/A,#N/A,FALSE,"단축2";#N/A,#N/A,FALSE,"단축3";#N/A,#N/A,FALSE,"장축";#N/A,#N/A,FALSE,"4WD"}</definedName>
    <definedName name="부석" hidden="1">{#N/A,#N/A,FALSE,"단축1";#N/A,#N/A,FALSE,"단축2";#N/A,#N/A,FALSE,"단축3";#N/A,#N/A,FALSE,"장축";#N/A,#N/A,FALSE,"4WD"}</definedName>
    <definedName name="不霄" hidden="1">{#N/A,#N/A,FALSE,"단축1";#N/A,#N/A,FALSE,"단축2";#N/A,#N/A,FALSE,"단축3";#N/A,#N/A,FALSE,"장축";#N/A,#N/A,FALSE,"4WD"}</definedName>
    <definedName name="부품문제" hidden="1">{#N/A,#N/A,FALSE,"단축1";#N/A,#N/A,FALSE,"단축2";#N/A,#N/A,FALSE,"단축3";#N/A,#N/A,FALSE,"장축";#N/A,#N/A,FALSE,"4WD"}</definedName>
    <definedName name="부품현황" hidden="1">{#N/A,#N/A,FALSE,"단축1";#N/A,#N/A,FALSE,"단축2";#N/A,#N/A,FALSE,"단축3";#N/A,#N/A,FALSE,"장축";#N/A,#N/A,FALSE,"4WD"}</definedName>
    <definedName name="분" hidden="1">{#N/A,#N/A,FALSE,"단축1";#N/A,#N/A,FALSE,"단축2";#N/A,#N/A,FALSE,"단축3";#N/A,#N/A,FALSE,"장축";#N/A,#N/A,FALSE,"4WD"}</definedName>
    <definedName name="분기"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분기별" hidden="1">{#N/A,#N/A,TRUE,"Y생산";#N/A,#N/A,TRUE,"Y판매";#N/A,#N/A,TRUE,"Y총물량";#N/A,#N/A,TRUE,"Y능력";#N/A,#N/A,TRUE,"YKD"}</definedName>
    <definedName name="불량재고경비실적" hidden="1">{#N/A,#N/A,TRUE,"Y생산";#N/A,#N/A,TRUE,"Y판매";#N/A,#N/A,TRUE,"Y총물량";#N/A,#N/A,TRUE,"Y능력";#N/A,#N/A,TRUE,"YKD"}</definedName>
    <definedName name="비교원가" hidden="1">#REF!</definedName>
    <definedName name="비교차종" hidden="1">{#N/A,#N/A,FALSE,"단축1";#N/A,#N/A,FALSE,"단축2";#N/A,#N/A,FALSE,"단축3";#N/A,#N/A,FALSE,"장축";#N/A,#N/A,FALSE,"4WD"}</definedName>
    <definedName name="비비" hidden="1">{#N/A,#N/A,FALSE,"단축1";#N/A,#N/A,FALSE,"단축2";#N/A,#N/A,FALSE,"단축3";#N/A,#N/A,FALSE,"장축";#N/A,#N/A,FALSE,"4WD"}</definedName>
    <definedName name="비용총괄" hidden="1">{#N/A,#N/A,FALSE,"인원";#N/A,#N/A,FALSE,"비용2";#N/A,#N/A,FALSE,"비용1";#N/A,#N/A,FALSE,"비용";#N/A,#N/A,FALSE,"보증2";#N/A,#N/A,FALSE,"보증1";#N/A,#N/A,FALSE,"보증";#N/A,#N/A,FALSE,"손익1";#N/A,#N/A,FALSE,"손익";#N/A,#N/A,FALSE,"부서별매출";#N/A,#N/A,FALSE,"매출"}</definedName>
    <definedName name="빈" hidden="1">{#N/A,#N/A,FALSE,"단축1";#N/A,#N/A,FALSE,"단축2";#N/A,#N/A,FALSE,"단축3";#N/A,#N/A,FALSE,"장축";#N/A,#N/A,FALSE,"4WD"}</definedName>
    <definedName name="冰产有" hidden="1">{#N/A,#N/A,FALSE,"단축1";#N/A,#N/A,FALSE,"단축2";#N/A,#N/A,FALSE,"단축3";#N/A,#N/A,FALSE,"장축";#N/A,#N/A,FALSE,"4WD"}</definedName>
    <definedName name="ㅃ" hidden="1">{#N/A,#N/A,FALSE,"단축1";#N/A,#N/A,FALSE,"단축2";#N/A,#N/A,FALSE,"단축3";#N/A,#N/A,FALSE,"장축";#N/A,#N/A,FALSE,"4WD"}</definedName>
    <definedName name="ㅅ" hidden="1">{#N/A,#N/A,TRUE,"Y생산";#N/A,#N/A,TRUE,"Y판매";#N/A,#N/A,TRUE,"Y총물량";#N/A,#N/A,TRUE,"Y능력";#N/A,#N/A,TRUE,"YKD"}</definedName>
    <definedName name="ㅅ교" hidden="1">{#N/A,#N/A,FALSE,"단축1";#N/A,#N/A,FALSE,"단축2";#N/A,#N/A,FALSE,"단축3";#N/A,#N/A,FALSE,"장축";#N/A,#N/A,FALSE,"4WD"}</definedName>
    <definedName name="ㅅ굑쇼ㅗ" hidden="1">{#N/A,#N/A,FALSE,"단축1";#N/A,#N/A,FALSE,"단축2";#N/A,#N/A,FALSE,"단축3";#N/A,#N/A,FALSE,"장축";#N/A,#N/A,FALSE,"4WD"}</definedName>
    <definedName name="ㅅㄳㄱㄳㄳㄳ" hidden="1">{#N/A,#N/A,FALSE,"단축1";#N/A,#N/A,FALSE,"단축2";#N/A,#N/A,FALSE,"단축3";#N/A,#N/A,FALSE,"장축";#N/A,#N/A,FALSE,"4WD"}</definedName>
    <definedName name="ㅅㄷㅈㅈㅈㅈ" hidden="1">{#N/A,#N/A,FALSE,"신규dep";#N/A,#N/A,FALSE,"신규dep-금형상각후";#N/A,#N/A,FALSE,"신규dep-연구비상각후";#N/A,#N/A,FALSE,"신규dep-기계,공구상각후"}</definedName>
    <definedName name="ㅅㅅㅅ" hidden="1">{"'손익현황'!$A$1:$J$29"}</definedName>
    <definedName name="사랑" hidden="1">{#N/A,#N/A,FALSE,"단축1";#N/A,#N/A,FALSE,"단축2";#N/A,#N/A,FALSE,"단축3";#N/A,#N/A,FALSE,"장축";#N/A,#N/A,FALSE,"4WD"}</definedName>
    <definedName name="사무" hidden="1">{#N/A,#N/A,TRUE,"Y생산";#N/A,#N/A,TRUE,"Y판매";#N/A,#N/A,TRUE,"Y총물량";#N/A,#N/A,TRUE,"Y능력";#N/A,#N/A,TRUE,"YKD"}</definedName>
    <definedName name="사무용품비" hidden="1">{#N/A,#N/A,FALSE,"단축1";#N/A,#N/A,FALSE,"단축2";#N/A,#N/A,FALSE,"단축3";#N/A,#N/A,FALSE,"장축";#N/A,#N/A,FALSE,"4WD"}</definedName>
    <definedName name="사무용품비1" hidden="1">{#N/A,#N/A,FALSE,"단축1";#N/A,#N/A,FALSE,"단축2";#N/A,#N/A,FALSE,"단축3";#N/A,#N/A,FALSE,"장축";#N/A,#N/A,FALSE,"4WD"}</definedName>
    <definedName name="사양" hidden="1">{#N/A,#N/A,FALSE,"신규dep";#N/A,#N/A,FALSE,"신규dep-금형상각후";#N/A,#N/A,FALSE,"신규dep-연구비상각후";#N/A,#N/A,FALSE,"신규dep-기계,공구상각후"}</definedName>
    <definedName name="사업계획" hidden="1">{#N/A,#N/A,TRUE,"Y생산";#N/A,#N/A,TRUE,"Y판매";#N/A,#N/A,TRUE,"Y총물량";#N/A,#N/A,TRUE,"Y능력";#N/A,#N/A,TRUE,"YKD"}</definedName>
    <definedName name="사이로" hidden="1">{#N/A,#N/A,FALSE,"단축1";#N/A,#N/A,FALSE,"단축2";#N/A,#N/A,FALSE,"단축3";#N/A,#N/A,FALSE,"장축";#N/A,#N/A,FALSE,"4WD"}</definedName>
    <definedName name="사자" hidden="1">{#N/A,#N/A,FALSE,"단축1";#N/A,#N/A,FALSE,"단축2";#N/A,#N/A,FALSE,"단축3";#N/A,#N/A,FALSE,"장축";#N/A,#N/A,FALSE,"4WD"}</definedName>
    <definedName name="사진" hidden="1">{#N/A,#N/A,FALSE,"단축1";#N/A,#N/A,FALSE,"단축2";#N/A,#N/A,FALSE,"단축3";#N/A,#N/A,FALSE,"장축";#N/A,#N/A,FALSE,"4WD"}</definedName>
    <definedName name="사진1" hidden="1">{#N/A,#N/A,FALSE,"단축1";#N/A,#N/A,FALSE,"단축2";#N/A,#N/A,FALSE,"단축3";#N/A,#N/A,FALSE,"장축";#N/A,#N/A,FALSE,"4WD"}</definedName>
    <definedName name="사진2" hidden="1">{#N/A,#N/A,FALSE,"단축1";#N/A,#N/A,FALSE,"단축2";#N/A,#N/A,FALSE,"단축3";#N/A,#N/A,FALSE,"장축";#N/A,#N/A,FALSE,"4WD"}</definedName>
    <definedName name="削减人员" hidden="1">{#N/A,#N/A,FALSE,"단축1";#N/A,#N/A,FALSE,"단축2";#N/A,#N/A,FALSE,"단축3";#N/A,#N/A,FALSE,"장축";#N/A,#N/A,FALSE,"4WD"}</definedName>
    <definedName name="삼" hidden="1">{#N/A,#N/A,FALSE,"단축1";#N/A,#N/A,FALSE,"단축2";#N/A,#N/A,FALSE,"단축3";#N/A,#N/A,FALSE,"장축";#N/A,#N/A,FALSE,"4WD"}</definedName>
    <definedName name="삼성" hidden="1">{#N/A,#N/A,FALSE,"정공"}</definedName>
    <definedName name="삼영공업" hidden="1">{#N/A,#N/A,FALSE,"단축1";#N/A,#N/A,FALSE,"단축2";#N/A,#N/A,FALSE,"단축3";#N/A,#N/A,FALSE,"장축";#N/A,#N/A,FALSE,"4WD"}</definedName>
    <definedName name="삼영공업1" hidden="1">{#N/A,#N/A,FALSE,"단축1";#N/A,#N/A,FALSE,"단축2";#N/A,#N/A,FALSE,"단축3";#N/A,#N/A,FALSE,"장축";#N/A,#N/A,FALSE,"4WD"}</definedName>
    <definedName name="삽입" hidden="1">{#N/A,#N/A,FALSE,"단축1";#N/A,#N/A,FALSE,"단축2";#N/A,#N/A,FALSE,"단축3";#N/A,#N/A,FALSE,"장축";#N/A,#N/A,FALSE,"4WD"}</definedName>
    <definedName name="上" hidden="1">{#N/A,#N/A,FALSE,"단축1";#N/A,#N/A,FALSE,"단축2";#N/A,#N/A,FALSE,"단축3";#N/A,#N/A,FALSE,"장축";#N/A,#N/A,FALSE,"4WD"}</definedName>
    <definedName name="상각" hidden="1">{#N/A,#N/A,FALSE,"단축1";#N/A,#N/A,FALSE,"단축2";#N/A,#N/A,FALSE,"단축3";#N/A,#N/A,FALSE,"장축";#N/A,#N/A,FALSE,"4WD"}</definedName>
    <definedName name="상품" hidden="1">{#N/A,#N/A,FALSE,"Sheet5"}</definedName>
    <definedName name="상품성1" hidden="1">{#N/A,#N/A,FALSE,"단축1";#N/A,#N/A,FALSE,"단축2";#N/A,#N/A,FALSE,"단축3";#N/A,#N/A,FALSE,"장축";#N/A,#N/A,FALSE,"4WD"}</definedName>
    <definedName name="상품성보고" hidden="1">[3]카메라!#REF!</definedName>
    <definedName name="상품원가" hidden="1">{#N/A,#N/A,FALSE,"Sheet5"}</definedName>
    <definedName name="새로운" hidden="1">{#N/A,#N/A,FALSE,"단축1";#N/A,#N/A,FALSE,"단축2";#N/A,#N/A,FALSE,"단축3";#N/A,#N/A,FALSE,"장축";#N/A,#N/A,FALSE,"4WD"}</definedName>
    <definedName name="새세" hidden="1">{#N/A,#N/A,FALSE,"단축1";#N/A,#N/A,FALSE,"단축2";#N/A,#N/A,FALSE,"단축3";#N/A,#N/A,FALSE,"장축";#N/A,#N/A,FALSE,"4WD"}</definedName>
    <definedName name="새이름" hidden="1">{#N/A,#N/A,FALSE,"단축1";#N/A,#N/A,FALSE,"단축2";#N/A,#N/A,FALSE,"단축3";#N/A,#N/A,FALSE,"장축";#N/A,#N/A,FALSE,"4WD"}</definedName>
    <definedName name="샌" hidden="1">{#N/A,#N/A,FALSE,"단축1";#N/A,#N/A,FALSE,"단축2";#N/A,#N/A,FALSE,"단축3";#N/A,#N/A,FALSE,"장축";#N/A,#N/A,FALSE,"4WD"}</definedName>
    <definedName name="생기요건1" hidden="1">{#N/A,#N/A,FALSE,"단축1";#N/A,#N/A,FALSE,"단축2";#N/A,#N/A,FALSE,"단축3";#N/A,#N/A,FALSE,"장축";#N/A,#N/A,FALSE,"4WD"}</definedName>
    <definedName name="생산TON" hidden="1">{#N/A,#N/A,TRUE,"Y생산";#N/A,#N/A,TRUE,"Y판매";#N/A,#N/A,TRUE,"Y총물량";#N/A,#N/A,TRUE,"Y능력";#N/A,#N/A,TRUE,"YKD"}</definedName>
    <definedName name="생산성향상" hidden="1">{#N/A,#N/A,TRUE,"Y생산";#N/A,#N/A,TRUE,"Y판매";#N/A,#N/A,TRUE,"Y총물량";#N/A,#N/A,TRUE,"Y능력";#N/A,#N/A,TRUE,"YKD"}</definedName>
    <definedName name="생산특장2" hidden="1">{#N/A,#N/A,TRUE,"Y생산";#N/A,#N/A,TRUE,"Y판매";#N/A,#N/A,TRUE,"Y총물량";#N/A,#N/A,TRUE,"Y능력";#N/A,#N/A,TRUE,"YKD"}</definedName>
    <definedName name="생산합격" hidden="1">{#N/A,#N/A,TRUE,"Y생산";#N/A,#N/A,TRUE,"Y판매";#N/A,#N/A,TRUE,"Y총물량";#N/A,#N/A,TRUE,"Y능력";#N/A,#N/A,TRUE,"YKD"}</definedName>
    <definedName name="생요서4" hidden="1">{#N/A,#N/A,FALSE,"단축1";#N/A,#N/A,FALSE,"단축2";#N/A,#N/A,FALSE,"단축3";#N/A,#N/A,FALSE,"장축";#N/A,#N/A,FALSE,"4WD"}</definedName>
    <definedName name="서승수" hidden="1">{#N/A,#N/A,TRUE,"Y생산";#N/A,#N/A,TRUE,"Y판매";#N/A,#N/A,TRUE,"Y총물량";#N/A,#N/A,TRUE,"Y능력";#N/A,#N/A,TRUE,"YKD"}</definedName>
    <definedName name="서울" hidden="1">{#N/A,#N/A,FALSE,"단축1";#N/A,#N/A,FALSE,"단축2";#N/A,#N/A,FALSE,"단축3";#N/A,#N/A,FALSE,"장축";#N/A,#N/A,FALSE,"4WD"}</definedName>
    <definedName name="석빈" hidden="1">{#N/A,#N/A,FALSE,"단축1";#N/A,#N/A,FALSE,"단축2";#N/A,#N/A,FALSE,"단축3";#N/A,#N/A,FALSE,"장축";#N/A,#N/A,FALSE,"4WD"}</definedName>
    <definedName name="선" hidden="1">{#N/A,#N/A,FALSE,"단축1";#N/A,#N/A,FALSE,"단축2";#N/A,#N/A,FALSE,"단축3";#N/A,#N/A,FALSE,"장축";#N/A,#N/A,FALSE,"4WD"}</definedName>
    <definedName name="설계지침수정중" hidden="1">{#N/A,#N/A,FALSE,"단축1";#N/A,#N/A,FALSE,"단축2";#N/A,#N/A,FALSE,"단축3";#N/A,#N/A,FALSE,"장축";#N/A,#N/A,FALSE,"4WD"}</definedName>
    <definedName name="설변" hidden="1">{#N/A,#N/A,FALSE,"단축1";#N/A,#N/A,FALSE,"단축2";#N/A,#N/A,FALSE,"단축3";#N/A,#N/A,FALSE,"장축";#N/A,#N/A,FALSE,"4WD"}</definedName>
    <definedName name="설변요청" hidden="1">{#N/A,#N/A,FALSE,"단축1";#N/A,#N/A,FALSE,"단축2";#N/A,#N/A,FALSE,"단축3";#N/A,#N/A,FALSE,"장축";#N/A,#N/A,FALSE,"4WD"}</definedName>
    <definedName name="설비사양서4" hidden="1">{#N/A,#N/A,FALSE,"신규dep";#N/A,#N/A,FALSE,"신규dep-금형상각후";#N/A,#N/A,FALSE,"신규dep-연구비상각후";#N/A,#N/A,FALSE,"신규dep-기계,공구상각후"}</definedName>
    <definedName name="설비절감방안" hidden="1">{#N/A,#N/A,FALSE,"단축1";#N/A,#N/A,FALSE,"단축2";#N/A,#N/A,FALSE,"단축3";#N/A,#N/A,FALSE,"장축";#N/A,#N/A,FALSE,"4WD"}</definedName>
    <definedName name="설설" hidden="1">{#N/A,#N/A,FALSE,"단축1";#N/A,#N/A,FALSE,"단축2";#N/A,#N/A,FALSE,"단축3";#N/A,#N/A,FALSE,"장축";#N/A,#N/A,FALSE,"4WD"}</definedName>
    <definedName name="설치일정" hidden="1">{#N/A,#N/A,FALSE,"단축1";#N/A,#N/A,FALSE,"단축2";#N/A,#N/A,FALSE,"단축3";#N/A,#N/A,FALSE,"장축";#N/A,#N/A,FALSE,"4WD"}</definedName>
    <definedName name="성구" hidden="1">{#N/A,#N/A,FALSE,"단축1";#N/A,#N/A,FALSE,"단축2";#N/A,#N/A,FALSE,"단축3";#N/A,#N/A,FALSE,"장축";#N/A,#N/A,FALSE,"4WD"}</definedName>
    <definedName name="성능시험2" hidden="1">{#N/A,#N/A,FALSE,"단축1";#N/A,#N/A,FALSE,"단축2";#N/A,#N/A,FALSE,"단축3";#N/A,#N/A,FALSE,"장축";#N/A,#N/A,FALSE,"4WD"}</definedName>
    <definedName name="성우" hidden="1">{#N/A,#N/A,FALSE,"단축1";#N/A,#N/A,FALSE,"단축2";#N/A,#N/A,FALSE,"단축3";#N/A,#N/A,FALSE,"장축";#N/A,#N/A,FALSE,"4WD"}</definedName>
    <definedName name="胜地" hidden="1">{#N/A,#N/A,FALSE,"단축1";#N/A,#N/A,FALSE,"단축2";#N/A,#N/A,FALSE,"단축3";#N/A,#N/A,FALSE,"장축";#N/A,#N/A,FALSE,"4WD"}</definedName>
    <definedName name="세부" hidden="1">{#N/A,#N/A,FALSE,"96자동차사 계획";#N/A,#N/A,FALSE,"96자동차사 계획"}</definedName>
    <definedName name="세부1" hidden="1">{#N/A,#N/A,FALSE,"96자동차사 계획";#N/A,#N/A,FALSE,"96자동차사 계획"}</definedName>
    <definedName name="세부2" hidden="1">{#N/A,#N/A,FALSE,"96자동차사 계획";#N/A,#N/A,FALSE,"96자동차사 계획"}</definedName>
    <definedName name="세부3" hidden="1">{#N/A,#N/A,FALSE,"96자동차사 계획";#N/A,#N/A,FALSE,"96자동차사 계획"}</definedName>
    <definedName name="세부4" hidden="1">{#N/A,#N/A,FALSE,"96자동차사 계획";#N/A,#N/A,FALSE,"96자동차사 계획"}</definedName>
    <definedName name="세부5" hidden="1">{#N/A,#N/A,FALSE,"96자동차사 계획";#N/A,#N/A,FALSE,"96자동차사 계획"}</definedName>
    <definedName name="세부6" hidden="1">{#N/A,#N/A,FALSE,"96자동차사 계획";#N/A,#N/A,FALSE,"96자동차사 계획"}</definedName>
    <definedName name="세부7" hidden="1">{#N/A,#N/A,FALSE,"96자동차사 계획";#N/A,#N/A,FALSE,"96자동차사 계획"}</definedName>
    <definedName name="세부계정" hidden="1">{#N/A,#N/A,FALSE,"주요여수신";#N/A,#N/A,FALSE,"수신금리";#N/A,#N/A,FALSE,"대출금리";#N/A,#N/A,FALSE,"신규대출";#N/A,#N/A,FALSE,"총액대출"}</definedName>
    <definedName name="세부계획a" hidden="1">{#N/A,#N/A,FALSE,"96자동차사 계획";#N/A,#N/A,FALSE,"96자동차사 계획"}</definedName>
    <definedName name="세부계획b" hidden="1">{#N/A,#N/A,FALSE,"96자동차사 계획";#N/A,#N/A,FALSE,"96자동차사 계획"}</definedName>
    <definedName name="세부계획C" hidden="1">{#N/A,#N/A,FALSE,"96자동차사 계획";#N/A,#N/A,FALSE,"96자동차사 계획"}</definedName>
    <definedName name="세부계획D" hidden="1">{#N/A,#N/A,FALSE,"96자동차사 계획";#N/A,#N/A,FALSE,"96자동차사 계획"}</definedName>
    <definedName name="세부생산계획" hidden="1">{#N/A,#N/A,TRUE,"Y생산";#N/A,#N/A,TRUE,"Y판매";#N/A,#N/A,TRUE,"Y총물량";#N/A,#N/A,TRUE,"Y능력";#N/A,#N/A,TRUE,"YKD"}</definedName>
    <definedName name="세부일정" hidden="1">{#N/A,#N/A,FALSE,"단축1";#N/A,#N/A,FALSE,"단축2";#N/A,#N/A,FALSE,"단축3";#N/A,#N/A,FALSE,"장축";#N/A,#N/A,FALSE,"4WD"}</definedName>
    <definedName name="세부일정.1" hidden="1">{#N/A,#N/A,FALSE,"단축1";#N/A,#N/A,FALSE,"단축2";#N/A,#N/A,FALSE,"단축3";#N/A,#N/A,FALSE,"장축";#N/A,#N/A,FALSE,"4WD"}</definedName>
    <definedName name="세왕123" hidden="1">{#N/A,#N/A,FALSE,"단축1";#N/A,#N/A,FALSE,"단축2";#N/A,#N/A,FALSE,"단축3";#N/A,#N/A,FALSE,"장축";#N/A,#N/A,FALSE,"4WD"}</definedName>
    <definedName name="세피아축소" hidden="1">{#N/A,#N/A,TRUE,"Y생산";#N/A,#N/A,TRUE,"Y판매";#N/A,#N/A,TRUE,"Y총물량";#N/A,#N/A,TRUE,"Y능력";#N/A,#N/A,TRUE,"YKD"}</definedName>
    <definedName name="센타" hidden="1">{#N/A,#N/A,FALSE,"단축1";#N/A,#N/A,FALSE,"단축2";#N/A,#N/A,FALSE,"단축3";#N/A,#N/A,FALSE,"장축";#N/A,#N/A,FALSE,"4WD"}</definedName>
    <definedName name="셀리카" hidden="1">#REF!</definedName>
    <definedName name="소뮨" hidden="1">{#N/A,#N/A,FALSE,"단축1";#N/A,#N/A,FALSE,"단축2";#N/A,#N/A,FALSE,"단축3";#N/A,#N/A,FALSE,"장축";#N/A,#N/A,FALSE,"4WD"}</definedName>
    <definedName name="소요금액" hidden="1">{#N/A,#N/A,FALSE,"단축1";#N/A,#N/A,FALSE,"단축2";#N/A,#N/A,FALSE,"단축3";#N/A,#N/A,FALSE,"장축";#N/A,#N/A,FALSE,"4WD"}</definedName>
    <definedName name="소하프로젝트" hidden="1">{#N/A,#N/A,FALSE,"단축1";#N/A,#N/A,FALSE,"단축2";#N/A,#N/A,FALSE,"단축3";#N/A,#N/A,FALSE,"장축";#N/A,#N/A,FALSE,"4WD"}</definedName>
    <definedName name="소화주철장판" hidden="1">{#N/A,#N/A,FALSE,"단축1";#N/A,#N/A,FALSE,"단축2";#N/A,#N/A,FALSE,"단축3";#N/A,#N/A,FALSE,"장축";#N/A,#N/A,FALSE,"4WD"}</definedName>
    <definedName name="손" hidden="1">{#N/A,#N/A,TRUE,"일정"}</definedName>
    <definedName name="손유석" hidden="1">{#N/A,#N/A,TRUE,"일정"}</definedName>
    <definedName name="손익" hidden="1">{#N/A,#N/A,TRUE,"Y생산";#N/A,#N/A,TRUE,"Y판매";#N/A,#N/A,TRUE,"Y총물량";#N/A,#N/A,TRUE,"Y능력";#N/A,#N/A,TRUE,"YKD"}</definedName>
    <definedName name="솔" hidden="1">{#N/A,#N/A,FALSE,"단축1";#N/A,#N/A,FALSE,"단축2";#N/A,#N/A,FALSE,"단축3";#N/A,#N/A,FALSE,"장축";#N/A,#N/A,FALSE,"4WD"}</definedName>
    <definedName name="송" hidden="1">{#N/A,#N/A,TRUE,"Y생산";#N/A,#N/A,TRUE,"Y판매";#N/A,#N/A,TRUE,"Y총물량";#N/A,#N/A,TRUE,"Y능력";#N/A,#N/A,TRUE,"YKD"}</definedName>
    <definedName name="송창기" hidden="1">{#N/A,#N/A,TRUE,"Y생산";#N/A,#N/A,TRUE,"Y판매";#N/A,#N/A,TRUE,"Y총물량";#N/A,#N/A,TRUE,"Y능력";#N/A,#N/A,TRUE,"YKD"}</definedName>
    <definedName name="쇼바2" hidden="1">{#N/A,#N/A,FALSE,"단축1";#N/A,#N/A,FALSE,"단축2";#N/A,#N/A,FALSE,"단축3";#N/A,#N/A,FALSE,"장축";#N/A,#N/A,FALSE,"4WD"}</definedName>
    <definedName name="쇼쇼쇼" hidden="1">{#N/A,#N/A,FALSE,"단축1";#N/A,#N/A,FALSE,"단축2";#N/A,#N/A,FALSE,"단축3";#N/A,#N/A,FALSE,"장축";#N/A,#N/A,FALSE,"4WD"}</definedName>
    <definedName name="쇼쇼쇼쇼쇼쇼쇼쇼쇼쇼" hidden="1">{#N/A,#N/A,FALSE,"단축1";#N/A,#N/A,FALSE,"단축2";#N/A,#N/A,FALSE,"단축3";#N/A,#N/A,FALSE,"장축";#N/A,#N/A,FALSE,"4WD"}</definedName>
    <definedName name="쇼ㅛ" hidden="1">{#N/A,#N/A,FALSE,"단축1";#N/A,#N/A,FALSE,"단축2";#N/A,#N/A,FALSE,"단축3";#N/A,#N/A,FALSE,"장축";#N/A,#N/A,FALSE,"4WD"}</definedName>
    <definedName name="쇼ㅛㄱ" hidden="1">{#N/A,#N/A,FALSE,"단축1";#N/A,#N/A,FALSE,"단축2";#N/A,#N/A,FALSE,"단축3";#N/A,#N/A,FALSE,"장축";#N/A,#N/A,FALSE,"4WD"}</definedName>
    <definedName name="수익4속" hidden="1">{#N/A,#N/A,FALSE,"단축1";#N/A,#N/A,FALSE,"단축2";#N/A,#N/A,FALSE,"단축3";#N/A,#N/A,FALSE,"장축";#N/A,#N/A,FALSE,"4WD"}</definedName>
    <definedName name="수정" hidden="1">{#N/A,#N/A,TRUE,"일정"}</definedName>
    <definedName name="수정1" hidden="1">{#N/A,#N/A,FALSE,"단축1";#N/A,#N/A,FALSE,"단축2";#N/A,#N/A,FALSE,"단축3";#N/A,#N/A,FALSE,"장축";#N/A,#N/A,FALSE,"4WD"}</definedName>
    <definedName name="수정3" hidden="1">{#N/A,#N/A,FALSE,"단축1";#N/A,#N/A,FALSE,"단축2";#N/A,#N/A,FALSE,"단축3";#N/A,#N/A,FALSE,"장축";#N/A,#N/A,FALSE,"4WD"}</definedName>
    <definedName name="수정물량" hidden="1">{#N/A,#N/A,TRUE,"Y생산";#N/A,#N/A,TRUE,"Y판매";#N/A,#N/A,TRUE,"Y총물량";#N/A,#N/A,TRUE,"Y능력";#N/A,#N/A,TRUE,"YKD"}</definedName>
    <definedName name="수출"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수출P2지원" hidden="1">{#N/A,#N/A,FALSE,"단축1";#N/A,#N/A,FALSE,"단축2";#N/A,#N/A,FALSE,"단축3";#N/A,#N/A,FALSE,"장축";#N/A,#N/A,FALSE,"4WD"}</definedName>
    <definedName name="수출오더현황12월" hidden="1">{#N/A,#N/A,TRUE,"Y생산";#N/A,#N/A,TRUE,"Y판매";#N/A,#N/A,TRUE,"Y총물량";#N/A,#N/A,TRUE,"Y능력";#N/A,#N/A,TRUE,"YKD"}</definedName>
    <definedName name="수출판촉비총괄" hidden="1">#N/A</definedName>
    <definedName name="수통" hidden="1">{#N/A,#N/A,FALSE,"단축1";#N/A,#N/A,FALSE,"단축2";#N/A,#N/A,FALSE,"단축3";#N/A,#N/A,FALSE,"장축";#N/A,#N/A,FALSE,"4WD"}</definedName>
    <definedName name="虽然" hidden="1">{#N/A,#N/A,FALSE,"단축1";#N/A,#N/A,FALSE,"단축2";#N/A,#N/A,FALSE,"단축3";#N/A,#N/A,FALSE,"장축";#N/A,#N/A,FALSE,"4WD"}</definedName>
    <definedName name="시" hidden="1">{#N/A,#N/A,FALSE,"단축1";#N/A,#N/A,FALSE,"단축2";#N/A,#N/A,FALSE,"단축3";#N/A,#N/A,FALSE,"장축";#N/A,#N/A,FALSE,"4WD"}</definedName>
    <definedName name="시간" hidden="1">{#N/A,#N/A,TRUE,"Y생산";#N/A,#N/A,TRUE,"Y판매";#N/A,#N/A,TRUE,"Y총물량";#N/A,#N/A,TRUE,"Y능력";#N/A,#N/A,TRUE,"YKD"}</definedName>
    <definedName name="시그마1" hidden="1">{#N/A,#N/A,FALSE,"단축1";#N/A,#N/A,FALSE,"단축2";#N/A,#N/A,FALSE,"단축3";#N/A,#N/A,FALSE,"장축";#N/A,#N/A,FALSE,"4WD"}</definedName>
    <definedName name="시리즈" hidden="1">{#N/A,#N/A,FALSE,"단축1";#N/A,#N/A,FALSE,"단축2";#N/A,#N/A,FALSE,"단축3";#N/A,#N/A,FALSE,"장축";#N/A,#N/A,FALSE,"4WD"}</definedName>
    <definedName name="시작팀" hidden="1">{#N/A,#N/A,FALSE,"단축1";#N/A,#N/A,FALSE,"단축2";#N/A,#N/A,FALSE,"단축3";#N/A,#N/A,FALSE,"장축";#N/A,#N/A,FALSE,"4WD"}</definedName>
    <definedName name="시작품의서독촉MTG" hidden="1">{#N/A,#N/A,FALSE,"단축1";#N/A,#N/A,FALSE,"단축2";#N/A,#N/A,FALSE,"단축3";#N/A,#N/A,FALSE,"장축";#N/A,#N/A,FALSE,"4WD"}</definedName>
    <definedName name="시장동향" hidden="1">{#N/A,#N/A,TRUE,"Y생산";#N/A,#N/A,TRUE,"Y판매";#N/A,#N/A,TRUE,"Y총물량";#N/A,#N/A,TRUE,"Y능력";#N/A,#N/A,TRUE,"YKD"}</definedName>
    <definedName name="시험현황3" hidden="1">{#N/A,#N/A,FALSE,"단축1";#N/A,#N/A,FALSE,"단축2";#N/A,#N/A,FALSE,"단축3";#N/A,#N/A,FALSE,"장축";#N/A,#N/A,FALSE,"4WD"}</definedName>
    <definedName name="신" hidden="1">{#N/A,#N/A,FALSE,"단축1";#N/A,#N/A,FALSE,"단축2";#N/A,#N/A,FALSE,"단축3";#N/A,#N/A,FALSE,"장축";#N/A,#N/A,FALSE,"4WD"}</definedName>
    <definedName name="신AT종합" hidden="1">{#N/A,#N/A,FALSE,"단축1";#N/A,#N/A,FALSE,"단축2";#N/A,#N/A,FALSE,"단축3";#N/A,#N/A,FALSE,"장축";#N/A,#N/A,FALSE,"4WD"}</definedName>
    <definedName name="신규" hidden="1">{#N/A,#N/A,FALSE,"신규dep";#N/A,#N/A,FALSE,"신규dep-금형상각후";#N/A,#N/A,FALSE,"신규dep-연구비상각후";#N/A,#N/A,FALSE,"신규dep-기계,공구상각후"}</definedName>
    <definedName name="신규오일팬" hidden="1">{#N/A,#N/A,FALSE,"단축1";#N/A,#N/A,FALSE,"단축2";#N/A,#N/A,FALSE,"단축3";#N/A,#N/A,FALSE,"장축";#N/A,#N/A,FALSE,"4WD"}</definedName>
    <definedName name="신기술_신공법" hidden="1">{#N/A,#N/A,FALSE,"단축1";#N/A,#N/A,FALSE,"단축2";#N/A,#N/A,FALSE,"단축3";#N/A,#N/A,FALSE,"장축";#N/A,#N/A,FALSE,"4WD"}</definedName>
    <definedName name="신동" hidden="1">{#N/A,#N/A,FALSE,"신규dep";#N/A,#N/A,FALSE,"신규dep-금형상각후";#N/A,#N/A,FALSE,"신규dep-연구비상각후";#N/A,#N/A,FALSE,"신규dep-기계,공구상각후"}</definedName>
    <definedName name="신동조" hidden="1">{#N/A,#N/A,FALSE,"신규dep";#N/A,#N/A,FALSE,"신규dep-금형상각후";#N/A,#N/A,FALSE,"신규dep-연구비상각후";#N/A,#N/A,FALSE,"신규dep-기계,공구상각후"}</definedName>
    <definedName name="신동좁" hidden="1">{#N/A,#N/A,FALSE,"단축1";#N/A,#N/A,FALSE,"단축2";#N/A,#N/A,FALSE,"단축3";#N/A,#N/A,FALSE,"장축";#N/A,#N/A,FALSE,"4WD"}</definedName>
    <definedName name="신세대종합" hidden="1">{#N/A,#N/A,FALSE,"단축1";#N/A,#N/A,FALSE,"단축2";#N/A,#N/A,FALSE,"단축3";#N/A,#N/A,FALSE,"장축";#N/A,#N/A,FALSE,"4WD"}</definedName>
    <definedName name="신영" hidden="1">{#N/A,#N/A,FALSE,"단축1";#N/A,#N/A,FALSE,"단축2";#N/A,#N/A,FALSE,"단축3";#N/A,#N/A,FALSE,"장축";#N/A,#N/A,FALSE,"4WD"}</definedName>
    <definedName name="신용" hidden="1">{#N/A,#N/A,FALSE,"인원";#N/A,#N/A,FALSE,"비용2";#N/A,#N/A,FALSE,"비용1";#N/A,#N/A,FALSE,"비용";#N/A,#N/A,FALSE,"보증2";#N/A,#N/A,FALSE,"보증1";#N/A,#N/A,FALSE,"보증";#N/A,#N/A,FALSE,"손익1";#N/A,#N/A,FALSE,"손익";#N/A,#N/A,FALSE,"부서별매출";#N/A,#N/A,FALSE,"매출"}</definedName>
    <definedName name="신용1" hidden="1">{#N/A,#N/A,FALSE,"인원";#N/A,#N/A,FALSE,"비용2";#N/A,#N/A,FALSE,"비용1";#N/A,#N/A,FALSE,"비용";#N/A,#N/A,FALSE,"보증2";#N/A,#N/A,FALSE,"보증1";#N/A,#N/A,FALSE,"보증";#N/A,#N/A,FALSE,"손익1";#N/A,#N/A,FALSE,"손익";#N/A,#N/A,FALSE,"부서별매출";#N/A,#N/A,FALSE,"매출"}</definedName>
    <definedName name="신차개발" hidden="1">{#N/A,#N/A,FALSE,"단축1";#N/A,#N/A,FALSE,"단축2";#N/A,#N/A,FALSE,"단축3";#N/A,#N/A,FALSE,"장축";#N/A,#N/A,FALSE,"4WD"}</definedName>
    <definedName name="신차품질일정" hidden="1">{#N/A,#N/A,FALSE,"단축1";#N/A,#N/A,FALSE,"단축2";#N/A,#N/A,FALSE,"단축3";#N/A,#N/A,FALSE,"장축";#N/A,#N/A,FALSE,"4WD"}</definedName>
    <definedName name="신추진사업" hidden="1">{#N/A,#N/A,TRUE,"Y생산";#N/A,#N/A,TRUE,"Y판매";#N/A,#N/A,TRUE,"Y총물량";#N/A,#N/A,TRUE,"Y능력";#N/A,#N/A,TRUE,"YKD"}</definedName>
    <definedName name="실시" hidden="1">{#N/A,#N/A,FALSE,"단축1";#N/A,#N/A,FALSE,"단축2";#N/A,#N/A,FALSE,"단축3";#N/A,#N/A,FALSE,"장축";#N/A,#N/A,FALSE,"4WD"}</definedName>
    <definedName name="실적3"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실적집계" hidden="1">{#N/A,#N/A,FALSE,"단축1";#N/A,#N/A,FALSE,"단축2";#N/A,#N/A,FALSE,"단축3";#N/A,#N/A,FALSE,"장축";#N/A,#N/A,FALSE,"4WD"}</definedName>
    <definedName name="심상묵" hidden="1">{#N/A,#N/A,TRUE,"Y생산";#N/A,#N/A,TRUE,"Y판매";#N/A,#N/A,TRUE,"Y총물량";#N/A,#N/A,TRUE,"Y능력";#N/A,#N/A,TRUE,"YKD"}</definedName>
    <definedName name="심의보고단기종합" hidden="1">{#N/A,#N/A,FALSE,"단축1";#N/A,#N/A,FALSE,"단축2";#N/A,#N/A,FALSE,"단축3";#N/A,#N/A,FALSE,"장축";#N/A,#N/A,FALSE,"4WD"}</definedName>
    <definedName name="ㅆ" hidden="1">{#N/A,#N/A,FALSE,"단축1";#N/A,#N/A,FALSE,"단축2";#N/A,#N/A,FALSE,"단축3";#N/A,#N/A,FALSE,"장축";#N/A,#N/A,FALSE,"4WD"}</definedName>
    <definedName name="ㅇ" hidden="1">{#N/A,#N/A,TRUE,"일정"}</definedName>
    <definedName name="ㅇ0"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ㅇGFGFH" hidden="1">{#N/A,#N/A,FALSE,"96 3월물량표";#N/A,#N/A,FALSE,"96 4월물량표";#N/A,#N/A,FALSE,"96 5월물량표"}</definedName>
    <definedName name="ㅇㄱㄹ" hidden="1">{#N/A,#N/A,FALSE,"단축1";#N/A,#N/A,FALSE,"단축2";#N/A,#N/A,FALSE,"단축3";#N/A,#N/A,FALSE,"장축";#N/A,#N/A,FALSE,"4WD"}</definedName>
    <definedName name="ㅇㄴ" hidden="1">{#N/A,#N/A,TRUE,"Y생산";#N/A,#N/A,TRUE,"Y판매";#N/A,#N/A,TRUE,"Y총물량";#N/A,#N/A,TRUE,"Y능력";#N/A,#N/A,TRUE,"YKD"}</definedName>
    <definedName name="ㅇㄴㄹ" hidden="1">{#N/A,#N/A,FALSE,"단축1";#N/A,#N/A,FALSE,"단축2";#N/A,#N/A,FALSE,"단축3";#N/A,#N/A,FALSE,"장축";#N/A,#N/A,FALSE,"4WD"}</definedName>
    <definedName name="ㅇㄴㅀㅇ" hidden="1">{#N/A,#N/A,FALSE,"단축1";#N/A,#N/A,FALSE,"단축2";#N/A,#N/A,FALSE,"단축3";#N/A,#N/A,FALSE,"장축";#N/A,#N/A,FALSE,"4WD"}</definedName>
    <definedName name="ㅇㄴㅇ" hidden="1">{#N/A,#N/A,FALSE,"단축1";#N/A,#N/A,FALSE,"단축2";#N/A,#N/A,FALSE,"단축3";#N/A,#N/A,FALSE,"장축";#N/A,#N/A,FALSE,"4WD"}</definedName>
    <definedName name="ㅇㄴㅇㅁ" hidden="1">{#N/A,#N/A,FALSE,"단축1";#N/A,#N/A,FALSE,"단축2";#N/A,#N/A,FALSE,"단축3";#N/A,#N/A,FALSE,"장축";#N/A,#N/A,FALSE,"4WD"}</definedName>
    <definedName name="ㅇㄶ" hidden="1">{#N/A,#N/A,FALSE,"단축1";#N/A,#N/A,FALSE,"단축2";#N/A,#N/A,FALSE,"단축3";#N/A,#N/A,FALSE,"장축";#N/A,#N/A,FALSE,"4WD"}</definedName>
    <definedName name="ㅇㄷ" hidden="1">{#N/A,#N/A,FALSE,"단축1";#N/A,#N/A,FALSE,"단축2";#N/A,#N/A,FALSE,"단축3";#N/A,#N/A,FALSE,"장축";#N/A,#N/A,FALSE,"4WD"}</definedName>
    <definedName name="ㅇㄹ" hidden="1">{#N/A,#N/A,FALSE,"단축1";#N/A,#N/A,FALSE,"단축2";#N/A,#N/A,FALSE,"단축3";#N/A,#N/A,FALSE,"장축";#N/A,#N/A,FALSE,"4WD"}</definedName>
    <definedName name="ㅇㄹㄴ" hidden="1">{#N/A,#N/A,FALSE,"단축1";#N/A,#N/A,FALSE,"단축2";#N/A,#N/A,FALSE,"단축3";#N/A,#N/A,FALSE,"장축";#N/A,#N/A,FALSE,"4WD"}</definedName>
    <definedName name="ㅇㄹㄹㄹㄴㄹ" hidden="1">{#N/A,#N/A,FALSE,"단축1";#N/A,#N/A,FALSE,"단축2";#N/A,#N/A,FALSE,"단축3";#N/A,#N/A,FALSE,"장축";#N/A,#N/A,FALSE,"4WD"}</definedName>
    <definedName name="ㅇㄹㅇㄹ" hidden="1">{#N/A,#N/A,FALSE,"단축1";#N/A,#N/A,FALSE,"단축2";#N/A,#N/A,FALSE,"단축3";#N/A,#N/A,FALSE,"장축";#N/A,#N/A,FALSE,"4WD"}</definedName>
    <definedName name="ㅇㄹㅇㄹㅇㄹㅇㄴ" hidden="1">{#N/A,#N/A,FALSE,"단축1";#N/A,#N/A,FALSE,"단축2";#N/A,#N/A,FALSE,"단축3";#N/A,#N/A,FALSE,"장축";#N/A,#N/A,FALSE,"4WD"}</definedName>
    <definedName name="ㅇㄹ호" hidden="1">{#N/A,#N/A,FALSE,"단축1";#N/A,#N/A,FALSE,"단축2";#N/A,#N/A,FALSE,"단축3";#N/A,#N/A,FALSE,"장축";#N/A,#N/A,FALSE,"4WD"}</definedName>
    <definedName name="ㅇㄹ호ㅓㅏ"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ㅇ롱" hidden="1">{#N/A,#N/A,FALSE,"단축1";#N/A,#N/A,FALSE,"단축2";#N/A,#N/A,FALSE,"단축3";#N/A,#N/A,FALSE,"장축";#N/A,#N/A,FALSE,"4WD"}</definedName>
    <definedName name="ㅇ류" hidden="1">{#N/A,#N/A,FALSE,"단축1";#N/A,#N/A,FALSE,"단축2";#N/A,#N/A,FALSE,"단축3";#N/A,#N/A,FALSE,"장축";#N/A,#N/A,FALSE,"4WD"}</definedName>
    <definedName name="ㅇ륭" hidden="1">{#N/A,#N/A,FALSE,"단축1";#N/A,#N/A,FALSE,"단축2";#N/A,#N/A,FALSE,"단축3";#N/A,#N/A,FALSE,"장축";#N/A,#N/A,FALSE,"4WD"}</definedName>
    <definedName name="ㅇㄻㄴㅇ롸ㅣ" hidden="1">{#N/A,#N/A,FALSE,"단축1";#N/A,#N/A,FALSE,"단축2";#N/A,#N/A,FALSE,"단축3";#N/A,#N/A,FALSE,"장축";#N/A,#N/A,FALSE,"4WD"}</definedName>
    <definedName name="ㅇㅀㅎ" hidden="1">{#N/A,#N/A,FALSE,"단축1";#N/A,#N/A,FALSE,"단축2";#N/A,#N/A,FALSE,"단축3";#N/A,#N/A,FALSE,"장축";#N/A,#N/A,FALSE,"4WD"}</definedName>
    <definedName name="ㅇㅀ호" hidden="1">{#N/A,#N/A,FALSE,"단축1";#N/A,#N/A,FALSE,"단축2";#N/A,#N/A,FALSE,"단축3";#N/A,#N/A,FALSE,"장축";#N/A,#N/A,FALSE,"4WD"}</definedName>
    <definedName name="ㅇㅁㄴㅇ" hidden="1">{#N/A,#N/A,FALSE,"단축1";#N/A,#N/A,FALSE,"단축2";#N/A,#N/A,FALSE,"단축3";#N/A,#N/A,FALSE,"장축";#N/A,#N/A,FALSE,"4WD"}</definedName>
    <definedName name="ㅇㅇ"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ㅇㅇㄹㄹ" hidden="1">{#N/A,#N/A,FALSE,"표지";#N/A,#N/A,FALSE,"전제";#N/A,#N/A,FALSE,"손익-자 (2)";#N/A,#N/A,FALSE,"손익-자";#N/A,#N/A,FALSE,"손익-마 (2)";#N/A,#N/A,FALSE,"손익-마";#N/A,#N/A,FALSE,"총손최종"}</definedName>
    <definedName name="ㅇㅇㅇ" hidden="1">{#N/A,#N/A,TRUE,"Y생산";#N/A,#N/A,TRUE,"Y판매";#N/A,#N/A,TRUE,"Y총물량";#N/A,#N/A,TRUE,"Y능력";#N/A,#N/A,TRUE,"YKD"}</definedName>
    <definedName name="ㅇㅇㅇ111" hidden="1">{#N/A,#N/A,FALSE,"단축1";#N/A,#N/A,FALSE,"단축2";#N/A,#N/A,FALSE,"단축3";#N/A,#N/A,FALSE,"장축";#N/A,#N/A,FALSE,"4WD"}</definedName>
    <definedName name="ㅇㅇㅇㅇ" hidden="1">{#N/A,#N/A,FALSE,"단축1";#N/A,#N/A,FALSE,"단축2";#N/A,#N/A,FALSE,"단축3";#N/A,#N/A,FALSE,"장축";#N/A,#N/A,FALSE,"4WD"}</definedName>
    <definedName name="ㅇㅇㅇㅇㅇ" hidden="1">{#N/A,#N/A,FALSE,"단축1";#N/A,#N/A,FALSE,"단축2";#N/A,#N/A,FALSE,"단축3";#N/A,#N/A,FALSE,"장축";#N/A,#N/A,FALSE,"4WD"}</definedName>
    <definedName name="ㅇㅇㅇㅇㅇㅇ" hidden="1">{#N/A,#N/A,FALSE,"단축1";#N/A,#N/A,FALSE,"단축2";#N/A,#N/A,FALSE,"단축3";#N/A,#N/A,FALSE,"장축";#N/A,#N/A,FALSE,"4WD"}</definedName>
    <definedName name="ㅇㅇㅇㅇㅇㅇㅇㅇㅇ" hidden="1">{#N/A,#N/A,FALSE,"단축1";#N/A,#N/A,FALSE,"단축2";#N/A,#N/A,FALSE,"단축3";#N/A,#N/A,FALSE,"장축";#N/A,#N/A,FALSE,"4WD"}</definedName>
    <definedName name="ㅇ이" hidden="1">{#N/A,#N/A,FALSE,"단축1";#N/A,#N/A,FALSE,"단축2";#N/A,#N/A,FALSE,"단축3";#N/A,#N/A,FALSE,"장축";#N/A,#N/A,FALSE,"4WD"}</definedName>
    <definedName name="ㅇㅈ"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ㅇㅎ" hidden="1">{#N/A,#N/A,FALSE,"단축1";#N/A,#N/A,FALSE,"단축2";#N/A,#N/A,FALSE,"단축3";#N/A,#N/A,FALSE,"장축";#N/A,#N/A,FALSE,"4WD"}</definedName>
    <definedName name="ㅇㅎㄹ" hidden="1">{#N/A,#N/A,FALSE,"단축1";#N/A,#N/A,FALSE,"단축2";#N/A,#N/A,FALSE,"단축3";#N/A,#N/A,FALSE,"장축";#N/A,#N/A,FALSE,"4WD"}</definedName>
    <definedName name="ㅇㅎㄹㅀ" hidden="1">{#N/A,#N/A,FALSE,"단축1";#N/A,#N/A,FALSE,"단축2";#N/A,#N/A,FALSE,"단축3";#N/A,#N/A,FALSE,"장축";#N/A,#N/A,FALSE,"4WD"}</definedName>
    <definedName name="ㅇㅎ오" hidden="1">{#N/A,#N/A,FALSE,"단축1";#N/A,#N/A,FALSE,"단축2";#N/A,#N/A,FALSE,"단축3";#N/A,#N/A,FALSE,"장축";#N/A,#N/A,FALSE,"4WD"}</definedName>
    <definedName name="ㅇ홍" hidden="1">{#N/A,#N/A,FALSE,"단축1";#N/A,#N/A,FALSE,"단축2";#N/A,#N/A,FALSE,"단축3";#N/A,#N/A,FALSE,"장축";#N/A,#N/A,FALSE,"4WD"}</definedName>
    <definedName name="아"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아라" hidden="1">{#N/A,#N/A,TRUE,"Y생산";#N/A,#N/A,TRUE,"Y판매";#N/A,#N/A,TRUE,"Y총물량";#N/A,#N/A,TRUE,"Y능력";#N/A,#N/A,TRUE,"YKD"}</definedName>
    <definedName name="我们是中人" hidden="1">{#N/A,#N/A,FALSE,"단축1";#N/A,#N/A,FALSE,"단축2";#N/A,#N/A,FALSE,"단축3";#N/A,#N/A,FALSE,"장축";#N/A,#N/A,FALSE,"4WD"}</definedName>
    <definedName name="아아아아아아아앙" hidden="1">{#N/A,#N/A,FALSE,"신규dep";#N/A,#N/A,FALSE,"신규dep-금형상각후";#N/A,#N/A,FALSE,"신규dep-연구비상각후";#N/A,#N/A,FALSE,"신규dep-기계,공구상각후"}</definedName>
    <definedName name="아앙"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아ㅓㅏㅓ" hidden="1">{#N/A,#N/A,FALSE,"단축1";#N/A,#N/A,FALSE,"단축2";#N/A,#N/A,FALSE,"단축3";#N/A,#N/A,FALSE,"장축";#N/A,#N/A,FALSE,"4WD"}</definedName>
    <definedName name="안" hidden="1">{#N/A,#N/A,FALSE,"단축1";#N/A,#N/A,FALSE,"단축2";#N/A,#N/A,FALSE,"단축3";#N/A,#N/A,FALSE,"장축";#N/A,#N/A,FALSE,"4WD"}</definedName>
    <definedName name="안철주" hidden="1">{#N/A,#N/A,FALSE,"단축1";#N/A,#N/A,FALSE,"단축2";#N/A,#N/A,FALSE,"단축3";#N/A,#N/A,FALSE,"장축";#N/A,#N/A,FALSE,"4WD"}</definedName>
    <definedName name="안현모" hidden="1">{#N/A,#N/A,FALSE,"단축1";#N/A,#N/A,FALSE,"단축2";#N/A,#N/A,FALSE,"단축3";#N/A,#N/A,FALSE,"장축";#N/A,#N/A,FALSE,"4WD"}</definedName>
    <definedName name="알" hidden="1">{#N/A,#N/A,FALSE,"96자동차사 계획";#N/A,#N/A,FALSE,"96자동차사 계획"}</definedName>
    <definedName name="앙1" hidden="1">{#N/A,#N/A,FALSE,"BS";#N/A,#N/A,FALSE,"PL";#N/A,#N/A,FALSE,"처분";#N/A,#N/A,FALSE,"현금";#N/A,#N/A,FALSE,"매출";#N/A,#N/A,FALSE,"원가";#N/A,#N/A,FALSE,"경영"}</definedName>
    <definedName name="액슬" hidden="1">{#N/A,#N/A,FALSE,"단축1";#N/A,#N/A,FALSE,"단축2";#N/A,#N/A,FALSE,"단축3";#N/A,#N/A,FALSE,"장축";#N/A,#N/A,FALSE,"4WD"}</definedName>
    <definedName name="야" hidden="1">{#N/A,#N/A,TRUE,"Y생산";#N/A,#N/A,TRUE,"Y판매";#N/A,#N/A,TRUE,"Y총물량";#N/A,#N/A,TRUE,"Y능력";#N/A,#N/A,TRUE,"YKD"}</definedName>
    <definedName name="야호" hidden="1">{#N/A,#N/A,FALSE,"단축1";#N/A,#N/A,FALSE,"단축2";#N/A,#N/A,FALSE,"단축3";#N/A,#N/A,FALSE,"장축";#N/A,#N/A,FALSE,"4WD"}</definedName>
    <definedName name="약어" hidden="1">{#N/A,#N/A,FALSE,"단축1";#N/A,#N/A,FALSE,"단축2";#N/A,#N/A,FALSE,"단축3";#N/A,#N/A,FALSE,"장축";#N/A,#N/A,FALSE,"4WD"}</definedName>
    <definedName name="양"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양대호" hidden="1">{#N/A,#N/A,FALSE,"단축1";#N/A,#N/A,FALSE,"단축2";#N/A,#N/A,FALSE,"단축3";#N/A,#N/A,FALSE,"장축";#N/A,#N/A,FALSE,"4WD"}</definedName>
    <definedName name="양산개발현황" hidden="1">{#N/A,#N/A,FALSE,"96자동차사 계획";#N/A,#N/A,FALSE,"96자동차사 계획"}</definedName>
    <definedName name="양식" hidden="1">{#N/A,#N/A,FALSE,"단축1";#N/A,#N/A,FALSE,"단축2";#N/A,#N/A,FALSE,"단축3";#N/A,#N/A,FALSE,"장축";#N/A,#N/A,FALSE,"4WD"}</definedName>
    <definedName name="양식1" hidden="1">{#N/A,#N/A,FALSE,"단축1";#N/A,#N/A,FALSE,"단축2";#N/A,#N/A,FALSE,"단축3";#N/A,#N/A,FALSE,"장축";#N/A,#N/A,FALSE,"4WD"}</definedName>
    <definedName name="양식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让我们荡漾" hidden="1">{#N/A,#N/A,FALSE,"단축1";#N/A,#N/A,FALSE,"단축2";#N/A,#N/A,FALSE,"단축3";#N/A,#N/A,FALSE,"장축";#N/A,#N/A,FALSE,"4WD"}</definedName>
    <definedName name="어" hidden="1">{#N/A,#N/A,FALSE,"Sheet5"}</definedName>
    <definedName name="어ㅓㅇ" hidden="1">{#N/A,#N/A,FALSE,"단축1";#N/A,#N/A,FALSE,"단축2";#N/A,#N/A,FALSE,"단축3";#N/A,#N/A,FALSE,"장축";#N/A,#N/A,FALSE,"4WD"}</definedName>
    <definedName name="업" hidden="1">{#N/A,#N/A,FALSE,"주요여수신";#N/A,#N/A,FALSE,"수신금리";#N/A,#N/A,FALSE,"대출금리";#N/A,#N/A,FALSE,"신규대출";#N/A,#N/A,FALSE,"총액대출"}</definedName>
    <definedName name="업체" hidden="1">{#N/A,#N/A,FALSE,"단축1";#N/A,#N/A,FALSE,"단축2";#N/A,#N/A,FALSE,"단축3";#N/A,#N/A,FALSE,"장축";#N/A,#N/A,FALSE,"4WD"}</definedName>
    <definedName name="업체방문" hidden="1">{#N/A,#N/A,FALSE,"단축1";#N/A,#N/A,FALSE,"단축2";#N/A,#N/A,FALSE,"단축3";#N/A,#N/A,FALSE,"장축";#N/A,#N/A,FALSE,"4WD"}</definedName>
    <definedName name="업체카파" hidden="1">{#N/A,#N/A,FALSE,"단축1";#N/A,#N/A,FALSE,"단축2";#N/A,#N/A,FALSE,"단축3";#N/A,#N/A,FALSE,"장축";#N/A,#N/A,FALSE,"4WD"}</definedName>
    <definedName name="에어벤트" hidden="1">{#N/A,#N/A,FALSE,"단축1";#N/A,#N/A,FALSE,"단축2";#N/A,#N/A,FALSE,"단축3";#N/A,#N/A,FALSE,"장축";#N/A,#N/A,FALSE,"4WD"}</definedName>
    <definedName name="에이" hidden="1">{#N/A,#N/A,TRUE,"Y생산";#N/A,#N/A,TRUE,"Y판매";#N/A,#N/A,TRUE,"Y총물량";#N/A,#N/A,TRUE,"Y능력";#N/A,#N/A,TRUE,"YKD"}</definedName>
    <definedName name="에쿠스" hidden="1">{#N/A,#N/A,FALSE,"견적대비-2"}</definedName>
    <definedName name="엔진" hidden="1">{#N/A,#N/A,FALSE,"단축1";#N/A,#N/A,FALSE,"단축2";#N/A,#N/A,FALSE,"단축3";#N/A,#N/A,FALSE,"장축";#N/A,#N/A,FALSE,"4WD"}</definedName>
    <definedName name="연" hidden="1">{#N/A,#N/A,FALSE,"단축1";#N/A,#N/A,FALSE,"단축2";#N/A,#N/A,FALSE,"단축3";#N/A,#N/A,FALSE,"장축";#N/A,#N/A,FALSE,"4WD"}</definedName>
    <definedName name="연료2" hidden="1">{#N/A,#N/A,FALSE,"단축1";#N/A,#N/A,FALSE,"단축2";#N/A,#N/A,FALSE,"단축3";#N/A,#N/A,FALSE,"장축";#N/A,#N/A,FALSE,"4WD"}</definedName>
    <definedName name="연료탱크3" hidden="1">{#N/A,#N/A,FALSE,"단축1";#N/A,#N/A,FALSE,"단축2";#N/A,#N/A,FALSE,"단축3";#N/A,#N/A,FALSE,"장축";#N/A,#N/A,FALSE,"4WD"}</definedName>
    <definedName name="연료펌프" hidden="1">[10]CAUDIT!#REF!</definedName>
    <definedName name="열처리" hidden="1">{#N/A,#N/A,FALSE,"단축1";#N/A,#N/A,FALSE,"단축2";#N/A,#N/A,FALSE,"단축3";#N/A,#N/A,FALSE,"장축";#N/A,#N/A,FALSE,"4WD"}</definedName>
    <definedName name="영복" hidden="1">{#N/A,#N/A,FALSE,"단축1";#N/A,#N/A,FALSE,"단축2";#N/A,#N/A,FALSE,"단축3";#N/A,#N/A,FALSE,"장축";#N/A,#N/A,FALSE,"4WD"}</definedName>
    <definedName name="영업" hidden="1">#REF!</definedName>
    <definedName name="영업권" hidden="1">{#N/A,#N/A,FALSE,"BS";#N/A,#N/A,FALSE,"PL";#N/A,#N/A,FALSE,"처분";#N/A,#N/A,FALSE,"현금";#N/A,#N/A,FALSE,"매출";#N/A,#N/A,FALSE,"원가";#N/A,#N/A,FALSE,"경영"}</definedName>
    <definedName name="예금2"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예산" hidden="1">{#N/A,#N/A,FALSE,"단축1";#N/A,#N/A,FALSE,"단축2";#N/A,#N/A,FALSE,"단축3";#N/A,#N/A,FALSE,"장축";#N/A,#N/A,FALSE,"4WD"}</definedName>
    <definedName name="예산4" hidden="1">{#N/A,#N/A,TRUE,"Y생산";#N/A,#N/A,TRUE,"Y판매";#N/A,#N/A,TRUE,"Y총물량";#N/A,#N/A,TRUE,"Y능력";#N/A,#N/A,TRUE,"YKD"}</definedName>
    <definedName name="예산계획1" hidden="1">{#N/A,#N/A,FALSE,"단축1";#N/A,#N/A,FALSE,"단축2";#N/A,#N/A,FALSE,"단축3";#N/A,#N/A,FALSE,"장축";#N/A,#N/A,FALSE,"4WD"}</definedName>
    <definedName name="예산수정" hidden="1">{#N/A,#N/A,TRUE,"Y생산";#N/A,#N/A,TRUE,"Y판매";#N/A,#N/A,TRUE,"Y총물량";#N/A,#N/A,TRUE,"Y능력";#N/A,#N/A,TRUE,"YKD"}</definedName>
    <definedName name="오" hidden="1">#REF!</definedName>
    <definedName name="오1" hidden="1">{#N/A,#N/A,FALSE,"단축1";#N/A,#N/A,FALSE,"단축2";#N/A,#N/A,FALSE,"단축3";#N/A,#N/A,FALSE,"장축";#N/A,#N/A,FALSE,"4WD"}</definedName>
    <definedName name="오성협" hidden="1">{#N/A,#N/A,TRUE,"Y생산";#N/A,#N/A,TRUE,"Y판매";#N/A,#N/A,TRUE,"Y총물량";#N/A,#N/A,TRUE,"Y능력";#N/A,#N/A,TRUE,"YKD"}</definedName>
    <definedName name="완성"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완성차물류비" hidden="1">{#N/A,#N/A,FALSE,"인원";#N/A,#N/A,FALSE,"비용2";#N/A,#N/A,FALSE,"비용1";#N/A,#N/A,FALSE,"비용";#N/A,#N/A,FALSE,"보증2";#N/A,#N/A,FALSE,"보증1";#N/A,#N/A,FALSE,"보증";#N/A,#N/A,FALSE,"손익1";#N/A,#N/A,FALSE,"손익";#N/A,#N/A,FALSE,"부서별매출";#N/A,#N/A,FALSE,"매출"}</definedName>
    <definedName name="왔" hidden="1">{#N/A,#N/A,FALSE,"Sheet5"}</definedName>
    <definedName name="왜" hidden="1">{#N/A,#N/A,FALSE,"단축1";#N/A,#N/A,FALSE,"단축2";#N/A,#N/A,FALSE,"단축3";#N/A,#N/A,FALSE,"장축";#N/A,#N/A,FALSE,"4WD"}</definedName>
    <definedName name="외" hidden="1">{#N/A,#N/A,FALSE,"단축1";#N/A,#N/A,FALSE,"단축2";#N/A,#N/A,FALSE,"단축3";#N/A,#N/A,FALSE,"장축";#N/A,#N/A,FALSE,"4WD"}</definedName>
    <definedName name="외부소음영향" hidden="1">{#N/A,#N/A,FALSE,"단축1";#N/A,#N/A,FALSE,"단축2";#N/A,#N/A,FALSE,"단축3";#N/A,#N/A,FALSE,"장축";#N/A,#N/A,FALSE,"4WD"}</definedName>
    <definedName name="외주계획" hidden="1">{#N/A,#N/A,TRUE,"Y생산";#N/A,#N/A,TRUE,"Y판매";#N/A,#N/A,TRUE,"Y총물량";#N/A,#N/A,TRUE,"Y능력";#N/A,#N/A,TRUE,"YKD"}</definedName>
    <definedName name="요약" hidden="1">#REF!</definedName>
    <definedName name="요인비교차종1" hidden="1">{#N/A,#N/A,FALSE,"단축1";#N/A,#N/A,FALSE,"단축2";#N/A,#N/A,FALSE,"단축3";#N/A,#N/A,FALSE,"장축";#N/A,#N/A,FALSE,"4WD"}</definedName>
    <definedName name="요인비교차종별1" hidden="1">{#N/A,#N/A,FALSE,"단축1";#N/A,#N/A,FALSE,"단축2";#N/A,#N/A,FALSE,"단축3";#N/A,#N/A,FALSE,"장축";#N/A,#N/A,FALSE,"4WD"}</definedName>
    <definedName name="요ㅓ셔ㅏㅕㅅ아" hidden="1">{#N/A,#N/A,FALSE,"단축1";#N/A,#N/A,FALSE,"단축2";#N/A,#N/A,FALSE,"단축3";#N/A,#N/A,FALSE,"장축";#N/A,#N/A,FALSE,"4WD"}</definedName>
    <definedName name="용도" hidden="1">{#N/A,#N/A,FALSE,"단축1";#N/A,#N/A,FALSE,"단축2";#N/A,#N/A,FALSE,"단축3";#N/A,#N/A,FALSE,"장축";#N/A,#N/A,FALSE,"4WD"}</definedName>
    <definedName name="용도차" hidden="1">{#N/A,#N/A,FALSE,"단축1";#N/A,#N/A,FALSE,"단축2";#N/A,#N/A,FALSE,"단축3";#N/A,#N/A,FALSE,"장축";#N/A,#N/A,FALSE,"4WD"}</definedName>
    <definedName name="우" hidden="1">{#N/A,#N/A,TRUE,"Y생산";#N/A,#N/A,TRUE,"Y판매";#N/A,#N/A,TRUE,"Y총물량";#N/A,#N/A,TRUE,"Y능력";#N/A,#N/A,TRUE,"YKD"}</definedName>
    <definedName name="우리" hidden="1">{#N/A,#N/A,FALSE,"단축1";#N/A,#N/A,FALSE,"단축2";#N/A,#N/A,FALSE,"단축3";#N/A,#N/A,FALSE,"장축";#N/A,#N/A,FALSE,"4WD"}</definedName>
    <definedName name="운영1" hidden="1">{#N/A,#N/A,FALSE,"단축1";#N/A,#N/A,FALSE,"단축2";#N/A,#N/A,FALSE,"단축3";#N/A,#N/A,FALSE,"장축";#N/A,#N/A,FALSE,"4WD"}</definedName>
    <definedName name="운영구도2" hidden="1">{#N/A,#N/A,FALSE,"단축1";#N/A,#N/A,FALSE,"단축2";#N/A,#N/A,FALSE,"단축3";#N/A,#N/A,FALSE,"장축";#N/A,#N/A,FALSE,"4WD"}</definedName>
    <definedName name="운영구도3" hidden="1">{#N/A,#N/A,FALSE,"단축1";#N/A,#N/A,FALSE,"단축2";#N/A,#N/A,FALSE,"단축3";#N/A,#N/A,FALSE,"장축";#N/A,#N/A,FALSE,"4WD"}</definedName>
    <definedName name="운영방침1" hidden="1">{#N/A,#N/A,FALSE,"협조전";#N/A,#N/A,FALSE,"원가절감계획 ";#N/A,#N/A,FALSE,"항목별원가절감계획"}</definedName>
    <definedName name="원단운영안" hidden="1">{#N/A,#N/A,FALSE,"단축1";#N/A,#N/A,FALSE,"단축2";#N/A,#N/A,FALSE,"단축3";#N/A,#N/A,FALSE,"장축";#N/A,#N/A,FALSE,"4WD"}</definedName>
    <definedName name="원자재종합" hidden="1">{#N/A,#N/A,FALSE,"단축1";#N/A,#N/A,FALSE,"단축2";#N/A,#N/A,FALSE,"단축3";#N/A,#N/A,FALSE,"장축";#N/A,#N/A,FALSE,"4WD"}</definedName>
    <definedName name="원천납부8"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月" hidden="1">{#N/A,#N/A,FALSE,"단축1";#N/A,#N/A,FALSE,"단축2";#N/A,#N/A,FALSE,"단축3";#N/A,#N/A,FALSE,"장축";#N/A,#N/A,FALSE,"4WD"}</definedName>
    <definedName name="月工资" hidden="1">{#N/A,#N/A,FALSE,"단축1";#N/A,#N/A,FALSE,"단축2";#N/A,#N/A,FALSE,"단축3";#N/A,#N/A,FALSE,"장축";#N/A,#N/A,FALSE,"4WD"}</definedName>
    <definedName name="월별목표"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위ㅣㅣㅣ" hidden="1">{#N/A,#N/A,FALSE,"단축1";#N/A,#N/A,FALSE,"단축2";#N/A,#N/A,FALSE,"단축3";#N/A,#N/A,FALSE,"장축";#N/A,#N/A,FALSE,"4WD"}</definedName>
    <definedName name="有" hidden="1">{#N/A,#N/A,FALSE,"단축1";#N/A,#N/A,FALSE,"단축2";#N/A,#N/A,FALSE,"단축3";#N/A,#N/A,FALSE,"장축";#N/A,#N/A,FALSE,"4WD"}</definedName>
    <definedName name="유럽" hidden="1">{#N/A,#N/A,FALSE,"단축1";#N/A,#N/A,FALSE,"단축2";#N/A,#N/A,FALSE,"단축3";#N/A,#N/A,FALSE,"장축";#N/A,#N/A,FALSE,"4WD"}</definedName>
    <definedName name="유리" hidden="1">{#N/A,#N/A,FALSE,"단축1";#N/A,#N/A,FALSE,"단축2";#N/A,#N/A,FALSE,"단축3";#N/A,#N/A,FALSE,"장축";#N/A,#N/A,FALSE,"4WD"}</definedName>
    <definedName name="유사차" hidden="1">{#N/A,#N/A,FALSE,"신규dep";#N/A,#N/A,FALSE,"신규dep-금형상각후";#N/A,#N/A,FALSE,"신규dep-연구비상각후";#N/A,#N/A,FALSE,"신규dep-기계,공구상각후"}</definedName>
    <definedName name="유첨.투자비2" hidden="1">{#N/A,#N/A,FALSE,"단축1";#N/A,#N/A,FALSE,"단축2";#N/A,#N/A,FALSE,"단축3";#N/A,#N/A,FALSE,"장축";#N/A,#N/A,FALSE,"4WD"}</definedName>
    <definedName name="有肖" hidden="1">{#N/A,#N/A,FALSE,"단축1";#N/A,#N/A,FALSE,"단축2";#N/A,#N/A,FALSE,"단축3";#N/A,#N/A,FALSE,"장축";#N/A,#N/A,FALSE,"4WD"}</definedName>
    <definedName name="有肖不" hidden="1">{#N/A,#N/A,FALSE,"단축1";#N/A,#N/A,FALSE,"단축2";#N/A,#N/A,FALSE,"단축3";#N/A,#N/A,FALSE,"장축";#N/A,#N/A,FALSE,"4WD"}</definedName>
    <definedName name="유형" hidden="1">{#N/A,#N/A,TRUE,"Y생산";#N/A,#N/A,TRUE,"Y판매";#N/A,#N/A,TRUE,"Y총물량";#N/A,#N/A,TRUE,"Y능력";#N/A,#N/A,TRUE,"YKD"}</definedName>
    <definedName name="유효" hidden="1">{#N/A,#N/A,FALSE,"주요여수신";#N/A,#N/A,FALSE,"수신금리";#N/A,#N/A,FALSE,"대출금리";#N/A,#N/A,FALSE,"신규대출";#N/A,#N/A,FALSE,"총액대출"}</definedName>
    <definedName name="으" hidden="1">{#N/A,#N/A,TRUE,"Y생산";#N/A,#N/A,TRUE,"Y판매";#N/A,#N/A,TRUE,"Y총물량";#N/A,#N/A,TRUE,"Y능력";#N/A,#N/A,TRUE,"YKD"}</definedName>
    <definedName name="이" hidden="1">{#N/A,#N/A,FALSE,"96 3월물량표";#N/A,#N/A,FALSE,"96 4월물량표";#N/A,#N/A,FALSE,"96 5월물량표"}</definedName>
    <definedName name="이건형" hidden="1">{#N/A,#N/A,FALSE,"단축1";#N/A,#N/A,FALSE,"단축2";#N/A,#N/A,FALSE,"단축3";#N/A,#N/A,FALSE,"장축";#N/A,#N/A,FALSE,"4WD"}</definedName>
    <definedName name="이겅ㄴ" hidden="1">{#N/A,#N/A,FALSE,"단축1";#N/A,#N/A,FALSE,"단축2";#N/A,#N/A,FALSE,"단축3";#N/A,#N/A,FALSE,"장축";#N/A,#N/A,FALSE,"4WD"}</definedName>
    <definedName name="이국" hidden="1">{#N/A,#N/A,FALSE,"단축1";#N/A,#N/A,FALSE,"단축2";#N/A,#N/A,FALSE,"단축3";#N/A,#N/A,FALSE,"장축";#N/A,#N/A,FALSE,"4WD"}</definedName>
    <definedName name="이근" hidden="1">{#N/A,#N/A,FALSE,"단축1";#N/A,#N/A,FALSE,"단축2";#N/A,#N/A,FALSE,"단축3";#N/A,#N/A,FALSE,"장축";#N/A,#N/A,FALSE,"4WD"}</definedName>
    <definedName name="이근한" hidden="1">{#N/A,#N/A,FALSE,"단축1";#N/A,#N/A,FALSE,"단축2";#N/A,#N/A,FALSE,"단축3";#N/A,#N/A,FALSE,"장축";#N/A,#N/A,FALSE,"4WD"}</definedName>
    <definedName name="이란" hidden="1">{#N/A,#N/A,FALSE,"단축1";#N/A,#N/A,FALSE,"단축2";#N/A,#N/A,FALSE,"단축3";#N/A,#N/A,FALSE,"장축";#N/A,#N/A,FALSE,"4WD"}</definedName>
    <definedName name="이름충돌" hidden="1">{#N/A,#N/A,FALSE,"단축1";#N/A,#N/A,FALSE,"단축2";#N/A,#N/A,FALSE,"단축3";#N/A,#N/A,FALSE,"장축";#N/A,#N/A,FALSE,"4WD"}</definedName>
    <definedName name="이미" hidden="1">{#N/A,#N/A,FALSE,"단축1";#N/A,#N/A,FALSE,"단축2";#N/A,#N/A,FALSE,"단축3";#N/A,#N/A,FALSE,"장축";#N/A,#N/A,FALSE,"4WD"}</definedName>
    <definedName name="이상" hidden="1">{#N/A,#N/A,TRUE,"Y생산";#N/A,#N/A,TRUE,"Y판매";#N/A,#N/A,TRUE,"Y총물량";#N/A,#N/A,TRUE,"Y능력";#N/A,#N/A,TRUE,"YKD"}</definedName>
    <definedName name="이상하네"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이슈" hidden="1">{#N/A,#N/A,TRUE,"일정"}</definedName>
    <definedName name="이이이" hidden="1">{#N/A,#N/A,FALSE,"단축1";#N/A,#N/A,FALSE,"단축2";#N/A,#N/A,FALSE,"단축3";#N/A,#N/A,FALSE,"장축";#N/A,#N/A,FALSE,"4WD"}</definedName>
    <definedName name="이자비용"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이자수익"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이전" hidden="1">{#N/A,#N/A,FALSE,"단축1";#N/A,#N/A,FALSE,"단축2";#N/A,#N/A,FALSE,"단축3";#N/A,#N/A,FALSE,"장축";#N/A,#N/A,FALSE,"4WD"}</definedName>
    <definedName name="이혁준" hidden="1">{#N/A,#N/A,FALSE,"단축1";#N/A,#N/A,FALSE,"단축2";#N/A,#N/A,FALSE,"단축3";#N/A,#N/A,FALSE,"장축";#N/A,#N/A,FALSE,"4WD"}</definedName>
    <definedName name="이ㅓㅏㄻ이호"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인간성" hidden="1">{#N/A,#N/A,FALSE,"단축1";#N/A,#N/A,FALSE,"단축2";#N/A,#N/A,FALSE,"단축3";#N/A,#N/A,FALSE,"장축";#N/A,#N/A,FALSE,"4WD"}</definedName>
    <definedName name="인계" hidden="1">{#N/A,#N/A,TRUE,"Y생산";#N/A,#N/A,TRUE,"Y판매";#N/A,#N/A,TRUE,"Y총물량";#N/A,#N/A,TRUE,"Y능력";#N/A,#N/A,TRUE,"YKD"}</definedName>
    <definedName name="인계획" hidden="1">{#N/A,#N/A,TRUE,"Y생산";#N/A,#N/A,TRUE,"Y판매";#N/A,#N/A,TRUE,"Y총물량";#N/A,#N/A,TRUE,"Y능력";#N/A,#N/A,TRUE,"YKD"}</definedName>
    <definedName name="인몰드2" hidden="1">{#N/A,#N/A,FALSE,"단축1";#N/A,#N/A,FALSE,"단축2";#N/A,#N/A,FALSE,"단축3";#N/A,#N/A,FALSE,"장축";#N/A,#N/A,FALSE,"4WD"}</definedName>
    <definedName name="인몰드성형" hidden="1">{#N/A,#N/A,FALSE,"단축1";#N/A,#N/A,FALSE,"단축2";#N/A,#N/A,FALSE,"단축3";#N/A,#N/A,FALSE,"장축";#N/A,#N/A,FALSE,"4WD"}</definedName>
    <definedName name="人人人" hidden="1">{#N/A,#N/A,FALSE,"단축1";#N/A,#N/A,FALSE,"단축2";#N/A,#N/A,FALSE,"단축3";#N/A,#N/A,FALSE,"장축";#N/A,#N/A,FALSE,"4WD"}</definedName>
    <definedName name="일이ㅏㄹ" hidden="1">{#N/A,#N/A,FALSE,"단축1";#N/A,#N/A,FALSE,"단축2";#N/A,#N/A,FALSE,"단축3";#N/A,#N/A,FALSE,"장축";#N/A,#N/A,FALSE,"4WD"}</definedName>
    <definedName name="일자별" hidden="1">{#N/A,#N/A,TRUE,"Y생산";#N/A,#N/A,TRUE,"Y판매";#N/A,#N/A,TRUE,"Y총물량";#N/A,#N/A,TRUE,"Y능력";#N/A,#N/A,TRUE,"YKD"}</definedName>
    <definedName name="일정" hidden="1">{#N/A,#N/A,FALSE,"단축1";#N/A,#N/A,FALSE,"단축2";#N/A,#N/A,FALSE,"단축3";#N/A,#N/A,FALSE,"장축";#N/A,#N/A,FALSE,"4WD"}</definedName>
    <definedName name="일정1" hidden="1">{#N/A,#N/A,FALSE,"단축1";#N/A,#N/A,FALSE,"단축2";#N/A,#N/A,FALSE,"단축3";#N/A,#N/A,FALSE,"장축";#N/A,#N/A,FALSE,"4WD"}</definedName>
    <definedName name="일정2" hidden="1">{#N/A,#N/A,FALSE,"단축1";#N/A,#N/A,FALSE,"단축2";#N/A,#N/A,FALSE,"단축3";#N/A,#N/A,FALSE,"장축";#N/A,#N/A,FALSE,"4WD"}</definedName>
    <definedName name="일정3" hidden="1">{#N/A,#N/A,FALSE,"단축1";#N/A,#N/A,FALSE,"단축2";#N/A,#N/A,FALSE,"단축3";#N/A,#N/A,FALSE,"장축";#N/A,#N/A,FALSE,"4WD"}</definedName>
    <definedName name="일정계획" hidden="1">{#N/A,#N/A,FALSE,"신규dep";#N/A,#N/A,FALSE,"신규dep-금형상각후";#N/A,#N/A,FALSE,"신규dep-연구비상각후";#N/A,#N/A,FALSE,"신규dep-기계,공구상각후"}</definedName>
    <definedName name="임" hidden="1">{#N/A,#N/A,FALSE,"단축1";#N/A,#N/A,FALSE,"단축2";#N/A,#N/A,FALSE,"단축3";#N/A,#N/A,FALSE,"장축";#N/A,#N/A,FALSE,"4WD"}</definedName>
    <definedName name="임병길" hidden="1">{#N/A,#N/A,FALSE,"단축1";#N/A,#N/A,FALSE,"단축2";#N/A,#N/A,FALSE,"단축3";#N/A,#N/A,FALSE,"장축";#N/A,#N/A,FALSE,"4WD"}</definedName>
    <definedName name="扔掉" hidden="1">{#N/A,#N/A,FALSE,"단축1";#N/A,#N/A,FALSE,"단축2";#N/A,#N/A,FALSE,"단축3";#N/A,#N/A,FALSE,"장축";#N/A,#N/A,FALSE,"4WD"}</definedName>
    <definedName name="잉크" hidden="1">{#N/A,#N/A,FALSE,"단축1";#N/A,#N/A,FALSE,"단축2";#N/A,#N/A,FALSE,"단축3";#N/A,#N/A,FALSE,"장축";#N/A,#N/A,FALSE,"4WD"}</definedName>
    <definedName name="ㅈ" hidden="1">{#N/A,#N/A,TRUE,"Y생산";#N/A,#N/A,TRUE,"Y판매";#N/A,#N/A,TRUE,"Y총물량";#N/A,#N/A,TRUE,"Y능력";#N/A,#N/A,TRUE,"YKD"}</definedName>
    <definedName name="ㅈ3" hidden="1">#REF!</definedName>
    <definedName name="ㅈ3ㄱㄷ" hidden="1">{#N/A,#N/A,FALSE,"단축1";#N/A,#N/A,FALSE,"단축2";#N/A,#N/A,FALSE,"단축3";#N/A,#N/A,FALSE,"장축";#N/A,#N/A,FALSE,"4WD"}</definedName>
    <definedName name="ㅈㄱㄷ" hidden="1">{#N/A,#N/A,FALSE,"단축1";#N/A,#N/A,FALSE,"단축2";#N/A,#N/A,FALSE,"단축3";#N/A,#N/A,FALSE,"장축";#N/A,#N/A,FALSE,"4WD"}</definedName>
    <definedName name="ㅈㄱㄹ" hidden="1">{#N/A,#N/A,FALSE,"단축1";#N/A,#N/A,FALSE,"단축2";#N/A,#N/A,FALSE,"단축3";#N/A,#N/A,FALSE,"장축";#N/A,#N/A,FALSE,"4WD"}</definedName>
    <definedName name="ㅈ고모" hidden="1">{#N/A,#N/A,FALSE,"단축1";#N/A,#N/A,FALSE,"단축2";#N/A,#N/A,FALSE,"단축3";#N/A,#N/A,FALSE,"장축";#N/A,#N/A,FALSE,"4WD"}</definedName>
    <definedName name="ㅈ구" hidden="1">{#N/A,#N/A,FALSE,"단축1";#N/A,#N/A,FALSE,"단축2";#N/A,#N/A,FALSE,"단축3";#N/A,#N/A,FALSE,"장축";#N/A,#N/A,FALSE,"4WD"}</definedName>
    <definedName name="ㅈㄴㄴ" hidden="1">{#N/A,#N/A,FALSE,"단축1";#N/A,#N/A,FALSE,"단축2";#N/A,#N/A,FALSE,"단축3";#N/A,#N/A,FALSE,"장축";#N/A,#N/A,FALSE,"4WD"}</definedName>
    <definedName name="ㅈㄴㅇㄹㅊㅁ" hidden="1">{#N/A,#N/A,FALSE,"단축1";#N/A,#N/A,FALSE,"단축2";#N/A,#N/A,FALSE,"단축3";#N/A,#N/A,FALSE,"장축";#N/A,#N/A,FALSE,"4WD"}</definedName>
    <definedName name="ㅈㄵ" hidden="1">{#N/A,#N/A,FALSE,"단축1";#N/A,#N/A,FALSE,"단축2";#N/A,#N/A,FALSE,"단축3";#N/A,#N/A,FALSE,"장축";#N/A,#N/A,FALSE,"4WD"}</definedName>
    <definedName name="ㅈㄷ" hidden="1">{#N/A,#N/A,FALSE,"단축1";#N/A,#N/A,FALSE,"단축2";#N/A,#N/A,FALSE,"단축3";#N/A,#N/A,FALSE,"장축";#N/A,#N/A,FALSE,"4WD"}</definedName>
    <definedName name="ㅈㄷㄱ" hidden="1">{#N/A,#N/A,FALSE,"단축1";#N/A,#N/A,FALSE,"단축2";#N/A,#N/A,FALSE,"단축3";#N/A,#N/A,FALSE,"장축";#N/A,#N/A,FALSE,"4WD"}</definedName>
    <definedName name="ㅈㄷㄴ" hidden="1">{#N/A,#N/A,FALSE,"단축1";#N/A,#N/A,FALSE,"단축2";#N/A,#N/A,FALSE,"단축3";#N/A,#N/A,FALSE,"장축";#N/A,#N/A,FALSE,"4WD"}</definedName>
    <definedName name="ㅈㄷㄷㄱ" hidden="1">{#N/A,#N/A,FALSE,"단축1";#N/A,#N/A,FALSE,"단축2";#N/A,#N/A,FALSE,"단축3";#N/A,#N/A,FALSE,"장축";#N/A,#N/A,FALSE,"4WD"}</definedName>
    <definedName name="ㅈㄹ" hidden="1">{#N/A,#N/A,FALSE,"단축1";#N/A,#N/A,FALSE,"단축2";#N/A,#N/A,FALSE,"단축3";#N/A,#N/A,FALSE,"장축";#N/A,#N/A,FALSE,"4WD"}</definedName>
    <definedName name="ㅈㅇㅇㅇㅇㅇㅈ" hidden="1">{#N/A,#N/A,FALSE,"단축1";#N/A,#N/A,FALSE,"단축2";#N/A,#N/A,FALSE,"단축3";#N/A,#N/A,FALSE,"장축";#N/A,#N/A,FALSE,"4WD"}</definedName>
    <definedName name="ㅈㅈ" hidden="1">{#N/A,#N/A,FALSE,"96 3월물량표";#N/A,#N/A,FALSE,"96 4월물량표";#N/A,#N/A,FALSE,"96 5월물량표"}</definedName>
    <definedName name="ㅈㅈㅂㅈㄷ" hidden="1">{#N/A,#N/A,FALSE,"단축1";#N/A,#N/A,FALSE,"단축2";#N/A,#N/A,FALSE,"단축3";#N/A,#N/A,FALSE,"장축";#N/A,#N/A,FALSE,"4WD"}</definedName>
    <definedName name="ㅈㅈㅈ"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ㅈㅈㅈㅈ" hidden="1">{#N/A,#N/A,FALSE,"단축1";#N/A,#N/A,FALSE,"단축2";#N/A,#N/A,FALSE,"단축3";#N/A,#N/A,FALSE,"장축";#N/A,#N/A,FALSE,"4WD"}</definedName>
    <definedName name="ㅈㅈㅈㅈㅈㄷㅈㄷ" hidden="1">{#N/A,#N/A,FALSE,"단축1";#N/A,#N/A,FALSE,"단축2";#N/A,#N/A,FALSE,"단축3";#N/A,#N/A,FALSE,"장축";#N/A,#N/A,FALSE,"4WD"}</definedName>
    <definedName name="자"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자금계획" hidden="1">{"'7-2지역별'!$A$1:$R$44"}</definedName>
    <definedName name="자라" hidden="1">{#N/A,#N/A,FALSE,"단축1";#N/A,#N/A,FALSE,"단축2";#N/A,#N/A,FALSE,"단축3";#N/A,#N/A,FALSE,"장축";#N/A,#N/A,FALSE,"4WD"}</definedName>
    <definedName name="자료정리" hidden="1">{#N/A,#N/A,FALSE,"단축1";#N/A,#N/A,FALSE,"단축2";#N/A,#N/A,FALSE,"단축3";#N/A,#N/A,FALSE,"장축";#N/A,#N/A,FALSE,"4WD"}</definedName>
    <definedName name="자잦" hidden="1">{#N/A,#N/A,FALSE,"단축1";#N/A,#N/A,FALSE,"단축2";#N/A,#N/A,FALSE,"단축3";#N/A,#N/A,FALSE,"장축";#N/A,#N/A,FALSE,"4WD"}</definedName>
    <definedName name="자재기준" hidden="1">{#N/A,#N/A,TRUE,"Y생산";#N/A,#N/A,TRUE,"Y판매";#N/A,#N/A,TRUE,"Y총물량";#N/A,#N/A,TRUE,"Y능력";#N/A,#N/A,TRUE,"YKD"}</definedName>
    <definedName name="자회사Total" hidden="1">{#N/A,#N/A,FALSE,"주요여수신";#N/A,#N/A,FALSE,"수신금리";#N/A,#N/A,FALSE,"대출금리";#N/A,#N/A,FALSE,"신규대출";#N/A,#N/A,FALSE,"총액대출"}</definedName>
    <definedName name="작업중" hidden="1">{#N/A,#N/A,FALSE,"단축1";#N/A,#N/A,FALSE,"단축2";#N/A,#N/A,FALSE,"단축3";#N/A,#N/A,FALSE,"장축";#N/A,#N/A,FALSE,"4WD"}</definedName>
    <definedName name="잠정보고" hidden="1">{#N/A,#N/A,FALSE,"주요여수신";#N/A,#N/A,FALSE,"수신금리";#N/A,#N/A,FALSE,"대출금리";#N/A,#N/A,FALSE,"신규대출";#N/A,#N/A,FALSE,"총액대출"}</definedName>
    <definedName name="잡봉가" hidden="1">{#N/A,#N/A,FALSE,"단축1";#N/A,#N/A,FALSE,"단축2";#N/A,#N/A,FALSE,"단축3";#N/A,#N/A,FALSE,"장축";#N/A,#N/A,FALSE,"4WD"}</definedName>
    <definedName name="장" hidden="1">{#N/A,#N/A,FALSE,"단축1";#N/A,#N/A,FALSE,"단축2";#N/A,#N/A,FALSE,"단축3";#N/A,#N/A,FALSE,"장축";#N/A,#N/A,FALSE,"4WD"}</definedName>
    <definedName name="장기금융상품" hidden="1">#REF!</definedName>
    <definedName name="장민ㄹ" hidden="1">{#N/A,#N/A,FALSE,"단축1";#N/A,#N/A,FALSE,"단축2";#N/A,#N/A,FALSE,"단축3";#N/A,#N/A,FALSE,"장축";#N/A,#N/A,FALSE,"4WD"}</definedName>
    <definedName name="재고"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재고관리" hidden="1">{#N/A,#N/A,TRUE,"Y생산";#N/A,#N/A,TRUE,"Y판매";#N/A,#N/A,TRUE,"Y총물량";#N/A,#N/A,TRUE,"Y능력";#N/A,#N/A,TRUE,"YKD"}</definedName>
    <definedName name="재공포함" hidden="1">{#N/A,#N/A,FALSE,"Sheet5"}</definedName>
    <definedName name="재료" hidden="1">{#N/A,#N/A,FALSE,"Sheet5"}</definedName>
    <definedName name="재료비" hidden="1">{#N/A,#N/A,TRUE,"일정"}</definedName>
    <definedName name="재료예산" hidden="1">{#N/A,#N/A,FALSE,"단축1";#N/A,#N/A,FALSE,"단축2";#N/A,#N/A,FALSE,"단축3";#N/A,#N/A,FALSE,"장축";#N/A,#N/A,FALSE,"4WD"}</definedName>
    <definedName name="재작성" hidden="1">{#N/A,#N/A,FALSE,"ROW DATA"}</definedName>
    <definedName name="재할인대상" hidden="1">{#N/A,#N/A,FALSE,"주요여수신";#N/A,#N/A,FALSE,"수신금리";#N/A,#N/A,FALSE,"대출금리";#N/A,#N/A,FALSE,"신규대출";#N/A,#N/A,FALSE,"총액대출"}</definedName>
    <definedName name="쟈ㅜ" hidden="1">{#N/A,#N/A,FALSE,"신규dep";#N/A,#N/A,FALSE,"신규dep-금형상각후";#N/A,#N/A,FALSE,"신규dep-연구비상각후";#N/A,#N/A,FALSE,"신규dep-기계,공구상각후"}</definedName>
    <definedName name="저" hidden="1">{#N/A,#N/A,TRUE,"Y생산";#N/A,#N/A,TRUE,"Y판매";#N/A,#N/A,TRUE,"Y총물량";#N/A,#N/A,TRUE,"Y능력";#N/A,#N/A,TRUE,"YKD"}</definedName>
    <definedName name="저장" hidden="1">{#N/A,#N/A,FALSE,"Sheet5"}</definedName>
    <definedName name="저장1" hidden="1">{#N/A,#N/A,FALSE,"Sheet5"}</definedName>
    <definedName name="저장2" hidden="1">{#N/A,#N/A,FALSE,"Sheet5"}</definedName>
    <definedName name="저장품수불" hidden="1">{#N/A,#N/A,FALSE,"Sheet5"}</definedName>
    <definedName name="전" hidden="1">{#N/A,#N/A,FALSE,"신규dep";#N/A,#N/A,FALSE,"신규dep-금형상각후";#N/A,#N/A,FALSE,"신규dep-연구비상각후";#N/A,#N/A,FALSE,"신규dep-기계,공구상각후"}</definedName>
    <definedName name="전개계획" hidden="1">{#N/A,#N/A,FALSE,"단축1";#N/A,#N/A,FALSE,"단축2";#N/A,#N/A,FALSE,"단축3";#N/A,#N/A,FALSE,"장축";#N/A,#N/A,FALSE,"4WD"}</definedName>
    <definedName name="전개방안10" hidden="1">{#N/A,#N/A,FALSE,"단축1";#N/A,#N/A,FALSE,"단축2";#N/A,#N/A,FALSE,"단축3";#N/A,#N/A,FALSE,"장축";#N/A,#N/A,FALSE,"4WD"}</definedName>
    <definedName name="전개방안2" hidden="1">{#N/A,#N/A,FALSE,"단축1";#N/A,#N/A,FALSE,"단축2";#N/A,#N/A,FALSE,"단축3";#N/A,#N/A,FALSE,"장축";#N/A,#N/A,FALSE,"4WD"}</definedName>
    <definedName name="전개방안3" hidden="1">{#N/A,#N/A,FALSE,"단축1";#N/A,#N/A,FALSE,"단축2";#N/A,#N/A,FALSE,"단축3";#N/A,#N/A,FALSE,"장축";#N/A,#N/A,FALSE,"4WD"}</definedName>
    <definedName name="전개방안4" hidden="1">{#N/A,#N/A,FALSE,"단축1";#N/A,#N/A,FALSE,"단축2";#N/A,#N/A,FALSE,"단축3";#N/A,#N/A,FALSE,"장축";#N/A,#N/A,FALSE,"4WD"}</definedName>
    <definedName name="전개방안5" hidden="1">{#N/A,#N/A,FALSE,"단축1";#N/A,#N/A,FALSE,"단축2";#N/A,#N/A,FALSE,"단축3";#N/A,#N/A,FALSE,"장축";#N/A,#N/A,FALSE,"4WD"}</definedName>
    <definedName name="前功尽弃" hidden="1">{#N/A,#N/A,FALSE,"단축1";#N/A,#N/A,FALSE,"단축2";#N/A,#N/A,FALSE,"단축3";#N/A,#N/A,FALSE,"장축";#N/A,#N/A,FALSE,"4WD"}</definedName>
    <definedName name="전부" hidden="1">{#N/A,#N/A,FALSE,"단축1";#N/A,#N/A,FALSE,"단축2";#N/A,#N/A,FALSE,"단축3";#N/A,#N/A,FALSE,"장축";#N/A,#N/A,FALSE,"4WD"}</definedName>
    <definedName name="전산소모품예상구매" hidden="1">{"'1999소모품'!$F$10:$J$13","'1999소모품'!$A$1:$X$28"}</definedName>
    <definedName name="전차종" hidden="1">{#N/A,#N/A,FALSE,"표지";#N/A,#N/A,FALSE,"전제";#N/A,#N/A,FALSE,"대당";#N/A,#N/A,FALSE,"가공비";#N/A,#N/A,FALSE,"재료비";#N/A,#N/A,FALSE,"손익"}</definedName>
    <definedName name="전체1" hidden="1">{#N/A,#N/A,FALSE,"단축1";#N/A,#N/A,FALSE,"단축2";#N/A,#N/A,FALSE,"단축3";#N/A,#N/A,FALSE,"장축";#N/A,#N/A,FALSE,"4WD"}</definedName>
    <definedName name="전체2" hidden="1">{#N/A,#N/A,FALSE,"단축1";#N/A,#N/A,FALSE,"단축2";#N/A,#N/A,FALSE,"단축3";#N/A,#N/A,FALSE,"장축";#N/A,#N/A,FALSE,"4WD"}</definedName>
    <definedName name="전체종합2" hidden="1">{#N/A,#N/A,FALSE,"단축1";#N/A,#N/A,FALSE,"단축2";#N/A,#N/A,FALSE,"단축3";#N/A,#N/A,FALSE,"장축";#N/A,#N/A,FALSE,"4WD"}</definedName>
    <definedName name="전체현황" hidden="1">{#N/A,#N/A,FALSE,"단축1";#N/A,#N/A,FALSE,"단축2";#N/A,#N/A,FALSE,"단축3";#N/A,#N/A,FALSE,"장축";#N/A,#N/A,FALSE,"4WD"}</definedName>
    <definedName name="전후분석" hidden="1">{#N/A,#N/A,FALSE,"단축1";#N/A,#N/A,FALSE,"단축2";#N/A,#N/A,FALSE,"단축3";#N/A,#N/A,FALSE,"장축";#N/A,#N/A,FALSE,"4WD"}</definedName>
    <definedName name="전후분석2" hidden="1">{#N/A,#N/A,FALSE,"단축1";#N/A,#N/A,FALSE,"단축2";#N/A,#N/A,FALSE,"단축3";#N/A,#N/A,FALSE,"장축";#N/A,#N/A,FALSE,"4WD"}</definedName>
    <definedName name="전후분석을" hidden="1">{#N/A,#N/A,FALSE,"단축1";#N/A,#N/A,FALSE,"단축2";#N/A,#N/A,FALSE,"단축3";#N/A,#N/A,FALSE,"장축";#N/A,#N/A,FALSE,"4WD"}</definedName>
    <definedName name="절감" hidden="1">{#N/A,#N/A,FALSE,"단축1";#N/A,#N/A,FALSE,"단축2";#N/A,#N/A,FALSE,"단축3";#N/A,#N/A,FALSE,"장축";#N/A,#N/A,FALSE,"4WD"}</definedName>
    <definedName name="절감계산2" hidden="1">{#N/A,#N/A,FALSE,"단축1";#N/A,#N/A,FALSE,"단축2";#N/A,#N/A,FALSE,"단축3";#N/A,#N/A,FALSE,"장축";#N/A,#N/A,FALSE,"4WD"}</definedName>
    <definedName name="점호" hidden="1">{#N/A,#N/A,FALSE,"단축1";#N/A,#N/A,FALSE,"단축2";#N/A,#N/A,FALSE,"단축3";#N/A,#N/A,FALSE,"장축";#N/A,#N/A,FALSE,"4WD"}</definedName>
    <definedName name="정" hidden="1">{#N/A,#N/A,FALSE,"단축1";#N/A,#N/A,FALSE,"단축2";#N/A,#N/A,FALSE,"단축3";#N/A,#N/A,FALSE,"장축";#N/A,#N/A,FALSE,"4WD"}</definedName>
    <definedName name="正" hidden="1">{#N/A,#N/A,FALSE,"단축1";#N/A,#N/A,FALSE,"단축2";#N/A,#N/A,FALSE,"단축3";#N/A,#N/A,FALSE,"장축";#N/A,#N/A,FALSE,"4WD"}</definedName>
    <definedName name="정곤" hidden="1">{#N/A,#N/A,FALSE,"단축1";#N/A,#N/A,FALSE,"단축2";#N/A,#N/A,FALSE,"단축3";#N/A,#N/A,FALSE,"장축";#N/A,#N/A,FALSE,"4WD"}</definedName>
    <definedName name="정기적금" hidden="1">{#N/A,#N/A,FALSE,"주요여수신";#N/A,#N/A,FALSE,"수신금리";#N/A,#N/A,FALSE,"대출금리";#N/A,#N/A,FALSE,"신규대출";#N/A,#N/A,FALSE,"총액대출"}</definedName>
    <definedName name="정비대수" hidden="1">{#N/A,#N/A,FALSE,"인원";#N/A,#N/A,FALSE,"비용2";#N/A,#N/A,FALSE,"비용1";#N/A,#N/A,FALSE,"비용";#N/A,#N/A,FALSE,"보증2";#N/A,#N/A,FALSE,"보증1";#N/A,#N/A,FALSE,"보증";#N/A,#N/A,FALSE,"손익1";#N/A,#N/A,FALSE,"손익";#N/A,#N/A,FALSE,"부서별매출";#N/A,#N/A,FALSE,"매출"}</definedName>
    <definedName name="정산표" hidden="1">{#N/A,#N/A,FALSE,"BS";#N/A,#N/A,FALSE,"PL";#N/A,#N/A,FALSE,"처분";#N/A,#N/A,FALSE,"현금";#N/A,#N/A,FALSE,"매출";#N/A,#N/A,FALSE,"원가";#N/A,#N/A,FALSE,"경영"}</definedName>
    <definedName name="정상가격"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정수용" hidden="1">{#N/A,#N/A,TRUE,"Y생산";#N/A,#N/A,TRUE,"Y판매";#N/A,#N/A,TRUE,"Y총물량";#N/A,#N/A,TRUE,"Y능력";#N/A,#N/A,TRUE,"YKD"}</definedName>
    <definedName name="젖" hidden="1">{#N/A,#N/A,FALSE,"단축1";#N/A,#N/A,FALSE,"단축2";#N/A,#N/A,FALSE,"단축3";#N/A,#N/A,FALSE,"장축";#N/A,#N/A,FALSE,"4WD"}</definedName>
    <definedName name="제동" hidden="1">{#N/A,#N/A,FALSE,"단축1";#N/A,#N/A,FALSE,"단축2";#N/A,#N/A,FALSE,"단축3";#N/A,#N/A,FALSE,"장축";#N/A,#N/A,FALSE,"4WD"}</definedName>
    <definedName name="제원종합" hidden="1">#REF!</definedName>
    <definedName name="제작현황" hidden="1">{#N/A,#N/A,FALSE,"단축1";#N/A,#N/A,FALSE,"단축2";#N/A,#N/A,FALSE,"단축3";#N/A,#N/A,FALSE,"장축";#N/A,#N/A,FALSE,"4WD"}</definedName>
    <definedName name="제조" hidden="1">#REF!</definedName>
    <definedName name="제품설계예산" hidden="1">{#N/A,#N/A,FALSE,"단축1";#N/A,#N/A,FALSE,"단축2";#N/A,#N/A,FALSE,"단축3";#N/A,#N/A,FALSE,"장축";#N/A,#N/A,FALSE,"4WD"}</definedName>
    <definedName name="조동" hidden="1">{#N/A,#N/A,FALSE,"단축1";#N/A,#N/A,FALSE,"단축2";#N/A,#N/A,FALSE,"단축3";#N/A,#N/A,FALSE,"장축";#N/A,#N/A,FALSE,"4WD"}</definedName>
    <definedName name="조동신" hidden="1">{#N/A,#N/A,FALSE,"단축1";#N/A,#N/A,FALSE,"단축2";#N/A,#N/A,FALSE,"단축3";#N/A,#N/A,FALSE,"장축";#N/A,#N/A,FALSE,"4WD"}</definedName>
    <definedName name="조립2" hidden="1">{#N/A,#N/A,FALSE,"단축1";#N/A,#N/A,FALSE,"단축2";#N/A,#N/A,FALSE,"단축3";#N/A,#N/A,FALSE,"장축";#N/A,#N/A,FALSE,"4WD"}</definedName>
    <definedName name="조직활성" hidden="1">{#N/A,#N/A,FALSE,"단축1";#N/A,#N/A,FALSE,"단축2";#N/A,#N/A,FALSE,"단축3";#N/A,#N/A,FALSE,"장축";#N/A,#N/A,FALSE,"4WD"}</definedName>
    <definedName name="조치" hidden="1">{#N/A,#N/A,FALSE,"단축1";#N/A,#N/A,FALSE,"단축2";#N/A,#N/A,FALSE,"단축3";#N/A,#N/A,FALSE,"장축";#N/A,#N/A,FALSE,"4WD"}</definedName>
    <definedName name="종주" hidden="1">{#N/A,#N/A,FALSE,"단축1";#N/A,#N/A,FALSE,"단축2";#N/A,#N/A,FALSE,"단축3";#N/A,#N/A,FALSE,"장축";#N/A,#N/A,FALSE,"4WD"}</definedName>
    <definedName name="종합" hidden="1">{#N/A,#N/A,TRUE,"Y생산";#N/A,#N/A,TRUE,"Y판매";#N/A,#N/A,TRUE,"Y총물량";#N/A,#N/A,TRUE,"Y능력";#N/A,#N/A,TRUE,"YKD"}</definedName>
    <definedName name="종합구매현황2002" hidden="1">{"'1999소모품'!$F$10:$J$13","'1999소모품'!$A$1:$X$28"}</definedName>
    <definedName name="종합그래프" hidden="1">{#N/A,#N/A,FALSE,"단축1";#N/A,#N/A,FALSE,"단축2";#N/A,#N/A,FALSE,"단축3";#N/A,#N/A,FALSE,"장축";#N/A,#N/A,FALSE,"4WD"}</definedName>
    <definedName name="주" hidden="1">{#N/A,#N/A,FALSE,"단축1";#N/A,#N/A,FALSE,"단축2";#N/A,#N/A,FALSE,"단축3";#N/A,#N/A,FALSE,"장축";#N/A,#N/A,FALSE,"4WD"}</definedName>
    <definedName name="주간2" hidden="1">{#N/A,#N/A,FALSE,"단축1";#N/A,#N/A,FALSE,"단축2";#N/A,#N/A,FALSE,"단축3";#N/A,#N/A,FALSE,"장축";#N/A,#N/A,FALSE,"4WD"}</definedName>
    <definedName name="주요" hidden="1">{#N/A,#N/A,TRUE,"Y생산";#N/A,#N/A,TRUE,"Y판매";#N/A,#N/A,TRUE,"Y총물량";#N/A,#N/A,TRUE,"Y능력";#N/A,#N/A,TRUE,"YKD"}</definedName>
    <definedName name="주요개선" hidden="1">{#N/A,#N/A,FALSE,"단축1";#N/A,#N/A,FALSE,"단축2";#N/A,#N/A,FALSE,"단축3";#N/A,#N/A,FALSE,"장축";#N/A,#N/A,FALSE,"4WD"}</definedName>
    <definedName name="주요내용" hidden="1">{#N/A,#N/A,FALSE,"단축1";#N/A,#N/A,FALSE,"단축2";#N/A,#N/A,FALSE,"단축3";#N/A,#N/A,FALSE,"장축";#N/A,#N/A,FALSE,"4WD"}</definedName>
    <definedName name="주요업무" hidden="1">{#N/A,#N/A,TRUE,"Y생산";#N/A,#N/A,TRUE,"Y판매";#N/A,#N/A,TRUE,"Y총물량";#N/A,#N/A,TRUE,"Y능력";#N/A,#N/A,TRUE,"YKD"}</definedName>
    <definedName name="주요업무2" hidden="1">{#N/A,#N/A,TRUE,"Y생산";#N/A,#N/A,TRUE,"Y판매";#N/A,#N/A,TRUE,"Y총물량";#N/A,#N/A,TRUE,"Y능력";#N/A,#N/A,TRUE,"YKD"}</definedName>
    <definedName name="주요업무3" hidden="1">{#N/A,#N/A,TRUE,"Y생산";#N/A,#N/A,TRUE,"Y판매";#N/A,#N/A,TRUE,"Y총물량";#N/A,#N/A,TRUE,"Y능력";#N/A,#N/A,TRUE,"YKD"}</definedName>
    <definedName name="주요제원" hidden="1">{#N/A,#N/A,FALSE,"단축1";#N/A,#N/A,FALSE,"단축2";#N/A,#N/A,FALSE,"단축3";#N/A,#N/A,FALSE,"장축";#N/A,#N/A,FALSE,"4WD"}</definedName>
    <definedName name="주요차이내역" hidden="1">{#N/A,#N/A,FALSE,"단축1";#N/A,#N/A,FALSE,"단축2";#N/A,#N/A,FALSE,"단축3";#N/A,#N/A,FALSE,"장축";#N/A,#N/A,FALSE,"4WD"}</definedName>
    <definedName name="주정관" hidden="1">{#N/A,#N/A,TRUE,"일정"}</definedName>
    <definedName name="주해" hidden="1">[9]CAUDIT!#REF!</definedName>
    <definedName name="珠宝" hidden="1">{#N/A,#N/A,FALSE,"단축1";#N/A,#N/A,FALSE,"단축2";#N/A,#N/A,FALSE,"단축3";#N/A,#N/A,FALSE,"장축";#N/A,#N/A,FALSE,"4WD"}</definedName>
    <definedName name="중" hidden="1">{#N/A,#N/A,FALSE,"인원";#N/A,#N/A,FALSE,"비용2";#N/A,#N/A,FALSE,"비용1";#N/A,#N/A,FALSE,"비용";#N/A,#N/A,FALSE,"보증2";#N/A,#N/A,FALSE,"보증1";#N/A,#N/A,FALSE,"보증";#N/A,#N/A,FALSE,"손익1";#N/A,#N/A,FALSE,"손익";#N/A,#N/A,FALSE,"부서별매출";#N/A,#N/A,FALSE,"매출"}</definedName>
    <definedName name="중간예납"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중간예납신고납계산서"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중간예납신고납부계산서"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중간요약" hidden="1">{#N/A,#N/A,FALSE,"BS";#N/A,#N/A,FALSE,"PL";#N/A,#N/A,FALSE,"처분";#N/A,#N/A,FALSE,"현금";#N/A,#N/A,FALSE,"매출";#N/A,#N/A,FALSE,"원가";#N/A,#N/A,FALSE,"경영"}</definedName>
    <definedName name="중앙" hidden="1">{#N/A,#N/A,FALSE,"단축1";#N/A,#N/A,FALSE,"단축2";#N/A,#N/A,FALSE,"단축3";#N/A,#N/A,FALSE,"장축";#N/A,#N/A,FALSE,"4WD"}</definedName>
    <definedName name="중앙1" hidden="1">{#N/A,#N/A,FALSE,"단축1";#N/A,#N/A,FALSE,"단축2";#N/A,#N/A,FALSE,"단축3";#N/A,#N/A,FALSE,"장축";#N/A,#N/A,FALSE,"4WD"}</definedName>
    <definedName name="중일정3" hidden="1">{#N/A,#N/A,FALSE,"단축1";#N/A,#N/A,FALSE,"단축2";#N/A,#N/A,FALSE,"단축3";#N/A,#N/A,FALSE,"장축";#N/A,#N/A,FALSE,"4WD"}</definedName>
    <definedName name="중점3" hidden="1">{#N/A,#N/A,TRUE,"Y생산";#N/A,#N/A,TRUE,"Y판매";#N/A,#N/A,TRUE,"Y총물량";#N/A,#N/A,TRUE,"Y능력";#N/A,#N/A,TRUE,"YKD"}</definedName>
    <definedName name="중점추진" hidden="1">{#N/A,#N/A,TRUE,"일정"}</definedName>
    <definedName name="중표지" hidden="1">{#N/A,#N/A,FALSE,"인원";#N/A,#N/A,FALSE,"비용2";#N/A,#N/A,FALSE,"비용1";#N/A,#N/A,FALSE,"비용";#N/A,#N/A,FALSE,"보증2";#N/A,#N/A,FALSE,"보증1";#N/A,#N/A,FALSE,"보증";#N/A,#N/A,FALSE,"손익1";#N/A,#N/A,FALSE,"손익";#N/A,#N/A,FALSE,"부서별매출";#N/A,#N/A,FALSE,"매출"}</definedName>
    <definedName name="중표지5" hidden="1">{#N/A,#N/A,FALSE,"인원";#N/A,#N/A,FALSE,"비용2";#N/A,#N/A,FALSE,"비용1";#N/A,#N/A,FALSE,"비용";#N/A,#N/A,FALSE,"보증2";#N/A,#N/A,FALSE,"보증1";#N/A,#N/A,FALSE,"보증";#N/A,#N/A,FALSE,"손익1";#N/A,#N/A,FALSE,"손익";#N/A,#N/A,FALSE,"부서별매출";#N/A,#N/A,FALSE,"매출"}</definedName>
    <definedName name="中华人民" hidden="1">{#N/A,#N/A,FALSE,"단축1";#N/A,#N/A,FALSE,"단축2";#N/A,#N/A,FALSE,"단축3";#N/A,#N/A,FALSE,"장축";#N/A,#N/A,FALSE,"4WD"}</definedName>
    <definedName name="지랗하" hidden="1">{#N/A,#N/A,FALSE,"협조전";#N/A,#N/A,FALSE,"원가절감계획 ";#N/A,#N/A,FALSE,"항목별원가절감계획"}</definedName>
    <definedName name="지태면" hidden="1">{#N/A,#N/A,TRUE,"Y생산";#N/A,#N/A,TRUE,"Y판매";#N/A,#N/A,TRUE,"Y총물량";#N/A,#N/A,TRUE,"Y능력";#N/A,#N/A,TRUE,"YKD"}</definedName>
    <definedName name="지표" hidden="1">{#N/A,#N/A,TRUE,"Y생산";#N/A,#N/A,TRUE,"Y판매";#N/A,#N/A,TRUE,"Y총물량";#N/A,#N/A,TRUE,"Y능력";#N/A,#N/A,TRUE,"YKD"}</definedName>
    <definedName name="지호" hidden="1">{#N/A,#N/A,FALSE,"단축1";#N/A,#N/A,FALSE,"단축2";#N/A,#N/A,FALSE,"단축3";#N/A,#N/A,FALSE,"장축";#N/A,#N/A,FALSE,"4WD"}</definedName>
    <definedName name="직접재료" hidden="1">{#N/A,#N/A,FALSE,"Sheet5"}</definedName>
    <definedName name="진출의사보유" hidden="1">{#N/A,#N/A,FALSE,"단축1";#N/A,#N/A,FALSE,"단축2";#N/A,#N/A,FALSE,"단축3";#N/A,#N/A,FALSE,"장축";#N/A,#N/A,FALSE,"4WD"}</definedName>
    <definedName name="진행현황" hidden="1">{#N/A,#N/A,FALSE,"단축1";#N/A,#N/A,FALSE,"단축2";#N/A,#N/A,FALSE,"단축3";#N/A,#N/A,FALSE,"장축";#N/A,#N/A,FALSE,"4WD"}</definedName>
    <definedName name="ㅉ" hidden="1">{#N/A,#N/A,TRUE,"Y생산";#N/A,#N/A,TRUE,"Y판매";#N/A,#N/A,TRUE,"Y총물량";#N/A,#N/A,TRUE,"Y능력";#N/A,#N/A,TRUE,"YKD"}</definedName>
    <definedName name="짜등난다"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ㅊ" hidden="1">{#N/A,#N/A,FALSE,"품의서";#N/A,#N/A,FALSE,"전제";#N/A,#N/A,FALSE,"총손";#N/A,#N/A,FALSE,"손익";#N/A,#N/A,FALSE,"대당";#N/A,#N/A,FALSE,"가공비";#N/A,#N/A,FALSE,"재료비";#N/A,#N/A,FALSE,"판비";#N/A,#N/A,FALSE,"가격"}</definedName>
    <definedName name="ㅊㅊ"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ㅊㅊㅊ" hidden="1">{#N/A,#N/A,FALSE,"단축1";#N/A,#N/A,FALSE,"단축2";#N/A,#N/A,FALSE,"단축3";#N/A,#N/A,FALSE,"장축";#N/A,#N/A,FALSE,"4WD"}</definedName>
    <definedName name="ㅊㅊㅊㅊㅊ" hidden="1">{#N/A,#N/A,FALSE,"인원";#N/A,#N/A,FALSE,"비용2";#N/A,#N/A,FALSE,"비용1";#N/A,#N/A,FALSE,"비용";#N/A,#N/A,FALSE,"보증2";#N/A,#N/A,FALSE,"보증1";#N/A,#N/A,FALSE,"보증";#N/A,#N/A,FALSE,"손익1";#N/A,#N/A,FALSE,"손익";#N/A,#N/A,FALSE,"부서별매출";#N/A,#N/A,FALSE,"매출"}</definedName>
    <definedName name="차량시험" hidden="1">{#N/A,#N/A,FALSE,"단축1";#N/A,#N/A,FALSE,"단축2";#N/A,#N/A,FALSE,"단축3";#N/A,#N/A,FALSE,"장축";#N/A,#N/A,FALSE,"4WD"}</definedName>
    <definedName name="차량운반구" hidden="1">{"'손익현황'!$A$1:$J$29"}</definedName>
    <definedName name="차체" hidden="1">{#N/A,#N/A,FALSE,"단축1";#N/A,#N/A,FALSE,"단축2";#N/A,#N/A,FALSE,"단축3";#N/A,#N/A,FALSE,"장축";#N/A,#N/A,FALSE,"4WD"}</definedName>
    <definedName name="차체1" hidden="1">{#N/A,#N/A,FALSE,"단축1";#N/A,#N/A,FALSE,"단축2";#N/A,#N/A,FALSE,"단축3";#N/A,#N/A,FALSE,"장축";#N/A,#N/A,FALSE,"4WD"}</definedName>
    <definedName name="참고" hidden="1">{#N/A,#N/A,FALSE,"단축1";#N/A,#N/A,FALSE,"단축2";#N/A,#N/A,FALSE,"단축3";#N/A,#N/A,FALSE,"장축";#N/A,#N/A,FALSE,"4WD"}</definedName>
    <definedName name="참고1" hidden="1">{#N/A,#N/A,FALSE,"단축1";#N/A,#N/A,FALSE,"단축2";#N/A,#N/A,FALSE,"단축3";#N/A,#N/A,FALSE,"장축";#N/A,#N/A,FALSE,"4WD"}</definedName>
    <definedName name="참고사항" hidden="1">{#N/A,#N/A,FALSE,"단축1";#N/A,#N/A,FALSE,"단축2";#N/A,#N/A,FALSE,"단축3";#N/A,#N/A,FALSE,"장축";#N/A,#N/A,FALSE,"4WD"}</definedName>
    <definedName name="철거현황" hidden="1">{#N/A,#N/A,FALSE,"단축1";#N/A,#N/A,FALSE,"단축2";#N/A,#N/A,FALSE,"단축3";#N/A,#N/A,FALSE,"장축";#N/A,#N/A,FALSE,"4WD"}</definedName>
    <definedName name="첨" hidden="1">{#N/A,#N/A,FALSE,"단축1";#N/A,#N/A,FALSE,"단축2";#N/A,#N/A,FALSE,"단축3";#N/A,#N/A,FALSE,"장축";#N/A,#N/A,FALSE,"4WD"}</definedName>
    <definedName name="첨부101" hidden="1">{#N/A,#N/A,FALSE,"단축1";#N/A,#N/A,FALSE,"단축2";#N/A,#N/A,FALSE,"단축3";#N/A,#N/A,FALSE,"장축";#N/A,#N/A,FALSE,"4WD"}</definedName>
    <definedName name="첨부3" hidden="1">{#N/A,#N/A,FALSE,"단축1";#N/A,#N/A,FALSE,"단축2";#N/A,#N/A,FALSE,"단축3";#N/A,#N/A,FALSE,"장축";#N/A,#N/A,FALSE,"4WD"}</definedName>
    <definedName name="肖肖像不" hidden="1">{#N/A,#N/A,FALSE,"단축1";#N/A,#N/A,FALSE,"단축2";#N/A,#N/A,FALSE,"단축3";#N/A,#N/A,FALSE,"장축";#N/A,#N/A,FALSE,"4WD"}</definedName>
    <definedName name="诮肖像前" hidden="1">{#N/A,#N/A,FALSE,"단축1";#N/A,#N/A,FALSE,"단축2";#N/A,#N/A,FALSE,"단축3";#N/A,#N/A,FALSE,"장축";#N/A,#N/A,FALSE,"4WD"}</definedName>
    <definedName name="총무3" hidden="1">{#N/A,#N/A,FALSE,"단축1";#N/A,#N/A,FALSE,"단축2";#N/A,#N/A,FALSE,"단축3";#N/A,#N/A,FALSE,"장축";#N/A,#N/A,FALSE,"4WD"}</definedName>
    <definedName name="최영" hidden="1">{#N/A,#N/A,FALSE,"정공"}</definedName>
    <definedName name="최종" hidden="1">{#N/A,#N/A,FALSE,"단축1";#N/A,#N/A,FALSE,"단축2";#N/A,#N/A,FALSE,"단축3";#N/A,#N/A,FALSE,"장축";#N/A,#N/A,FALSE,"4WD"}</definedName>
    <definedName name="추" hidden="1">{#N/A,#N/A,FALSE,"단축1";#N/A,#N/A,FALSE,"단축2";#N/A,#N/A,FALSE,"단축3";#N/A,#N/A,FALSE,"장축";#N/A,#N/A,FALSE,"4WD"}</definedName>
    <definedName name="추진"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추진과제" hidden="1">{#N/A,#N/A,FALSE,"단축1";#N/A,#N/A,FALSE,"단축2";#N/A,#N/A,FALSE,"단축3";#N/A,#N/A,FALSE,"장축";#N/A,#N/A,FALSE,"4WD"}</definedName>
    <definedName name="추진방안" hidden="1">{#N/A,#N/A,FALSE,"인원";#N/A,#N/A,FALSE,"비용2";#N/A,#N/A,FALSE,"비용1";#N/A,#N/A,FALSE,"비용";#N/A,#N/A,FALSE,"보증2";#N/A,#N/A,FALSE,"보증1";#N/A,#N/A,FALSE,"보증";#N/A,#N/A,FALSE,"손익1";#N/A,#N/A,FALSE,"손익";#N/A,#N/A,FALSE,"부서별매출";#N/A,#N/A,FALSE,"매출"}</definedName>
    <definedName name="추진장기" hidden="1">'[11]#REF'!$A$2:$IV$4095</definedName>
    <definedName name="출로리" hidden="1">{#N/A,#N/A,FALSE,"신규dep";#N/A,#N/A,FALSE,"신규dep-금형상각후";#N/A,#N/A,FALSE,"신규dep-연구비상각후";#N/A,#N/A,FALSE,"신규dep-기계,공구상각후"}</definedName>
    <definedName name="충돌" hidden="1">{#N/A,#N/A,FALSE,"단축1";#N/A,#N/A,FALSE,"단축2";#N/A,#N/A,FALSE,"단축3";#N/A,#N/A,FALSE,"장축";#N/A,#N/A,FALSE,"4WD"}</definedName>
    <definedName name="就职兴师动众" hidden="1">{#N/A,#N/A,FALSE,"단축1";#N/A,#N/A,FALSE,"단축2";#N/A,#N/A,FALSE,"단축3";#N/A,#N/A,FALSE,"장축";#N/A,#N/A,FALSE,"4WD"}</definedName>
    <definedName name="측정치" hidden="1">{#N/A,#N/A,FALSE,"단축1";#N/A,#N/A,FALSE,"단축2";#N/A,#N/A,FALSE,"단축3";#N/A,#N/A,FALSE,"장축";#N/A,#N/A,FALSE,"4WD"}</definedName>
    <definedName name="치" hidden="1">{#N/A,#N/A,TRUE,"Y생산";#N/A,#N/A,TRUE,"Y판매";#N/A,#N/A,TRUE,"Y총물량";#N/A,#N/A,TRUE,"Y능력";#N/A,#N/A,TRUE,"YKD"}</definedName>
    <definedName name="ㅋ" hidden="1">{#N/A,#N/A,FALSE,"단축1";#N/A,#N/A,FALSE,"단축2";#N/A,#N/A,FALSE,"단축3";#N/A,#N/A,FALSE,"장축";#N/A,#N/A,FALSE,"4WD"}</definedName>
    <definedName name="ㅋㄴ" hidden="1">{#N/A,#N/A,FALSE,"단축1";#N/A,#N/A,FALSE,"단축2";#N/A,#N/A,FALSE,"단축3";#N/A,#N/A,FALSE,"장축";#N/A,#N/A,FALSE,"4WD"}</definedName>
    <definedName name="ㅋㅇㅍ" hidden="1">{#N/A,#N/A,FALSE,"단축1";#N/A,#N/A,FALSE,"단축2";#N/A,#N/A,FALSE,"단축3";#N/A,#N/A,FALSE,"장축";#N/A,#N/A,FALSE,"4WD"}</definedName>
    <definedName name="ㅋㅋ" hidden="1">{#N/A,#N/A,TRUE,"Y생산";#N/A,#N/A,TRUE,"Y판매";#N/A,#N/A,TRUE,"Y총물량";#N/A,#N/A,TRUE,"Y능력";#N/A,#N/A,TRUE,"YKD"}</definedName>
    <definedName name="ㅋㅋㅋ" hidden="1">#REF!</definedName>
    <definedName name="ㅋㅌ" hidden="1">{#N/A,#N/A,FALSE,"단축1";#N/A,#N/A,FALSE,"단축2";#N/A,#N/A,FALSE,"단축3";#N/A,#N/A,FALSE,"장축";#N/A,#N/A,FALSE,"4WD"}</definedName>
    <definedName name="카나다" hidden="1">{#N/A,#N/A,FALSE,"단축1";#N/A,#N/A,FALSE,"단축2";#N/A,#N/A,FALSE,"단축3";#N/A,#N/A,FALSE,"장축";#N/A,#N/A,FALSE,"4WD"}</definedName>
    <definedName name="카니발연료누유" hidden="1">[9]CAUDIT!#REF!</definedName>
    <definedName name="카렌스" hidden="1">{#N/A,#N/A,FALSE,"단축1";#N/A,#N/A,FALSE,"단축2";#N/A,#N/A,FALSE,"단축3";#N/A,#N/A,FALSE,"장축";#N/A,#N/A,FALSE,"4WD"}</definedName>
    <definedName name="카메라" hidden="1">{#N/A,#N/A,FALSE,"단축1";#N/A,#N/A,FALSE,"단축2";#N/A,#N/A,FALSE,"단축3";#N/A,#N/A,FALSE,"장축";#N/A,#N/A,FALSE,"4WD"}</definedName>
    <definedName name="카메라2" hidden="1">{#N/A,#N/A,FALSE,"단축1";#N/A,#N/A,FALSE,"단축2";#N/A,#N/A,FALSE,"단축3";#N/A,#N/A,FALSE,"장축";#N/A,#N/A,FALSE,"4WD"}</definedName>
    <definedName name="캐나다" hidden="1">{#N/A,#N/A,TRUE,"Y생산";#N/A,#N/A,TRUE,"Y판매";#N/A,#N/A,TRUE,"Y총물량";#N/A,#N/A,TRUE,"Y능력";#N/A,#N/A,TRUE,"YKD"}</definedName>
    <definedName name="컬" hidden="1">{#N/A,#N/A,FALSE,"신규dep";#N/A,#N/A,FALSE,"신규dep-금형상각후";#N/A,#N/A,FALSE,"신규dep-연구비상각후";#N/A,#N/A,FALSE,"신규dep-기계,공구상각후"}</definedName>
    <definedName name="케이스" hidden="1">{#N/A,#N/A,FALSE,"단축1";#N/A,#N/A,FALSE,"단축2";#N/A,#N/A,FALSE,"단축3";#N/A,#N/A,FALSE,"장축";#N/A,#N/A,FALSE,"4WD"}</definedName>
    <definedName name="코스트" hidden="1">{#N/A,#N/A,FALSE,"협조전";#N/A,#N/A,FALSE,"원가절감계획 ";#N/A,#N/A,FALSE,"항목별원가절감계획"}</definedName>
    <definedName name="크" hidden="1">{#N/A,#N/A,FALSE,"단축1";#N/A,#N/A,FALSE,"단축2";#N/A,#N/A,FALSE,"단축3";#N/A,#N/A,FALSE,"장축";#N/A,#N/A,FALSE,"4WD"}</definedName>
    <definedName name="크랑" hidden="1">{#N/A,#N/A,FALSE,"단축1";#N/A,#N/A,FALSE,"단축2";#N/A,#N/A,FALSE,"단축3";#N/A,#N/A,FALSE,"장축";#N/A,#N/A,FALSE,"4WD"}</definedName>
    <definedName name="키프코" hidden="1">{#N/A,#N/A,FALSE,"을지 (4)";#N/A,#N/A,FALSE,"을지 (5)";#N/A,#N/A,FALSE,"을지 (6)"}</definedName>
    <definedName name="ㅌ" hidden="1">{#N/A,#N/A,FALSE,"단축1";#N/A,#N/A,FALSE,"단축2";#N/A,#N/A,FALSE,"단축3";#N/A,#N/A,FALSE,"장축";#N/A,#N/A,FALSE,"4WD"}</definedName>
    <definedName name="ㅌㄴㅇ" hidden="1">{#N/A,#N/A,FALSE,"단축1";#N/A,#N/A,FALSE,"단축2";#N/A,#N/A,FALSE,"단축3";#N/A,#N/A,FALSE,"장축";#N/A,#N/A,FALSE,"4WD"}</definedName>
    <definedName name="ㅌㅇ로" hidden="1">{#N/A,#N/A,FALSE,"단축1";#N/A,#N/A,FALSE,"단축2";#N/A,#N/A,FALSE,"단축3";#N/A,#N/A,FALSE,"장축";#N/A,#N/A,FALSE,"4WD"}</definedName>
    <definedName name="ㅌㅊ" hidden="1">{#N/A,#N/A,FALSE,"단축1";#N/A,#N/A,FALSE,"단축2";#N/A,#N/A,FALSE,"단축3";#N/A,#N/A,FALSE,"장축";#N/A,#N/A,FALSE,"4WD"}</definedName>
    <definedName name="ㅌㅌ" hidden="1">{#N/A,#N/A,TRUE,"일정"}</definedName>
    <definedName name="ㅌㅌㅌ" hidden="1">{#N/A,#N/A,TRUE,"일정"}</definedName>
    <definedName name="ㅌㅎ로루ㅠㅎ루로" hidden="1">{#N/A,#N/A,FALSE,"단축1";#N/A,#N/A,FALSE,"단축2";#N/A,#N/A,FALSE,"단축3";#N/A,#N/A,FALSE,"장축";#N/A,#N/A,FALSE,"4WD"}</definedName>
    <definedName name="타" hidden="1">{#N/A,#N/A,TRUE,"Y생산";#N/A,#N/A,TRUE,"Y판매";#N/A,#N/A,TRUE,"Y총물량";#N/A,#N/A,TRUE,"Y능력";#N/A,#N/A,TRUE,"YKD"}</definedName>
    <definedName name="통합1장" hidden="1">{#N/A,#N/A,FALSE,"단축1";#N/A,#N/A,FALSE,"단축2";#N/A,#N/A,FALSE,"단축3";#N/A,#N/A,FALSE,"장축";#N/A,#N/A,FALSE,"4WD"}</definedName>
    <definedName name="퇴충명세"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투자" hidden="1">{#N/A,#N/A,FALSE,"단축1";#N/A,#N/A,FALSE,"단축2";#N/A,#N/A,FALSE,"단축3";#N/A,#N/A,FALSE,"장축";#N/A,#N/A,FALSE,"4WD"}</definedName>
    <definedName name="투자CONC.182억" hidden="1">{#N/A,#N/A,FALSE,"단축1";#N/A,#N/A,FALSE,"단축2";#N/A,#N/A,FALSE,"단축3";#N/A,#N/A,FALSE,"장축";#N/A,#N/A,FALSE,"4WD"}</definedName>
    <definedName name="투자감소분" hidden="1">{#N/A,#N/A,FALSE,"단축1";#N/A,#N/A,FALSE,"단축2";#N/A,#N/A,FALSE,"단축3";#N/A,#N/A,FALSE,"장축";#N/A,#N/A,FALSE,"4WD"}</definedName>
    <definedName name="투자비.현재" hidden="1">{#N/A,#N/A,FALSE,"단축1";#N/A,#N/A,FALSE,"단축2";#N/A,#N/A,FALSE,"단축3";#N/A,#N/A,FALSE,"장축";#N/A,#N/A,FALSE,"4WD"}</definedName>
    <definedName name="투자비000" hidden="1">{#N/A,#N/A,FALSE,"단축1";#N/A,#N/A,FALSE,"단축2";#N/A,#N/A,FALSE,"단축3";#N/A,#N/A,FALSE,"장축";#N/A,#N/A,FALSE,"4WD"}</definedName>
    <definedName name="투자비3" hidden="1">{#N/A,#N/A,FALSE,"단축1";#N/A,#N/A,FALSE,"단축2";#N/A,#N/A,FALSE,"단축3";#N/A,#N/A,FALSE,"장축";#N/A,#N/A,FALSE,"4WD"}</definedName>
    <definedName name="투자비3안" hidden="1">{#N/A,#N/A,FALSE,"단축1";#N/A,#N/A,FALSE,"단축2";#N/A,#N/A,FALSE,"단축3";#N/A,#N/A,FALSE,"장축";#N/A,#N/A,FALSE,"4WD"}</definedName>
    <definedName name="투자비내역" hidden="1">{#N/A,#N/A,FALSE,"단축1";#N/A,#N/A,FALSE,"단축2";#N/A,#N/A,FALSE,"단축3";#N/A,#N/A,FALSE,"장축";#N/A,#N/A,FALSE,"4WD"}</definedName>
    <definedName name="투자비복" hidden="1">{#N/A,#N/A,FALSE,"단축1";#N/A,#N/A,FALSE,"단축2";#N/A,#N/A,FALSE,"단축3";#N/A,#N/A,FALSE,"장축";#N/A,#N/A,FALSE,"4WD"}</definedName>
    <definedName name="투자비비교" hidden="1">{#N/A,#N/A,FALSE,"단축1";#N/A,#N/A,FALSE,"단축2";#N/A,#N/A,FALSE,"단축3";#N/A,#N/A,FALSE,"장축";#N/A,#N/A,FALSE,"4WD"}</definedName>
    <definedName name="투자비실적" hidden="1">{#N/A,#N/A,FALSE,"단축1";#N/A,#N/A,FALSE,"단축2";#N/A,#N/A,FALSE,"단축3";#N/A,#N/A,FALSE,"장축";#N/A,#N/A,FALSE,"4WD"}</definedName>
    <definedName name="투자비종합" hidden="1">{#N/A,#N/A,FALSE,"단축1";#N/A,#N/A,FALSE,"단축2";#N/A,#N/A,FALSE,"단축3";#N/A,#N/A,FALSE,"장축";#N/A,#N/A,FALSE,"4WD"}</definedName>
    <definedName name="투자성주2" hidden="1">{#N/A,#N/A,FALSE,"단축1";#N/A,#N/A,FALSE,"단축2";#N/A,#N/A,FALSE,"단축3";#N/A,#N/A,FALSE,"장축";#N/A,#N/A,FALSE,"4WD"}</definedName>
    <definedName name="투자세부" hidden="1">#REF!</definedName>
    <definedName name="투자예산2" hidden="1">{#N/A,#N/A,FALSE,"단축1";#N/A,#N/A,FALSE,"단축2";#N/A,#N/A,FALSE,"단축3";#N/A,#N/A,FALSE,"장축";#N/A,#N/A,FALSE,"4WD"}</definedName>
    <definedName name="ㅍ" hidden="1">{#N/A,#N/A,FALSE,"표지";#N/A,#N/A,FALSE,"전제";#N/A,#N/A,FALSE,"대당";#N/A,#N/A,FALSE,"가공비";#N/A,#N/A,FALSE,"재료비";#N/A,#N/A,FALSE,"손익"}</definedName>
    <definedName name="ㅍ르ㅜ" hidden="1">{#N/A,#N/A,FALSE,"인원";#N/A,#N/A,FALSE,"비용2";#N/A,#N/A,FALSE,"비용1";#N/A,#N/A,FALSE,"비용";#N/A,#N/A,FALSE,"보증2";#N/A,#N/A,FALSE,"보증1";#N/A,#N/A,FALSE,"보증";#N/A,#N/A,FALSE,"손익1";#N/A,#N/A,FALSE,"손익";#N/A,#N/A,FALSE,"부서별매출";#N/A,#N/A,FALSE,"매출"}</definedName>
    <definedName name="ㅍㅌㅊㅍ" hidden="1">{#N/A,#N/A,FALSE,"단축1";#N/A,#N/A,FALSE,"단축2";#N/A,#N/A,FALSE,"단축3";#N/A,#N/A,FALSE,"장축";#N/A,#N/A,FALSE,"4WD"}</definedName>
    <definedName name="ㅍㅍㅍ" hidden="1">{#N/A,#N/A,FALSE,"단축1";#N/A,#N/A,FALSE,"단축2";#N/A,#N/A,FALSE,"단축3";#N/A,#N/A,FALSE,"장축";#N/A,#N/A,FALSE,"4WD"}</definedName>
    <definedName name="판매" hidden="1">{#N/A,#N/A,FALSE,"단축1";#N/A,#N/A,FALSE,"단축2";#N/A,#N/A,FALSE,"단축3";#N/A,#N/A,FALSE,"장축";#N/A,#N/A,FALSE,"4WD"}</definedName>
    <definedName name="판매1" hidden="1">{#N/A,#N/A,TRUE,"Y생산";#N/A,#N/A,TRUE,"Y판매";#N/A,#N/A,TRUE,"Y총물량";#N/A,#N/A,TRUE,"Y능력";#N/A,#N/A,TRUE,"YKD"}</definedName>
    <definedName name="판매목표10" hidden="1">{#N/A,#N/A,FALSE,"단축1";#N/A,#N/A,FALSE,"단축2";#N/A,#N/A,FALSE,"단축3";#N/A,#N/A,FALSE,"장축";#N/A,#N/A,FALSE,"4WD"}</definedName>
    <definedName name="판매목표2" hidden="1">{#N/A,#N/A,FALSE,"단축1";#N/A,#N/A,FALSE,"단축2";#N/A,#N/A,FALSE,"단축3";#N/A,#N/A,FALSE,"장축";#N/A,#N/A,FALSE,"4WD"}</definedName>
    <definedName name="판매보증" hidden="1">{#N/A,#N/A,FALSE,"인원";#N/A,#N/A,FALSE,"비용2";#N/A,#N/A,FALSE,"비용1";#N/A,#N/A,FALSE,"비용";#N/A,#N/A,FALSE,"보증2";#N/A,#N/A,FALSE,"보증1";#N/A,#N/A,FALSE,"보증";#N/A,#N/A,FALSE,"손익1";#N/A,#N/A,FALSE,"손익";#N/A,#N/A,FALSE,"부서별매출";#N/A,#N/A,FALSE,"매출"}</definedName>
    <definedName name="팩키지2" hidden="1">{#N/A,#N/A,FALSE,"단축1";#N/A,#N/A,FALSE,"단축2";#N/A,#N/A,FALSE,"단축3";#N/A,#N/A,FALSE,"장축";#N/A,#N/A,FALSE,"4WD"}</definedName>
    <definedName name="팩키지3" hidden="1">{#N/A,#N/A,FALSE,"단축1";#N/A,#N/A,FALSE,"단축2";#N/A,#N/A,FALSE,"단축3";#N/A,#N/A,FALSE,"장축";#N/A,#N/A,FALSE,"4WD"}</definedName>
    <definedName name="팩키지5" hidden="1">{#N/A,#N/A,FALSE,"단축1";#N/A,#N/A,FALSE,"단축2";#N/A,#N/A,FALSE,"단축3";#N/A,#N/A,FALSE,"장축";#N/A,#N/A,FALSE,"4WD"}</definedName>
    <definedName name="폐기" hidden="1">{#N/A,#N/A,FALSE,"단축1";#N/A,#N/A,FALSE,"단축2";#N/A,#N/A,FALSE,"단축3";#N/A,#N/A,FALSE,"장축";#N/A,#N/A,FALSE,"4WD"}</definedName>
    <definedName name="표어" hidden="1">{#N/A,#N/A,FALSE,"단축1";#N/A,#N/A,FALSE,"단축2";#N/A,#N/A,FALSE,"단축3";#N/A,#N/A,FALSE,"장축";#N/A,#N/A,FALSE,"4WD"}</definedName>
    <definedName name="표준화실적99" hidden="1">{#N/A,#N/A,FALSE,"단축1";#N/A,#N/A,FALSE,"단축2";#N/A,#N/A,FALSE,"단축3";#N/A,#N/A,FALSE,"장축";#N/A,#N/A,FALSE,"4WD"}</definedName>
    <definedName name="표지" hidden="1">{#N/A,#N/A,FALSE,"단축1";#N/A,#N/A,FALSE,"단축2";#N/A,#N/A,FALSE,"단축3";#N/A,#N/A,FALSE,"장축";#N/A,#N/A,FALSE,"4WD"}</definedName>
    <definedName name="표지_PTN" hidden="1">{#N/A,#N/A,TRUE,"Y생산";#N/A,#N/A,TRUE,"Y판매";#N/A,#N/A,TRUE,"Y총물량";#N/A,#N/A,TRUE,"Y능력";#N/A,#N/A,TRUE,"YKD"}</definedName>
    <definedName name="표지1" hidden="1">{#N/A,#N/A,FALSE,"단축1";#N/A,#N/A,FALSE,"단축2";#N/A,#N/A,FALSE,"단축3";#N/A,#N/A,FALSE,"장축";#N/A,#N/A,FALSE,"4WD"}</definedName>
    <definedName name="푸" hidden="1">{#N/A,#N/A,FALSE,"단축1";#N/A,#N/A,FALSE,"단축2";#N/A,#N/A,FALSE,"단축3";#N/A,#N/A,FALSE,"장축";#N/A,#N/A,FALSE,"4WD"}</definedName>
    <definedName name="품" hidden="1">{#N/A,#N/A,TRUE,"Y생산";#N/A,#N/A,TRUE,"Y판매";#N/A,#N/A,TRUE,"Y총물량";#N/A,#N/A,TRUE,"Y능력";#N/A,#N/A,TRUE,"YKD"}</definedName>
    <definedName name="품보부" hidden="1">{#N/A,#N/A,FALSE,"KMC최종회의(7월) 자료"}</definedName>
    <definedName name="품질" hidden="1">{#N/A,#N/A,FALSE,"단축1";#N/A,#N/A,FALSE,"단축2";#N/A,#N/A,FALSE,"단축3";#N/A,#N/A,FALSE,"장축";#N/A,#N/A,FALSE,"4WD"}</definedName>
    <definedName name="품질AUDIT2" hidden="1">{#N/A,#N/A,FALSE,"단축1";#N/A,#N/A,FALSE,"단축2";#N/A,#N/A,FALSE,"단축3";#N/A,#N/A,FALSE,"장축";#N/A,#N/A,FALSE,"4WD"}</definedName>
    <definedName name="품질목표2000" hidden="1">{#N/A,#N/A,TRUE,"Y생산";#N/A,#N/A,TRUE,"Y판매";#N/A,#N/A,TRUE,"Y총물량";#N/A,#N/A,TRUE,"Y능력";#N/A,#N/A,TRUE,"YKD"}</definedName>
    <definedName name="품질문제현황2" hidden="1">{#N/A,#N/A,FALSE,"단축1";#N/A,#N/A,FALSE,"단축2";#N/A,#N/A,FALSE,"단축3";#N/A,#N/A,FALSE,"장축";#N/A,#N/A,FALSE,"4WD"}</definedName>
    <definedName name="품질생산합격" hidden="1">{#N/A,#N/A,TRUE,"Y생산";#N/A,#N/A,TRUE,"Y판매";#N/A,#N/A,TRUE,"Y총물량";#N/A,#N/A,TRUE,"Y능력";#N/A,#N/A,TRUE,"YKD"}</definedName>
    <definedName name="품확" hidden="1">{#N/A,#N/A,FALSE,"단축1";#N/A,#N/A,FALSE,"단축2";#N/A,#N/A,FALSE,"단축3";#N/A,#N/A,FALSE,"장축";#N/A,#N/A,FALSE,"4WD"}</definedName>
    <definedName name="프레스" hidden="1">{#N/A,#N/A,FALSE,"단축1";#N/A,#N/A,FALSE,"단축2";#N/A,#N/A,FALSE,"단축3";#N/A,#N/A,FALSE,"장축";#N/A,#N/A,FALSE,"4WD"}</definedName>
    <definedName name="프레스견적비교" hidden="1">{#N/A,#N/A,FALSE,"단축1";#N/A,#N/A,FALSE,"단축2";#N/A,#N/A,FALSE,"단축3";#N/A,#N/A,FALSE,"장축";#N/A,#N/A,FALSE,"4WD"}</definedName>
    <definedName name="프레지오" hidden="1">{#N/A,#N/A,FALSE,"단축1";#N/A,#N/A,FALSE,"단축2";#N/A,#N/A,FALSE,"단축3";#N/A,#N/A,FALSE,"장축";#N/A,#N/A,FALSE,"4WD"}</definedName>
    <definedName name="프렌지" hidden="1">{#N/A,#N/A,FALSE,"단축1";#N/A,#N/A,FALSE,"단축2";#N/A,#N/A,FALSE,"단축3";#N/A,#N/A,FALSE,"장축";#N/A,#N/A,FALSE,"4WD"}</definedName>
    <definedName name="프로젝트" hidden="1">#REF!</definedName>
    <definedName name="프로토" hidden="1">{#N/A,#N/A,FALSE,"단축1";#N/A,#N/A,FALSE,"단축2";#N/A,#N/A,FALSE,"단축3";#N/A,#N/A,FALSE,"장축";#N/A,#N/A,FALSE,"4WD"}</definedName>
    <definedName name="피투" hidden="1">{#N/A,#N/A,FALSE,"단축1";#N/A,#N/A,FALSE,"단축2";#N/A,#N/A,FALSE,"단축3";#N/A,#N/A,FALSE,"장축";#N/A,#N/A,FALSE,"4WD"}</definedName>
    <definedName name="ㅎ골호" hidden="1">{#N/A,#N/A,FALSE,"단축1";#N/A,#N/A,FALSE,"단축2";#N/A,#N/A,FALSE,"단축3";#N/A,#N/A,FALSE,"장축";#N/A,#N/A,FALSE,"4WD"}</definedName>
    <definedName name="ㅎㄴ" hidden="1">{#N/A,#N/A,FALSE,"단축1";#N/A,#N/A,FALSE,"단축2";#N/A,#N/A,FALSE,"단축3";#N/A,#N/A,FALSE,"장축";#N/A,#N/A,FALSE,"4WD"}</definedName>
    <definedName name="ㅎㄷㅁㄱ" hidden="1">{#N/A,#N/A,FALSE,"단축1";#N/A,#N/A,FALSE,"단축2";#N/A,#N/A,FALSE,"단축3";#N/A,#N/A,FALSE,"장축";#N/A,#N/A,FALSE,"4WD"}</definedName>
    <definedName name="ㅎ라" hidden="1">{#N/A,#N/A,TRUE,"Y생산";#N/A,#N/A,TRUE,"Y판매";#N/A,#N/A,TRUE,"Y총물량";#N/A,#N/A,TRUE,"Y능력";#N/A,#N/A,TRUE,"YKD"}</definedName>
    <definedName name="ㅎ러ㅗㅀ" hidden="1">{#N/A,#N/A,FALSE,"단축1";#N/A,#N/A,FALSE,"단축2";#N/A,#N/A,FALSE,"단축3";#N/A,#N/A,FALSE,"장축";#N/A,#N/A,FALSE,"4WD"}</definedName>
    <definedName name="ㅎ로" hidden="1">{#N/A,#N/A,FALSE,"단축1";#N/A,#N/A,FALSE,"단축2";#N/A,#N/A,FALSE,"단축3";#N/A,#N/A,FALSE,"장축";#N/A,#N/A,FALSE,"4WD"}</definedName>
    <definedName name="ㅎ룰후ㅎㅎ" hidden="1">{#N/A,#N/A,FALSE,"단축1";#N/A,#N/A,FALSE,"단축2";#N/A,#N/A,FALSE,"단축3";#N/A,#N/A,FALSE,"장축";#N/A,#N/A,FALSE,"4WD"}</definedName>
    <definedName name="ㅎㄻ" hidden="1">#REF!</definedName>
    <definedName name="ㅎㅀ" hidden="1">{#N/A,#N/A,FALSE,"단축1";#N/A,#N/A,FALSE,"단축2";#N/A,#N/A,FALSE,"단축3";#N/A,#N/A,FALSE,"장축";#N/A,#N/A,FALSE,"4WD"}</definedName>
    <definedName name="ㅎㅁㅁㅁㅁㅇㅎ" hidden="1">{#VALUE!,#N/A,FALSE,0;#N/A,#N/A,FALSE,0;#N/A,#N/A,FALSE,0;#N/A,#N/A,FALSE,0;#N/A,#N/A,FALSE,0}</definedName>
    <definedName name="ㅎㅅㄱ" hidden="1">{#N/A,#N/A,FALSE,"단축1";#N/A,#N/A,FALSE,"단축2";#N/A,#N/A,FALSE,"단축3";#N/A,#N/A,FALSE,"장축";#N/A,#N/A,FALSE,"4WD"}</definedName>
    <definedName name="ㅎㅎㅎ" hidden="1">{#N/A,#N/A,FALSE,"단축1";#N/A,#N/A,FALSE,"단축2";#N/A,#N/A,FALSE,"단축3";#N/A,#N/A,FALSE,"장축";#N/A,#N/A,FALSE,"4WD"}</definedName>
    <definedName name="ㅎㅎㅎㅎㅎ" hidden="1">{#N/A,#N/A,FALSE,"단축1";#N/A,#N/A,FALSE,"단축2";#N/A,#N/A,FALSE,"단축3";#N/A,#N/A,FALSE,"장축";#N/A,#N/A,FALSE,"4WD"}</definedName>
    <definedName name="ㅎ하" hidden="1">{#N/A,#N/A,TRUE,"Y생산";#N/A,#N/A,TRUE,"Y판매";#N/A,#N/A,TRUE,"Y총물량";#N/A,#N/A,TRUE,"Y능력";#N/A,#N/A,TRUE,"YKD"}</definedName>
    <definedName name="ㅎ호ㅓㅓㅗ" hidden="1">{#N/A,#N/A,FALSE,"단축1";#N/A,#N/A,FALSE,"단축2";#N/A,#N/A,FALSE,"단축3";#N/A,#N/A,FALSE,"장축";#N/A,#N/A,FALSE,"4WD"}</definedName>
    <definedName name="하반기투ST" hidden="1">{#N/A,#N/A,TRUE,"Y생산";#N/A,#N/A,TRUE,"Y판매";#N/A,#N/A,TRUE,"Y총물량";#N/A,#N/A,TRUE,"Y능력";#N/A,#N/A,TRUE,"YKD"}</definedName>
    <definedName name="하수정"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하핳" hidden="1">{#N/A,#N/A,TRUE,"Y생산";#N/A,#N/A,TRUE,"Y판매";#N/A,#N/A,TRUE,"Y총물량";#N/A,#N/A,TRUE,"Y능력";#N/A,#N/A,TRUE,"YKD"}</definedName>
    <definedName name="학" hidden="1">{#N/A,#N/A,FALSE,"단축1";#N/A,#N/A,FALSE,"단축2";#N/A,#N/A,FALSE,"단축3";#N/A,#N/A,FALSE,"장축";#N/A,#N/A,FALSE,"4WD"}</definedName>
    <definedName name="학교" hidden="1">{#N/A,#N/A,FALSE,"단축1";#N/A,#N/A,FALSE,"단축2";#N/A,#N/A,FALSE,"단축3";#N/A,#N/A,FALSE,"장축";#N/A,#N/A,FALSE,"4WD"}</definedName>
    <definedName name="한" hidden="1">{#N/A,#N/A,FALSE,"단축1";#N/A,#N/A,FALSE,"단축2";#N/A,#N/A,FALSE,"단축3";#N/A,#N/A,FALSE,"장축";#N/A,#N/A,FALSE,"4WD"}</definedName>
    <definedName name="한국" hidden="1">{#N/A,#N/A,FALSE,"단축1";#N/A,#N/A,FALSE,"단축2";#N/A,#N/A,FALSE,"단축3";#N/A,#N/A,FALSE,"장축";#N/A,#N/A,FALSE,"4WD"}</definedName>
    <definedName name="한글" hidden="1">{#N/A,#N/A,FALSE,"단축1";#N/A,#N/A,FALSE,"단축2";#N/A,#N/A,FALSE,"단축3";#N/A,#N/A,FALSE,"장축";#N/A,#N/A,FALSE,"4WD"}</definedName>
    <definedName name="한영사전" hidden="1">{#N/A,#N/A,TRUE,"Y생산";#N/A,#N/A,TRUE,"Y판매";#N/A,#N/A,TRUE,"Y총물량";#N/A,#N/A,TRUE,"Y능력";#N/A,#N/A,TRUE,"YKD"}</definedName>
    <definedName name="합의" hidden="1">#REF!</definedName>
    <definedName name="항" hidden="1">{#N/A,#N/A,FALSE,"단축1";#N/A,#N/A,FALSE,"단축2";#N/A,#N/A,FALSE,"단축3";#N/A,#N/A,FALSE,"장축";#N/A,#N/A,FALSE,"4WD"}</definedName>
    <definedName name="행복" hidden="1">{#N/A,#N/A,FALSE,"단축1";#N/A,#N/A,FALSE,"단축2";#N/A,#N/A,FALSE,"단축3";#N/A,#N/A,FALSE,"장축";#N/A,#N/A,FALSE,"4WD"}</definedName>
    <definedName name="향후계획1" hidden="1">{#N/A,#N/A,FALSE,"단축1";#N/A,#N/A,FALSE,"단축2";#N/A,#N/A,FALSE,"단축3";#N/A,#N/A,FALSE,"장축";#N/A,#N/A,FALSE,"4WD"}</definedName>
    <definedName name="허허" hidden="1">{#N/A,#N/A,FALSE,"단축1";#N/A,#N/A,FALSE,"단축2";#N/A,#N/A,FALSE,"단축3";#N/A,#N/A,FALSE,"장축";#N/A,#N/A,FALSE,"4WD"}</definedName>
    <definedName name="허ㅓ" hidden="1">{#N/A,#N/A,FALSE,"단축1";#N/A,#N/A,FALSE,"단축2";#N/A,#N/A,FALSE,"단축3";#N/A,#N/A,FALSE,"장축";#N/A,#N/A,FALSE,"4WD"}</definedName>
    <definedName name="현" hidden="1">{#N/A,#N/A,FALSE,"단축1";#N/A,#N/A,FALSE,"단축2";#N/A,#N/A,FALSE,"단축3";#N/A,#N/A,FALSE,"장축";#N/A,#N/A,FALSE,"4WD"}</definedName>
    <definedName name="현금등가물" hidden="1">{#N/A,#N/A,FALSE,"Aging Summary";#N/A,#N/A,FALSE,"Ratio Analysis";#N/A,#N/A,FALSE,"Test 120 Day Accts";#N/A,#N/A,FALSE,"Tickmarks"}</definedName>
    <definedName name="현금흐름" hidden="1">{#N/A,#N/A,FALSE,"Aging Summary";#N/A,#N/A,FALSE,"Ratio Analysis";#N/A,#N/A,FALSE,"Test 120 Day Accts";#N/A,#N/A,FALSE,"Tickmarks"}</definedName>
    <definedName name="현기" hidden="1">{#N/A,#N/A,FALSE,"단축1";#N/A,#N/A,FALSE,"단축2";#N/A,#N/A,FALSE,"단축3";#N/A,#N/A,FALSE,"장축";#N/A,#N/A,FALSE,"4WD"}</definedName>
    <definedName name="현대" hidden="1">{#N/A,#N/A,FALSE,"정공"}</definedName>
    <definedName name="현지양산" hidden="1">{#N/A,#N/A,FALSE,"단축1";#N/A,#N/A,FALSE,"단축2";#N/A,#N/A,FALSE,"단축3";#N/A,#N/A,FALSE,"장축";#N/A,#N/A,FALSE,"4WD"}</definedName>
    <definedName name="현황표2" hidden="1">{#N/A,#N/A,FALSE,"단축1";#N/A,#N/A,FALSE,"단축2";#N/A,#N/A,FALSE,"단축3";#N/A,#N/A,FALSE,"장축";#N/A,#N/A,FALSE,"4WD"}</definedName>
    <definedName name="协力" hidden="1">{#N/A,#N/A,FALSE,"단축1";#N/A,#N/A,FALSE,"단축2";#N/A,#N/A,FALSE,"단축3";#N/A,#N/A,FALSE,"장축";#N/A,#N/A,FALSE,"4WD"}</definedName>
    <definedName name="협의" hidden="1">{#N/A,#N/A,FALSE,"단축1";#N/A,#N/A,FALSE,"단축2";#N/A,#N/A,FALSE,"단축3";#N/A,#N/A,FALSE,"장축";#N/A,#N/A,FALSE,"4WD"}</definedName>
    <definedName name="형지양산" hidden="1">{#N/A,#N/A,FALSE,"단축1";#N/A,#N/A,FALSE,"단축2";#N/A,#N/A,FALSE,"단축3";#N/A,#N/A,FALSE,"장축";#N/A,#N/A,FALSE,"4WD"}</definedName>
    <definedName name="혜수"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호" hidden="1">{#N/A,#N/A,TRUE,"Y생산";#N/A,#N/A,TRUE,"Y판매";#N/A,#N/A,TRUE,"Y총물량";#N/A,#N/A,TRUE,"Y능력";#N/A,#N/A,TRUE,"YKD"}</definedName>
    <definedName name="호하ㅣHJHH" hidden="1">{#N/A,#N/A,TRUE,"Y생산";#N/A,#N/A,TRUE,"Y판매";#N/A,#N/A,TRUE,"Y총물량";#N/A,#N/A,TRUE,"Y능력";#N/A,#N/A,TRUE,"YKD"}</definedName>
    <definedName name="호ㅓㅏ" hidden="1">{#N/A,#N/A,FALSE,"96 3월물량표";#N/A,#N/A,FALSE,"96 4월물량표";#N/A,#N/A,FALSE,"96 5월물량표"}</definedName>
    <definedName name="호ㅓㅗ" hidden="1">{#N/A,#N/A,FALSE,"단축1";#N/A,#N/A,FALSE,"단축2";#N/A,#N/A,FALSE,"단축3";#N/A,#N/A,FALSE,"장축";#N/A,#N/A,FALSE,"4WD"}</definedName>
    <definedName name="혼아혼ㅇ러ㅣㄴ어ㅏㅣㅇ" hidden="1">{#N/A,#N/A,TRUE,"Y생산";#N/A,#N/A,TRUE,"Y판매";#N/A,#N/A,TRUE,"Y총물량";#N/A,#N/A,TRUE,"Y능력";#N/A,#N/A,TRUE,"YKD"}</definedName>
    <definedName name="홀" hidden="1">{TRUE,TRUE,-0.8,-17,963.6,637.8,FALSE,TRUE,TRUE,TRUE,0,1,#N/A,1,#N/A,18.0487804878049,42.7727272727273,1,FALSE,FALSE,3,TRUE,1,FALSE,100,"Swvu.Komplett.","ACwvu.Komplett.",#N/A,FALSE,FALSE,0.78740157480315,0.393700787401575,0.984251968503937,0.984251968503937,1,"","&amp;RH.Lehmhaus
VV54TQ
&amp;D",TRUE,TRUE,FALSE,FALSE,1,#N/A,1,1,"=R1C1:R67C11",FALSE,#N/A,#N/A,FALSE,FALSE,FALSE,9,300,300,FALSE,FALSE,TRUE,TRUE,TRUE}</definedName>
    <definedName name="홍" hidden="1">{#N/A,#N/A,FALSE,"96 3월물량표";#N/A,#N/A,FALSE,"96 4월물량표";#N/A,#N/A,FALSE,"96 5월물량표"}</definedName>
    <definedName name="확인" hidden="1">{#N/A,#N/A,FALSE,"인원";#N/A,#N/A,FALSE,"비용2";#N/A,#N/A,FALSE,"비용1";#N/A,#N/A,FALSE,"비용";#N/A,#N/A,FALSE,"보증2";#N/A,#N/A,FALSE,"보증1";#N/A,#N/A,FALSE,"보증";#N/A,#N/A,FALSE,"손익1";#N/A,#N/A,FALSE,"손익";#N/A,#N/A,FALSE,"부서별매출";#N/A,#N/A,FALSE,"매출"}</definedName>
    <definedName name="황" hidden="1">{#N/A,#N/A,FALSE,"단축1";#N/A,#N/A,FALSE,"단축2";#N/A,#N/A,FALSE,"단축3";#N/A,#N/A,FALSE,"장축";#N/A,#N/A,FALSE,"4WD"}</definedName>
    <definedName name="황석현" hidden="1">{#N/A,#N/A,FALSE,"단축1";#N/A,#N/A,FALSE,"단축2";#N/A,#N/A,FALSE,"단축3";#N/A,#N/A,FALSE,"장축";#N/A,#N/A,FALSE,"4WD"}</definedName>
    <definedName name="회의록을" hidden="1">{#N/A,#N/A,FALSE,"단축1";#N/A,#N/A,FALSE,"단축2";#N/A,#N/A,FALSE,"단축3";#N/A,#N/A,FALSE,"장축";#N/A,#N/A,FALSE,"4WD"}</definedName>
    <definedName name="회장1" hidden="1">{#N/A,#N/A,FALSE,"단축1";#N/A,#N/A,FALSE,"단축2";#N/A,#N/A,FALSE,"단축3";#N/A,#N/A,FALSE,"장축";#N/A,#N/A,FALSE,"4WD"}</definedName>
    <definedName name="회장님" hidden="1">{#N/A,#N/A,FALSE,"단축1";#N/A,#N/A,FALSE,"단축2";#N/A,#N/A,FALSE,"단축3";#N/A,#N/A,FALSE,"장축";#N/A,#N/A,FALSE,"4WD"}</definedName>
    <definedName name="효엿" hidden="1">{#N/A,#N/A,FALSE,"단축1";#N/A,#N/A,FALSE,"단축2";#N/A,#N/A,FALSE,"단축3";#N/A,#N/A,FALSE,"장축";#N/A,#N/A,FALSE,"4WD"}</definedName>
    <definedName name="흡2" hidden="1">{#N/A,#N/A,FALSE,"단축1";#N/A,#N/A,FALSE,"단축2";#N/A,#N/A,FALSE,"단축3";#N/A,#N/A,FALSE,"장축";#N/A,#N/A,FALSE,"4WD"}</definedName>
    <definedName name="흡기" hidden="1">{#N/A,#N/A,FALSE,"단축1";#N/A,#N/A,FALSE,"단축2";#N/A,#N/A,FALSE,"단축3";#N/A,#N/A,FALSE,"장축";#N/A,#N/A,FALSE,"4WD"}</definedName>
    <definedName name="兴师动众人人人" hidden="1">{#N/A,#N/A,FALSE,"단축1";#N/A,#N/A,FALSE,"단축2";#N/A,#N/A,FALSE,"단축3";#N/A,#N/A,FALSE,"장축";#N/A,#N/A,FALSE,"4WD"}</definedName>
    <definedName name="诶饿亽饿" hidden="1">{#N/A,#N/A,FALSE,"단축1";#N/A,#N/A,FALSE,"단축2";#N/A,#N/A,FALSE,"단축3";#N/A,#N/A,FALSE,"장축";#N/A,#N/A,FALSE,"4WD"}</definedName>
    <definedName name="ㅏ아"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ㅏㅏ"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ㅏㅏㅏ"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ㅏㅓ" hidden="1">{#N/A,#N/A,FALSE,"단축1";#N/A,#N/A,FALSE,"단축2";#N/A,#N/A,FALSE,"단축3";#N/A,#N/A,FALSE,"장축";#N/A,#N/A,FALSE,"4WD"}</definedName>
    <definedName name="ㅏㅓㅎㅍ말홷먁호미ㅐㅏㅜㅇ" hidden="1">{#N/A,#N/A,TRUE,"일정"}</definedName>
    <definedName name="ㅏㅗㅔㅑㅓㅁ" hidden="1">{#N/A,#N/A,FALSE,"단축1";#N/A,#N/A,FALSE,"단축2";#N/A,#N/A,FALSE,"단축3";#N/A,#N/A,FALSE,"장축";#N/A,#N/A,FALSE,"4WD"}</definedName>
    <definedName name="ㅏㅣ" hidden="1">{#N/A,#N/A,FALSE,"96 3월물량표";#N/A,#N/A,FALSE,"96 4월물량표";#N/A,#N/A,FALSE,"96 5월물량표"}</definedName>
    <definedName name="ㅏㅣㅣㅣ" hidden="1">{#N/A,#N/A,FALSE,"단축1";#N/A,#N/A,FALSE,"단축2";#N/A,#N/A,FALSE,"단축3";#N/A,#N/A,FALSE,"장축";#N/A,#N/A,FALSE,"4WD"}</definedName>
    <definedName name="ㅐㅐ"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ㅐㅑㅔ" hidden="1">{#N/A,#N/A,FALSE,"단축1";#N/A,#N/A,FALSE,"단축2";#N/A,#N/A,FALSE,"단축3";#N/A,#N/A,FALSE,"장축";#N/A,#N/A,FALSE,"4WD"}</definedName>
    <definedName name="ㅐㅓㅇ해ㅔㅓ" hidden="1">{#N/A,#N/A,FALSE,"단축1";#N/A,#N/A,FALSE,"단축2";#N/A,#N/A,FALSE,"단축3";#N/A,#N/A,FALSE,"장축";#N/A,#N/A,FALSE,"4WD"}</definedName>
    <definedName name="ㅐㅓㅐㅔㅓ" hidden="1">{#N/A,#N/A,FALSE,"단축1";#N/A,#N/A,FALSE,"단축2";#N/A,#N/A,FALSE,"단축3";#N/A,#N/A,FALSE,"장축";#N/A,#N/A,FALSE,"4WD"}</definedName>
    <definedName name="ㅑ" hidden="1">{#N/A,#N/A,FALSE,"Aging Summary";#N/A,#N/A,FALSE,"Ratio Analysis";#N/A,#N/A,FALSE,"Test 120 Day Accts";#N/A,#N/A,FALSE,"Tickmarks"}</definedName>
    <definedName name="ㅑㅎㄹㅇㅀㅀ" hidden="1">{#N/A,#N/A,FALSE,"단축1";#N/A,#N/A,FALSE,"단축2";#N/A,#N/A,FALSE,"단축3";#N/A,#N/A,FALSE,"장축";#N/A,#N/A,FALSE,"4WD"}</definedName>
    <definedName name="ㅑㅐㅔㅕㅑㅐ" hidden="1">{#N/A,#N/A,FALSE,"단축1";#N/A,#N/A,FALSE,"단축2";#N/A,#N/A,FALSE,"단축3";#N/A,#N/A,FALSE,"장축";#N/A,#N/A,FALSE,"4WD"}</definedName>
    <definedName name="ㅑㅑㅏㅏㅓ" hidden="1">{#N/A,#N/A,FALSE,"단축1";#N/A,#N/A,FALSE,"단축2";#N/A,#N/A,FALSE,"단축3";#N/A,#N/A,FALSE,"장축";#N/A,#N/A,FALSE,"4WD"}</definedName>
    <definedName name="ㅑㅕ호ㅑㅐㅕ" hidden="1">{#N/A,#N/A,FALSE,"단축1";#N/A,#N/A,FALSE,"단축2";#N/A,#N/A,FALSE,"단축3";#N/A,#N/A,FALSE,"장축";#N/A,#N/A,FALSE,"4WD"}</definedName>
    <definedName name="ㅑㅣㅐㅍ" hidden="1">{#N/A,#N/A,FALSE,"단축1";#N/A,#N/A,FALSE,"단축2";#N/A,#N/A,FALSE,"단축3";#N/A,#N/A,FALSE,"장축";#N/A,#N/A,FALSE,"4WD"}</definedName>
    <definedName name="ㅓ" hidden="1">{#N/A,#N/A,TRUE,"Y생산";#N/A,#N/A,TRUE,"Y판매";#N/A,#N/A,TRUE,"Y총물량";#N/A,#N/A,TRUE,"Y능력";#N/A,#N/A,TRUE,"YKD"}</definedName>
    <definedName name="ㅓ로럴" hidden="1">{#N/A,#N/A,FALSE,"단축1";#N/A,#N/A,FALSE,"단축2";#N/A,#N/A,FALSE,"단축3";#N/A,#N/A,FALSE,"장축";#N/A,#N/A,FALSE,"4WD"}</definedName>
    <definedName name="ㅓㅏㅗ" hidden="1">{#N/A,#N/A,FALSE,"단축1";#N/A,#N/A,FALSE,"단축2";#N/A,#N/A,FALSE,"단축3";#N/A,#N/A,FALSE,"장축";#N/A,#N/A,FALSE,"4WD"}</definedName>
    <definedName name="ㅓㅏㅣ" hidden="1">{#N/A,#N/A,FALSE,"단축1";#N/A,#N/A,FALSE,"단축2";#N/A,#N/A,FALSE,"단축3";#N/A,#N/A,FALSE,"장축";#N/A,#N/A,FALSE,"4WD"}</definedName>
    <definedName name="ㅓㅏㅣㅕㅑㅔ" hidden="1">{#N/A,#N/A,FALSE,"단축1";#N/A,#N/A,FALSE,"단축2";#N/A,#N/A,FALSE,"단축3";#N/A,#N/A,FALSE,"장축";#N/A,#N/A,FALSE,"4WD"}</definedName>
    <definedName name="ㅓㅓ로" hidden="1">{#N/A,#N/A,FALSE,"단축1";#N/A,#N/A,FALSE,"단축2";#N/A,#N/A,FALSE,"단축3";#N/A,#N/A,FALSE,"장축";#N/A,#N/A,FALSE,"4WD"}</definedName>
    <definedName name="ㅓㅓㅓ" hidden="1">{#N/A,#N/A,FALSE,"단축1";#N/A,#N/A,FALSE,"단축2";#N/A,#N/A,FALSE,"단축3";#N/A,#N/A,FALSE,"장축";#N/A,#N/A,FALSE,"4WD"}</definedName>
    <definedName name="ㅓㅗㅓㅏㅏㅏ" hidden="1">{#N/A,#N/A,FALSE,"단축1";#N/A,#N/A,FALSE,"단축2";#N/A,#N/A,FALSE,"단축3";#N/A,#N/A,FALSE,"장축";#N/A,#N/A,FALSE,"4WD"}</definedName>
    <definedName name="ㅔ" hidden="1">{#N/A,#N/A,FALSE,"단축1";#N/A,#N/A,FALSE,"단축2";#N/A,#N/A,FALSE,"단축3";#N/A,#N/A,FALSE,"장축";#N/A,#N/A,FALSE,"4WD"}</definedName>
    <definedName name="ㅔㅔ" hidden="1">{#N/A,#N/A,FALSE,"Status";#N/A,#N/A,FALSE,"Deckblatt 1";#N/A,#N/A,FALSE,"Deckblatt2"}</definedName>
    <definedName name="ㅔㅔㅔ" hidden="1">{#N/A,#N/A,FALSE,"단축1";#N/A,#N/A,FALSE,"단축2";#N/A,#N/A,FALSE,"단축3";#N/A,#N/A,FALSE,"장축";#N/A,#N/A,FALSE,"4WD"}</definedName>
    <definedName name="ㅕ" hidden="1">{#N/A,#N/A,FALSE,"BS";#N/A,#N/A,FALSE,"PL";#N/A,#N/A,FALSE,"처분";#N/A,#N/A,FALSE,"현금";#N/A,#N/A,FALSE,"매출";#N/A,#N/A,FALSE,"원가";#N/A,#N/A,FALSE,"경영"}</definedName>
    <definedName name="ㅕㅕ" hidden="1">{#N/A,#N/A,FALSE,"단축1";#N/A,#N/A,FALSE,"단축2";#N/A,#N/A,FALSE,"단축3";#N/A,#N/A,FALSE,"장축";#N/A,#N/A,FALSE,"4WD"}</definedName>
    <definedName name="ㅖ" hidden="1">{#N/A,#N/A,FALSE,"단축1";#N/A,#N/A,FALSE,"단축2";#N/A,#N/A,FALSE,"단축3";#N/A,#N/A,FALSE,"장축";#N/A,#N/A,FALSE,"4WD"}</definedName>
    <definedName name="ㅗ" hidden="1">{#N/A,#N/A,FALSE,"단축1";#N/A,#N/A,FALSE,"단축2";#N/A,#N/A,FALSE,"단축3";#N/A,#N/A,FALSE,"장축";#N/A,#N/A,FALSE,"4WD"}</definedName>
    <definedName name="ㅗ돟ㄷ" hidden="1">{#N/A,#N/A,FALSE,"단축1";#N/A,#N/A,FALSE,"단축2";#N/A,#N/A,FALSE,"단축3";#N/A,#N/A,FALSE,"장축";#N/A,#N/A,FALSE,"4WD"}</definedName>
    <definedName name="ㅗㅁㅈ몸조" hidden="1">{#N/A,#N/A,FALSE,"단축1";#N/A,#N/A,FALSE,"단축2";#N/A,#N/A,FALSE,"단축3";#N/A,#N/A,FALSE,"장축";#N/A,#N/A,FALSE,"4WD"}</definedName>
    <definedName name="ㅗㅇㅎ" hidden="1">{#N/A,#N/A,FALSE,"단축1";#N/A,#N/A,FALSE,"단축2";#N/A,#N/A,FALSE,"단축3";#N/A,#N/A,FALSE,"장축";#N/A,#N/A,FALSE,"4WD"}</definedName>
    <definedName name="ㅗㅎ" hidden="1">{#N/A,#N/A,TRUE,"Y생산";#N/A,#N/A,TRUE,"Y판매";#N/A,#N/A,TRUE,"Y총물량";#N/A,#N/A,TRUE,"Y능력";#N/A,#N/A,TRUE,"YKD"}</definedName>
    <definedName name="ㅗㅎㅓ" hidden="1">{#N/A,#N/A,FALSE,"단축1";#N/A,#N/A,FALSE,"단축2";#N/A,#N/A,FALSE,"단축3";#N/A,#N/A,FALSE,"장축";#N/A,#N/A,FALSE,"4WD"}</definedName>
    <definedName name="ㅗ허" hidden="1">{#N/A,#N/A,FALSE,"단축1";#N/A,#N/A,FALSE,"단축2";#N/A,#N/A,FALSE,"단축3";#N/A,#N/A,FALSE,"장축";#N/A,#N/A,FALSE,"4WD"}</definedName>
    <definedName name="ㅗㅓㅏ" hidden="1">#REF!</definedName>
    <definedName name="ㅗㅓㅏㅣ" hidden="1">{#N/A,#N/A,FALSE,"단축1";#N/A,#N/A,FALSE,"단축2";#N/A,#N/A,FALSE,"단축3";#N/A,#N/A,FALSE,"장축";#N/A,#N/A,FALSE,"4WD"}</definedName>
    <definedName name="ㅗㅓㅓ" hidden="1">{#N/A,#N/A,FALSE,"단축1";#N/A,#N/A,FALSE,"단축2";#N/A,#N/A,FALSE,"단축3";#N/A,#N/A,FALSE,"장축";#N/A,#N/A,FALSE,"4WD"}</definedName>
    <definedName name="ㅗㅓㅗ" hidden="1">{#N/A,#N/A,FALSE,"단축1";#N/A,#N/A,FALSE,"단축2";#N/A,#N/A,FALSE,"단축3";#N/A,#N/A,FALSE,"장축";#N/A,#N/A,FALSE,"4WD"}</definedName>
    <definedName name="ㅗㅓㅜ" hidden="1">{#N/A,#N/A,FALSE,"단축1";#N/A,#N/A,FALSE,"단축2";#N/A,#N/A,FALSE,"단축3";#N/A,#N/A,FALSE,"장축";#N/A,#N/A,FALSE,"4WD"}</definedName>
    <definedName name="ㅗㅔ" hidden="1">{#N/A,#N/A,FALSE,"단축1";#N/A,#N/A,FALSE,"단축2";#N/A,#N/A,FALSE,"단축3";#N/A,#N/A,FALSE,"장축";#N/A,#N/A,FALSE,"4WD"}</definedName>
    <definedName name="ㅗㅗ" hidden="1">{#N/A,#N/A,FALSE,"단축1";#N/A,#N/A,FALSE,"단축2";#N/A,#N/A,FALSE,"단축3";#N/A,#N/A,FALSE,"장축";#N/A,#N/A,FALSE,"4WD"}</definedName>
    <definedName name="ㅗㅗㅗ" hidden="1">#REF!</definedName>
    <definedName name="ㅗㅗㅗㅗㅗ" hidden="1">{#N/A,#N/A,FALSE,"단축1";#N/A,#N/A,FALSE,"단축2";#N/A,#N/A,FALSE,"단축3";#N/A,#N/A,FALSE,"장축";#N/A,#N/A,FALSE,"4WD"}</definedName>
    <definedName name="ㅗㅗㅗㅗㅜㅡㅏ" hidden="1">{#N/A,#N/A,FALSE,"단축1";#N/A,#N/A,FALSE,"단축2";#N/A,#N/A,FALSE,"단축3";#N/A,#N/A,FALSE,"장축";#N/A,#N/A,FALSE,"4WD"}</definedName>
    <definedName name="ㅗㅛㅅ" hidden="1">{#N/A,#N/A,FALSE,"단축1";#N/A,#N/A,FALSE,"단축2";#N/A,#N/A,FALSE,"단축3";#N/A,#N/A,FALSE,"장축";#N/A,#N/A,FALSE,"4WD"}</definedName>
    <definedName name="ㅛ" hidden="1">{#N/A,#N/A,FALSE,"단축1";#N/A,#N/A,FALSE,"단축2";#N/A,#N/A,FALSE,"단축3";#N/A,#N/A,FALSE,"장축";#N/A,#N/A,FALSE,"4WD"}</definedName>
    <definedName name="ㅛㅅㄱㄷㅈ" hidden="1">{#N/A,#N/A,FALSE,"단축1";#N/A,#N/A,FALSE,"단축2";#N/A,#N/A,FALSE,"단축3";#N/A,#N/A,FALSE,"장축";#N/A,#N/A,FALSE,"4WD"}</definedName>
    <definedName name="ㅛ허ㅗ" hidden="1">{#N/A,#N/A,FALSE,"신규dep";#N/A,#N/A,FALSE,"신규dep-금형상각후";#N/A,#N/A,FALSE,"신규dep-연구비상각후";#N/A,#N/A,FALSE,"신규dep-기계,공구상각후"}</definedName>
    <definedName name="ㅛㅕ셔" hidden="1">{#N/A,#N/A,FALSE,"단축1";#N/A,#N/A,FALSE,"단축2";#N/A,#N/A,FALSE,"단축3";#N/A,#N/A,FALSE,"장축";#N/A,#N/A,FALSE,"4WD"}</definedName>
    <definedName name="ㅛㅛㅕㅗㅓ" hidden="1">{#N/A,#N/A,FALSE,"단축1";#N/A,#N/A,FALSE,"단축2";#N/A,#N/A,FALSE,"단축3";#N/A,#N/A,FALSE,"장축";#N/A,#N/A,FALSE,"4WD"}</definedName>
    <definedName name="ㅜ" hidden="1">{#N/A,#N/A,FALSE,"단축1";#N/A,#N/A,FALSE,"단축2";#N/A,#N/A,FALSE,"단축3";#N/A,#N/A,FALSE,"장축";#N/A,#N/A,FALSE,"4WD"}</definedName>
    <definedName name="ㅜㄷㅈ" hidden="1">{#N/A,#N/A,FALSE,"단축1";#N/A,#N/A,FALSE,"단축2";#N/A,#N/A,FALSE,"단축3";#N/A,#N/A,FALSE,"장축";#N/A,#N/A,FALSE,"4WD"}</definedName>
    <definedName name="ㅜㅠㄷㄱ" hidden="1">{#N/A,#N/A,FALSE,"단축1";#N/A,#N/A,FALSE,"단축2";#N/A,#N/A,FALSE,"단축3";#N/A,#N/A,FALSE,"장축";#N/A,#N/A,FALSE,"4WD"}</definedName>
    <definedName name="ㅜㅡㅓㅗㅎ" hidden="1">{#N/A,#N/A,FALSE,"신규dep";#N/A,#N/A,FALSE,"신규dep-금형상각후";#N/A,#N/A,FALSE,"신규dep-연구비상각후";#N/A,#N/A,FALSE,"신규dep-기계,공구상각후"}</definedName>
    <definedName name="ㅠ" hidden="1">{#N/A,#N/A,FALSE,"단축1";#N/A,#N/A,FALSE,"단축2";#N/A,#N/A,FALSE,"단축3";#N/A,#N/A,FALSE,"장축";#N/A,#N/A,FALSE,"4WD"}</definedName>
    <definedName name="ㅠㅍㅇㅌㄹ" hidden="1">{#N/A,#N/A,FALSE,"단축1";#N/A,#N/A,FALSE,"단축2";#N/A,#N/A,FALSE,"단축3";#N/A,#N/A,FALSE,"장축";#N/A,#N/A,FALSE,"4WD"}</definedName>
    <definedName name="ㅠㅓㅣㅏ" hidden="1">{#N/A,#N/A,FALSE,"단축1";#N/A,#N/A,FALSE,"단축2";#N/A,#N/A,FALSE,"단축3";#N/A,#N/A,FALSE,"장축";#N/A,#N/A,FALSE,"4WD"}</definedName>
    <definedName name="ㅠㅜㅊ" hidden="1">{#N/A,#N/A,FALSE,"단축1";#N/A,#N/A,FALSE,"단축2";#N/A,#N/A,FALSE,"단축3";#N/A,#N/A,FALSE,"장축";#N/A,#N/A,FALSE,"4WD"}</definedName>
    <definedName name="ㅠㅠ" hidden="1">{"'1999소모품'!$F$10:$J$13","'1999소모품'!$A$1:$X$28"}</definedName>
    <definedName name="ㅡ" hidden="1">{#N/A,#N/A,FALSE,"단축1";#N/A,#N/A,FALSE,"단축2";#N/A,#N/A,FALSE,"단축3";#N/A,#N/A,FALSE,"장축";#N/A,#N/A,FALSE,"4WD"}</definedName>
    <definedName name="ㅡㅜㅏㅣ" hidden="1">{#N/A,#N/A,FALSE,"단축1";#N/A,#N/A,FALSE,"단축2";#N/A,#N/A,FALSE,"단축3";#N/A,#N/A,FALSE,"장축";#N/A,#N/A,FALSE,"4WD"}</definedName>
    <definedName name="ㅡㅡ" hidden="1">{#N/A,#N/A,FALSE,"단축1";#N/A,#N/A,FALSE,"단축2";#N/A,#N/A,FALSE,"단축3";#N/A,#N/A,FALSE,"장축";#N/A,#N/A,FALSE,"4WD"}</definedName>
    <definedName name="ㅡㅡㅡ" hidden="1">{#N/A,#N/A,FALSE,"단축1";#N/A,#N/A,FALSE,"단축2";#N/A,#N/A,FALSE,"단축3";#N/A,#N/A,FALSE,"장축";#N/A,#N/A,FALSE,"4WD"}</definedName>
    <definedName name="ㅣ"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ㅣㅏ" hidden="1">{#N/A,#N/A,FALSE,"단축1";#N/A,#N/A,FALSE,"단축2";#N/A,#N/A,FALSE,"단축3";#N/A,#N/A,FALSE,"장축";#N/A,#N/A,FALSE,"4WD"}</definedName>
    <definedName name="ㅣㅏㅓ일ㄴ어" hidden="1">{#N/A,#N/A,FALSE,"Status";#N/A,#N/A,FALSE,"Deckblatt 1";#N/A,#N/A,FALSE,"Deckblatt2"}</definedName>
    <definedName name="ㅣㅓㅏ" hidden="1">{#N/A,#N/A,FALSE,"단축1";#N/A,#N/A,FALSE,"단축2";#N/A,#N/A,FALSE,"단축3";#N/A,#N/A,FALSE,"장축";#N/A,#N/A,FALSE,"4WD"}</definedName>
    <definedName name="ㅣㅣ" hidden="1">{#N/A,#N/A,TRUE,"Y생산";#N/A,#N/A,TRUE,"Y판매";#N/A,#N/A,TRUE,"Y총물량";#N/A,#N/A,TRUE,"Y능력";#N/A,#N/A,TRUE,"YKD"}</definedName>
    <definedName name="ㅣㅣㅣ"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806" i="1" l="1"/>
  <c r="R799" i="1"/>
  <c r="R798" i="1"/>
  <c r="R797" i="1"/>
  <c r="R796" i="1"/>
  <c r="K787" i="1"/>
  <c r="K786" i="1"/>
  <c r="K785" i="1"/>
  <c r="K784" i="1"/>
  <c r="K783" i="1"/>
  <c r="K782" i="1"/>
  <c r="K781" i="1"/>
  <c r="K780" i="1"/>
  <c r="K779" i="1"/>
  <c r="K778" i="1"/>
  <c r="K777" i="1"/>
  <c r="K776" i="1"/>
  <c r="K775" i="1"/>
  <c r="K774" i="1"/>
  <c r="K773" i="1"/>
  <c r="K772" i="1"/>
  <c r="K771" i="1"/>
  <c r="K770" i="1"/>
  <c r="K769" i="1"/>
  <c r="K768" i="1"/>
  <c r="K767" i="1"/>
  <c r="K766" i="1"/>
  <c r="K765" i="1"/>
  <c r="K764" i="1"/>
  <c r="K763" i="1"/>
  <c r="K762" i="1"/>
  <c r="K761" i="1"/>
  <c r="K760" i="1"/>
  <c r="K759" i="1"/>
  <c r="K758" i="1"/>
  <c r="K757" i="1"/>
  <c r="K756" i="1"/>
  <c r="K755" i="1"/>
  <c r="K754" i="1"/>
  <c r="C754" i="1"/>
  <c r="C755" i="1" s="1"/>
  <c r="C756" i="1" s="1"/>
  <c r="C757" i="1" s="1"/>
  <c r="C758" i="1" s="1"/>
  <c r="C759" i="1" s="1"/>
  <c r="C760" i="1" s="1"/>
  <c r="C761" i="1" s="1"/>
  <c r="C762" i="1" s="1"/>
  <c r="C763" i="1" s="1"/>
  <c r="C764" i="1" s="1"/>
  <c r="C765" i="1" s="1"/>
  <c r="C766" i="1" s="1"/>
  <c r="C767" i="1" s="1"/>
  <c r="C768" i="1" s="1"/>
  <c r="C769" i="1" s="1"/>
  <c r="C770" i="1" s="1"/>
  <c r="C771" i="1" s="1"/>
  <c r="C772" i="1" s="1"/>
  <c r="C773" i="1" s="1"/>
  <c r="C774" i="1" s="1"/>
  <c r="C775" i="1" s="1"/>
  <c r="C776" i="1" s="1"/>
  <c r="C777" i="1" s="1"/>
  <c r="C778" i="1" s="1"/>
  <c r="C779" i="1" s="1"/>
  <c r="C780" i="1" s="1"/>
  <c r="C781" i="1" s="1"/>
  <c r="C782" i="1" s="1"/>
  <c r="C783" i="1" s="1"/>
  <c r="C784" i="1" s="1"/>
  <c r="C785" i="1" s="1"/>
  <c r="C786" i="1" s="1"/>
  <c r="C787" i="1" s="1"/>
  <c r="K751" i="1"/>
  <c r="K750" i="1"/>
  <c r="K749" i="1"/>
  <c r="C749" i="1"/>
  <c r="C750" i="1" s="1"/>
  <c r="C751" i="1" s="1"/>
  <c r="K748" i="1"/>
  <c r="C748" i="1"/>
  <c r="K747" i="1"/>
  <c r="K746" i="1"/>
  <c r="K744" i="1"/>
  <c r="K743" i="1"/>
  <c r="K742" i="1"/>
  <c r="K741" i="1"/>
  <c r="K740" i="1"/>
  <c r="K739" i="1"/>
  <c r="K738" i="1"/>
  <c r="K737" i="1"/>
  <c r="K736" i="1"/>
  <c r="K735" i="1"/>
  <c r="K734" i="1"/>
  <c r="K733" i="1"/>
  <c r="K732" i="1"/>
  <c r="K731" i="1"/>
  <c r="K730" i="1"/>
  <c r="K729" i="1"/>
  <c r="K728" i="1"/>
  <c r="K727" i="1"/>
  <c r="K726" i="1"/>
  <c r="B726" i="1"/>
  <c r="B727" i="1" s="1"/>
  <c r="B728" i="1" s="1"/>
  <c r="B729" i="1" s="1"/>
  <c r="B730" i="1" s="1"/>
  <c r="B731" i="1" s="1"/>
  <c r="B732" i="1" s="1"/>
  <c r="B733" i="1" s="1"/>
  <c r="B734" i="1" s="1"/>
  <c r="B735" i="1" s="1"/>
  <c r="B736" i="1" s="1"/>
  <c r="B737" i="1" s="1"/>
  <c r="B738" i="1" s="1"/>
  <c r="B739" i="1" s="1"/>
  <c r="B740" i="1" s="1"/>
  <c r="B741" i="1" s="1"/>
  <c r="B742" i="1" s="1"/>
  <c r="B743" i="1" s="1"/>
  <c r="B744" i="1" s="1"/>
  <c r="B745" i="1" s="1"/>
  <c r="B746" i="1" s="1"/>
  <c r="B747" i="1" s="1"/>
  <c r="B748" i="1" s="1"/>
  <c r="B749" i="1" s="1"/>
  <c r="B750" i="1" s="1"/>
  <c r="B751" i="1" s="1"/>
  <c r="B752" i="1" s="1"/>
  <c r="B753" i="1" s="1"/>
  <c r="B754" i="1" s="1"/>
  <c r="B755" i="1" s="1"/>
  <c r="B756" i="1" s="1"/>
  <c r="B757" i="1" s="1"/>
  <c r="B758" i="1" s="1"/>
  <c r="B759" i="1" s="1"/>
  <c r="B760" i="1" s="1"/>
  <c r="B761" i="1" s="1"/>
  <c r="B762" i="1" s="1"/>
  <c r="B763" i="1" s="1"/>
  <c r="B764" i="1" s="1"/>
  <c r="B765" i="1" s="1"/>
  <c r="B766" i="1" s="1"/>
  <c r="B767" i="1" s="1"/>
  <c r="B768" i="1" s="1"/>
  <c r="B769" i="1" s="1"/>
  <c r="B770" i="1" s="1"/>
  <c r="B771" i="1" s="1"/>
  <c r="B772" i="1" s="1"/>
  <c r="B773" i="1" s="1"/>
  <c r="B774" i="1" s="1"/>
  <c r="B775" i="1" s="1"/>
  <c r="B776" i="1" s="1"/>
  <c r="B777" i="1" s="1"/>
  <c r="B778" i="1" s="1"/>
  <c r="B779" i="1" s="1"/>
  <c r="B780" i="1" s="1"/>
  <c r="B781" i="1" s="1"/>
  <c r="B782" i="1" s="1"/>
  <c r="B783" i="1" s="1"/>
  <c r="B784" i="1" s="1"/>
  <c r="B785" i="1" s="1"/>
  <c r="B786" i="1" s="1"/>
  <c r="B787" i="1" s="1"/>
  <c r="B788" i="1" s="1"/>
  <c r="K725" i="1"/>
  <c r="K724" i="1"/>
  <c r="C724" i="1"/>
  <c r="C725" i="1" s="1"/>
  <c r="C726" i="1" s="1"/>
  <c r="C727" i="1" s="1"/>
  <c r="C728" i="1" s="1"/>
  <c r="C729" i="1" s="1"/>
  <c r="C730" i="1" s="1"/>
  <c r="C731" i="1" s="1"/>
  <c r="C732" i="1" s="1"/>
  <c r="C733" i="1" s="1"/>
  <c r="C734" i="1" s="1"/>
  <c r="C735" i="1" s="1"/>
  <c r="C736" i="1" s="1"/>
  <c r="C737" i="1" s="1"/>
  <c r="C738" i="1" s="1"/>
  <c r="C739" i="1" s="1"/>
  <c r="C740" i="1" s="1"/>
  <c r="C741" i="1" s="1"/>
  <c r="C742" i="1" s="1"/>
  <c r="C743" i="1" s="1"/>
  <c r="C744" i="1" s="1"/>
  <c r="K723" i="1"/>
  <c r="K722" i="1"/>
  <c r="C722" i="1"/>
  <c r="C723" i="1" s="1"/>
  <c r="K721" i="1"/>
  <c r="C721" i="1"/>
  <c r="K720" i="1"/>
  <c r="L717" i="1"/>
  <c r="K717" i="1"/>
  <c r="L716" i="1"/>
  <c r="K716" i="1"/>
  <c r="B716" i="1"/>
  <c r="B717" i="1" s="1"/>
  <c r="B718" i="1" s="1"/>
  <c r="B719" i="1" s="1"/>
  <c r="B720" i="1" s="1"/>
  <c r="B721" i="1" s="1"/>
  <c r="B722" i="1" s="1"/>
  <c r="B723" i="1" s="1"/>
  <c r="B724" i="1" s="1"/>
  <c r="B725" i="1" s="1"/>
  <c r="M715" i="1"/>
  <c r="L708" i="1"/>
  <c r="L688" i="1"/>
  <c r="L687" i="1"/>
  <c r="L686" i="1"/>
  <c r="L685" i="1"/>
  <c r="L684" i="1"/>
  <c r="L683" i="1"/>
  <c r="L682" i="1"/>
  <c r="C678" i="1"/>
  <c r="C679" i="1" s="1"/>
  <c r="C680" i="1" s="1"/>
  <c r="C681" i="1" s="1"/>
  <c r="C682" i="1" s="1"/>
  <c r="C683" i="1" s="1"/>
  <c r="C684" i="1" s="1"/>
  <c r="C685" i="1" s="1"/>
  <c r="C686" i="1" s="1"/>
  <c r="C687" i="1" s="1"/>
  <c r="C688" i="1" s="1"/>
  <c r="C689" i="1" s="1"/>
  <c r="C690" i="1" s="1"/>
  <c r="C691" i="1" s="1"/>
  <c r="C692" i="1" s="1"/>
  <c r="C693" i="1" s="1"/>
  <c r="C694" i="1" s="1"/>
  <c r="C695" i="1" s="1"/>
  <c r="C696" i="1" s="1"/>
  <c r="C697" i="1" s="1"/>
  <c r="C698" i="1" s="1"/>
  <c r="C699" i="1" s="1"/>
  <c r="C700" i="1" s="1"/>
  <c r="C701" i="1" s="1"/>
  <c r="C702" i="1" s="1"/>
  <c r="C703" i="1" s="1"/>
  <c r="C704" i="1" s="1"/>
  <c r="C705" i="1" s="1"/>
  <c r="C706" i="1" s="1"/>
  <c r="C707" i="1" s="1"/>
  <c r="C708" i="1" s="1"/>
  <c r="C709" i="1" s="1"/>
  <c r="C710" i="1" s="1"/>
  <c r="C711" i="1" s="1"/>
  <c r="K677" i="1"/>
  <c r="C672" i="1"/>
  <c r="C673" i="1" s="1"/>
  <c r="C674" i="1" s="1"/>
  <c r="C675" i="1" s="1"/>
  <c r="K670" i="1"/>
  <c r="L668" i="1"/>
  <c r="L663" i="1"/>
  <c r="L662" i="1"/>
  <c r="L660" i="1"/>
  <c r="L659" i="1"/>
  <c r="L658" i="1"/>
  <c r="L657" i="1"/>
  <c r="L656" i="1"/>
  <c r="L655" i="1"/>
  <c r="L654" i="1"/>
  <c r="L652" i="1"/>
  <c r="L651" i="1"/>
  <c r="C645" i="1"/>
  <c r="C646" i="1" s="1"/>
  <c r="C647" i="1" s="1"/>
  <c r="C648" i="1" s="1"/>
  <c r="C649" i="1" s="1"/>
  <c r="C650" i="1" s="1"/>
  <c r="C651" i="1" s="1"/>
  <c r="C652" i="1" s="1"/>
  <c r="C653" i="1" s="1"/>
  <c r="C654" i="1" s="1"/>
  <c r="C655" i="1" s="1"/>
  <c r="C656" i="1" s="1"/>
  <c r="C657" i="1" s="1"/>
  <c r="C658" i="1" s="1"/>
  <c r="C659" i="1" s="1"/>
  <c r="C660" i="1" s="1"/>
  <c r="C661" i="1" s="1"/>
  <c r="C662" i="1" s="1"/>
  <c r="C663" i="1" s="1"/>
  <c r="C664" i="1" s="1"/>
  <c r="C665" i="1" s="1"/>
  <c r="C666" i="1" s="1"/>
  <c r="C667" i="1" s="1"/>
  <c r="C668" i="1" s="1"/>
  <c r="K643" i="1"/>
  <c r="K642" i="1"/>
  <c r="D641" i="1"/>
  <c r="D717" i="1" s="1"/>
  <c r="CD631" i="1"/>
  <c r="BD628" i="1"/>
  <c r="CR625" i="1"/>
  <c r="AX623" i="1"/>
  <c r="BB621" i="1"/>
  <c r="AE620" i="1"/>
  <c r="CL617" i="1"/>
  <c r="BO616" i="1"/>
  <c r="AR615" i="1"/>
  <c r="CB611" i="1"/>
  <c r="BE610" i="1"/>
  <c r="AH609" i="1"/>
  <c r="K608" i="1"/>
  <c r="CO606" i="1"/>
  <c r="BR605" i="1"/>
  <c r="AU604" i="1"/>
  <c r="C604" i="1"/>
  <c r="C605" i="1" s="1"/>
  <c r="C606" i="1" s="1"/>
  <c r="C607" i="1" s="1"/>
  <c r="C608" i="1" s="1"/>
  <c r="C609" i="1" s="1"/>
  <c r="C610" i="1" s="1"/>
  <c r="C611" i="1" s="1"/>
  <c r="C612" i="1" s="1"/>
  <c r="C613" i="1" s="1"/>
  <c r="C614" i="1" s="1"/>
  <c r="C615" i="1" s="1"/>
  <c r="C616" i="1" s="1"/>
  <c r="C617" i="1" s="1"/>
  <c r="C618" i="1" s="1"/>
  <c r="C619" i="1" s="1"/>
  <c r="C620" i="1" s="1"/>
  <c r="C621" i="1" s="1"/>
  <c r="C622" i="1" s="1"/>
  <c r="C623" i="1" s="1"/>
  <c r="C624" i="1" s="1"/>
  <c r="C625" i="1" s="1"/>
  <c r="C626" i="1" s="1"/>
  <c r="C627" i="1" s="1"/>
  <c r="C628" i="1" s="1"/>
  <c r="C629" i="1" s="1"/>
  <c r="C630" i="1" s="1"/>
  <c r="C631" i="1" s="1"/>
  <c r="C632" i="1" s="1"/>
  <c r="C633" i="1" s="1"/>
  <c r="C634" i="1" s="1"/>
  <c r="C635" i="1" s="1"/>
  <c r="C603" i="1"/>
  <c r="AE602" i="1"/>
  <c r="BE599" i="1"/>
  <c r="BY598" i="1"/>
  <c r="C598" i="1"/>
  <c r="C599" i="1" s="1"/>
  <c r="C597" i="1"/>
  <c r="C596" i="1"/>
  <c r="BI595" i="1"/>
  <c r="D594" i="1"/>
  <c r="D670" i="1" s="1"/>
  <c r="D746" i="1" s="1"/>
  <c r="AR592" i="1"/>
  <c r="BJ590" i="1"/>
  <c r="AM589" i="1"/>
  <c r="CB588" i="1"/>
  <c r="P588" i="1"/>
  <c r="CT586" i="1"/>
  <c r="AH586" i="1"/>
  <c r="BW585" i="1"/>
  <c r="K585" i="1"/>
  <c r="AZ584" i="1"/>
  <c r="AC583" i="1"/>
  <c r="BR582" i="1"/>
  <c r="F582" i="1"/>
  <c r="F658" i="1" s="1"/>
  <c r="F734" i="1" s="1"/>
  <c r="AU581" i="1"/>
  <c r="CJ580" i="1"/>
  <c r="X580" i="1"/>
  <c r="BM579" i="1"/>
  <c r="DB578" i="1"/>
  <c r="AP578" i="1"/>
  <c r="CE577" i="1"/>
  <c r="S577" i="1"/>
  <c r="BH576" i="1"/>
  <c r="CW575" i="1"/>
  <c r="BZ574" i="1"/>
  <c r="N574" i="1"/>
  <c r="BC573" i="1"/>
  <c r="CR572" i="1"/>
  <c r="AZ572" i="1"/>
  <c r="T572" i="1"/>
  <c r="CX570" i="1"/>
  <c r="BR570" i="1"/>
  <c r="AL570" i="1"/>
  <c r="AU569" i="1"/>
  <c r="C569" i="1"/>
  <c r="C570" i="1" s="1"/>
  <c r="C571" i="1" s="1"/>
  <c r="C572" i="1" s="1"/>
  <c r="C573" i="1" s="1"/>
  <c r="C574" i="1" s="1"/>
  <c r="C575" i="1" s="1"/>
  <c r="C576" i="1" s="1"/>
  <c r="C577" i="1" s="1"/>
  <c r="C578" i="1" s="1"/>
  <c r="C579" i="1" s="1"/>
  <c r="C580" i="1" s="1"/>
  <c r="C581" i="1" s="1"/>
  <c r="C582" i="1" s="1"/>
  <c r="C583" i="1" s="1"/>
  <c r="C584" i="1" s="1"/>
  <c r="C585" i="1" s="1"/>
  <c r="C586" i="1" s="1"/>
  <c r="C587" i="1" s="1"/>
  <c r="C588" i="1" s="1"/>
  <c r="C589" i="1" s="1"/>
  <c r="C590" i="1" s="1"/>
  <c r="C591" i="1" s="1"/>
  <c r="C592" i="1" s="1"/>
  <c r="CR568" i="1"/>
  <c r="BL568" i="1"/>
  <c r="AF568" i="1"/>
  <c r="J552" i="1"/>
  <c r="J623" i="1" s="1"/>
  <c r="J699" i="1" s="1"/>
  <c r="J775" i="1" s="1"/>
  <c r="J550" i="1"/>
  <c r="J621" i="1" s="1"/>
  <c r="J697" i="1" s="1"/>
  <c r="J773" i="1" s="1"/>
  <c r="J548" i="1"/>
  <c r="J619" i="1" s="1"/>
  <c r="J695" i="1" s="1"/>
  <c r="J771" i="1" s="1"/>
  <c r="J546" i="1"/>
  <c r="J617" i="1" s="1"/>
  <c r="J693" i="1" s="1"/>
  <c r="J769" i="1" s="1"/>
  <c r="J544" i="1"/>
  <c r="J615" i="1" s="1"/>
  <c r="J691" i="1" s="1"/>
  <c r="J767" i="1" s="1"/>
  <c r="J542" i="1"/>
  <c r="J613" i="1" s="1"/>
  <c r="J689" i="1" s="1"/>
  <c r="J765" i="1" s="1"/>
  <c r="J534" i="1"/>
  <c r="J605" i="1" s="1"/>
  <c r="J681" i="1" s="1"/>
  <c r="J757" i="1" s="1"/>
  <c r="J532" i="1"/>
  <c r="J603" i="1" s="1"/>
  <c r="J679" i="1" s="1"/>
  <c r="J755" i="1" s="1"/>
  <c r="C532" i="1"/>
  <c r="C533" i="1" s="1"/>
  <c r="C534" i="1" s="1"/>
  <c r="C535" i="1" s="1"/>
  <c r="C536" i="1" s="1"/>
  <c r="C537" i="1" s="1"/>
  <c r="C538" i="1" s="1"/>
  <c r="C539" i="1" s="1"/>
  <c r="C540" i="1" s="1"/>
  <c r="C541" i="1" s="1"/>
  <c r="C542" i="1" s="1"/>
  <c r="C543" i="1" s="1"/>
  <c r="C544" i="1" s="1"/>
  <c r="C545" i="1" s="1"/>
  <c r="C546" i="1" s="1"/>
  <c r="C547" i="1" s="1"/>
  <c r="C548" i="1" s="1"/>
  <c r="C549" i="1" s="1"/>
  <c r="C550" i="1" s="1"/>
  <c r="C551" i="1" s="1"/>
  <c r="C552" i="1" s="1"/>
  <c r="C553" i="1" s="1"/>
  <c r="C554" i="1" s="1"/>
  <c r="C555" i="1" s="1"/>
  <c r="C556" i="1" s="1"/>
  <c r="C557" i="1" s="1"/>
  <c r="C558" i="1" s="1"/>
  <c r="C559" i="1" s="1"/>
  <c r="C560" i="1" s="1"/>
  <c r="C561" i="1" s="1"/>
  <c r="C562" i="1" s="1"/>
  <c r="C563" i="1" s="1"/>
  <c r="C564" i="1" s="1"/>
  <c r="F531" i="1"/>
  <c r="F602" i="1" s="1"/>
  <c r="F678" i="1" s="1"/>
  <c r="F754" i="1" s="1"/>
  <c r="K530" i="1"/>
  <c r="I528" i="1"/>
  <c r="I599" i="1" s="1"/>
  <c r="I675" i="1" s="1"/>
  <c r="I751" i="1" s="1"/>
  <c r="C525" i="1"/>
  <c r="C526" i="1" s="1"/>
  <c r="C527" i="1" s="1"/>
  <c r="C528" i="1" s="1"/>
  <c r="K523" i="1"/>
  <c r="H520" i="1"/>
  <c r="H591" i="1" s="1"/>
  <c r="H667" i="1" s="1"/>
  <c r="H743" i="1" s="1"/>
  <c r="H514" i="1"/>
  <c r="H585" i="1" s="1"/>
  <c r="H661" i="1" s="1"/>
  <c r="H737" i="1" s="1"/>
  <c r="H512" i="1"/>
  <c r="H583" i="1" s="1"/>
  <c r="H659" i="1" s="1"/>
  <c r="H735" i="1" s="1"/>
  <c r="H510" i="1"/>
  <c r="H581" i="1" s="1"/>
  <c r="H657" i="1" s="1"/>
  <c r="H733" i="1" s="1"/>
  <c r="H504" i="1"/>
  <c r="H575" i="1" s="1"/>
  <c r="H651" i="1" s="1"/>
  <c r="H727" i="1" s="1"/>
  <c r="H498" i="1"/>
  <c r="H569" i="1" s="1"/>
  <c r="H645" i="1" s="1"/>
  <c r="H721" i="1" s="1"/>
  <c r="C498" i="1"/>
  <c r="C499" i="1" s="1"/>
  <c r="C500" i="1" s="1"/>
  <c r="C501" i="1" s="1"/>
  <c r="C502" i="1" s="1"/>
  <c r="C503" i="1" s="1"/>
  <c r="C504" i="1" s="1"/>
  <c r="C505" i="1" s="1"/>
  <c r="C506" i="1" s="1"/>
  <c r="C507" i="1" s="1"/>
  <c r="C508" i="1" s="1"/>
  <c r="C509" i="1" s="1"/>
  <c r="C510" i="1" s="1"/>
  <c r="C511" i="1" s="1"/>
  <c r="C512" i="1" s="1"/>
  <c r="C513" i="1" s="1"/>
  <c r="C514" i="1" s="1"/>
  <c r="C515" i="1" s="1"/>
  <c r="C516" i="1" s="1"/>
  <c r="C517" i="1" s="1"/>
  <c r="C518" i="1" s="1"/>
  <c r="C519" i="1" s="1"/>
  <c r="C520" i="1" s="1"/>
  <c r="C521" i="1" s="1"/>
  <c r="D497" i="1"/>
  <c r="D568" i="1" s="1"/>
  <c r="D644" i="1" s="1"/>
  <c r="D720" i="1" s="1"/>
  <c r="K496" i="1"/>
  <c r="K495" i="1"/>
  <c r="K493" i="1"/>
  <c r="K492" i="1"/>
  <c r="L491" i="1"/>
  <c r="F489" i="1"/>
  <c r="F488" i="1"/>
  <c r="G488" i="1" s="1"/>
  <c r="C478" i="1"/>
  <c r="C479" i="1" s="1"/>
  <c r="C480" i="1" s="1"/>
  <c r="C481" i="1" s="1"/>
  <c r="C474" i="1"/>
  <c r="C475" i="1" s="1"/>
  <c r="C476" i="1" s="1"/>
  <c r="C477" i="1" s="1"/>
  <c r="C473" i="1"/>
  <c r="DC471" i="1"/>
  <c r="DB471" i="1"/>
  <c r="DA471" i="1"/>
  <c r="CZ471" i="1"/>
  <c r="CY471" i="1"/>
  <c r="CX471" i="1"/>
  <c r="CW471" i="1"/>
  <c r="CV471" i="1"/>
  <c r="CU471" i="1"/>
  <c r="CT471" i="1"/>
  <c r="CS471" i="1"/>
  <c r="CR471" i="1"/>
  <c r="CQ471" i="1"/>
  <c r="CP471" i="1"/>
  <c r="CO471" i="1"/>
  <c r="CN471" i="1"/>
  <c r="CM471" i="1"/>
  <c r="CL471" i="1"/>
  <c r="CK471" i="1"/>
  <c r="CJ471" i="1"/>
  <c r="CI471" i="1"/>
  <c r="CH471" i="1"/>
  <c r="CG471" i="1"/>
  <c r="CF471" i="1"/>
  <c r="CE471" i="1"/>
  <c r="CD471" i="1"/>
  <c r="CC471" i="1"/>
  <c r="CB471" i="1"/>
  <c r="CA471" i="1"/>
  <c r="BZ471" i="1"/>
  <c r="BY471" i="1"/>
  <c r="BX471" i="1"/>
  <c r="BW471" i="1"/>
  <c r="BV471" i="1"/>
  <c r="BU471" i="1"/>
  <c r="BT471" i="1"/>
  <c r="BS471" i="1"/>
  <c r="BR471" i="1"/>
  <c r="BQ471" i="1"/>
  <c r="BP471" i="1"/>
  <c r="BO471" i="1"/>
  <c r="BN471" i="1"/>
  <c r="BM471" i="1"/>
  <c r="BL471" i="1"/>
  <c r="BK471" i="1"/>
  <c r="BJ471" i="1"/>
  <c r="BI471" i="1"/>
  <c r="BH471" i="1"/>
  <c r="BG471" i="1"/>
  <c r="BF471" i="1"/>
  <c r="BE471" i="1"/>
  <c r="BD471" i="1"/>
  <c r="BC471" i="1"/>
  <c r="BB471" i="1"/>
  <c r="BA471" i="1"/>
  <c r="AZ471" i="1"/>
  <c r="AY471" i="1"/>
  <c r="AX471" i="1"/>
  <c r="AW471" i="1"/>
  <c r="AV471" i="1"/>
  <c r="AU471" i="1"/>
  <c r="AT471" i="1"/>
  <c r="AS471" i="1"/>
  <c r="AR471" i="1"/>
  <c r="AQ471" i="1"/>
  <c r="AP471" i="1"/>
  <c r="AO471" i="1"/>
  <c r="AN471" i="1"/>
  <c r="AM471" i="1"/>
  <c r="AL471" i="1"/>
  <c r="AK471" i="1"/>
  <c r="AJ471" i="1"/>
  <c r="AI471" i="1"/>
  <c r="AH471" i="1"/>
  <c r="AG471" i="1"/>
  <c r="AF471" i="1"/>
  <c r="AE471" i="1"/>
  <c r="AD471" i="1"/>
  <c r="AC471" i="1"/>
  <c r="AB471" i="1"/>
  <c r="AA471" i="1"/>
  <c r="Z471" i="1"/>
  <c r="Y471" i="1"/>
  <c r="X471" i="1"/>
  <c r="W471" i="1"/>
  <c r="V471" i="1"/>
  <c r="U471" i="1"/>
  <c r="T471" i="1"/>
  <c r="S471" i="1"/>
  <c r="R471" i="1"/>
  <c r="Q471" i="1"/>
  <c r="P471" i="1"/>
  <c r="O471" i="1"/>
  <c r="N471" i="1"/>
  <c r="M471" i="1"/>
  <c r="L471" i="1"/>
  <c r="K471" i="1"/>
  <c r="D471" i="1"/>
  <c r="C465" i="1"/>
  <c r="C466" i="1" s="1"/>
  <c r="C467" i="1" s="1"/>
  <c r="C468" i="1" s="1"/>
  <c r="C469" i="1" s="1"/>
  <c r="C461" i="1"/>
  <c r="C462" i="1" s="1"/>
  <c r="C463" i="1" s="1"/>
  <c r="C464" i="1" s="1"/>
  <c r="DC459" i="1"/>
  <c r="DB459" i="1"/>
  <c r="DA459" i="1"/>
  <c r="CZ459" i="1"/>
  <c r="CY459" i="1"/>
  <c r="CX459" i="1"/>
  <c r="CW459" i="1"/>
  <c r="CV459" i="1"/>
  <c r="CU459" i="1"/>
  <c r="CT459" i="1"/>
  <c r="CS459" i="1"/>
  <c r="CR459" i="1"/>
  <c r="CQ459" i="1"/>
  <c r="CP459" i="1"/>
  <c r="CO459" i="1"/>
  <c r="CN459" i="1"/>
  <c r="CM459" i="1"/>
  <c r="CL459" i="1"/>
  <c r="CK459" i="1"/>
  <c r="CJ459" i="1"/>
  <c r="CI459" i="1"/>
  <c r="CH459" i="1"/>
  <c r="CG459" i="1"/>
  <c r="CF459" i="1"/>
  <c r="CE459" i="1"/>
  <c r="CD459" i="1"/>
  <c r="CC459" i="1"/>
  <c r="CB459" i="1"/>
  <c r="CA459" i="1"/>
  <c r="BZ459" i="1"/>
  <c r="BY459" i="1"/>
  <c r="BX459" i="1"/>
  <c r="BW459" i="1"/>
  <c r="BV459" i="1"/>
  <c r="BU459" i="1"/>
  <c r="BT459" i="1"/>
  <c r="BS459" i="1"/>
  <c r="BR459" i="1"/>
  <c r="BQ459" i="1"/>
  <c r="BP459" i="1"/>
  <c r="BO459" i="1"/>
  <c r="BN459" i="1"/>
  <c r="BM459" i="1"/>
  <c r="BL459" i="1"/>
  <c r="BK459" i="1"/>
  <c r="BJ459" i="1"/>
  <c r="BI459" i="1"/>
  <c r="BH459" i="1"/>
  <c r="BG459" i="1"/>
  <c r="BF459" i="1"/>
  <c r="BE459" i="1"/>
  <c r="BD459" i="1"/>
  <c r="BC459" i="1"/>
  <c r="BB459" i="1"/>
  <c r="BA459" i="1"/>
  <c r="AZ459" i="1"/>
  <c r="AY459" i="1"/>
  <c r="AX459" i="1"/>
  <c r="AW459" i="1"/>
  <c r="AV459" i="1"/>
  <c r="AU459" i="1"/>
  <c r="AT459" i="1"/>
  <c r="AS459" i="1"/>
  <c r="AR459" i="1"/>
  <c r="AQ459" i="1"/>
  <c r="AP459" i="1"/>
  <c r="AO459" i="1"/>
  <c r="AN459" i="1"/>
  <c r="AM459" i="1"/>
  <c r="AL459" i="1"/>
  <c r="AK459" i="1"/>
  <c r="AJ459" i="1"/>
  <c r="AI459" i="1"/>
  <c r="AH459" i="1"/>
  <c r="AG459" i="1"/>
  <c r="AF459" i="1"/>
  <c r="AE459" i="1"/>
  <c r="AD459" i="1"/>
  <c r="AC459" i="1"/>
  <c r="AB459" i="1"/>
  <c r="AA459" i="1"/>
  <c r="Z459" i="1"/>
  <c r="Y459" i="1"/>
  <c r="X459" i="1"/>
  <c r="W459" i="1"/>
  <c r="V459" i="1"/>
  <c r="U459" i="1"/>
  <c r="T459" i="1"/>
  <c r="S459" i="1"/>
  <c r="R459" i="1"/>
  <c r="Q459" i="1"/>
  <c r="P459" i="1"/>
  <c r="O459" i="1"/>
  <c r="N459" i="1"/>
  <c r="M459" i="1"/>
  <c r="L459" i="1"/>
  <c r="K459" i="1"/>
  <c r="D459" i="1"/>
  <c r="I452" i="1"/>
  <c r="I563" i="1" s="1"/>
  <c r="I634" i="1" s="1"/>
  <c r="I710" i="1" s="1"/>
  <c r="I786" i="1" s="1"/>
  <c r="I444" i="1"/>
  <c r="I555" i="1" s="1"/>
  <c r="I626" i="1" s="1"/>
  <c r="I702" i="1" s="1"/>
  <c r="I778" i="1" s="1"/>
  <c r="I438" i="1"/>
  <c r="I549" i="1" s="1"/>
  <c r="I620" i="1" s="1"/>
  <c r="I696" i="1" s="1"/>
  <c r="I772" i="1" s="1"/>
  <c r="I436" i="1"/>
  <c r="I547" i="1" s="1"/>
  <c r="I618" i="1" s="1"/>
  <c r="I694" i="1" s="1"/>
  <c r="I770" i="1" s="1"/>
  <c r="I432" i="1"/>
  <c r="I543" i="1" s="1"/>
  <c r="I614" i="1" s="1"/>
  <c r="I690" i="1" s="1"/>
  <c r="I766" i="1" s="1"/>
  <c r="I430" i="1"/>
  <c r="I541" i="1" s="1"/>
  <c r="I612" i="1" s="1"/>
  <c r="I688" i="1" s="1"/>
  <c r="I764" i="1" s="1"/>
  <c r="I428" i="1"/>
  <c r="I539" i="1" s="1"/>
  <c r="I610" i="1" s="1"/>
  <c r="I686" i="1" s="1"/>
  <c r="I762" i="1" s="1"/>
  <c r="I424" i="1"/>
  <c r="I535" i="1" s="1"/>
  <c r="I606" i="1" s="1"/>
  <c r="I682" i="1" s="1"/>
  <c r="I758" i="1" s="1"/>
  <c r="I420" i="1"/>
  <c r="I531" i="1" s="1"/>
  <c r="I602" i="1" s="1"/>
  <c r="I678" i="1" s="1"/>
  <c r="I754" i="1" s="1"/>
  <c r="DC419" i="1"/>
  <c r="DB419" i="1"/>
  <c r="DA419" i="1"/>
  <c r="CZ419" i="1"/>
  <c r="CY419" i="1"/>
  <c r="CX419" i="1"/>
  <c r="CW419" i="1"/>
  <c r="CV419" i="1"/>
  <c r="CU419" i="1"/>
  <c r="CT419" i="1"/>
  <c r="CS419" i="1"/>
  <c r="CR419" i="1"/>
  <c r="CQ419" i="1"/>
  <c r="CP419" i="1"/>
  <c r="CO419" i="1"/>
  <c r="CN419" i="1"/>
  <c r="CM419" i="1"/>
  <c r="CL419" i="1"/>
  <c r="CK419" i="1"/>
  <c r="CJ419" i="1"/>
  <c r="CI419" i="1"/>
  <c r="CH419" i="1"/>
  <c r="CG419" i="1"/>
  <c r="CF419" i="1"/>
  <c r="CE419" i="1"/>
  <c r="CD419" i="1"/>
  <c r="CC419" i="1"/>
  <c r="CB419" i="1"/>
  <c r="CA419" i="1"/>
  <c r="BZ419" i="1"/>
  <c r="BY419" i="1"/>
  <c r="BX419" i="1"/>
  <c r="BW419" i="1"/>
  <c r="BV419" i="1"/>
  <c r="BU419" i="1"/>
  <c r="BT419" i="1"/>
  <c r="BS419" i="1"/>
  <c r="BR419" i="1"/>
  <c r="BQ419" i="1"/>
  <c r="BP419" i="1"/>
  <c r="BO419" i="1"/>
  <c r="BN419" i="1"/>
  <c r="BM419" i="1"/>
  <c r="BL419" i="1"/>
  <c r="BK419" i="1"/>
  <c r="BJ419" i="1"/>
  <c r="BI419" i="1"/>
  <c r="BH419" i="1"/>
  <c r="BG419" i="1"/>
  <c r="BF419" i="1"/>
  <c r="BE419" i="1"/>
  <c r="BD419" i="1"/>
  <c r="BC419" i="1"/>
  <c r="BB419" i="1"/>
  <c r="BA419" i="1"/>
  <c r="AZ419" i="1"/>
  <c r="AY419" i="1"/>
  <c r="AX419" i="1"/>
  <c r="AW419" i="1"/>
  <c r="AV419" i="1"/>
  <c r="AU419" i="1"/>
  <c r="AT419" i="1"/>
  <c r="AS419" i="1"/>
  <c r="AR419" i="1"/>
  <c r="AQ419" i="1"/>
  <c r="AP419" i="1"/>
  <c r="AO419" i="1"/>
  <c r="AN419" i="1"/>
  <c r="AM419" i="1"/>
  <c r="AL419" i="1"/>
  <c r="AK419" i="1"/>
  <c r="AJ419" i="1"/>
  <c r="AI419" i="1"/>
  <c r="AH419" i="1"/>
  <c r="AG419" i="1"/>
  <c r="AF419" i="1"/>
  <c r="AE419" i="1"/>
  <c r="AD419" i="1"/>
  <c r="AC419" i="1"/>
  <c r="AB419" i="1"/>
  <c r="AA419" i="1"/>
  <c r="Z419" i="1"/>
  <c r="Y419" i="1"/>
  <c r="X419" i="1"/>
  <c r="W419" i="1"/>
  <c r="V419" i="1"/>
  <c r="U419" i="1"/>
  <c r="T419" i="1"/>
  <c r="S419" i="1"/>
  <c r="R419" i="1"/>
  <c r="Q419" i="1"/>
  <c r="P419" i="1"/>
  <c r="O419" i="1"/>
  <c r="N419" i="1"/>
  <c r="M419" i="1"/>
  <c r="L419" i="1"/>
  <c r="K419" i="1"/>
  <c r="C419" i="1"/>
  <c r="C420" i="1" s="1"/>
  <c r="C421" i="1" s="1"/>
  <c r="C422" i="1" s="1"/>
  <c r="C423" i="1" s="1"/>
  <c r="C424" i="1" s="1"/>
  <c r="C425" i="1" s="1"/>
  <c r="C426" i="1" s="1"/>
  <c r="C427" i="1" s="1"/>
  <c r="C428" i="1" s="1"/>
  <c r="C429" i="1" s="1"/>
  <c r="C430" i="1" s="1"/>
  <c r="C431" i="1" s="1"/>
  <c r="C432" i="1" s="1"/>
  <c r="C433" i="1" s="1"/>
  <c r="C434" i="1" s="1"/>
  <c r="C435" i="1" s="1"/>
  <c r="C436" i="1" s="1"/>
  <c r="C437" i="1" s="1"/>
  <c r="C438" i="1" s="1"/>
  <c r="C439" i="1" s="1"/>
  <c r="C440" i="1" s="1"/>
  <c r="C441" i="1" s="1"/>
  <c r="C442" i="1" s="1"/>
  <c r="C443" i="1" s="1"/>
  <c r="C444" i="1" s="1"/>
  <c r="C445" i="1" s="1"/>
  <c r="C446" i="1" s="1"/>
  <c r="C447" i="1" s="1"/>
  <c r="C448" i="1" s="1"/>
  <c r="C449" i="1" s="1"/>
  <c r="C450" i="1" s="1"/>
  <c r="C451" i="1" s="1"/>
  <c r="C452" i="1" s="1"/>
  <c r="C453" i="1" s="1"/>
  <c r="J417" i="1"/>
  <c r="J528" i="1" s="1"/>
  <c r="J599" i="1" s="1"/>
  <c r="J675" i="1" s="1"/>
  <c r="J751" i="1" s="1"/>
  <c r="J416" i="1"/>
  <c r="J527" i="1" s="1"/>
  <c r="J598" i="1" s="1"/>
  <c r="J674" i="1" s="1"/>
  <c r="J750" i="1" s="1"/>
  <c r="J414" i="1"/>
  <c r="J525" i="1" s="1"/>
  <c r="J596" i="1" s="1"/>
  <c r="J672" i="1" s="1"/>
  <c r="J748" i="1" s="1"/>
  <c r="C414" i="1"/>
  <c r="C415" i="1" s="1"/>
  <c r="C416" i="1" s="1"/>
  <c r="C417" i="1" s="1"/>
  <c r="F413" i="1"/>
  <c r="F524" i="1" s="1"/>
  <c r="F595" i="1" s="1"/>
  <c r="F671" i="1" s="1"/>
  <c r="F747" i="1" s="1"/>
  <c r="DC412" i="1"/>
  <c r="DB412" i="1"/>
  <c r="DB384" i="1" s="1"/>
  <c r="DA412" i="1"/>
  <c r="CZ412" i="1"/>
  <c r="CY412" i="1"/>
  <c r="CX412" i="1"/>
  <c r="CX384" i="1" s="1"/>
  <c r="CW412" i="1"/>
  <c r="CV412" i="1"/>
  <c r="CU412" i="1"/>
  <c r="CT412" i="1"/>
  <c r="CT384" i="1" s="1"/>
  <c r="CS412" i="1"/>
  <c r="CR412" i="1"/>
  <c r="CQ412" i="1"/>
  <c r="CP412" i="1"/>
  <c r="CP384" i="1" s="1"/>
  <c r="CO412" i="1"/>
  <c r="CN412" i="1"/>
  <c r="CM412" i="1"/>
  <c r="CL412" i="1"/>
  <c r="CL384" i="1" s="1"/>
  <c r="CK412" i="1"/>
  <c r="CJ412" i="1"/>
  <c r="CI412" i="1"/>
  <c r="CH412" i="1"/>
  <c r="CH384" i="1" s="1"/>
  <c r="CG412" i="1"/>
  <c r="CF412" i="1"/>
  <c r="CE412" i="1"/>
  <c r="CD412" i="1"/>
  <c r="CD384" i="1" s="1"/>
  <c r="CC412" i="1"/>
  <c r="CB412" i="1"/>
  <c r="CA412" i="1"/>
  <c r="BZ412" i="1"/>
  <c r="BZ384" i="1" s="1"/>
  <c r="BY412" i="1"/>
  <c r="BX412" i="1"/>
  <c r="BW412" i="1"/>
  <c r="BV412" i="1"/>
  <c r="BV384" i="1" s="1"/>
  <c r="BU412" i="1"/>
  <c r="BT412" i="1"/>
  <c r="BS412" i="1"/>
  <c r="BR412" i="1"/>
  <c r="BR384" i="1" s="1"/>
  <c r="BQ412" i="1"/>
  <c r="BP412" i="1"/>
  <c r="BO412" i="1"/>
  <c r="BN412" i="1"/>
  <c r="BN384" i="1" s="1"/>
  <c r="BM412" i="1"/>
  <c r="BL412" i="1"/>
  <c r="BK412" i="1"/>
  <c r="BJ412" i="1"/>
  <c r="BJ384" i="1" s="1"/>
  <c r="BI412" i="1"/>
  <c r="BH412" i="1"/>
  <c r="BG412" i="1"/>
  <c r="BF412" i="1"/>
  <c r="BF384" i="1" s="1"/>
  <c r="BE412" i="1"/>
  <c r="BD412" i="1"/>
  <c r="BC412" i="1"/>
  <c r="BB412" i="1"/>
  <c r="BB384" i="1" s="1"/>
  <c r="BA412" i="1"/>
  <c r="AZ412" i="1"/>
  <c r="AY412" i="1"/>
  <c r="AX412" i="1"/>
  <c r="AX384" i="1" s="1"/>
  <c r="AW412" i="1"/>
  <c r="AV412" i="1"/>
  <c r="AU412" i="1"/>
  <c r="AT412" i="1"/>
  <c r="AT384" i="1" s="1"/>
  <c r="AS412" i="1"/>
  <c r="AR412" i="1"/>
  <c r="AQ412" i="1"/>
  <c r="AP412" i="1"/>
  <c r="AP384" i="1" s="1"/>
  <c r="AO412" i="1"/>
  <c r="AN412" i="1"/>
  <c r="AM412" i="1"/>
  <c r="AL412" i="1"/>
  <c r="AL384" i="1" s="1"/>
  <c r="AK412" i="1"/>
  <c r="AJ412" i="1"/>
  <c r="AI412" i="1"/>
  <c r="AH412" i="1"/>
  <c r="AH384" i="1" s="1"/>
  <c r="AG412" i="1"/>
  <c r="AF412" i="1"/>
  <c r="AE412" i="1"/>
  <c r="AD412" i="1"/>
  <c r="AD384" i="1" s="1"/>
  <c r="AC412" i="1"/>
  <c r="AB412" i="1"/>
  <c r="AA412" i="1"/>
  <c r="Z412" i="1"/>
  <c r="Z384" i="1" s="1"/>
  <c r="Y412" i="1"/>
  <c r="X412" i="1"/>
  <c r="W412" i="1"/>
  <c r="V412" i="1"/>
  <c r="V384" i="1" s="1"/>
  <c r="U412" i="1"/>
  <c r="T412" i="1"/>
  <c r="S412" i="1"/>
  <c r="R412" i="1"/>
  <c r="R384" i="1" s="1"/>
  <c r="Q412" i="1"/>
  <c r="P412" i="1"/>
  <c r="O412" i="1"/>
  <c r="N412" i="1"/>
  <c r="N384" i="1" s="1"/>
  <c r="M412" i="1"/>
  <c r="L412" i="1"/>
  <c r="K412" i="1"/>
  <c r="I410" i="1"/>
  <c r="I521" i="1" s="1"/>
  <c r="I592" i="1" s="1"/>
  <c r="I668" i="1" s="1"/>
  <c r="I744" i="1" s="1"/>
  <c r="I408" i="1"/>
  <c r="I519" i="1" s="1"/>
  <c r="I590" i="1" s="1"/>
  <c r="I666" i="1" s="1"/>
  <c r="I742" i="1" s="1"/>
  <c r="I406" i="1"/>
  <c r="I517" i="1" s="1"/>
  <c r="I588" i="1" s="1"/>
  <c r="I664" i="1" s="1"/>
  <c r="I740" i="1" s="1"/>
  <c r="I404" i="1"/>
  <c r="I515" i="1" s="1"/>
  <c r="I586" i="1" s="1"/>
  <c r="I662" i="1" s="1"/>
  <c r="I738" i="1" s="1"/>
  <c r="I402" i="1"/>
  <c r="I513" i="1" s="1"/>
  <c r="I584" i="1" s="1"/>
  <c r="I660" i="1" s="1"/>
  <c r="I736" i="1" s="1"/>
  <c r="I400" i="1"/>
  <c r="I511" i="1" s="1"/>
  <c r="I582" i="1" s="1"/>
  <c r="I658" i="1" s="1"/>
  <c r="I734" i="1" s="1"/>
  <c r="I398" i="1"/>
  <c r="I509" i="1" s="1"/>
  <c r="I580" i="1" s="1"/>
  <c r="I656" i="1" s="1"/>
  <c r="I732" i="1" s="1"/>
  <c r="I396" i="1"/>
  <c r="I507" i="1" s="1"/>
  <c r="I578" i="1" s="1"/>
  <c r="I654" i="1" s="1"/>
  <c r="I730" i="1" s="1"/>
  <c r="I394" i="1"/>
  <c r="I505" i="1" s="1"/>
  <c r="I576" i="1" s="1"/>
  <c r="I652" i="1" s="1"/>
  <c r="I728" i="1" s="1"/>
  <c r="I392" i="1"/>
  <c r="I503" i="1" s="1"/>
  <c r="I574" i="1" s="1"/>
  <c r="I650" i="1" s="1"/>
  <c r="I726" i="1" s="1"/>
  <c r="I390" i="1"/>
  <c r="I501" i="1" s="1"/>
  <c r="I572" i="1" s="1"/>
  <c r="I648" i="1" s="1"/>
  <c r="I724" i="1" s="1"/>
  <c r="I388" i="1"/>
  <c r="I499" i="1" s="1"/>
  <c r="I570" i="1" s="1"/>
  <c r="I646" i="1" s="1"/>
  <c r="I722" i="1" s="1"/>
  <c r="C387" i="1"/>
  <c r="C388" i="1" s="1"/>
  <c r="C389" i="1" s="1"/>
  <c r="C390" i="1" s="1"/>
  <c r="C391" i="1" s="1"/>
  <c r="C392" i="1" s="1"/>
  <c r="C393" i="1" s="1"/>
  <c r="C394" i="1" s="1"/>
  <c r="C395" i="1" s="1"/>
  <c r="C396" i="1" s="1"/>
  <c r="C397" i="1" s="1"/>
  <c r="C398" i="1" s="1"/>
  <c r="C399" i="1" s="1"/>
  <c r="C400" i="1" s="1"/>
  <c r="C401" i="1" s="1"/>
  <c r="C402" i="1" s="1"/>
  <c r="C403" i="1" s="1"/>
  <c r="C404" i="1" s="1"/>
  <c r="C405" i="1" s="1"/>
  <c r="C406" i="1" s="1"/>
  <c r="C407" i="1" s="1"/>
  <c r="C408" i="1" s="1"/>
  <c r="C409" i="1" s="1"/>
  <c r="C410" i="1" s="1"/>
  <c r="DC385" i="1"/>
  <c r="DB385" i="1"/>
  <c r="DA385" i="1"/>
  <c r="DA384" i="1" s="1"/>
  <c r="CZ385" i="1"/>
  <c r="CY385" i="1"/>
  <c r="CX385" i="1"/>
  <c r="CW385" i="1"/>
  <c r="CW384" i="1" s="1"/>
  <c r="CV385" i="1"/>
  <c r="CU385" i="1"/>
  <c r="CT385" i="1"/>
  <c r="CS385" i="1"/>
  <c r="CR385" i="1"/>
  <c r="CQ385" i="1"/>
  <c r="CP385" i="1"/>
  <c r="CO385" i="1"/>
  <c r="CN385" i="1"/>
  <c r="CM385" i="1"/>
  <c r="CL385" i="1"/>
  <c r="CK385" i="1"/>
  <c r="CK384" i="1" s="1"/>
  <c r="CJ385" i="1"/>
  <c r="CI385" i="1"/>
  <c r="CH385" i="1"/>
  <c r="CG385" i="1"/>
  <c r="CG384" i="1" s="1"/>
  <c r="CF385" i="1"/>
  <c r="CE385" i="1"/>
  <c r="CD385" i="1"/>
  <c r="CC385" i="1"/>
  <c r="CB385" i="1"/>
  <c r="CA385" i="1"/>
  <c r="BZ385" i="1"/>
  <c r="BY385" i="1"/>
  <c r="BX385" i="1"/>
  <c r="BW385" i="1"/>
  <c r="BV385" i="1"/>
  <c r="BU385" i="1"/>
  <c r="BU384" i="1" s="1"/>
  <c r="BT385" i="1"/>
  <c r="BS385" i="1"/>
  <c r="BR385" i="1"/>
  <c r="BQ385" i="1"/>
  <c r="BQ384" i="1" s="1"/>
  <c r="BP385" i="1"/>
  <c r="BO385" i="1"/>
  <c r="BN385" i="1"/>
  <c r="BM385" i="1"/>
  <c r="BL385" i="1"/>
  <c r="BK385" i="1"/>
  <c r="BJ385" i="1"/>
  <c r="BI385" i="1"/>
  <c r="BH385" i="1"/>
  <c r="BG385" i="1"/>
  <c r="BF385" i="1"/>
  <c r="BE385" i="1"/>
  <c r="BE384" i="1" s="1"/>
  <c r="BD385" i="1"/>
  <c r="BC385" i="1"/>
  <c r="BB385" i="1"/>
  <c r="BA385" i="1"/>
  <c r="BA384" i="1" s="1"/>
  <c r="AZ385" i="1"/>
  <c r="AY385" i="1"/>
  <c r="AX385" i="1"/>
  <c r="AW385" i="1"/>
  <c r="AV385" i="1"/>
  <c r="AU385" i="1"/>
  <c r="AT385" i="1"/>
  <c r="AS385" i="1"/>
  <c r="AR385" i="1"/>
  <c r="AQ385" i="1"/>
  <c r="AP385" i="1"/>
  <c r="AO385" i="1"/>
  <c r="AO384" i="1" s="1"/>
  <c r="AN385" i="1"/>
  <c r="AM385" i="1"/>
  <c r="AL385" i="1"/>
  <c r="AK385" i="1"/>
  <c r="AK384" i="1" s="1"/>
  <c r="AJ385" i="1"/>
  <c r="AI385" i="1"/>
  <c r="AH385" i="1"/>
  <c r="AG385" i="1"/>
  <c r="AF385" i="1"/>
  <c r="AE385" i="1"/>
  <c r="AD385" i="1"/>
  <c r="AC385" i="1"/>
  <c r="AB385" i="1"/>
  <c r="AA385" i="1"/>
  <c r="Z385" i="1"/>
  <c r="Y385" i="1"/>
  <c r="Y384" i="1" s="1"/>
  <c r="X385" i="1"/>
  <c r="W385" i="1"/>
  <c r="V385" i="1"/>
  <c r="U385" i="1"/>
  <c r="U384" i="1" s="1"/>
  <c r="T385" i="1"/>
  <c r="S385" i="1"/>
  <c r="R385" i="1"/>
  <c r="Q385" i="1"/>
  <c r="P385" i="1"/>
  <c r="O385" i="1"/>
  <c r="N385" i="1"/>
  <c r="M385" i="1"/>
  <c r="L385" i="1"/>
  <c r="K385" i="1"/>
  <c r="I385" i="1"/>
  <c r="I496" i="1" s="1"/>
  <c r="I567" i="1" s="1"/>
  <c r="I643" i="1" s="1"/>
  <c r="I719" i="1" s="1"/>
  <c r="E385" i="1"/>
  <c r="E496" i="1" s="1"/>
  <c r="E567" i="1" s="1"/>
  <c r="E643" i="1" s="1"/>
  <c r="E719" i="1" s="1"/>
  <c r="DC384" i="1"/>
  <c r="CZ384" i="1"/>
  <c r="CY384" i="1"/>
  <c r="CV384" i="1"/>
  <c r="CU384" i="1"/>
  <c r="CS384" i="1"/>
  <c r="CR384" i="1"/>
  <c r="CQ384" i="1"/>
  <c r="CO384" i="1"/>
  <c r="CN384" i="1"/>
  <c r="CM384" i="1"/>
  <c r="CJ384" i="1"/>
  <c r="CI384" i="1"/>
  <c r="CF384" i="1"/>
  <c r="CE384" i="1"/>
  <c r="CC384" i="1"/>
  <c r="CB384" i="1"/>
  <c r="CA384" i="1"/>
  <c r="BY384" i="1"/>
  <c r="BX384" i="1"/>
  <c r="BW384" i="1"/>
  <c r="BT384" i="1"/>
  <c r="BS384" i="1"/>
  <c r="BP384" i="1"/>
  <c r="BO384" i="1"/>
  <c r="BM384" i="1"/>
  <c r="BL384" i="1"/>
  <c r="BK384" i="1"/>
  <c r="BI384" i="1"/>
  <c r="BH384" i="1"/>
  <c r="BG384" i="1"/>
  <c r="BD384" i="1"/>
  <c r="BC384" i="1"/>
  <c r="AZ384" i="1"/>
  <c r="AY384" i="1"/>
  <c r="AW384" i="1"/>
  <c r="AV384" i="1"/>
  <c r="AU384" i="1"/>
  <c r="AS384" i="1"/>
  <c r="AR384" i="1"/>
  <c r="AQ384" i="1"/>
  <c r="AN384" i="1"/>
  <c r="AM384" i="1"/>
  <c r="AJ384" i="1"/>
  <c r="AI384" i="1"/>
  <c r="AG384" i="1"/>
  <c r="AF384" i="1"/>
  <c r="AE384" i="1"/>
  <c r="AC384" i="1"/>
  <c r="AB384" i="1"/>
  <c r="AA384" i="1"/>
  <c r="X384" i="1"/>
  <c r="W384" i="1"/>
  <c r="T384" i="1"/>
  <c r="S384" i="1"/>
  <c r="Q384" i="1"/>
  <c r="P384" i="1"/>
  <c r="O384" i="1"/>
  <c r="M384" i="1"/>
  <c r="L384" i="1"/>
  <c r="K384" i="1"/>
  <c r="J382" i="1"/>
  <c r="J453" i="1" s="1"/>
  <c r="J564" i="1" s="1"/>
  <c r="J635" i="1" s="1"/>
  <c r="J711" i="1" s="1"/>
  <c r="J787" i="1" s="1"/>
  <c r="I382" i="1"/>
  <c r="I453" i="1" s="1"/>
  <c r="I564" i="1" s="1"/>
  <c r="I635" i="1" s="1"/>
  <c r="I711" i="1" s="1"/>
  <c r="I787" i="1" s="1"/>
  <c r="E382" i="1"/>
  <c r="E453" i="1" s="1"/>
  <c r="E564" i="1" s="1"/>
  <c r="E635" i="1" s="1"/>
  <c r="E711" i="1" s="1"/>
  <c r="E787" i="1" s="1"/>
  <c r="J381" i="1"/>
  <c r="J452" i="1" s="1"/>
  <c r="J563" i="1" s="1"/>
  <c r="J634" i="1" s="1"/>
  <c r="J710" i="1" s="1"/>
  <c r="J786" i="1" s="1"/>
  <c r="I381" i="1"/>
  <c r="E381" i="1"/>
  <c r="E452" i="1" s="1"/>
  <c r="E563" i="1" s="1"/>
  <c r="E634" i="1" s="1"/>
  <c r="E710" i="1" s="1"/>
  <c r="E786" i="1" s="1"/>
  <c r="J380" i="1"/>
  <c r="J451" i="1" s="1"/>
  <c r="J562" i="1" s="1"/>
  <c r="J633" i="1" s="1"/>
  <c r="J709" i="1" s="1"/>
  <c r="J785" i="1" s="1"/>
  <c r="I379" i="1"/>
  <c r="I450" i="1" s="1"/>
  <c r="I561" i="1" s="1"/>
  <c r="I632" i="1" s="1"/>
  <c r="I708" i="1" s="1"/>
  <c r="I784" i="1" s="1"/>
  <c r="I377" i="1"/>
  <c r="I448" i="1" s="1"/>
  <c r="I559" i="1" s="1"/>
  <c r="I630" i="1" s="1"/>
  <c r="I706" i="1" s="1"/>
  <c r="I782" i="1" s="1"/>
  <c r="I375" i="1"/>
  <c r="I446" i="1" s="1"/>
  <c r="I557" i="1" s="1"/>
  <c r="I628" i="1" s="1"/>
  <c r="I704" i="1" s="1"/>
  <c r="I780" i="1" s="1"/>
  <c r="I373" i="1"/>
  <c r="I371" i="1"/>
  <c r="I442" i="1" s="1"/>
  <c r="I553" i="1" s="1"/>
  <c r="I624" i="1" s="1"/>
  <c r="I700" i="1" s="1"/>
  <c r="I776" i="1" s="1"/>
  <c r="J370" i="1"/>
  <c r="J441" i="1" s="1"/>
  <c r="I370" i="1"/>
  <c r="I441" i="1" s="1"/>
  <c r="I552" i="1" s="1"/>
  <c r="I623" i="1" s="1"/>
  <c r="I699" i="1" s="1"/>
  <c r="I775" i="1" s="1"/>
  <c r="E370" i="1"/>
  <c r="E441" i="1" s="1"/>
  <c r="E552" i="1" s="1"/>
  <c r="E623" i="1" s="1"/>
  <c r="E699" i="1" s="1"/>
  <c r="E775" i="1" s="1"/>
  <c r="J369" i="1"/>
  <c r="J440" i="1" s="1"/>
  <c r="J551" i="1" s="1"/>
  <c r="J622" i="1" s="1"/>
  <c r="J698" i="1" s="1"/>
  <c r="J774" i="1" s="1"/>
  <c r="I368" i="1"/>
  <c r="I439" i="1" s="1"/>
  <c r="I550" i="1" s="1"/>
  <c r="I621" i="1" s="1"/>
  <c r="I697" i="1" s="1"/>
  <c r="I773" i="1" s="1"/>
  <c r="I366" i="1"/>
  <c r="I437" i="1" s="1"/>
  <c r="I548" i="1" s="1"/>
  <c r="I619" i="1" s="1"/>
  <c r="I695" i="1" s="1"/>
  <c r="I771" i="1" s="1"/>
  <c r="I364" i="1"/>
  <c r="I435" i="1" s="1"/>
  <c r="I546" i="1" s="1"/>
  <c r="I617" i="1" s="1"/>
  <c r="I693" i="1" s="1"/>
  <c r="I769" i="1" s="1"/>
  <c r="I362" i="1"/>
  <c r="I433" i="1" s="1"/>
  <c r="I544" i="1" s="1"/>
  <c r="I615" i="1" s="1"/>
  <c r="I691" i="1" s="1"/>
  <c r="I767" i="1" s="1"/>
  <c r="J361" i="1"/>
  <c r="J432" i="1" s="1"/>
  <c r="J543" i="1" s="1"/>
  <c r="J614" i="1" s="1"/>
  <c r="J690" i="1" s="1"/>
  <c r="J766" i="1" s="1"/>
  <c r="E361" i="1"/>
  <c r="E432" i="1" s="1"/>
  <c r="E543" i="1" s="1"/>
  <c r="E614" i="1" s="1"/>
  <c r="E690" i="1" s="1"/>
  <c r="E766" i="1" s="1"/>
  <c r="J360" i="1"/>
  <c r="J431" i="1" s="1"/>
  <c r="I359" i="1"/>
  <c r="I357" i="1"/>
  <c r="I355" i="1"/>
  <c r="I426" i="1" s="1"/>
  <c r="I537" i="1" s="1"/>
  <c r="I608" i="1" s="1"/>
  <c r="I684" i="1" s="1"/>
  <c r="I760" i="1" s="1"/>
  <c r="I353" i="1"/>
  <c r="J352" i="1"/>
  <c r="J423" i="1" s="1"/>
  <c r="J351" i="1"/>
  <c r="J422" i="1" s="1"/>
  <c r="J533" i="1" s="1"/>
  <c r="J604" i="1" s="1"/>
  <c r="J680" i="1" s="1"/>
  <c r="J756" i="1" s="1"/>
  <c r="J350" i="1"/>
  <c r="J421" i="1" s="1"/>
  <c r="J349" i="1"/>
  <c r="J420" i="1" s="1"/>
  <c r="J531" i="1" s="1"/>
  <c r="J602" i="1" s="1"/>
  <c r="J678" i="1" s="1"/>
  <c r="J754" i="1" s="1"/>
  <c r="I349" i="1"/>
  <c r="C349" i="1"/>
  <c r="C350" i="1" s="1"/>
  <c r="C351" i="1" s="1"/>
  <c r="C352" i="1" s="1"/>
  <c r="C353" i="1" s="1"/>
  <c r="C354" i="1" s="1"/>
  <c r="C355" i="1" s="1"/>
  <c r="C356" i="1" s="1"/>
  <c r="C357" i="1" s="1"/>
  <c r="C358" i="1" s="1"/>
  <c r="C359" i="1" s="1"/>
  <c r="C360" i="1" s="1"/>
  <c r="C361" i="1" s="1"/>
  <c r="C362" i="1" s="1"/>
  <c r="C363" i="1" s="1"/>
  <c r="C364" i="1" s="1"/>
  <c r="C365" i="1" s="1"/>
  <c r="C366" i="1" s="1"/>
  <c r="C367" i="1" s="1"/>
  <c r="C368" i="1" s="1"/>
  <c r="C369" i="1" s="1"/>
  <c r="C370" i="1" s="1"/>
  <c r="C371" i="1" s="1"/>
  <c r="C372" i="1" s="1"/>
  <c r="C373" i="1" s="1"/>
  <c r="C374" i="1" s="1"/>
  <c r="C375" i="1" s="1"/>
  <c r="C376" i="1" s="1"/>
  <c r="C377" i="1" s="1"/>
  <c r="C378" i="1" s="1"/>
  <c r="C379" i="1" s="1"/>
  <c r="C380" i="1" s="1"/>
  <c r="C381" i="1" s="1"/>
  <c r="C382" i="1" s="1"/>
  <c r="DC348" i="1"/>
  <c r="DB348" i="1"/>
  <c r="DB313" i="1" s="1"/>
  <c r="DA348" i="1"/>
  <c r="CZ348" i="1"/>
  <c r="CY348" i="1"/>
  <c r="CX348" i="1"/>
  <c r="CX313" i="1" s="1"/>
  <c r="CW348" i="1"/>
  <c r="CV348" i="1"/>
  <c r="CU348" i="1"/>
  <c r="CT348" i="1"/>
  <c r="CT313" i="1" s="1"/>
  <c r="CS348" i="1"/>
  <c r="CR348" i="1"/>
  <c r="CQ348" i="1"/>
  <c r="CP348" i="1"/>
  <c r="CP313" i="1" s="1"/>
  <c r="CO348" i="1"/>
  <c r="CN348" i="1"/>
  <c r="CM348" i="1"/>
  <c r="CL348" i="1"/>
  <c r="CL313" i="1" s="1"/>
  <c r="CK348" i="1"/>
  <c r="CJ348" i="1"/>
  <c r="CI348" i="1"/>
  <c r="CH348" i="1"/>
  <c r="CH313" i="1" s="1"/>
  <c r="CG348" i="1"/>
  <c r="CF348" i="1"/>
  <c r="CE348" i="1"/>
  <c r="CD348" i="1"/>
  <c r="CD313" i="1" s="1"/>
  <c r="CC348" i="1"/>
  <c r="CB348" i="1"/>
  <c r="CA348" i="1"/>
  <c r="BZ348" i="1"/>
  <c r="BZ313" i="1" s="1"/>
  <c r="BY348" i="1"/>
  <c r="BX348" i="1"/>
  <c r="BW348" i="1"/>
  <c r="BV348" i="1"/>
  <c r="BV313" i="1" s="1"/>
  <c r="BU348" i="1"/>
  <c r="BT348" i="1"/>
  <c r="BS348" i="1"/>
  <c r="BR348" i="1"/>
  <c r="BR313" i="1" s="1"/>
  <c r="BQ348" i="1"/>
  <c r="BP348" i="1"/>
  <c r="BO348" i="1"/>
  <c r="BN348" i="1"/>
  <c r="BN313" i="1" s="1"/>
  <c r="BM348" i="1"/>
  <c r="BL348" i="1"/>
  <c r="BK348" i="1"/>
  <c r="BJ348" i="1"/>
  <c r="BJ313" i="1" s="1"/>
  <c r="BI348" i="1"/>
  <c r="BH348" i="1"/>
  <c r="BG348" i="1"/>
  <c r="BF348" i="1"/>
  <c r="BF313" i="1" s="1"/>
  <c r="BE348" i="1"/>
  <c r="BD348" i="1"/>
  <c r="BC348" i="1"/>
  <c r="BB348" i="1"/>
  <c r="BB313" i="1" s="1"/>
  <c r="BA348" i="1"/>
  <c r="AZ348" i="1"/>
  <c r="AY348" i="1"/>
  <c r="AX348" i="1"/>
  <c r="AX313" i="1" s="1"/>
  <c r="AW348" i="1"/>
  <c r="AV348" i="1"/>
  <c r="AU348" i="1"/>
  <c r="AT348" i="1"/>
  <c r="AT313" i="1" s="1"/>
  <c r="AS348" i="1"/>
  <c r="AR348" i="1"/>
  <c r="AQ348" i="1"/>
  <c r="AP348" i="1"/>
  <c r="AP313" i="1" s="1"/>
  <c r="AO348" i="1"/>
  <c r="AN348" i="1"/>
  <c r="AM348" i="1"/>
  <c r="AL348" i="1"/>
  <c r="AL313" i="1" s="1"/>
  <c r="AK348" i="1"/>
  <c r="AJ348" i="1"/>
  <c r="AI348" i="1"/>
  <c r="AH348" i="1"/>
  <c r="AH313" i="1" s="1"/>
  <c r="AG348" i="1"/>
  <c r="AF348" i="1"/>
  <c r="AE348" i="1"/>
  <c r="AD348" i="1"/>
  <c r="AD313" i="1" s="1"/>
  <c r="AC348" i="1"/>
  <c r="AB348" i="1"/>
  <c r="AA348" i="1"/>
  <c r="Z348" i="1"/>
  <c r="Z313" i="1" s="1"/>
  <c r="Y348" i="1"/>
  <c r="X348" i="1"/>
  <c r="W348" i="1"/>
  <c r="V348" i="1"/>
  <c r="V313" i="1" s="1"/>
  <c r="U348" i="1"/>
  <c r="T348" i="1"/>
  <c r="S348" i="1"/>
  <c r="R348" i="1"/>
  <c r="R313" i="1" s="1"/>
  <c r="Q348" i="1"/>
  <c r="P348" i="1"/>
  <c r="O348" i="1"/>
  <c r="N348" i="1"/>
  <c r="N313" i="1" s="1"/>
  <c r="M348" i="1"/>
  <c r="L348" i="1"/>
  <c r="K348" i="1"/>
  <c r="J348" i="1"/>
  <c r="J419" i="1" s="1"/>
  <c r="J530" i="1" s="1"/>
  <c r="J601" i="1" s="1"/>
  <c r="J677" i="1" s="1"/>
  <c r="J753" i="1" s="1"/>
  <c r="D348" i="1"/>
  <c r="D419" i="1" s="1"/>
  <c r="D530" i="1" s="1"/>
  <c r="D601" i="1" s="1"/>
  <c r="D677" i="1" s="1"/>
  <c r="D753" i="1" s="1"/>
  <c r="J346" i="1"/>
  <c r="I346" i="1"/>
  <c r="I417" i="1" s="1"/>
  <c r="J345" i="1"/>
  <c r="E345" i="1"/>
  <c r="E416" i="1" s="1"/>
  <c r="E527" i="1" s="1"/>
  <c r="E598" i="1" s="1"/>
  <c r="E674" i="1" s="1"/>
  <c r="E750" i="1" s="1"/>
  <c r="E343" i="1"/>
  <c r="E414" i="1" s="1"/>
  <c r="E525" i="1" s="1"/>
  <c r="E596" i="1" s="1"/>
  <c r="E672" i="1" s="1"/>
  <c r="E748" i="1" s="1"/>
  <c r="C343" i="1"/>
  <c r="C344" i="1" s="1"/>
  <c r="C345" i="1" s="1"/>
  <c r="C346" i="1" s="1"/>
  <c r="DC341" i="1"/>
  <c r="DB341" i="1"/>
  <c r="DA341" i="1"/>
  <c r="DA313" i="1" s="1"/>
  <c r="CZ341" i="1"/>
  <c r="CY341" i="1"/>
  <c r="CX341" i="1"/>
  <c r="CW341" i="1"/>
  <c r="CW313" i="1" s="1"/>
  <c r="CV341" i="1"/>
  <c r="CU341" i="1"/>
  <c r="CT341" i="1"/>
  <c r="CS341" i="1"/>
  <c r="CS313" i="1" s="1"/>
  <c r="CR341" i="1"/>
  <c r="CQ341" i="1"/>
  <c r="CP341" i="1"/>
  <c r="CO341" i="1"/>
  <c r="CO313" i="1" s="1"/>
  <c r="CN341" i="1"/>
  <c r="CM341" i="1"/>
  <c r="CL341" i="1"/>
  <c r="CK341" i="1"/>
  <c r="CK313" i="1" s="1"/>
  <c r="CJ341" i="1"/>
  <c r="CI341" i="1"/>
  <c r="CH341" i="1"/>
  <c r="CG341" i="1"/>
  <c r="CG313" i="1" s="1"/>
  <c r="CF341" i="1"/>
  <c r="CE341" i="1"/>
  <c r="CD341" i="1"/>
  <c r="CC341" i="1"/>
  <c r="CC313" i="1" s="1"/>
  <c r="CB341" i="1"/>
  <c r="CA341" i="1"/>
  <c r="BZ341" i="1"/>
  <c r="BY341" i="1"/>
  <c r="BY313" i="1" s="1"/>
  <c r="BX341" i="1"/>
  <c r="BW341" i="1"/>
  <c r="BV341" i="1"/>
  <c r="BU341" i="1"/>
  <c r="BU313" i="1" s="1"/>
  <c r="BT341" i="1"/>
  <c r="BS341" i="1"/>
  <c r="BR341" i="1"/>
  <c r="BQ341" i="1"/>
  <c r="BQ313" i="1" s="1"/>
  <c r="BP341" i="1"/>
  <c r="BO341" i="1"/>
  <c r="BN341" i="1"/>
  <c r="BM341" i="1"/>
  <c r="BM313" i="1" s="1"/>
  <c r="BL341" i="1"/>
  <c r="BK341" i="1"/>
  <c r="BJ341" i="1"/>
  <c r="BI341" i="1"/>
  <c r="BI313" i="1" s="1"/>
  <c r="BH341" i="1"/>
  <c r="BG341" i="1"/>
  <c r="BF341" i="1"/>
  <c r="BE341" i="1"/>
  <c r="BE313" i="1" s="1"/>
  <c r="BD341" i="1"/>
  <c r="BC341" i="1"/>
  <c r="BB341" i="1"/>
  <c r="BA341" i="1"/>
  <c r="BA313" i="1" s="1"/>
  <c r="AZ341" i="1"/>
  <c r="AY341" i="1"/>
  <c r="AX341" i="1"/>
  <c r="AW341" i="1"/>
  <c r="AW313" i="1" s="1"/>
  <c r="AV341" i="1"/>
  <c r="AU341" i="1"/>
  <c r="AT341" i="1"/>
  <c r="AS341" i="1"/>
  <c r="AS313" i="1" s="1"/>
  <c r="AR341" i="1"/>
  <c r="AQ341" i="1"/>
  <c r="AP341" i="1"/>
  <c r="AO341" i="1"/>
  <c r="AO313" i="1" s="1"/>
  <c r="AN341" i="1"/>
  <c r="AM341" i="1"/>
  <c r="AL341" i="1"/>
  <c r="AK341" i="1"/>
  <c r="AK313" i="1" s="1"/>
  <c r="AJ341" i="1"/>
  <c r="AI341" i="1"/>
  <c r="AH341" i="1"/>
  <c r="AG341" i="1"/>
  <c r="AG313" i="1" s="1"/>
  <c r="AF341" i="1"/>
  <c r="AE341" i="1"/>
  <c r="AD341" i="1"/>
  <c r="AC341" i="1"/>
  <c r="AC313" i="1" s="1"/>
  <c r="AB341" i="1"/>
  <c r="AA341" i="1"/>
  <c r="Z341" i="1"/>
  <c r="Y341" i="1"/>
  <c r="Y313" i="1" s="1"/>
  <c r="X341" i="1"/>
  <c r="W341" i="1"/>
  <c r="V341" i="1"/>
  <c r="U341" i="1"/>
  <c r="U313" i="1" s="1"/>
  <c r="T341" i="1"/>
  <c r="S341" i="1"/>
  <c r="R341" i="1"/>
  <c r="Q341" i="1"/>
  <c r="Q313" i="1" s="1"/>
  <c r="P341" i="1"/>
  <c r="O341" i="1"/>
  <c r="N341" i="1"/>
  <c r="M341" i="1"/>
  <c r="M313" i="1" s="1"/>
  <c r="L341" i="1"/>
  <c r="K341" i="1"/>
  <c r="D341" i="1"/>
  <c r="D412" i="1" s="1"/>
  <c r="D523" i="1" s="1"/>
  <c r="J339" i="1"/>
  <c r="J410" i="1" s="1"/>
  <c r="J521" i="1" s="1"/>
  <c r="J592" i="1" s="1"/>
  <c r="J668" i="1" s="1"/>
  <c r="J744" i="1" s="1"/>
  <c r="J338" i="1"/>
  <c r="J409" i="1" s="1"/>
  <c r="J520" i="1" s="1"/>
  <c r="J591" i="1" s="1"/>
  <c r="J667" i="1" s="1"/>
  <c r="J743" i="1" s="1"/>
  <c r="H338" i="1"/>
  <c r="H409" i="1" s="1"/>
  <c r="J337" i="1"/>
  <c r="J408" i="1" s="1"/>
  <c r="J519" i="1" s="1"/>
  <c r="J590" i="1" s="1"/>
  <c r="J666" i="1" s="1"/>
  <c r="J742" i="1" s="1"/>
  <c r="D337" i="1"/>
  <c r="D408" i="1" s="1"/>
  <c r="D519" i="1" s="1"/>
  <c r="D590" i="1" s="1"/>
  <c r="D666" i="1" s="1"/>
  <c r="D742" i="1" s="1"/>
  <c r="J336" i="1"/>
  <c r="J407" i="1" s="1"/>
  <c r="J518" i="1" s="1"/>
  <c r="J589" i="1" s="1"/>
  <c r="J665" i="1" s="1"/>
  <c r="J741" i="1" s="1"/>
  <c r="J335" i="1"/>
  <c r="J406" i="1" s="1"/>
  <c r="J517" i="1" s="1"/>
  <c r="J588" i="1" s="1"/>
  <c r="J664" i="1" s="1"/>
  <c r="J740" i="1" s="1"/>
  <c r="J334" i="1"/>
  <c r="J405" i="1" s="1"/>
  <c r="J516" i="1" s="1"/>
  <c r="J587" i="1" s="1"/>
  <c r="J663" i="1" s="1"/>
  <c r="J739" i="1" s="1"/>
  <c r="H334" i="1"/>
  <c r="H405" i="1" s="1"/>
  <c r="H516" i="1" s="1"/>
  <c r="H587" i="1" s="1"/>
  <c r="H663" i="1" s="1"/>
  <c r="H739" i="1" s="1"/>
  <c r="J333" i="1"/>
  <c r="J404" i="1" s="1"/>
  <c r="J515" i="1" s="1"/>
  <c r="J586" i="1" s="1"/>
  <c r="J662" i="1" s="1"/>
  <c r="J738" i="1" s="1"/>
  <c r="D333" i="1"/>
  <c r="D404" i="1" s="1"/>
  <c r="D515" i="1" s="1"/>
  <c r="D586" i="1" s="1"/>
  <c r="D662" i="1" s="1"/>
  <c r="D738" i="1" s="1"/>
  <c r="J332" i="1"/>
  <c r="J403" i="1" s="1"/>
  <c r="J514" i="1" s="1"/>
  <c r="J585" i="1" s="1"/>
  <c r="J661" i="1" s="1"/>
  <c r="J737" i="1" s="1"/>
  <c r="J331" i="1"/>
  <c r="J402" i="1" s="1"/>
  <c r="J513" i="1" s="1"/>
  <c r="J584" i="1" s="1"/>
  <c r="J660" i="1" s="1"/>
  <c r="J736" i="1" s="1"/>
  <c r="J330" i="1"/>
  <c r="J401" i="1" s="1"/>
  <c r="J512" i="1" s="1"/>
  <c r="J583" i="1" s="1"/>
  <c r="J659" i="1" s="1"/>
  <c r="J735" i="1" s="1"/>
  <c r="H330" i="1"/>
  <c r="H401" i="1" s="1"/>
  <c r="J329" i="1"/>
  <c r="J400" i="1" s="1"/>
  <c r="J511" i="1" s="1"/>
  <c r="J582" i="1" s="1"/>
  <c r="J658" i="1" s="1"/>
  <c r="J734" i="1" s="1"/>
  <c r="D329" i="1"/>
  <c r="D400" i="1" s="1"/>
  <c r="D511" i="1" s="1"/>
  <c r="D582" i="1" s="1"/>
  <c r="D658" i="1" s="1"/>
  <c r="D734" i="1" s="1"/>
  <c r="J328" i="1"/>
  <c r="J399" i="1" s="1"/>
  <c r="J510" i="1" s="1"/>
  <c r="J581" i="1" s="1"/>
  <c r="J657" i="1" s="1"/>
  <c r="J733" i="1" s="1"/>
  <c r="J327" i="1"/>
  <c r="J398" i="1" s="1"/>
  <c r="J509" i="1" s="1"/>
  <c r="J580" i="1" s="1"/>
  <c r="J656" i="1" s="1"/>
  <c r="J732" i="1" s="1"/>
  <c r="J326" i="1"/>
  <c r="J397" i="1" s="1"/>
  <c r="J508" i="1" s="1"/>
  <c r="J579" i="1" s="1"/>
  <c r="J655" i="1" s="1"/>
  <c r="J731" i="1" s="1"/>
  <c r="H326" i="1"/>
  <c r="H397" i="1" s="1"/>
  <c r="H508" i="1" s="1"/>
  <c r="H579" i="1" s="1"/>
  <c r="H655" i="1" s="1"/>
  <c r="H731" i="1" s="1"/>
  <c r="J325" i="1"/>
  <c r="J396" i="1" s="1"/>
  <c r="J507" i="1" s="1"/>
  <c r="J578" i="1" s="1"/>
  <c r="J654" i="1" s="1"/>
  <c r="J730" i="1" s="1"/>
  <c r="D325" i="1"/>
  <c r="D396" i="1" s="1"/>
  <c r="D507" i="1" s="1"/>
  <c r="D578" i="1" s="1"/>
  <c r="D654" i="1" s="1"/>
  <c r="D730" i="1" s="1"/>
  <c r="J324" i="1"/>
  <c r="J395" i="1" s="1"/>
  <c r="J506" i="1" s="1"/>
  <c r="J577" i="1" s="1"/>
  <c r="J653" i="1" s="1"/>
  <c r="J729" i="1" s="1"/>
  <c r="J323" i="1"/>
  <c r="J394" i="1" s="1"/>
  <c r="J505" i="1" s="1"/>
  <c r="J576" i="1" s="1"/>
  <c r="J652" i="1" s="1"/>
  <c r="J728" i="1" s="1"/>
  <c r="J322" i="1"/>
  <c r="J393" i="1" s="1"/>
  <c r="J504" i="1" s="1"/>
  <c r="J575" i="1" s="1"/>
  <c r="J651" i="1" s="1"/>
  <c r="J727" i="1" s="1"/>
  <c r="H322" i="1"/>
  <c r="H393" i="1" s="1"/>
  <c r="J321" i="1"/>
  <c r="J392" i="1" s="1"/>
  <c r="J503" i="1" s="1"/>
  <c r="J574" i="1" s="1"/>
  <c r="J650" i="1" s="1"/>
  <c r="J726" i="1" s="1"/>
  <c r="D321" i="1"/>
  <c r="D392" i="1" s="1"/>
  <c r="D503" i="1" s="1"/>
  <c r="D574" i="1" s="1"/>
  <c r="D650" i="1" s="1"/>
  <c r="D726" i="1" s="1"/>
  <c r="J320" i="1"/>
  <c r="J391" i="1" s="1"/>
  <c r="J502" i="1" s="1"/>
  <c r="J573" i="1" s="1"/>
  <c r="J649" i="1" s="1"/>
  <c r="J725" i="1" s="1"/>
  <c r="J319" i="1"/>
  <c r="J390" i="1" s="1"/>
  <c r="J501" i="1" s="1"/>
  <c r="J572" i="1" s="1"/>
  <c r="J648" i="1" s="1"/>
  <c r="J724" i="1" s="1"/>
  <c r="J318" i="1"/>
  <c r="J389" i="1" s="1"/>
  <c r="J500" i="1" s="1"/>
  <c r="J571" i="1" s="1"/>
  <c r="J647" i="1" s="1"/>
  <c r="J723" i="1" s="1"/>
  <c r="H318" i="1"/>
  <c r="H389" i="1" s="1"/>
  <c r="H500" i="1" s="1"/>
  <c r="H571" i="1" s="1"/>
  <c r="H647" i="1" s="1"/>
  <c r="H723" i="1" s="1"/>
  <c r="J317" i="1"/>
  <c r="J388" i="1" s="1"/>
  <c r="J499" i="1" s="1"/>
  <c r="J570" i="1" s="1"/>
  <c r="J646" i="1" s="1"/>
  <c r="J722" i="1" s="1"/>
  <c r="D317" i="1"/>
  <c r="D388" i="1" s="1"/>
  <c r="D499" i="1" s="1"/>
  <c r="D570" i="1" s="1"/>
  <c r="D646" i="1" s="1"/>
  <c r="D722" i="1" s="1"/>
  <c r="J316" i="1"/>
  <c r="J387" i="1" s="1"/>
  <c r="J498" i="1" s="1"/>
  <c r="J569" i="1" s="1"/>
  <c r="J645" i="1" s="1"/>
  <c r="J721" i="1" s="1"/>
  <c r="C316" i="1"/>
  <c r="C317" i="1" s="1"/>
  <c r="C318" i="1" s="1"/>
  <c r="C319" i="1" s="1"/>
  <c r="C320" i="1" s="1"/>
  <c r="C321" i="1" s="1"/>
  <c r="C322" i="1" s="1"/>
  <c r="C323" i="1" s="1"/>
  <c r="C324" i="1" s="1"/>
  <c r="C325" i="1" s="1"/>
  <c r="C326" i="1" s="1"/>
  <c r="C327" i="1" s="1"/>
  <c r="C328" i="1" s="1"/>
  <c r="C329" i="1" s="1"/>
  <c r="C330" i="1" s="1"/>
  <c r="C331" i="1" s="1"/>
  <c r="C332" i="1" s="1"/>
  <c r="C333" i="1" s="1"/>
  <c r="C334" i="1" s="1"/>
  <c r="C335" i="1" s="1"/>
  <c r="C336" i="1" s="1"/>
  <c r="C337" i="1" s="1"/>
  <c r="C338" i="1" s="1"/>
  <c r="C339" i="1" s="1"/>
  <c r="J315" i="1"/>
  <c r="J386" i="1" s="1"/>
  <c r="J497" i="1" s="1"/>
  <c r="J568" i="1" s="1"/>
  <c r="J644" i="1" s="1"/>
  <c r="J720" i="1" s="1"/>
  <c r="DC314" i="1"/>
  <c r="DB314" i="1"/>
  <c r="DA314" i="1"/>
  <c r="CZ314" i="1"/>
  <c r="CY314" i="1"/>
  <c r="CX314" i="1"/>
  <c r="CW314" i="1"/>
  <c r="CV314" i="1"/>
  <c r="CU314" i="1"/>
  <c r="CT314" i="1"/>
  <c r="CS314" i="1"/>
  <c r="CR314" i="1"/>
  <c r="CQ314" i="1"/>
  <c r="CP314" i="1"/>
  <c r="CO314" i="1"/>
  <c r="CN314" i="1"/>
  <c r="CM314" i="1"/>
  <c r="CL314" i="1"/>
  <c r="CK314" i="1"/>
  <c r="CJ314" i="1"/>
  <c r="CI314" i="1"/>
  <c r="CH314" i="1"/>
  <c r="CG314" i="1"/>
  <c r="CF314" i="1"/>
  <c r="CE314" i="1"/>
  <c r="CD314" i="1"/>
  <c r="CC314" i="1"/>
  <c r="CB314" i="1"/>
  <c r="CA314" i="1"/>
  <c r="BZ314" i="1"/>
  <c r="BY314" i="1"/>
  <c r="BX314" i="1"/>
  <c r="BW314" i="1"/>
  <c r="BV314" i="1"/>
  <c r="BU314" i="1"/>
  <c r="BT314" i="1"/>
  <c r="BS314" i="1"/>
  <c r="BR314" i="1"/>
  <c r="BQ314" i="1"/>
  <c r="BP314" i="1"/>
  <c r="BO314" i="1"/>
  <c r="BN314" i="1"/>
  <c r="BM314" i="1"/>
  <c r="BL314" i="1"/>
  <c r="BK314" i="1"/>
  <c r="BJ314" i="1"/>
  <c r="BI314" i="1"/>
  <c r="BH314" i="1"/>
  <c r="BG314" i="1"/>
  <c r="BF314" i="1"/>
  <c r="BE314" i="1"/>
  <c r="BD314" i="1"/>
  <c r="BC314" i="1"/>
  <c r="BB314" i="1"/>
  <c r="BA314" i="1"/>
  <c r="AZ314" i="1"/>
  <c r="AY314" i="1"/>
  <c r="AX314" i="1"/>
  <c r="AW314" i="1"/>
  <c r="AV314" i="1"/>
  <c r="AU314" i="1"/>
  <c r="AT314" i="1"/>
  <c r="AS314" i="1"/>
  <c r="AR314" i="1"/>
  <c r="AQ314" i="1"/>
  <c r="AP314" i="1"/>
  <c r="AO314" i="1"/>
  <c r="AN314" i="1"/>
  <c r="AM314" i="1"/>
  <c r="AL314" i="1"/>
  <c r="AK314" i="1"/>
  <c r="AJ314" i="1"/>
  <c r="AI314" i="1"/>
  <c r="AH314" i="1"/>
  <c r="AG314" i="1"/>
  <c r="AF314" i="1"/>
  <c r="AE314" i="1"/>
  <c r="AD314" i="1"/>
  <c r="AC314" i="1"/>
  <c r="AB314" i="1"/>
  <c r="AA314" i="1"/>
  <c r="Z314" i="1"/>
  <c r="Y314" i="1"/>
  <c r="X314" i="1"/>
  <c r="W314" i="1"/>
  <c r="V314" i="1"/>
  <c r="U314" i="1"/>
  <c r="T314" i="1"/>
  <c r="S314" i="1"/>
  <c r="R314" i="1"/>
  <c r="Q314" i="1"/>
  <c r="P314" i="1"/>
  <c r="O314" i="1"/>
  <c r="N314" i="1"/>
  <c r="M314" i="1"/>
  <c r="L314" i="1"/>
  <c r="K314" i="1"/>
  <c r="J314" i="1"/>
  <c r="J385" i="1" s="1"/>
  <c r="J496" i="1" s="1"/>
  <c r="J567" i="1" s="1"/>
  <c r="J643" i="1" s="1"/>
  <c r="J719" i="1" s="1"/>
  <c r="I314" i="1"/>
  <c r="H314" i="1"/>
  <c r="H385" i="1" s="1"/>
  <c r="H496" i="1" s="1"/>
  <c r="H567" i="1" s="1"/>
  <c r="H643" i="1" s="1"/>
  <c r="H719" i="1" s="1"/>
  <c r="G314" i="1"/>
  <c r="G385" i="1" s="1"/>
  <c r="G496" i="1" s="1"/>
  <c r="G567" i="1" s="1"/>
  <c r="G643" i="1" s="1"/>
  <c r="G719" i="1" s="1"/>
  <c r="F314" i="1"/>
  <c r="F385" i="1" s="1"/>
  <c r="F496" i="1" s="1"/>
  <c r="F567" i="1" s="1"/>
  <c r="F643" i="1" s="1"/>
  <c r="F719" i="1" s="1"/>
  <c r="E314" i="1"/>
  <c r="D314" i="1"/>
  <c r="D385" i="1" s="1"/>
  <c r="D496" i="1" s="1"/>
  <c r="D567" i="1" s="1"/>
  <c r="D643" i="1" s="1"/>
  <c r="D719" i="1" s="1"/>
  <c r="DC313" i="1"/>
  <c r="CZ313" i="1"/>
  <c r="CY313" i="1"/>
  <c r="CV313" i="1"/>
  <c r="CU313" i="1"/>
  <c r="CR313" i="1"/>
  <c r="CQ313" i="1"/>
  <c r="CN313" i="1"/>
  <c r="CM313" i="1"/>
  <c r="CJ313" i="1"/>
  <c r="CI313" i="1"/>
  <c r="CF313" i="1"/>
  <c r="CE313" i="1"/>
  <c r="CB313" i="1"/>
  <c r="CA313" i="1"/>
  <c r="BX313" i="1"/>
  <c r="BW313" i="1"/>
  <c r="BT313" i="1"/>
  <c r="BS313" i="1"/>
  <c r="BP313" i="1"/>
  <c r="BO313" i="1"/>
  <c r="BL313" i="1"/>
  <c r="BK313" i="1"/>
  <c r="BH313" i="1"/>
  <c r="BG313" i="1"/>
  <c r="BD313" i="1"/>
  <c r="BC313" i="1"/>
  <c r="AZ313" i="1"/>
  <c r="AY313" i="1"/>
  <c r="AV313" i="1"/>
  <c r="AU313" i="1"/>
  <c r="AR313" i="1"/>
  <c r="AQ313" i="1"/>
  <c r="AN313" i="1"/>
  <c r="AM313" i="1"/>
  <c r="AJ313" i="1"/>
  <c r="AI313" i="1"/>
  <c r="AF313" i="1"/>
  <c r="AE313" i="1"/>
  <c r="AB313" i="1"/>
  <c r="AA313" i="1"/>
  <c r="X313" i="1"/>
  <c r="W313" i="1"/>
  <c r="T313" i="1"/>
  <c r="S313" i="1"/>
  <c r="P313" i="1"/>
  <c r="O313" i="1"/>
  <c r="L313" i="1"/>
  <c r="K313" i="1"/>
  <c r="W311" i="1"/>
  <c r="V311" i="1"/>
  <c r="U311" i="1"/>
  <c r="T311" i="1"/>
  <c r="S311" i="1"/>
  <c r="R311" i="1"/>
  <c r="Q311" i="1"/>
  <c r="P311" i="1"/>
  <c r="O311" i="1"/>
  <c r="N311" i="1"/>
  <c r="M311" i="1"/>
  <c r="L311" i="1"/>
  <c r="I311" i="1"/>
  <c r="H311" i="1"/>
  <c r="H382" i="1" s="1"/>
  <c r="H453" i="1" s="1"/>
  <c r="H564" i="1" s="1"/>
  <c r="H635" i="1" s="1"/>
  <c r="H711" i="1" s="1"/>
  <c r="H787" i="1" s="1"/>
  <c r="G311" i="1"/>
  <c r="F311" i="1"/>
  <c r="F382" i="1" s="1"/>
  <c r="F453" i="1" s="1"/>
  <c r="F564" i="1" s="1"/>
  <c r="F635" i="1" s="1"/>
  <c r="F711" i="1" s="1"/>
  <c r="F787" i="1" s="1"/>
  <c r="E311" i="1"/>
  <c r="D311" i="1"/>
  <c r="D382" i="1" s="1"/>
  <c r="D453" i="1" s="1"/>
  <c r="D564" i="1" s="1"/>
  <c r="D635" i="1" s="1"/>
  <c r="D711" i="1" s="1"/>
  <c r="D787" i="1" s="1"/>
  <c r="W310" i="1"/>
  <c r="V310" i="1"/>
  <c r="U310" i="1"/>
  <c r="T310" i="1"/>
  <c r="S310" i="1"/>
  <c r="R310" i="1"/>
  <c r="Q310" i="1"/>
  <c r="P310" i="1"/>
  <c r="O310" i="1"/>
  <c r="N310" i="1"/>
  <c r="M310" i="1"/>
  <c r="L310" i="1"/>
  <c r="I310" i="1"/>
  <c r="H310" i="1"/>
  <c r="H381" i="1" s="1"/>
  <c r="H452" i="1" s="1"/>
  <c r="H563" i="1" s="1"/>
  <c r="H634" i="1" s="1"/>
  <c r="H710" i="1" s="1"/>
  <c r="H786" i="1" s="1"/>
  <c r="G310" i="1"/>
  <c r="G381" i="1" s="1"/>
  <c r="G452" i="1" s="1"/>
  <c r="G563" i="1" s="1"/>
  <c r="G634" i="1" s="1"/>
  <c r="F310" i="1"/>
  <c r="F381" i="1" s="1"/>
  <c r="F452" i="1" s="1"/>
  <c r="F563" i="1" s="1"/>
  <c r="F634" i="1" s="1"/>
  <c r="F710" i="1" s="1"/>
  <c r="F786" i="1" s="1"/>
  <c r="E310" i="1"/>
  <c r="D310" i="1"/>
  <c r="D381" i="1" s="1"/>
  <c r="D452" i="1" s="1"/>
  <c r="D563" i="1" s="1"/>
  <c r="D634" i="1" s="1"/>
  <c r="D710" i="1" s="1"/>
  <c r="D786" i="1" s="1"/>
  <c r="W309" i="1"/>
  <c r="V309" i="1"/>
  <c r="U309" i="1"/>
  <c r="T309" i="1"/>
  <c r="S309" i="1"/>
  <c r="R309" i="1"/>
  <c r="Q309" i="1"/>
  <c r="P309" i="1"/>
  <c r="O309" i="1"/>
  <c r="N309" i="1"/>
  <c r="M309" i="1"/>
  <c r="L309" i="1"/>
  <c r="I309" i="1"/>
  <c r="I380" i="1" s="1"/>
  <c r="I451" i="1" s="1"/>
  <c r="I562" i="1" s="1"/>
  <c r="I633" i="1" s="1"/>
  <c r="I709" i="1" s="1"/>
  <c r="I785" i="1" s="1"/>
  <c r="H309" i="1"/>
  <c r="H380" i="1" s="1"/>
  <c r="H451" i="1" s="1"/>
  <c r="H562" i="1" s="1"/>
  <c r="H633" i="1" s="1"/>
  <c r="H709" i="1" s="1"/>
  <c r="H785" i="1" s="1"/>
  <c r="G309" i="1"/>
  <c r="G380" i="1" s="1"/>
  <c r="G451" i="1" s="1"/>
  <c r="G562" i="1" s="1"/>
  <c r="G633" i="1" s="1"/>
  <c r="F309" i="1"/>
  <c r="F380" i="1" s="1"/>
  <c r="F451" i="1" s="1"/>
  <c r="F562" i="1" s="1"/>
  <c r="F633" i="1" s="1"/>
  <c r="F709" i="1" s="1"/>
  <c r="F785" i="1" s="1"/>
  <c r="E309" i="1"/>
  <c r="E380" i="1" s="1"/>
  <c r="E451" i="1" s="1"/>
  <c r="E562" i="1" s="1"/>
  <c r="E633" i="1" s="1"/>
  <c r="E709" i="1" s="1"/>
  <c r="E785" i="1" s="1"/>
  <c r="D309" i="1"/>
  <c r="D380" i="1" s="1"/>
  <c r="D451" i="1" s="1"/>
  <c r="D562" i="1" s="1"/>
  <c r="D633" i="1" s="1"/>
  <c r="D709" i="1" s="1"/>
  <c r="D785" i="1" s="1"/>
  <c r="W308" i="1"/>
  <c r="V308" i="1"/>
  <c r="U308" i="1"/>
  <c r="T308" i="1"/>
  <c r="S308" i="1"/>
  <c r="R308" i="1"/>
  <c r="Q308" i="1"/>
  <c r="P308" i="1"/>
  <c r="O308" i="1"/>
  <c r="N308" i="1"/>
  <c r="M308" i="1"/>
  <c r="L308" i="1"/>
  <c r="J308" i="1"/>
  <c r="J379" i="1" s="1"/>
  <c r="J450" i="1" s="1"/>
  <c r="J561" i="1" s="1"/>
  <c r="J632" i="1" s="1"/>
  <c r="J708" i="1" s="1"/>
  <c r="J784" i="1" s="1"/>
  <c r="I308" i="1"/>
  <c r="H308" i="1"/>
  <c r="H379" i="1" s="1"/>
  <c r="H450" i="1" s="1"/>
  <c r="H561" i="1" s="1"/>
  <c r="H632" i="1" s="1"/>
  <c r="H708" i="1" s="1"/>
  <c r="H784" i="1" s="1"/>
  <c r="G308" i="1"/>
  <c r="G379" i="1" s="1"/>
  <c r="G450" i="1" s="1"/>
  <c r="G561" i="1" s="1"/>
  <c r="G632" i="1" s="1"/>
  <c r="F308" i="1"/>
  <c r="F379" i="1" s="1"/>
  <c r="F450" i="1" s="1"/>
  <c r="F561" i="1" s="1"/>
  <c r="F632" i="1" s="1"/>
  <c r="F708" i="1" s="1"/>
  <c r="F784" i="1" s="1"/>
  <c r="E308" i="1"/>
  <c r="E379" i="1" s="1"/>
  <c r="E450" i="1" s="1"/>
  <c r="E561" i="1" s="1"/>
  <c r="E632" i="1" s="1"/>
  <c r="E708" i="1" s="1"/>
  <c r="E784" i="1" s="1"/>
  <c r="D308" i="1"/>
  <c r="D379" i="1" s="1"/>
  <c r="D450" i="1" s="1"/>
  <c r="D561" i="1" s="1"/>
  <c r="D632" i="1" s="1"/>
  <c r="D708" i="1" s="1"/>
  <c r="D784" i="1" s="1"/>
  <c r="W307" i="1"/>
  <c r="V307" i="1"/>
  <c r="U307" i="1"/>
  <c r="T307" i="1"/>
  <c r="S307" i="1"/>
  <c r="R307" i="1"/>
  <c r="Q307" i="1"/>
  <c r="P307" i="1"/>
  <c r="O307" i="1"/>
  <c r="N307" i="1"/>
  <c r="M307" i="1"/>
  <c r="L307" i="1"/>
  <c r="J307" i="1"/>
  <c r="J378" i="1" s="1"/>
  <c r="J449" i="1" s="1"/>
  <c r="J560" i="1" s="1"/>
  <c r="J631" i="1" s="1"/>
  <c r="J707" i="1" s="1"/>
  <c r="J783" i="1" s="1"/>
  <c r="I307" i="1"/>
  <c r="I378" i="1" s="1"/>
  <c r="I449" i="1" s="1"/>
  <c r="I560" i="1" s="1"/>
  <c r="I631" i="1" s="1"/>
  <c r="I707" i="1" s="1"/>
  <c r="I783" i="1" s="1"/>
  <c r="H307" i="1"/>
  <c r="H378" i="1" s="1"/>
  <c r="H449" i="1" s="1"/>
  <c r="H560" i="1" s="1"/>
  <c r="H631" i="1" s="1"/>
  <c r="H707" i="1" s="1"/>
  <c r="H783" i="1" s="1"/>
  <c r="G307" i="1"/>
  <c r="G378" i="1" s="1"/>
  <c r="G449" i="1" s="1"/>
  <c r="G560" i="1" s="1"/>
  <c r="G631" i="1" s="1"/>
  <c r="F307" i="1"/>
  <c r="F378" i="1" s="1"/>
  <c r="F449" i="1" s="1"/>
  <c r="F560" i="1" s="1"/>
  <c r="F631" i="1" s="1"/>
  <c r="F707" i="1" s="1"/>
  <c r="F783" i="1" s="1"/>
  <c r="E307" i="1"/>
  <c r="E378" i="1" s="1"/>
  <c r="E449" i="1" s="1"/>
  <c r="E560" i="1" s="1"/>
  <c r="E631" i="1" s="1"/>
  <c r="E707" i="1" s="1"/>
  <c r="E783" i="1" s="1"/>
  <c r="D307" i="1"/>
  <c r="D378" i="1" s="1"/>
  <c r="D449" i="1" s="1"/>
  <c r="D560" i="1" s="1"/>
  <c r="D631" i="1" s="1"/>
  <c r="D707" i="1" s="1"/>
  <c r="D783" i="1" s="1"/>
  <c r="W306" i="1"/>
  <c r="V306" i="1"/>
  <c r="U306" i="1"/>
  <c r="T306" i="1"/>
  <c r="S306" i="1"/>
  <c r="R306" i="1"/>
  <c r="Q306" i="1"/>
  <c r="P306" i="1"/>
  <c r="O306" i="1"/>
  <c r="N306" i="1"/>
  <c r="M306" i="1"/>
  <c r="L306" i="1"/>
  <c r="J306" i="1"/>
  <c r="J377" i="1" s="1"/>
  <c r="J448" i="1" s="1"/>
  <c r="J559" i="1" s="1"/>
  <c r="J630" i="1" s="1"/>
  <c r="J706" i="1" s="1"/>
  <c r="J782" i="1" s="1"/>
  <c r="I306" i="1"/>
  <c r="H306" i="1"/>
  <c r="H377" i="1" s="1"/>
  <c r="H448" i="1" s="1"/>
  <c r="H559" i="1" s="1"/>
  <c r="H630" i="1" s="1"/>
  <c r="H706" i="1" s="1"/>
  <c r="H782" i="1" s="1"/>
  <c r="G306" i="1"/>
  <c r="G377" i="1" s="1"/>
  <c r="G448" i="1" s="1"/>
  <c r="G559" i="1" s="1"/>
  <c r="G630" i="1" s="1"/>
  <c r="F306" i="1"/>
  <c r="F377" i="1" s="1"/>
  <c r="F448" i="1" s="1"/>
  <c r="F559" i="1" s="1"/>
  <c r="F630" i="1" s="1"/>
  <c r="F706" i="1" s="1"/>
  <c r="F782" i="1" s="1"/>
  <c r="E306" i="1"/>
  <c r="E377" i="1" s="1"/>
  <c r="E448" i="1" s="1"/>
  <c r="E559" i="1" s="1"/>
  <c r="E630" i="1" s="1"/>
  <c r="E706" i="1" s="1"/>
  <c r="E782" i="1" s="1"/>
  <c r="D306" i="1"/>
  <c r="D377" i="1" s="1"/>
  <c r="D448" i="1" s="1"/>
  <c r="D559" i="1" s="1"/>
  <c r="D630" i="1" s="1"/>
  <c r="D706" i="1" s="1"/>
  <c r="D782" i="1" s="1"/>
  <c r="W305" i="1"/>
  <c r="V305" i="1"/>
  <c r="U305" i="1"/>
  <c r="T305" i="1"/>
  <c r="S305" i="1"/>
  <c r="R305" i="1"/>
  <c r="Q305" i="1"/>
  <c r="P305" i="1"/>
  <c r="O305" i="1"/>
  <c r="N305" i="1"/>
  <c r="M305" i="1"/>
  <c r="L305" i="1"/>
  <c r="J305" i="1"/>
  <c r="J376" i="1" s="1"/>
  <c r="J447" i="1" s="1"/>
  <c r="J558" i="1" s="1"/>
  <c r="J629" i="1" s="1"/>
  <c r="J705" i="1" s="1"/>
  <c r="J781" i="1" s="1"/>
  <c r="I305" i="1"/>
  <c r="I376" i="1" s="1"/>
  <c r="I447" i="1" s="1"/>
  <c r="I558" i="1" s="1"/>
  <c r="I629" i="1" s="1"/>
  <c r="I705" i="1" s="1"/>
  <c r="I781" i="1" s="1"/>
  <c r="H305" i="1"/>
  <c r="H376" i="1" s="1"/>
  <c r="H447" i="1" s="1"/>
  <c r="H558" i="1" s="1"/>
  <c r="H629" i="1" s="1"/>
  <c r="H705" i="1" s="1"/>
  <c r="H781" i="1" s="1"/>
  <c r="G305" i="1"/>
  <c r="G376" i="1" s="1"/>
  <c r="G447" i="1" s="1"/>
  <c r="G558" i="1" s="1"/>
  <c r="G629" i="1" s="1"/>
  <c r="F305" i="1"/>
  <c r="F376" i="1" s="1"/>
  <c r="F447" i="1" s="1"/>
  <c r="F558" i="1" s="1"/>
  <c r="F629" i="1" s="1"/>
  <c r="F705" i="1" s="1"/>
  <c r="F781" i="1" s="1"/>
  <c r="E305" i="1"/>
  <c r="E376" i="1" s="1"/>
  <c r="E447" i="1" s="1"/>
  <c r="E558" i="1" s="1"/>
  <c r="E629" i="1" s="1"/>
  <c r="E705" i="1" s="1"/>
  <c r="E781" i="1" s="1"/>
  <c r="D305" i="1"/>
  <c r="D376" i="1" s="1"/>
  <c r="D447" i="1" s="1"/>
  <c r="D558" i="1" s="1"/>
  <c r="D629" i="1" s="1"/>
  <c r="D705" i="1" s="1"/>
  <c r="D781" i="1" s="1"/>
  <c r="W304" i="1"/>
  <c r="V304" i="1"/>
  <c r="U304" i="1"/>
  <c r="T304" i="1"/>
  <c r="S304" i="1"/>
  <c r="R304" i="1"/>
  <c r="Q304" i="1"/>
  <c r="P304" i="1"/>
  <c r="O304" i="1"/>
  <c r="N304" i="1"/>
  <c r="M304" i="1"/>
  <c r="L304" i="1"/>
  <c r="J304" i="1"/>
  <c r="J375" i="1" s="1"/>
  <c r="J446" i="1" s="1"/>
  <c r="J557" i="1" s="1"/>
  <c r="J628" i="1" s="1"/>
  <c r="J704" i="1" s="1"/>
  <c r="J780" i="1" s="1"/>
  <c r="I304" i="1"/>
  <c r="H304" i="1"/>
  <c r="H375" i="1" s="1"/>
  <c r="H446" i="1" s="1"/>
  <c r="H557" i="1" s="1"/>
  <c r="H628" i="1" s="1"/>
  <c r="H704" i="1" s="1"/>
  <c r="H780" i="1" s="1"/>
  <c r="G304" i="1"/>
  <c r="G375" i="1" s="1"/>
  <c r="G446" i="1" s="1"/>
  <c r="G557" i="1" s="1"/>
  <c r="G628" i="1" s="1"/>
  <c r="F304" i="1"/>
  <c r="F375" i="1" s="1"/>
  <c r="F446" i="1" s="1"/>
  <c r="F557" i="1" s="1"/>
  <c r="F628" i="1" s="1"/>
  <c r="F704" i="1" s="1"/>
  <c r="F780" i="1" s="1"/>
  <c r="E304" i="1"/>
  <c r="E375" i="1" s="1"/>
  <c r="E446" i="1" s="1"/>
  <c r="E557" i="1" s="1"/>
  <c r="E628" i="1" s="1"/>
  <c r="E704" i="1" s="1"/>
  <c r="E780" i="1" s="1"/>
  <c r="D304" i="1"/>
  <c r="D375" i="1" s="1"/>
  <c r="D446" i="1" s="1"/>
  <c r="D557" i="1" s="1"/>
  <c r="D628" i="1" s="1"/>
  <c r="D704" i="1" s="1"/>
  <c r="D780" i="1" s="1"/>
  <c r="W303" i="1"/>
  <c r="V303" i="1"/>
  <c r="U303" i="1"/>
  <c r="T303" i="1"/>
  <c r="S303" i="1"/>
  <c r="R303" i="1"/>
  <c r="Q303" i="1"/>
  <c r="P303" i="1"/>
  <c r="O303" i="1"/>
  <c r="N303" i="1"/>
  <c r="M303" i="1"/>
  <c r="L303" i="1"/>
  <c r="J303" i="1"/>
  <c r="J374" i="1" s="1"/>
  <c r="J445" i="1" s="1"/>
  <c r="J556" i="1" s="1"/>
  <c r="J627" i="1" s="1"/>
  <c r="J703" i="1" s="1"/>
  <c r="J779" i="1" s="1"/>
  <c r="I303" i="1"/>
  <c r="I374" i="1" s="1"/>
  <c r="I445" i="1" s="1"/>
  <c r="I556" i="1" s="1"/>
  <c r="I627" i="1" s="1"/>
  <c r="I703" i="1" s="1"/>
  <c r="I779" i="1" s="1"/>
  <c r="H303" i="1"/>
  <c r="H374" i="1" s="1"/>
  <c r="H445" i="1" s="1"/>
  <c r="H556" i="1" s="1"/>
  <c r="H627" i="1" s="1"/>
  <c r="H703" i="1" s="1"/>
  <c r="H779" i="1" s="1"/>
  <c r="G303" i="1"/>
  <c r="G374" i="1" s="1"/>
  <c r="G445" i="1" s="1"/>
  <c r="G556" i="1" s="1"/>
  <c r="G627" i="1" s="1"/>
  <c r="F303" i="1"/>
  <c r="F374" i="1" s="1"/>
  <c r="F445" i="1" s="1"/>
  <c r="F556" i="1" s="1"/>
  <c r="F627" i="1" s="1"/>
  <c r="F703" i="1" s="1"/>
  <c r="F779" i="1" s="1"/>
  <c r="E303" i="1"/>
  <c r="E374" i="1" s="1"/>
  <c r="E445" i="1" s="1"/>
  <c r="E556" i="1" s="1"/>
  <c r="E627" i="1" s="1"/>
  <c r="E703" i="1" s="1"/>
  <c r="E779" i="1" s="1"/>
  <c r="D303" i="1"/>
  <c r="D374" i="1" s="1"/>
  <c r="D445" i="1" s="1"/>
  <c r="D556" i="1" s="1"/>
  <c r="D627" i="1" s="1"/>
  <c r="D703" i="1" s="1"/>
  <c r="D779" i="1" s="1"/>
  <c r="W302" i="1"/>
  <c r="V302" i="1"/>
  <c r="U302" i="1"/>
  <c r="T302" i="1"/>
  <c r="S302" i="1"/>
  <c r="R302" i="1"/>
  <c r="Q302" i="1"/>
  <c r="P302" i="1"/>
  <c r="O302" i="1"/>
  <c r="N302" i="1"/>
  <c r="M302" i="1"/>
  <c r="L302" i="1"/>
  <c r="J302" i="1"/>
  <c r="J373" i="1" s="1"/>
  <c r="J444" i="1" s="1"/>
  <c r="J555" i="1" s="1"/>
  <c r="J626" i="1" s="1"/>
  <c r="J702" i="1" s="1"/>
  <c r="J778" i="1" s="1"/>
  <c r="I302" i="1"/>
  <c r="H302" i="1"/>
  <c r="H373" i="1" s="1"/>
  <c r="H444" i="1" s="1"/>
  <c r="H555" i="1" s="1"/>
  <c r="H626" i="1" s="1"/>
  <c r="H702" i="1" s="1"/>
  <c r="H778" i="1" s="1"/>
  <c r="G302" i="1"/>
  <c r="G373" i="1" s="1"/>
  <c r="G444" i="1" s="1"/>
  <c r="G555" i="1" s="1"/>
  <c r="G626" i="1" s="1"/>
  <c r="F302" i="1"/>
  <c r="F373" i="1" s="1"/>
  <c r="F444" i="1" s="1"/>
  <c r="F555" i="1" s="1"/>
  <c r="F626" i="1" s="1"/>
  <c r="F702" i="1" s="1"/>
  <c r="F778" i="1" s="1"/>
  <c r="E302" i="1"/>
  <c r="E373" i="1" s="1"/>
  <c r="E444" i="1" s="1"/>
  <c r="E555" i="1" s="1"/>
  <c r="E626" i="1" s="1"/>
  <c r="E702" i="1" s="1"/>
  <c r="E778" i="1" s="1"/>
  <c r="D302" i="1"/>
  <c r="D373" i="1" s="1"/>
  <c r="D444" i="1" s="1"/>
  <c r="D555" i="1" s="1"/>
  <c r="D626" i="1" s="1"/>
  <c r="D702" i="1" s="1"/>
  <c r="D778" i="1" s="1"/>
  <c r="W301" i="1"/>
  <c r="V301" i="1"/>
  <c r="U301" i="1"/>
  <c r="T301" i="1"/>
  <c r="S301" i="1"/>
  <c r="R301" i="1"/>
  <c r="Q301" i="1"/>
  <c r="P301" i="1"/>
  <c r="O301" i="1"/>
  <c r="N301" i="1"/>
  <c r="M301" i="1"/>
  <c r="L301" i="1"/>
  <c r="J301" i="1"/>
  <c r="J372" i="1" s="1"/>
  <c r="J443" i="1" s="1"/>
  <c r="J554" i="1" s="1"/>
  <c r="J625" i="1" s="1"/>
  <c r="J701" i="1" s="1"/>
  <c r="J777" i="1" s="1"/>
  <c r="I301" i="1"/>
  <c r="I372" i="1" s="1"/>
  <c r="I443" i="1" s="1"/>
  <c r="I554" i="1" s="1"/>
  <c r="I625" i="1" s="1"/>
  <c r="I701" i="1" s="1"/>
  <c r="I777" i="1" s="1"/>
  <c r="H301" i="1"/>
  <c r="H372" i="1" s="1"/>
  <c r="H443" i="1" s="1"/>
  <c r="H554" i="1" s="1"/>
  <c r="H625" i="1" s="1"/>
  <c r="H701" i="1" s="1"/>
  <c r="H777" i="1" s="1"/>
  <c r="G301" i="1"/>
  <c r="G372" i="1" s="1"/>
  <c r="G443" i="1" s="1"/>
  <c r="G554" i="1" s="1"/>
  <c r="G625" i="1" s="1"/>
  <c r="F301" i="1"/>
  <c r="F372" i="1" s="1"/>
  <c r="F443" i="1" s="1"/>
  <c r="F554" i="1" s="1"/>
  <c r="F625" i="1" s="1"/>
  <c r="F701" i="1" s="1"/>
  <c r="F777" i="1" s="1"/>
  <c r="E301" i="1"/>
  <c r="E372" i="1" s="1"/>
  <c r="E443" i="1" s="1"/>
  <c r="E554" i="1" s="1"/>
  <c r="E625" i="1" s="1"/>
  <c r="E701" i="1" s="1"/>
  <c r="E777" i="1" s="1"/>
  <c r="D301" i="1"/>
  <c r="D372" i="1" s="1"/>
  <c r="D443" i="1" s="1"/>
  <c r="D554" i="1" s="1"/>
  <c r="D625" i="1" s="1"/>
  <c r="D701" i="1" s="1"/>
  <c r="D777" i="1" s="1"/>
  <c r="W300" i="1"/>
  <c r="V300" i="1"/>
  <c r="U300" i="1"/>
  <c r="T300" i="1"/>
  <c r="S300" i="1"/>
  <c r="R300" i="1"/>
  <c r="Q300" i="1"/>
  <c r="P300" i="1"/>
  <c r="O300" i="1"/>
  <c r="N300" i="1"/>
  <c r="M300" i="1"/>
  <c r="L300" i="1"/>
  <c r="J300" i="1"/>
  <c r="J371" i="1" s="1"/>
  <c r="J442" i="1" s="1"/>
  <c r="J553" i="1" s="1"/>
  <c r="J624" i="1" s="1"/>
  <c r="J700" i="1" s="1"/>
  <c r="J776" i="1" s="1"/>
  <c r="I300" i="1"/>
  <c r="H300" i="1"/>
  <c r="H371" i="1" s="1"/>
  <c r="H442" i="1" s="1"/>
  <c r="H553" i="1" s="1"/>
  <c r="H624" i="1" s="1"/>
  <c r="H700" i="1" s="1"/>
  <c r="H776" i="1" s="1"/>
  <c r="G300" i="1"/>
  <c r="G371" i="1" s="1"/>
  <c r="G442" i="1" s="1"/>
  <c r="G553" i="1" s="1"/>
  <c r="G624" i="1" s="1"/>
  <c r="F300" i="1"/>
  <c r="F371" i="1" s="1"/>
  <c r="F442" i="1" s="1"/>
  <c r="F553" i="1" s="1"/>
  <c r="F624" i="1" s="1"/>
  <c r="F700" i="1" s="1"/>
  <c r="F776" i="1" s="1"/>
  <c r="E300" i="1"/>
  <c r="E371" i="1" s="1"/>
  <c r="E442" i="1" s="1"/>
  <c r="E553" i="1" s="1"/>
  <c r="E624" i="1" s="1"/>
  <c r="E700" i="1" s="1"/>
  <c r="E776" i="1" s="1"/>
  <c r="D300" i="1"/>
  <c r="D371" i="1" s="1"/>
  <c r="D442" i="1" s="1"/>
  <c r="D553" i="1" s="1"/>
  <c r="D624" i="1" s="1"/>
  <c r="D700" i="1" s="1"/>
  <c r="D776" i="1" s="1"/>
  <c r="W299" i="1"/>
  <c r="V299" i="1"/>
  <c r="U299" i="1"/>
  <c r="T299" i="1"/>
  <c r="S299" i="1"/>
  <c r="R299" i="1"/>
  <c r="Q299" i="1"/>
  <c r="P299" i="1"/>
  <c r="O299" i="1"/>
  <c r="N299" i="1"/>
  <c r="M299" i="1"/>
  <c r="L299" i="1"/>
  <c r="I299" i="1"/>
  <c r="H299" i="1"/>
  <c r="H370" i="1" s="1"/>
  <c r="H441" i="1" s="1"/>
  <c r="H552" i="1" s="1"/>
  <c r="H623" i="1" s="1"/>
  <c r="H699" i="1" s="1"/>
  <c r="H775" i="1" s="1"/>
  <c r="G299" i="1"/>
  <c r="G370" i="1" s="1"/>
  <c r="G441" i="1" s="1"/>
  <c r="G552" i="1" s="1"/>
  <c r="G623" i="1" s="1"/>
  <c r="F299" i="1"/>
  <c r="F370" i="1" s="1"/>
  <c r="F441" i="1" s="1"/>
  <c r="F552" i="1" s="1"/>
  <c r="F623" i="1" s="1"/>
  <c r="F699" i="1" s="1"/>
  <c r="F775" i="1" s="1"/>
  <c r="E299" i="1"/>
  <c r="D299" i="1"/>
  <c r="D370" i="1" s="1"/>
  <c r="D441" i="1" s="1"/>
  <c r="D552" i="1" s="1"/>
  <c r="D623" i="1" s="1"/>
  <c r="D699" i="1" s="1"/>
  <c r="D775" i="1" s="1"/>
  <c r="W298" i="1"/>
  <c r="V298" i="1"/>
  <c r="U298" i="1"/>
  <c r="T298" i="1"/>
  <c r="S298" i="1"/>
  <c r="R298" i="1"/>
  <c r="Q298" i="1"/>
  <c r="P298" i="1"/>
  <c r="O298" i="1"/>
  <c r="N298" i="1"/>
  <c r="M298" i="1"/>
  <c r="L298" i="1"/>
  <c r="I298" i="1"/>
  <c r="I369" i="1" s="1"/>
  <c r="I440" i="1" s="1"/>
  <c r="I551" i="1" s="1"/>
  <c r="I622" i="1" s="1"/>
  <c r="I698" i="1" s="1"/>
  <c r="I774" i="1" s="1"/>
  <c r="H298" i="1"/>
  <c r="G298" i="1"/>
  <c r="G369" i="1" s="1"/>
  <c r="G440" i="1" s="1"/>
  <c r="G551" i="1" s="1"/>
  <c r="G622" i="1" s="1"/>
  <c r="AA622" i="1" s="1"/>
  <c r="F298" i="1"/>
  <c r="F369" i="1" s="1"/>
  <c r="F440" i="1" s="1"/>
  <c r="F551" i="1" s="1"/>
  <c r="F622" i="1" s="1"/>
  <c r="F698" i="1" s="1"/>
  <c r="F774" i="1" s="1"/>
  <c r="E298" i="1"/>
  <c r="E369" i="1" s="1"/>
  <c r="E440" i="1" s="1"/>
  <c r="E551" i="1" s="1"/>
  <c r="E622" i="1" s="1"/>
  <c r="E698" i="1" s="1"/>
  <c r="E774" i="1" s="1"/>
  <c r="D298" i="1"/>
  <c r="W297" i="1"/>
  <c r="V297" i="1"/>
  <c r="U297" i="1"/>
  <c r="T297" i="1"/>
  <c r="S297" i="1"/>
  <c r="R297" i="1"/>
  <c r="Q297" i="1"/>
  <c r="P297" i="1"/>
  <c r="O297" i="1"/>
  <c r="N297" i="1"/>
  <c r="M297" i="1"/>
  <c r="L297" i="1"/>
  <c r="J297" i="1"/>
  <c r="J368" i="1" s="1"/>
  <c r="J439" i="1" s="1"/>
  <c r="I297" i="1"/>
  <c r="H297" i="1"/>
  <c r="G297" i="1"/>
  <c r="G368" i="1" s="1"/>
  <c r="G439" i="1" s="1"/>
  <c r="G550" i="1" s="1"/>
  <c r="G621" i="1" s="1"/>
  <c r="CH621" i="1" s="1"/>
  <c r="F297" i="1"/>
  <c r="F368" i="1" s="1"/>
  <c r="F439" i="1" s="1"/>
  <c r="F550" i="1" s="1"/>
  <c r="F621" i="1" s="1"/>
  <c r="F697" i="1" s="1"/>
  <c r="F773" i="1" s="1"/>
  <c r="E297" i="1"/>
  <c r="E368" i="1" s="1"/>
  <c r="E439" i="1" s="1"/>
  <c r="E550" i="1" s="1"/>
  <c r="E621" i="1" s="1"/>
  <c r="E697" i="1" s="1"/>
  <c r="E773" i="1" s="1"/>
  <c r="D297" i="1"/>
  <c r="W296" i="1"/>
  <c r="V296" i="1"/>
  <c r="U296" i="1"/>
  <c r="T296" i="1"/>
  <c r="S296" i="1"/>
  <c r="R296" i="1"/>
  <c r="Q296" i="1"/>
  <c r="P296" i="1"/>
  <c r="O296" i="1"/>
  <c r="N296" i="1"/>
  <c r="M296" i="1"/>
  <c r="L296" i="1"/>
  <c r="J296" i="1"/>
  <c r="J367" i="1" s="1"/>
  <c r="J438" i="1" s="1"/>
  <c r="J549" i="1" s="1"/>
  <c r="J620" i="1" s="1"/>
  <c r="J696" i="1" s="1"/>
  <c r="J772" i="1" s="1"/>
  <c r="I296" i="1"/>
  <c r="I367" i="1" s="1"/>
  <c r="H296" i="1"/>
  <c r="H367" i="1" s="1"/>
  <c r="H438" i="1" s="1"/>
  <c r="H549" i="1" s="1"/>
  <c r="H620" i="1" s="1"/>
  <c r="H696" i="1" s="1"/>
  <c r="H772" i="1" s="1"/>
  <c r="G296" i="1"/>
  <c r="G367" i="1" s="1"/>
  <c r="G438" i="1" s="1"/>
  <c r="G549" i="1" s="1"/>
  <c r="G620" i="1" s="1"/>
  <c r="CQ620" i="1" s="1"/>
  <c r="F296" i="1"/>
  <c r="F367" i="1" s="1"/>
  <c r="F438" i="1" s="1"/>
  <c r="F549" i="1" s="1"/>
  <c r="F620" i="1" s="1"/>
  <c r="F696" i="1" s="1"/>
  <c r="F772" i="1" s="1"/>
  <c r="E296" i="1"/>
  <c r="E367" i="1" s="1"/>
  <c r="E438" i="1" s="1"/>
  <c r="E549" i="1" s="1"/>
  <c r="E620" i="1" s="1"/>
  <c r="E696" i="1" s="1"/>
  <c r="E772" i="1" s="1"/>
  <c r="D296" i="1"/>
  <c r="D367" i="1" s="1"/>
  <c r="D438" i="1" s="1"/>
  <c r="D549" i="1" s="1"/>
  <c r="D620" i="1" s="1"/>
  <c r="D696" i="1" s="1"/>
  <c r="D772" i="1" s="1"/>
  <c r="W295" i="1"/>
  <c r="V295" i="1"/>
  <c r="U295" i="1"/>
  <c r="T295" i="1"/>
  <c r="S295" i="1"/>
  <c r="R295" i="1"/>
  <c r="Q295" i="1"/>
  <c r="P295" i="1"/>
  <c r="O295" i="1"/>
  <c r="N295" i="1"/>
  <c r="M295" i="1"/>
  <c r="M218" i="1" s="1"/>
  <c r="L295" i="1"/>
  <c r="J295" i="1"/>
  <c r="J366" i="1" s="1"/>
  <c r="J437" i="1" s="1"/>
  <c r="I295" i="1"/>
  <c r="H295" i="1"/>
  <c r="G295" i="1"/>
  <c r="G366" i="1" s="1"/>
  <c r="G437" i="1" s="1"/>
  <c r="G548" i="1" s="1"/>
  <c r="G619" i="1" s="1"/>
  <c r="BT619" i="1" s="1"/>
  <c r="F295" i="1"/>
  <c r="F366" i="1" s="1"/>
  <c r="F437" i="1" s="1"/>
  <c r="F548" i="1" s="1"/>
  <c r="F619" i="1" s="1"/>
  <c r="F695" i="1" s="1"/>
  <c r="F771" i="1" s="1"/>
  <c r="E295" i="1"/>
  <c r="E366" i="1" s="1"/>
  <c r="E437" i="1" s="1"/>
  <c r="E548" i="1" s="1"/>
  <c r="E619" i="1" s="1"/>
  <c r="E695" i="1" s="1"/>
  <c r="E771" i="1" s="1"/>
  <c r="D295" i="1"/>
  <c r="W294" i="1"/>
  <c r="V294" i="1"/>
  <c r="U294" i="1"/>
  <c r="T294" i="1"/>
  <c r="S294" i="1"/>
  <c r="R294" i="1"/>
  <c r="Q294" i="1"/>
  <c r="P294" i="1"/>
  <c r="O294" i="1"/>
  <c r="N294" i="1"/>
  <c r="M294" i="1"/>
  <c r="L294" i="1"/>
  <c r="J294" i="1"/>
  <c r="J365" i="1" s="1"/>
  <c r="J436" i="1" s="1"/>
  <c r="J547" i="1" s="1"/>
  <c r="J618" i="1" s="1"/>
  <c r="J694" i="1" s="1"/>
  <c r="J770" i="1" s="1"/>
  <c r="I294" i="1"/>
  <c r="I365" i="1" s="1"/>
  <c r="H294" i="1"/>
  <c r="G294" i="1"/>
  <c r="G365" i="1" s="1"/>
  <c r="G436" i="1" s="1"/>
  <c r="G547" i="1" s="1"/>
  <c r="G618" i="1" s="1"/>
  <c r="AW618" i="1" s="1"/>
  <c r="F294" i="1"/>
  <c r="F365" i="1" s="1"/>
  <c r="F436" i="1" s="1"/>
  <c r="F547" i="1" s="1"/>
  <c r="F618" i="1" s="1"/>
  <c r="F694" i="1" s="1"/>
  <c r="F770" i="1" s="1"/>
  <c r="E294" i="1"/>
  <c r="E365" i="1" s="1"/>
  <c r="E436" i="1" s="1"/>
  <c r="E547" i="1" s="1"/>
  <c r="E618" i="1" s="1"/>
  <c r="E694" i="1" s="1"/>
  <c r="E770" i="1" s="1"/>
  <c r="D294" i="1"/>
  <c r="W293" i="1"/>
  <c r="V293" i="1"/>
  <c r="U293" i="1"/>
  <c r="T293" i="1"/>
  <c r="S293" i="1"/>
  <c r="R293" i="1"/>
  <c r="Q293" i="1"/>
  <c r="P293" i="1"/>
  <c r="O293" i="1"/>
  <c r="N293" i="1"/>
  <c r="M293" i="1"/>
  <c r="L293" i="1"/>
  <c r="J293" i="1"/>
  <c r="J364" i="1" s="1"/>
  <c r="J435" i="1" s="1"/>
  <c r="I293" i="1"/>
  <c r="H293" i="1"/>
  <c r="G293" i="1"/>
  <c r="G364" i="1" s="1"/>
  <c r="G435" i="1" s="1"/>
  <c r="G546" i="1" s="1"/>
  <c r="G617" i="1" s="1"/>
  <c r="Z617" i="1" s="1"/>
  <c r="F293" i="1"/>
  <c r="F364" i="1" s="1"/>
  <c r="F435" i="1" s="1"/>
  <c r="F546" i="1" s="1"/>
  <c r="F617" i="1" s="1"/>
  <c r="F693" i="1" s="1"/>
  <c r="F769" i="1" s="1"/>
  <c r="E293" i="1"/>
  <c r="E364" i="1" s="1"/>
  <c r="E435" i="1" s="1"/>
  <c r="E546" i="1" s="1"/>
  <c r="E617" i="1" s="1"/>
  <c r="E693" i="1" s="1"/>
  <c r="E769" i="1" s="1"/>
  <c r="D293" i="1"/>
  <c r="W292" i="1"/>
  <c r="V292" i="1"/>
  <c r="U292" i="1"/>
  <c r="T292" i="1"/>
  <c r="S292" i="1"/>
  <c r="R292" i="1"/>
  <c r="Q292" i="1"/>
  <c r="P292" i="1"/>
  <c r="O292" i="1"/>
  <c r="N292" i="1"/>
  <c r="M292" i="1"/>
  <c r="L292" i="1"/>
  <c r="J292" i="1"/>
  <c r="J363" i="1" s="1"/>
  <c r="J434" i="1" s="1"/>
  <c r="J545" i="1" s="1"/>
  <c r="J616" i="1" s="1"/>
  <c r="J692" i="1" s="1"/>
  <c r="J768" i="1" s="1"/>
  <c r="I292" i="1"/>
  <c r="I363" i="1" s="1"/>
  <c r="I434" i="1" s="1"/>
  <c r="I545" i="1" s="1"/>
  <c r="I616" i="1" s="1"/>
  <c r="I692" i="1" s="1"/>
  <c r="I768" i="1" s="1"/>
  <c r="H292" i="1"/>
  <c r="H363" i="1" s="1"/>
  <c r="H434" i="1" s="1"/>
  <c r="H545" i="1" s="1"/>
  <c r="H616" i="1" s="1"/>
  <c r="H692" i="1" s="1"/>
  <c r="H768" i="1" s="1"/>
  <c r="G292" i="1"/>
  <c r="G363" i="1" s="1"/>
  <c r="G434" i="1" s="1"/>
  <c r="G545" i="1" s="1"/>
  <c r="G616" i="1" s="1"/>
  <c r="CU616" i="1" s="1"/>
  <c r="F292" i="1"/>
  <c r="F363" i="1" s="1"/>
  <c r="F434" i="1" s="1"/>
  <c r="F545" i="1" s="1"/>
  <c r="F616" i="1" s="1"/>
  <c r="F692" i="1" s="1"/>
  <c r="F768" i="1" s="1"/>
  <c r="E292" i="1"/>
  <c r="E363" i="1" s="1"/>
  <c r="E434" i="1" s="1"/>
  <c r="E545" i="1" s="1"/>
  <c r="E616" i="1" s="1"/>
  <c r="E692" i="1" s="1"/>
  <c r="E768" i="1" s="1"/>
  <c r="D292" i="1"/>
  <c r="D363" i="1" s="1"/>
  <c r="D434" i="1" s="1"/>
  <c r="D545" i="1" s="1"/>
  <c r="D616" i="1" s="1"/>
  <c r="D692" i="1" s="1"/>
  <c r="D768" i="1" s="1"/>
  <c r="W291" i="1"/>
  <c r="V291" i="1"/>
  <c r="U291" i="1"/>
  <c r="T291" i="1"/>
  <c r="S291" i="1"/>
  <c r="R291" i="1"/>
  <c r="Q291" i="1"/>
  <c r="P291" i="1"/>
  <c r="O291" i="1"/>
  <c r="N291" i="1"/>
  <c r="M291" i="1"/>
  <c r="L291" i="1"/>
  <c r="J291" i="1"/>
  <c r="J362" i="1" s="1"/>
  <c r="J433" i="1" s="1"/>
  <c r="I291" i="1"/>
  <c r="H291" i="1"/>
  <c r="H362" i="1" s="1"/>
  <c r="H433" i="1" s="1"/>
  <c r="H544" i="1" s="1"/>
  <c r="H615" i="1" s="1"/>
  <c r="H691" i="1" s="1"/>
  <c r="H767" i="1" s="1"/>
  <c r="G291" i="1"/>
  <c r="G362" i="1" s="1"/>
  <c r="G433" i="1" s="1"/>
  <c r="G544" i="1" s="1"/>
  <c r="G615" i="1" s="1"/>
  <c r="BX615" i="1" s="1"/>
  <c r="F291" i="1"/>
  <c r="F362" i="1" s="1"/>
  <c r="F433" i="1" s="1"/>
  <c r="F544" i="1" s="1"/>
  <c r="F615" i="1" s="1"/>
  <c r="F691" i="1" s="1"/>
  <c r="F767" i="1" s="1"/>
  <c r="E291" i="1"/>
  <c r="E362" i="1" s="1"/>
  <c r="E433" i="1" s="1"/>
  <c r="E544" i="1" s="1"/>
  <c r="E615" i="1" s="1"/>
  <c r="E691" i="1" s="1"/>
  <c r="E767" i="1" s="1"/>
  <c r="D291" i="1"/>
  <c r="D362" i="1" s="1"/>
  <c r="D433" i="1" s="1"/>
  <c r="D544" i="1" s="1"/>
  <c r="D615" i="1" s="1"/>
  <c r="D691" i="1" s="1"/>
  <c r="D767" i="1" s="1"/>
  <c r="W290" i="1"/>
  <c r="V290" i="1"/>
  <c r="U290" i="1"/>
  <c r="T290" i="1"/>
  <c r="S290" i="1"/>
  <c r="R290" i="1"/>
  <c r="Q290" i="1"/>
  <c r="P290" i="1"/>
  <c r="O290" i="1"/>
  <c r="N290" i="1"/>
  <c r="M290" i="1"/>
  <c r="L290" i="1"/>
  <c r="I290" i="1"/>
  <c r="I361" i="1" s="1"/>
  <c r="H290" i="1"/>
  <c r="H361" i="1" s="1"/>
  <c r="H432" i="1" s="1"/>
  <c r="H543" i="1" s="1"/>
  <c r="H614" i="1" s="1"/>
  <c r="H690" i="1" s="1"/>
  <c r="H766" i="1" s="1"/>
  <c r="G290" i="1"/>
  <c r="F290" i="1"/>
  <c r="F361" i="1" s="1"/>
  <c r="F432" i="1" s="1"/>
  <c r="F543" i="1" s="1"/>
  <c r="F614" i="1" s="1"/>
  <c r="F690" i="1" s="1"/>
  <c r="F766" i="1" s="1"/>
  <c r="E290" i="1"/>
  <c r="D290" i="1"/>
  <c r="D361" i="1" s="1"/>
  <c r="D432" i="1" s="1"/>
  <c r="D543" i="1" s="1"/>
  <c r="D614" i="1" s="1"/>
  <c r="D690" i="1" s="1"/>
  <c r="D766" i="1" s="1"/>
  <c r="W289" i="1"/>
  <c r="V289" i="1"/>
  <c r="U289" i="1"/>
  <c r="T289" i="1"/>
  <c r="S289" i="1"/>
  <c r="R289" i="1"/>
  <c r="Q289" i="1"/>
  <c r="P289" i="1"/>
  <c r="O289" i="1"/>
  <c r="N289" i="1"/>
  <c r="M289" i="1"/>
  <c r="L289" i="1"/>
  <c r="I289" i="1"/>
  <c r="I360" i="1" s="1"/>
  <c r="I431" i="1" s="1"/>
  <c r="I542" i="1" s="1"/>
  <c r="I613" i="1" s="1"/>
  <c r="I689" i="1" s="1"/>
  <c r="I765" i="1" s="1"/>
  <c r="H289" i="1"/>
  <c r="H360" i="1" s="1"/>
  <c r="H431" i="1" s="1"/>
  <c r="H542" i="1" s="1"/>
  <c r="H613" i="1" s="1"/>
  <c r="H689" i="1" s="1"/>
  <c r="H765" i="1" s="1"/>
  <c r="G289" i="1"/>
  <c r="G360" i="1" s="1"/>
  <c r="G431" i="1" s="1"/>
  <c r="G542" i="1" s="1"/>
  <c r="G613" i="1" s="1"/>
  <c r="F289" i="1"/>
  <c r="E289" i="1"/>
  <c r="E360" i="1" s="1"/>
  <c r="E431" i="1" s="1"/>
  <c r="E542" i="1" s="1"/>
  <c r="E613" i="1" s="1"/>
  <c r="E689" i="1" s="1"/>
  <c r="E765" i="1" s="1"/>
  <c r="D289" i="1"/>
  <c r="D360" i="1" s="1"/>
  <c r="D431" i="1" s="1"/>
  <c r="D542" i="1" s="1"/>
  <c r="D613" i="1" s="1"/>
  <c r="D689" i="1" s="1"/>
  <c r="D765" i="1" s="1"/>
  <c r="W288" i="1"/>
  <c r="V288" i="1"/>
  <c r="U288" i="1"/>
  <c r="T288" i="1"/>
  <c r="S288" i="1"/>
  <c r="R288" i="1"/>
  <c r="Q288" i="1"/>
  <c r="P288" i="1"/>
  <c r="O288" i="1"/>
  <c r="N288" i="1"/>
  <c r="M288" i="1"/>
  <c r="L288" i="1"/>
  <c r="J288" i="1"/>
  <c r="I288" i="1"/>
  <c r="H288" i="1"/>
  <c r="H359" i="1" s="1"/>
  <c r="H430" i="1" s="1"/>
  <c r="H541" i="1" s="1"/>
  <c r="H612" i="1" s="1"/>
  <c r="H688" i="1" s="1"/>
  <c r="H764" i="1" s="1"/>
  <c r="G288" i="1"/>
  <c r="G359" i="1" s="1"/>
  <c r="G430" i="1" s="1"/>
  <c r="G541" i="1" s="1"/>
  <c r="G612" i="1" s="1"/>
  <c r="F288" i="1"/>
  <c r="E288" i="1"/>
  <c r="E359" i="1" s="1"/>
  <c r="E430" i="1" s="1"/>
  <c r="E541" i="1" s="1"/>
  <c r="E612" i="1" s="1"/>
  <c r="E688" i="1" s="1"/>
  <c r="E764" i="1" s="1"/>
  <c r="D288" i="1"/>
  <c r="D359" i="1" s="1"/>
  <c r="D430" i="1" s="1"/>
  <c r="D541" i="1" s="1"/>
  <c r="D612" i="1" s="1"/>
  <c r="D688" i="1" s="1"/>
  <c r="D764" i="1" s="1"/>
  <c r="W287" i="1"/>
  <c r="V287" i="1"/>
  <c r="U287" i="1"/>
  <c r="T287" i="1"/>
  <c r="S287" i="1"/>
  <c r="R287" i="1"/>
  <c r="Q287" i="1"/>
  <c r="P287" i="1"/>
  <c r="O287" i="1"/>
  <c r="N287" i="1"/>
  <c r="M287" i="1"/>
  <c r="L287" i="1"/>
  <c r="J287" i="1"/>
  <c r="I287" i="1"/>
  <c r="I358" i="1" s="1"/>
  <c r="I429" i="1" s="1"/>
  <c r="I540" i="1" s="1"/>
  <c r="I611" i="1" s="1"/>
  <c r="I687" i="1" s="1"/>
  <c r="I763" i="1" s="1"/>
  <c r="H287" i="1"/>
  <c r="H358" i="1" s="1"/>
  <c r="H429" i="1" s="1"/>
  <c r="H540" i="1" s="1"/>
  <c r="H611" i="1" s="1"/>
  <c r="H687" i="1" s="1"/>
  <c r="H763" i="1" s="1"/>
  <c r="G287" i="1"/>
  <c r="G358" i="1" s="1"/>
  <c r="G429" i="1" s="1"/>
  <c r="G540" i="1" s="1"/>
  <c r="G611" i="1" s="1"/>
  <c r="F287" i="1"/>
  <c r="E287" i="1"/>
  <c r="E358" i="1" s="1"/>
  <c r="E429" i="1" s="1"/>
  <c r="E540" i="1" s="1"/>
  <c r="E611" i="1" s="1"/>
  <c r="E687" i="1" s="1"/>
  <c r="E763" i="1" s="1"/>
  <c r="D287" i="1"/>
  <c r="D358" i="1" s="1"/>
  <c r="D429" i="1" s="1"/>
  <c r="D540" i="1" s="1"/>
  <c r="D611" i="1" s="1"/>
  <c r="D687" i="1" s="1"/>
  <c r="D763" i="1" s="1"/>
  <c r="W286" i="1"/>
  <c r="V286" i="1"/>
  <c r="U286" i="1"/>
  <c r="T286" i="1"/>
  <c r="S286" i="1"/>
  <c r="R286" i="1"/>
  <c r="Q286" i="1"/>
  <c r="P286" i="1"/>
  <c r="O286" i="1"/>
  <c r="N286" i="1"/>
  <c r="M286" i="1"/>
  <c r="L286" i="1"/>
  <c r="J286" i="1"/>
  <c r="I286" i="1"/>
  <c r="H286" i="1"/>
  <c r="H357" i="1" s="1"/>
  <c r="H428" i="1" s="1"/>
  <c r="H539" i="1" s="1"/>
  <c r="H610" i="1" s="1"/>
  <c r="H686" i="1" s="1"/>
  <c r="H762" i="1" s="1"/>
  <c r="G286" i="1"/>
  <c r="G357" i="1" s="1"/>
  <c r="G428" i="1" s="1"/>
  <c r="G539" i="1" s="1"/>
  <c r="G610" i="1" s="1"/>
  <c r="F286" i="1"/>
  <c r="E286" i="1"/>
  <c r="E357" i="1" s="1"/>
  <c r="E428" i="1" s="1"/>
  <c r="E539" i="1" s="1"/>
  <c r="E610" i="1" s="1"/>
  <c r="E686" i="1" s="1"/>
  <c r="E762" i="1" s="1"/>
  <c r="D286" i="1"/>
  <c r="D357" i="1" s="1"/>
  <c r="D428" i="1" s="1"/>
  <c r="D539" i="1" s="1"/>
  <c r="D610" i="1" s="1"/>
  <c r="D686" i="1" s="1"/>
  <c r="D762" i="1" s="1"/>
  <c r="W285" i="1"/>
  <c r="V285" i="1"/>
  <c r="U285" i="1"/>
  <c r="T285" i="1"/>
  <c r="S285" i="1"/>
  <c r="R285" i="1"/>
  <c r="Q285" i="1"/>
  <c r="P285" i="1"/>
  <c r="O285" i="1"/>
  <c r="N285" i="1"/>
  <c r="M285" i="1"/>
  <c r="L285" i="1"/>
  <c r="J285" i="1"/>
  <c r="I285" i="1"/>
  <c r="I356" i="1" s="1"/>
  <c r="I427" i="1" s="1"/>
  <c r="I538" i="1" s="1"/>
  <c r="I609" i="1" s="1"/>
  <c r="I685" i="1" s="1"/>
  <c r="I761" i="1" s="1"/>
  <c r="H285" i="1"/>
  <c r="H356" i="1" s="1"/>
  <c r="H427" i="1" s="1"/>
  <c r="H538" i="1" s="1"/>
  <c r="H609" i="1" s="1"/>
  <c r="H685" i="1" s="1"/>
  <c r="H761" i="1" s="1"/>
  <c r="G285" i="1"/>
  <c r="G356" i="1" s="1"/>
  <c r="G427" i="1" s="1"/>
  <c r="G538" i="1" s="1"/>
  <c r="G609" i="1" s="1"/>
  <c r="F285" i="1"/>
  <c r="E285" i="1"/>
  <c r="E356" i="1" s="1"/>
  <c r="E427" i="1" s="1"/>
  <c r="E538" i="1" s="1"/>
  <c r="E609" i="1" s="1"/>
  <c r="E685" i="1" s="1"/>
  <c r="E761" i="1" s="1"/>
  <c r="D285" i="1"/>
  <c r="D356" i="1" s="1"/>
  <c r="D427" i="1" s="1"/>
  <c r="D538" i="1" s="1"/>
  <c r="D609" i="1" s="1"/>
  <c r="D685" i="1" s="1"/>
  <c r="D761" i="1" s="1"/>
  <c r="W284" i="1"/>
  <c r="V284" i="1"/>
  <c r="U284" i="1"/>
  <c r="T284" i="1"/>
  <c r="S284" i="1"/>
  <c r="R284" i="1"/>
  <c r="Q284" i="1"/>
  <c r="P284" i="1"/>
  <c r="O284" i="1"/>
  <c r="N284" i="1"/>
  <c r="M284" i="1"/>
  <c r="L284" i="1"/>
  <c r="J284" i="1"/>
  <c r="I284" i="1"/>
  <c r="H284" i="1"/>
  <c r="H355" i="1" s="1"/>
  <c r="H426" i="1" s="1"/>
  <c r="H537" i="1" s="1"/>
  <c r="H608" i="1" s="1"/>
  <c r="H684" i="1" s="1"/>
  <c r="H760" i="1" s="1"/>
  <c r="G284" i="1"/>
  <c r="G355" i="1" s="1"/>
  <c r="G426" i="1" s="1"/>
  <c r="G537" i="1" s="1"/>
  <c r="G608" i="1" s="1"/>
  <c r="F284" i="1"/>
  <c r="E284" i="1"/>
  <c r="E355" i="1" s="1"/>
  <c r="E426" i="1" s="1"/>
  <c r="E537" i="1" s="1"/>
  <c r="E608" i="1" s="1"/>
  <c r="E684" i="1" s="1"/>
  <c r="E760" i="1" s="1"/>
  <c r="D284" i="1"/>
  <c r="D355" i="1" s="1"/>
  <c r="D426" i="1" s="1"/>
  <c r="D537" i="1" s="1"/>
  <c r="D608" i="1" s="1"/>
  <c r="D684" i="1" s="1"/>
  <c r="D760" i="1" s="1"/>
  <c r="W283" i="1"/>
  <c r="V283" i="1"/>
  <c r="U283" i="1"/>
  <c r="T283" i="1"/>
  <c r="S283" i="1"/>
  <c r="R283" i="1"/>
  <c r="Q283" i="1"/>
  <c r="P283" i="1"/>
  <c r="O283" i="1"/>
  <c r="N283" i="1"/>
  <c r="M283" i="1"/>
  <c r="L283" i="1"/>
  <c r="J283" i="1"/>
  <c r="I283" i="1"/>
  <c r="I354" i="1" s="1"/>
  <c r="I425" i="1" s="1"/>
  <c r="I536" i="1" s="1"/>
  <c r="I607" i="1" s="1"/>
  <c r="I683" i="1" s="1"/>
  <c r="I759" i="1" s="1"/>
  <c r="H283" i="1"/>
  <c r="H354" i="1" s="1"/>
  <c r="H425" i="1" s="1"/>
  <c r="H536" i="1" s="1"/>
  <c r="H607" i="1" s="1"/>
  <c r="H683" i="1" s="1"/>
  <c r="H759" i="1" s="1"/>
  <c r="G283" i="1"/>
  <c r="G354" i="1" s="1"/>
  <c r="G425" i="1" s="1"/>
  <c r="G536" i="1" s="1"/>
  <c r="G607" i="1" s="1"/>
  <c r="F283" i="1"/>
  <c r="E283" i="1"/>
  <c r="E354" i="1" s="1"/>
  <c r="E425" i="1" s="1"/>
  <c r="E536" i="1" s="1"/>
  <c r="E607" i="1" s="1"/>
  <c r="E683" i="1" s="1"/>
  <c r="E759" i="1" s="1"/>
  <c r="D283" i="1"/>
  <c r="D354" i="1" s="1"/>
  <c r="D425" i="1" s="1"/>
  <c r="D536" i="1" s="1"/>
  <c r="D607" i="1" s="1"/>
  <c r="D683" i="1" s="1"/>
  <c r="D759" i="1" s="1"/>
  <c r="W282" i="1"/>
  <c r="V282" i="1"/>
  <c r="U282" i="1"/>
  <c r="T282" i="1"/>
  <c r="S282" i="1"/>
  <c r="R282" i="1"/>
  <c r="Q282" i="1"/>
  <c r="P282" i="1"/>
  <c r="O282" i="1"/>
  <c r="N282" i="1"/>
  <c r="M282" i="1"/>
  <c r="L282" i="1"/>
  <c r="J282" i="1"/>
  <c r="I282" i="1"/>
  <c r="H282" i="1"/>
  <c r="H353" i="1" s="1"/>
  <c r="H424" i="1" s="1"/>
  <c r="H535" i="1" s="1"/>
  <c r="H606" i="1" s="1"/>
  <c r="H682" i="1" s="1"/>
  <c r="H758" i="1" s="1"/>
  <c r="G282" i="1"/>
  <c r="G353" i="1" s="1"/>
  <c r="G424" i="1" s="1"/>
  <c r="G535" i="1" s="1"/>
  <c r="G606" i="1" s="1"/>
  <c r="F282" i="1"/>
  <c r="E282" i="1"/>
  <c r="E353" i="1" s="1"/>
  <c r="E424" i="1" s="1"/>
  <c r="E535" i="1" s="1"/>
  <c r="E606" i="1" s="1"/>
  <c r="E682" i="1" s="1"/>
  <c r="E758" i="1" s="1"/>
  <c r="D282" i="1"/>
  <c r="D353" i="1" s="1"/>
  <c r="D424" i="1" s="1"/>
  <c r="D535" i="1" s="1"/>
  <c r="D606" i="1" s="1"/>
  <c r="D682" i="1" s="1"/>
  <c r="D758" i="1" s="1"/>
  <c r="W281" i="1"/>
  <c r="W277" i="1" s="1"/>
  <c r="V281" i="1"/>
  <c r="U281" i="1"/>
  <c r="T281" i="1"/>
  <c r="S281" i="1"/>
  <c r="R281" i="1"/>
  <c r="Q281" i="1"/>
  <c r="P281" i="1"/>
  <c r="O281" i="1"/>
  <c r="N281" i="1"/>
  <c r="M281" i="1"/>
  <c r="L281" i="1"/>
  <c r="I281" i="1"/>
  <c r="H281" i="1"/>
  <c r="H352" i="1" s="1"/>
  <c r="H423" i="1" s="1"/>
  <c r="H534" i="1" s="1"/>
  <c r="H605" i="1" s="1"/>
  <c r="H681" i="1" s="1"/>
  <c r="H757" i="1" s="1"/>
  <c r="G281" i="1"/>
  <c r="G352" i="1" s="1"/>
  <c r="G423" i="1" s="1"/>
  <c r="G534" i="1" s="1"/>
  <c r="G605" i="1" s="1"/>
  <c r="CX605" i="1" s="1"/>
  <c r="F281" i="1"/>
  <c r="F352" i="1" s="1"/>
  <c r="F423" i="1" s="1"/>
  <c r="F534" i="1" s="1"/>
  <c r="F605" i="1" s="1"/>
  <c r="F681" i="1" s="1"/>
  <c r="F757" i="1" s="1"/>
  <c r="E281" i="1"/>
  <c r="D281" i="1"/>
  <c r="D352" i="1" s="1"/>
  <c r="D423" i="1" s="1"/>
  <c r="D534" i="1" s="1"/>
  <c r="D605" i="1" s="1"/>
  <c r="D681" i="1" s="1"/>
  <c r="D757" i="1" s="1"/>
  <c r="W280" i="1"/>
  <c r="V280" i="1"/>
  <c r="V277" i="1" s="1"/>
  <c r="U280" i="1"/>
  <c r="T280" i="1"/>
  <c r="S280" i="1"/>
  <c r="R280" i="1"/>
  <c r="R277" i="1" s="1"/>
  <c r="Q280" i="1"/>
  <c r="P280" i="1"/>
  <c r="O280" i="1"/>
  <c r="N280" i="1"/>
  <c r="N277" i="1" s="1"/>
  <c r="M280" i="1"/>
  <c r="L280" i="1"/>
  <c r="I280" i="1"/>
  <c r="I351" i="1" s="1"/>
  <c r="I422" i="1" s="1"/>
  <c r="I533" i="1" s="1"/>
  <c r="I604" i="1" s="1"/>
  <c r="I680" i="1" s="1"/>
  <c r="I756" i="1" s="1"/>
  <c r="H280" i="1"/>
  <c r="H351" i="1" s="1"/>
  <c r="H422" i="1" s="1"/>
  <c r="H533" i="1" s="1"/>
  <c r="H604" i="1" s="1"/>
  <c r="H680" i="1" s="1"/>
  <c r="H756" i="1" s="1"/>
  <c r="G280" i="1"/>
  <c r="G351" i="1" s="1"/>
  <c r="G422" i="1" s="1"/>
  <c r="G533" i="1" s="1"/>
  <c r="G604" i="1" s="1"/>
  <c r="CA604" i="1" s="1"/>
  <c r="F280" i="1"/>
  <c r="F351" i="1" s="1"/>
  <c r="F422" i="1" s="1"/>
  <c r="F533" i="1" s="1"/>
  <c r="F604" i="1" s="1"/>
  <c r="F680" i="1" s="1"/>
  <c r="F756" i="1" s="1"/>
  <c r="E280" i="1"/>
  <c r="E351" i="1" s="1"/>
  <c r="E422" i="1" s="1"/>
  <c r="E533" i="1" s="1"/>
  <c r="E604" i="1" s="1"/>
  <c r="E680" i="1" s="1"/>
  <c r="E756" i="1" s="1"/>
  <c r="D280" i="1"/>
  <c r="D351" i="1" s="1"/>
  <c r="D422" i="1" s="1"/>
  <c r="D533" i="1" s="1"/>
  <c r="D604" i="1" s="1"/>
  <c r="D680" i="1" s="1"/>
  <c r="D756" i="1" s="1"/>
  <c r="W279" i="1"/>
  <c r="V279" i="1"/>
  <c r="U279" i="1"/>
  <c r="U277" i="1" s="1"/>
  <c r="T279" i="1"/>
  <c r="S279" i="1"/>
  <c r="R279" i="1"/>
  <c r="Q279" i="1"/>
  <c r="Q277" i="1" s="1"/>
  <c r="P279" i="1"/>
  <c r="O279" i="1"/>
  <c r="N279" i="1"/>
  <c r="M279" i="1"/>
  <c r="M277" i="1" s="1"/>
  <c r="L279" i="1"/>
  <c r="I279" i="1"/>
  <c r="I350" i="1" s="1"/>
  <c r="I421" i="1" s="1"/>
  <c r="I532" i="1" s="1"/>
  <c r="I603" i="1" s="1"/>
  <c r="I679" i="1" s="1"/>
  <c r="I755" i="1" s="1"/>
  <c r="H279" i="1"/>
  <c r="H350" i="1" s="1"/>
  <c r="H421" i="1" s="1"/>
  <c r="H532" i="1" s="1"/>
  <c r="H603" i="1" s="1"/>
  <c r="H679" i="1" s="1"/>
  <c r="H755" i="1" s="1"/>
  <c r="G279" i="1"/>
  <c r="G350" i="1" s="1"/>
  <c r="G421" i="1" s="1"/>
  <c r="G532" i="1" s="1"/>
  <c r="G603" i="1" s="1"/>
  <c r="BQ603" i="1" s="1"/>
  <c r="F279" i="1"/>
  <c r="F350" i="1" s="1"/>
  <c r="F421" i="1" s="1"/>
  <c r="F532" i="1" s="1"/>
  <c r="F603" i="1" s="1"/>
  <c r="F679" i="1" s="1"/>
  <c r="F755" i="1" s="1"/>
  <c r="E279" i="1"/>
  <c r="E350" i="1" s="1"/>
  <c r="E421" i="1" s="1"/>
  <c r="E532" i="1" s="1"/>
  <c r="E603" i="1" s="1"/>
  <c r="E679" i="1" s="1"/>
  <c r="E755" i="1" s="1"/>
  <c r="D279" i="1"/>
  <c r="D350" i="1" s="1"/>
  <c r="D421" i="1" s="1"/>
  <c r="D532" i="1" s="1"/>
  <c r="D603" i="1" s="1"/>
  <c r="D679" i="1" s="1"/>
  <c r="D755" i="1" s="1"/>
  <c r="C279" i="1"/>
  <c r="C280" i="1" s="1"/>
  <c r="C281" i="1" s="1"/>
  <c r="C282" i="1" s="1"/>
  <c r="C283" i="1" s="1"/>
  <c r="C284" i="1" s="1"/>
  <c r="C285" i="1" s="1"/>
  <c r="C286" i="1" s="1"/>
  <c r="C287" i="1" s="1"/>
  <c r="C288" i="1" s="1"/>
  <c r="C289" i="1" s="1"/>
  <c r="C290" i="1" s="1"/>
  <c r="C291" i="1" s="1"/>
  <c r="C292" i="1" s="1"/>
  <c r="C293" i="1" s="1"/>
  <c r="C294" i="1" s="1"/>
  <c r="C295" i="1" s="1"/>
  <c r="C296" i="1" s="1"/>
  <c r="C297" i="1" s="1"/>
  <c r="C298" i="1" s="1"/>
  <c r="C299" i="1" s="1"/>
  <c r="C300" i="1" s="1"/>
  <c r="C301" i="1" s="1"/>
  <c r="C302" i="1" s="1"/>
  <c r="C303" i="1" s="1"/>
  <c r="C304" i="1" s="1"/>
  <c r="C305" i="1" s="1"/>
  <c r="C306" i="1" s="1"/>
  <c r="C307" i="1" s="1"/>
  <c r="C308" i="1" s="1"/>
  <c r="C309" i="1" s="1"/>
  <c r="C310" i="1" s="1"/>
  <c r="C311" i="1" s="1"/>
  <c r="W278" i="1"/>
  <c r="V278" i="1"/>
  <c r="U278" i="1"/>
  <c r="T278" i="1"/>
  <c r="S278" i="1"/>
  <c r="R278" i="1"/>
  <c r="Q278" i="1"/>
  <c r="P278" i="1"/>
  <c r="O278" i="1"/>
  <c r="N278" i="1"/>
  <c r="M278" i="1"/>
  <c r="L278" i="1"/>
  <c r="I278" i="1"/>
  <c r="H278" i="1"/>
  <c r="H349" i="1" s="1"/>
  <c r="H420" i="1" s="1"/>
  <c r="H531" i="1" s="1"/>
  <c r="H602" i="1" s="1"/>
  <c r="H678" i="1" s="1"/>
  <c r="H754" i="1" s="1"/>
  <c r="G278" i="1"/>
  <c r="G349" i="1" s="1"/>
  <c r="G420" i="1" s="1"/>
  <c r="G531" i="1" s="1"/>
  <c r="G602" i="1" s="1"/>
  <c r="F278" i="1"/>
  <c r="F349" i="1" s="1"/>
  <c r="F420" i="1" s="1"/>
  <c r="E278" i="1"/>
  <c r="E349" i="1" s="1"/>
  <c r="E420" i="1" s="1"/>
  <c r="E531" i="1" s="1"/>
  <c r="E602" i="1" s="1"/>
  <c r="E678" i="1" s="1"/>
  <c r="E754" i="1" s="1"/>
  <c r="D278" i="1"/>
  <c r="D349" i="1" s="1"/>
  <c r="D420" i="1" s="1"/>
  <c r="D531" i="1" s="1"/>
  <c r="D602" i="1" s="1"/>
  <c r="D678" i="1" s="1"/>
  <c r="D754" i="1" s="1"/>
  <c r="C278" i="1"/>
  <c r="S277" i="1"/>
  <c r="O277" i="1"/>
  <c r="K277" i="1"/>
  <c r="J277" i="1"/>
  <c r="I277" i="1"/>
  <c r="I348" i="1" s="1"/>
  <c r="I419" i="1" s="1"/>
  <c r="I530" i="1" s="1"/>
  <c r="I601" i="1" s="1"/>
  <c r="I677" i="1" s="1"/>
  <c r="I753" i="1" s="1"/>
  <c r="H277" i="1"/>
  <c r="H348" i="1" s="1"/>
  <c r="H419" i="1" s="1"/>
  <c r="H530" i="1" s="1"/>
  <c r="H601" i="1" s="1"/>
  <c r="H677" i="1" s="1"/>
  <c r="H753" i="1" s="1"/>
  <c r="G277" i="1"/>
  <c r="G348" i="1" s="1"/>
  <c r="G419" i="1" s="1"/>
  <c r="G530" i="1" s="1"/>
  <c r="G601" i="1" s="1"/>
  <c r="G677" i="1" s="1"/>
  <c r="G753" i="1" s="1"/>
  <c r="F277" i="1"/>
  <c r="F348" i="1" s="1"/>
  <c r="F419" i="1" s="1"/>
  <c r="F530" i="1" s="1"/>
  <c r="F601" i="1" s="1"/>
  <c r="F677" i="1" s="1"/>
  <c r="F753" i="1" s="1"/>
  <c r="E277" i="1"/>
  <c r="E348" i="1" s="1"/>
  <c r="E419" i="1" s="1"/>
  <c r="E530" i="1" s="1"/>
  <c r="E601" i="1" s="1"/>
  <c r="E677" i="1" s="1"/>
  <c r="E753" i="1" s="1"/>
  <c r="W275" i="1"/>
  <c r="V275" i="1"/>
  <c r="V270" i="1" s="1"/>
  <c r="U275" i="1"/>
  <c r="T275" i="1"/>
  <c r="S275" i="1"/>
  <c r="R275" i="1"/>
  <c r="R270" i="1" s="1"/>
  <c r="Q275" i="1"/>
  <c r="P275" i="1"/>
  <c r="O275" i="1"/>
  <c r="N275" i="1"/>
  <c r="N270" i="1" s="1"/>
  <c r="M275" i="1"/>
  <c r="L275" i="1"/>
  <c r="I275" i="1"/>
  <c r="H275" i="1"/>
  <c r="H346" i="1" s="1"/>
  <c r="H417" i="1" s="1"/>
  <c r="H528" i="1" s="1"/>
  <c r="H599" i="1" s="1"/>
  <c r="H675" i="1" s="1"/>
  <c r="H751" i="1" s="1"/>
  <c r="G275" i="1"/>
  <c r="G346" i="1" s="1"/>
  <c r="G417" i="1" s="1"/>
  <c r="G528" i="1" s="1"/>
  <c r="G599" i="1" s="1"/>
  <c r="CV599" i="1" s="1"/>
  <c r="F275" i="1"/>
  <c r="F346" i="1" s="1"/>
  <c r="F417" i="1" s="1"/>
  <c r="F528" i="1" s="1"/>
  <c r="F599" i="1" s="1"/>
  <c r="F675" i="1" s="1"/>
  <c r="F751" i="1" s="1"/>
  <c r="E275" i="1"/>
  <c r="E346" i="1" s="1"/>
  <c r="E417" i="1" s="1"/>
  <c r="E528" i="1" s="1"/>
  <c r="E599" i="1" s="1"/>
  <c r="E675" i="1" s="1"/>
  <c r="E751" i="1" s="1"/>
  <c r="D275" i="1"/>
  <c r="D346" i="1" s="1"/>
  <c r="D417" i="1" s="1"/>
  <c r="D528" i="1" s="1"/>
  <c r="D599" i="1" s="1"/>
  <c r="D675" i="1" s="1"/>
  <c r="D751" i="1" s="1"/>
  <c r="W274" i="1"/>
  <c r="V274" i="1"/>
  <c r="U274" i="1"/>
  <c r="U270" i="1" s="1"/>
  <c r="T274" i="1"/>
  <c r="S274" i="1"/>
  <c r="R274" i="1"/>
  <c r="Q274" i="1"/>
  <c r="Q270" i="1" s="1"/>
  <c r="P274" i="1"/>
  <c r="O274" i="1"/>
  <c r="N274" i="1"/>
  <c r="M274" i="1"/>
  <c r="M270" i="1" s="1"/>
  <c r="L274" i="1"/>
  <c r="I274" i="1"/>
  <c r="I345" i="1" s="1"/>
  <c r="I416" i="1" s="1"/>
  <c r="I527" i="1" s="1"/>
  <c r="I598" i="1" s="1"/>
  <c r="I674" i="1" s="1"/>
  <c r="I750" i="1" s="1"/>
  <c r="H274" i="1"/>
  <c r="H345" i="1" s="1"/>
  <c r="H416" i="1" s="1"/>
  <c r="H527" i="1" s="1"/>
  <c r="H598" i="1" s="1"/>
  <c r="H674" i="1" s="1"/>
  <c r="H750" i="1" s="1"/>
  <c r="G274" i="1"/>
  <c r="G345" i="1" s="1"/>
  <c r="G416" i="1" s="1"/>
  <c r="G527" i="1" s="1"/>
  <c r="G598" i="1" s="1"/>
  <c r="F274" i="1"/>
  <c r="F345" i="1" s="1"/>
  <c r="F416" i="1" s="1"/>
  <c r="F527" i="1" s="1"/>
  <c r="F598" i="1" s="1"/>
  <c r="F674" i="1" s="1"/>
  <c r="F750" i="1" s="1"/>
  <c r="E274" i="1"/>
  <c r="D274" i="1"/>
  <c r="D345" i="1" s="1"/>
  <c r="D416" i="1" s="1"/>
  <c r="D527" i="1" s="1"/>
  <c r="D598" i="1" s="1"/>
  <c r="D674" i="1" s="1"/>
  <c r="D750" i="1" s="1"/>
  <c r="W273" i="1"/>
  <c r="V273" i="1"/>
  <c r="U273" i="1"/>
  <c r="T273" i="1"/>
  <c r="S273" i="1"/>
  <c r="R273" i="1"/>
  <c r="Q273" i="1"/>
  <c r="P273" i="1"/>
  <c r="O273" i="1"/>
  <c r="N273" i="1"/>
  <c r="M273" i="1"/>
  <c r="L273" i="1"/>
  <c r="J273" i="1"/>
  <c r="J344" i="1" s="1"/>
  <c r="J415" i="1" s="1"/>
  <c r="J526" i="1" s="1"/>
  <c r="J597" i="1" s="1"/>
  <c r="J673" i="1" s="1"/>
  <c r="J749" i="1" s="1"/>
  <c r="I273" i="1"/>
  <c r="I344" i="1" s="1"/>
  <c r="I415" i="1" s="1"/>
  <c r="I526" i="1" s="1"/>
  <c r="I597" i="1" s="1"/>
  <c r="I673" i="1" s="1"/>
  <c r="I749" i="1" s="1"/>
  <c r="H273" i="1"/>
  <c r="H344" i="1" s="1"/>
  <c r="H415" i="1" s="1"/>
  <c r="H526" i="1" s="1"/>
  <c r="H597" i="1" s="1"/>
  <c r="H673" i="1" s="1"/>
  <c r="H749" i="1" s="1"/>
  <c r="G273" i="1"/>
  <c r="G344" i="1" s="1"/>
  <c r="G415" i="1" s="1"/>
  <c r="G526" i="1" s="1"/>
  <c r="G597" i="1" s="1"/>
  <c r="F273" i="1"/>
  <c r="F344" i="1" s="1"/>
  <c r="F415" i="1" s="1"/>
  <c r="F526" i="1" s="1"/>
  <c r="F597" i="1" s="1"/>
  <c r="F673" i="1" s="1"/>
  <c r="F749" i="1" s="1"/>
  <c r="E273" i="1"/>
  <c r="E344" i="1" s="1"/>
  <c r="E415" i="1" s="1"/>
  <c r="E526" i="1" s="1"/>
  <c r="E597" i="1" s="1"/>
  <c r="E673" i="1" s="1"/>
  <c r="E749" i="1" s="1"/>
  <c r="D273" i="1"/>
  <c r="D344" i="1" s="1"/>
  <c r="D415" i="1" s="1"/>
  <c r="D526" i="1" s="1"/>
  <c r="D597" i="1" s="1"/>
  <c r="D673" i="1" s="1"/>
  <c r="D749" i="1" s="1"/>
  <c r="W272" i="1"/>
  <c r="V272" i="1"/>
  <c r="U272" i="1"/>
  <c r="T272" i="1"/>
  <c r="S272" i="1"/>
  <c r="R272" i="1"/>
  <c r="Q272" i="1"/>
  <c r="P272" i="1"/>
  <c r="O272" i="1"/>
  <c r="N272" i="1"/>
  <c r="M272" i="1"/>
  <c r="L272" i="1"/>
  <c r="L195" i="1" s="1"/>
  <c r="J272" i="1"/>
  <c r="J343" i="1" s="1"/>
  <c r="I272" i="1"/>
  <c r="I343" i="1" s="1"/>
  <c r="I414" i="1" s="1"/>
  <c r="I525" i="1" s="1"/>
  <c r="I596" i="1" s="1"/>
  <c r="I672" i="1" s="1"/>
  <c r="I748" i="1" s="1"/>
  <c r="H272" i="1"/>
  <c r="H343" i="1" s="1"/>
  <c r="H414" i="1" s="1"/>
  <c r="H525" i="1" s="1"/>
  <c r="H596" i="1" s="1"/>
  <c r="H672" i="1" s="1"/>
  <c r="H748" i="1" s="1"/>
  <c r="G272" i="1"/>
  <c r="F272" i="1"/>
  <c r="F343" i="1" s="1"/>
  <c r="F414" i="1" s="1"/>
  <c r="F525" i="1" s="1"/>
  <c r="F596" i="1" s="1"/>
  <c r="F672" i="1" s="1"/>
  <c r="F748" i="1" s="1"/>
  <c r="E272" i="1"/>
  <c r="D272" i="1"/>
  <c r="D343" i="1" s="1"/>
  <c r="D414" i="1" s="1"/>
  <c r="D525" i="1" s="1"/>
  <c r="D596" i="1" s="1"/>
  <c r="D672" i="1" s="1"/>
  <c r="D748" i="1" s="1"/>
  <c r="C272" i="1"/>
  <c r="C273" i="1" s="1"/>
  <c r="C274" i="1" s="1"/>
  <c r="C275" i="1" s="1"/>
  <c r="W271" i="1"/>
  <c r="V271" i="1"/>
  <c r="U271" i="1"/>
  <c r="T271" i="1"/>
  <c r="S271" i="1"/>
  <c r="R271" i="1"/>
  <c r="Q271" i="1"/>
  <c r="P271" i="1"/>
  <c r="O271" i="1"/>
  <c r="N271" i="1"/>
  <c r="M271" i="1"/>
  <c r="L271" i="1"/>
  <c r="J271" i="1"/>
  <c r="J342" i="1" s="1"/>
  <c r="J413" i="1" s="1"/>
  <c r="J524" i="1" s="1"/>
  <c r="J595" i="1" s="1"/>
  <c r="J671" i="1" s="1"/>
  <c r="J747" i="1" s="1"/>
  <c r="I271" i="1"/>
  <c r="I342" i="1" s="1"/>
  <c r="I413" i="1" s="1"/>
  <c r="I524" i="1" s="1"/>
  <c r="I595" i="1" s="1"/>
  <c r="I671" i="1" s="1"/>
  <c r="I747" i="1" s="1"/>
  <c r="H271" i="1"/>
  <c r="H342" i="1" s="1"/>
  <c r="H413" i="1" s="1"/>
  <c r="H524" i="1" s="1"/>
  <c r="H595" i="1" s="1"/>
  <c r="H671" i="1" s="1"/>
  <c r="H747" i="1" s="1"/>
  <c r="G271" i="1"/>
  <c r="G342" i="1" s="1"/>
  <c r="G413" i="1" s="1"/>
  <c r="G524" i="1" s="1"/>
  <c r="G595" i="1" s="1"/>
  <c r="F271" i="1"/>
  <c r="F342" i="1" s="1"/>
  <c r="E271" i="1"/>
  <c r="E342" i="1" s="1"/>
  <c r="E413" i="1" s="1"/>
  <c r="E524" i="1" s="1"/>
  <c r="E595" i="1" s="1"/>
  <c r="E671" i="1" s="1"/>
  <c r="E747" i="1" s="1"/>
  <c r="D271" i="1"/>
  <c r="D342" i="1" s="1"/>
  <c r="D413" i="1" s="1"/>
  <c r="D524" i="1" s="1"/>
  <c r="D595" i="1" s="1"/>
  <c r="D671" i="1" s="1"/>
  <c r="D747" i="1" s="1"/>
  <c r="W270" i="1"/>
  <c r="S270" i="1"/>
  <c r="O270" i="1"/>
  <c r="K270" i="1"/>
  <c r="J270" i="1"/>
  <c r="J341" i="1" s="1"/>
  <c r="J412" i="1" s="1"/>
  <c r="J523" i="1" s="1"/>
  <c r="J594" i="1" s="1"/>
  <c r="J670" i="1" s="1"/>
  <c r="J746" i="1" s="1"/>
  <c r="I270" i="1"/>
  <c r="I341" i="1" s="1"/>
  <c r="I412" i="1" s="1"/>
  <c r="I523" i="1" s="1"/>
  <c r="I594" i="1" s="1"/>
  <c r="I670" i="1" s="1"/>
  <c r="I746" i="1" s="1"/>
  <c r="H270" i="1"/>
  <c r="H341" i="1" s="1"/>
  <c r="H412" i="1" s="1"/>
  <c r="H523" i="1" s="1"/>
  <c r="H594" i="1" s="1"/>
  <c r="H670" i="1" s="1"/>
  <c r="H746" i="1" s="1"/>
  <c r="G270" i="1"/>
  <c r="G341" i="1" s="1"/>
  <c r="G412" i="1" s="1"/>
  <c r="G523" i="1" s="1"/>
  <c r="G594" i="1" s="1"/>
  <c r="G670" i="1" s="1"/>
  <c r="G746" i="1" s="1"/>
  <c r="F270" i="1"/>
  <c r="F341" i="1" s="1"/>
  <c r="F412" i="1" s="1"/>
  <c r="F523" i="1" s="1"/>
  <c r="F594" i="1" s="1"/>
  <c r="F670" i="1" s="1"/>
  <c r="F746" i="1" s="1"/>
  <c r="E270" i="1"/>
  <c r="E341" i="1" s="1"/>
  <c r="E412" i="1" s="1"/>
  <c r="E523" i="1" s="1"/>
  <c r="E594" i="1" s="1"/>
  <c r="E670" i="1" s="1"/>
  <c r="E746" i="1" s="1"/>
  <c r="W268" i="1"/>
  <c r="V268" i="1"/>
  <c r="U268" i="1"/>
  <c r="T268" i="1"/>
  <c r="S268" i="1"/>
  <c r="R268" i="1"/>
  <c r="Q268" i="1"/>
  <c r="P268" i="1"/>
  <c r="O268" i="1"/>
  <c r="N268" i="1"/>
  <c r="M268" i="1"/>
  <c r="L268" i="1"/>
  <c r="I268" i="1"/>
  <c r="I339" i="1" s="1"/>
  <c r="H268" i="1"/>
  <c r="H339" i="1" s="1"/>
  <c r="H410" i="1" s="1"/>
  <c r="H521" i="1" s="1"/>
  <c r="H592" i="1" s="1"/>
  <c r="H668" i="1" s="1"/>
  <c r="H744" i="1" s="1"/>
  <c r="G268" i="1"/>
  <c r="G339" i="1" s="1"/>
  <c r="G410" i="1" s="1"/>
  <c r="G521" i="1" s="1"/>
  <c r="G592" i="1" s="1"/>
  <c r="BX592" i="1" s="1"/>
  <c r="F268" i="1"/>
  <c r="F339" i="1" s="1"/>
  <c r="F410" i="1" s="1"/>
  <c r="F521" i="1" s="1"/>
  <c r="F592" i="1" s="1"/>
  <c r="F668" i="1" s="1"/>
  <c r="F744" i="1" s="1"/>
  <c r="E268" i="1"/>
  <c r="E339" i="1" s="1"/>
  <c r="E410" i="1" s="1"/>
  <c r="E521" i="1" s="1"/>
  <c r="E592" i="1" s="1"/>
  <c r="E668" i="1" s="1"/>
  <c r="E744" i="1" s="1"/>
  <c r="D268" i="1"/>
  <c r="D339" i="1" s="1"/>
  <c r="D410" i="1" s="1"/>
  <c r="D521" i="1" s="1"/>
  <c r="D592" i="1" s="1"/>
  <c r="D668" i="1" s="1"/>
  <c r="D744" i="1" s="1"/>
  <c r="W267" i="1"/>
  <c r="V267" i="1"/>
  <c r="U267" i="1"/>
  <c r="T267" i="1"/>
  <c r="S267" i="1"/>
  <c r="R267" i="1"/>
  <c r="Q267" i="1"/>
  <c r="P267" i="1"/>
  <c r="O267" i="1"/>
  <c r="N267" i="1"/>
  <c r="M267" i="1"/>
  <c r="L267" i="1"/>
  <c r="I267" i="1"/>
  <c r="I338" i="1" s="1"/>
  <c r="I409" i="1" s="1"/>
  <c r="I520" i="1" s="1"/>
  <c r="I591" i="1" s="1"/>
  <c r="I667" i="1" s="1"/>
  <c r="I743" i="1" s="1"/>
  <c r="H267" i="1"/>
  <c r="G267" i="1"/>
  <c r="G338" i="1" s="1"/>
  <c r="G409" i="1" s="1"/>
  <c r="G520" i="1" s="1"/>
  <c r="G591" i="1" s="1"/>
  <c r="U591" i="1" s="1"/>
  <c r="F267" i="1"/>
  <c r="F338" i="1" s="1"/>
  <c r="F409" i="1" s="1"/>
  <c r="F520" i="1" s="1"/>
  <c r="F591" i="1" s="1"/>
  <c r="F667" i="1" s="1"/>
  <c r="F743" i="1" s="1"/>
  <c r="E267" i="1"/>
  <c r="E338" i="1" s="1"/>
  <c r="E409" i="1" s="1"/>
  <c r="E520" i="1" s="1"/>
  <c r="E591" i="1" s="1"/>
  <c r="E667" i="1" s="1"/>
  <c r="E743" i="1" s="1"/>
  <c r="D267" i="1"/>
  <c r="D338" i="1" s="1"/>
  <c r="D409" i="1" s="1"/>
  <c r="D520" i="1" s="1"/>
  <c r="D591" i="1" s="1"/>
  <c r="D667" i="1" s="1"/>
  <c r="D743" i="1" s="1"/>
  <c r="W266" i="1"/>
  <c r="V266" i="1"/>
  <c r="U266" i="1"/>
  <c r="T266" i="1"/>
  <c r="S266" i="1"/>
  <c r="R266" i="1"/>
  <c r="Q266" i="1"/>
  <c r="P266" i="1"/>
  <c r="O266" i="1"/>
  <c r="N266" i="1"/>
  <c r="M266" i="1"/>
  <c r="L266" i="1"/>
  <c r="I266" i="1"/>
  <c r="I337" i="1" s="1"/>
  <c r="H266" i="1"/>
  <c r="H337" i="1" s="1"/>
  <c r="H408" i="1" s="1"/>
  <c r="H519" i="1" s="1"/>
  <c r="H590" i="1" s="1"/>
  <c r="H666" i="1" s="1"/>
  <c r="H742" i="1" s="1"/>
  <c r="G266" i="1"/>
  <c r="G337" i="1" s="1"/>
  <c r="G408" i="1" s="1"/>
  <c r="G519" i="1" s="1"/>
  <c r="G590" i="1" s="1"/>
  <c r="F266" i="1"/>
  <c r="E266" i="1"/>
  <c r="E337" i="1" s="1"/>
  <c r="E408" i="1" s="1"/>
  <c r="E519" i="1" s="1"/>
  <c r="E590" i="1" s="1"/>
  <c r="E666" i="1" s="1"/>
  <c r="E742" i="1" s="1"/>
  <c r="D266" i="1"/>
  <c r="W265" i="1"/>
  <c r="V265" i="1"/>
  <c r="U265" i="1"/>
  <c r="T265" i="1"/>
  <c r="S265" i="1"/>
  <c r="R265" i="1"/>
  <c r="Q265" i="1"/>
  <c r="P265" i="1"/>
  <c r="O265" i="1"/>
  <c r="N265" i="1"/>
  <c r="M265" i="1"/>
  <c r="L265" i="1"/>
  <c r="I265" i="1"/>
  <c r="I336" i="1" s="1"/>
  <c r="I407" i="1" s="1"/>
  <c r="I518" i="1" s="1"/>
  <c r="I589" i="1" s="1"/>
  <c r="I665" i="1" s="1"/>
  <c r="I741" i="1" s="1"/>
  <c r="H265" i="1"/>
  <c r="H336" i="1" s="1"/>
  <c r="H407" i="1" s="1"/>
  <c r="H518" i="1" s="1"/>
  <c r="H589" i="1" s="1"/>
  <c r="H665" i="1" s="1"/>
  <c r="H741" i="1" s="1"/>
  <c r="G265" i="1"/>
  <c r="G336" i="1" s="1"/>
  <c r="G407" i="1" s="1"/>
  <c r="G518" i="1" s="1"/>
  <c r="G589" i="1" s="1"/>
  <c r="F265" i="1"/>
  <c r="F336" i="1" s="1"/>
  <c r="F407" i="1" s="1"/>
  <c r="F518" i="1" s="1"/>
  <c r="F589" i="1" s="1"/>
  <c r="F665" i="1" s="1"/>
  <c r="F741" i="1" s="1"/>
  <c r="E265" i="1"/>
  <c r="E336" i="1" s="1"/>
  <c r="E407" i="1" s="1"/>
  <c r="E518" i="1" s="1"/>
  <c r="E589" i="1" s="1"/>
  <c r="E665" i="1" s="1"/>
  <c r="E741" i="1" s="1"/>
  <c r="D265" i="1"/>
  <c r="D336" i="1" s="1"/>
  <c r="D407" i="1" s="1"/>
  <c r="D518" i="1" s="1"/>
  <c r="D589" i="1" s="1"/>
  <c r="D665" i="1" s="1"/>
  <c r="D741" i="1" s="1"/>
  <c r="W264" i="1"/>
  <c r="V264" i="1"/>
  <c r="U264" i="1"/>
  <c r="T264" i="1"/>
  <c r="S264" i="1"/>
  <c r="R264" i="1"/>
  <c r="Q264" i="1"/>
  <c r="P264" i="1"/>
  <c r="O264" i="1"/>
  <c r="N264" i="1"/>
  <c r="M264" i="1"/>
  <c r="L264" i="1"/>
  <c r="I264" i="1"/>
  <c r="I335" i="1" s="1"/>
  <c r="H264" i="1"/>
  <c r="G264" i="1"/>
  <c r="G335" i="1" s="1"/>
  <c r="G406" i="1" s="1"/>
  <c r="G517" i="1" s="1"/>
  <c r="G588" i="1" s="1"/>
  <c r="AV588" i="1" s="1"/>
  <c r="F264" i="1"/>
  <c r="F335" i="1" s="1"/>
  <c r="F406" i="1" s="1"/>
  <c r="F517" i="1" s="1"/>
  <c r="F588" i="1" s="1"/>
  <c r="F664" i="1" s="1"/>
  <c r="F740" i="1" s="1"/>
  <c r="E264" i="1"/>
  <c r="E335" i="1" s="1"/>
  <c r="E406" i="1" s="1"/>
  <c r="E517" i="1" s="1"/>
  <c r="E588" i="1" s="1"/>
  <c r="E664" i="1" s="1"/>
  <c r="E740" i="1" s="1"/>
  <c r="D264" i="1"/>
  <c r="W263" i="1"/>
  <c r="V263" i="1"/>
  <c r="U263" i="1"/>
  <c r="T263" i="1"/>
  <c r="S263" i="1"/>
  <c r="R263" i="1"/>
  <c r="Q263" i="1"/>
  <c r="P263" i="1"/>
  <c r="O263" i="1"/>
  <c r="N263" i="1"/>
  <c r="M263" i="1"/>
  <c r="L263" i="1"/>
  <c r="I263" i="1"/>
  <c r="I334" i="1" s="1"/>
  <c r="I405" i="1" s="1"/>
  <c r="I516" i="1" s="1"/>
  <c r="I587" i="1" s="1"/>
  <c r="I663" i="1" s="1"/>
  <c r="I739" i="1" s="1"/>
  <c r="H263" i="1"/>
  <c r="G263" i="1"/>
  <c r="G334" i="1" s="1"/>
  <c r="G405" i="1" s="1"/>
  <c r="G516" i="1" s="1"/>
  <c r="G587" i="1" s="1"/>
  <c r="F263" i="1"/>
  <c r="F334" i="1" s="1"/>
  <c r="F405" i="1" s="1"/>
  <c r="F516" i="1" s="1"/>
  <c r="F587" i="1" s="1"/>
  <c r="F663" i="1" s="1"/>
  <c r="F739" i="1" s="1"/>
  <c r="E263" i="1"/>
  <c r="E334" i="1" s="1"/>
  <c r="E405" i="1" s="1"/>
  <c r="E516" i="1" s="1"/>
  <c r="E587" i="1" s="1"/>
  <c r="E663" i="1" s="1"/>
  <c r="E739" i="1" s="1"/>
  <c r="D263" i="1"/>
  <c r="D334" i="1" s="1"/>
  <c r="D405" i="1" s="1"/>
  <c r="D516" i="1" s="1"/>
  <c r="D587" i="1" s="1"/>
  <c r="D663" i="1" s="1"/>
  <c r="D739" i="1" s="1"/>
  <c r="W262" i="1"/>
  <c r="V262" i="1"/>
  <c r="U262" i="1"/>
  <c r="T262" i="1"/>
  <c r="S262" i="1"/>
  <c r="R262" i="1"/>
  <c r="Q262" i="1"/>
  <c r="P262" i="1"/>
  <c r="O262" i="1"/>
  <c r="N262" i="1"/>
  <c r="M262" i="1"/>
  <c r="L262" i="1"/>
  <c r="I262" i="1"/>
  <c r="I333" i="1" s="1"/>
  <c r="H262" i="1"/>
  <c r="H333" i="1" s="1"/>
  <c r="H404" i="1" s="1"/>
  <c r="H515" i="1" s="1"/>
  <c r="H586" i="1" s="1"/>
  <c r="H662" i="1" s="1"/>
  <c r="H738" i="1" s="1"/>
  <c r="G262" i="1"/>
  <c r="G333" i="1" s="1"/>
  <c r="G404" i="1" s="1"/>
  <c r="G515" i="1" s="1"/>
  <c r="G586" i="1" s="1"/>
  <c r="F262" i="1"/>
  <c r="E262" i="1"/>
  <c r="E333" i="1" s="1"/>
  <c r="E404" i="1" s="1"/>
  <c r="E515" i="1" s="1"/>
  <c r="E586" i="1" s="1"/>
  <c r="E662" i="1" s="1"/>
  <c r="E738" i="1" s="1"/>
  <c r="D262" i="1"/>
  <c r="W261" i="1"/>
  <c r="V261" i="1"/>
  <c r="U261" i="1"/>
  <c r="T261" i="1"/>
  <c r="S261" i="1"/>
  <c r="R261" i="1"/>
  <c r="Q261" i="1"/>
  <c r="P261" i="1"/>
  <c r="O261" i="1"/>
  <c r="N261" i="1"/>
  <c r="M261" i="1"/>
  <c r="L261" i="1"/>
  <c r="I261" i="1"/>
  <c r="I332" i="1" s="1"/>
  <c r="I403" i="1" s="1"/>
  <c r="I514" i="1" s="1"/>
  <c r="I585" i="1" s="1"/>
  <c r="I661" i="1" s="1"/>
  <c r="I737" i="1" s="1"/>
  <c r="H261" i="1"/>
  <c r="H332" i="1" s="1"/>
  <c r="H403" i="1" s="1"/>
  <c r="G261" i="1"/>
  <c r="G332" i="1" s="1"/>
  <c r="G403" i="1" s="1"/>
  <c r="G514" i="1" s="1"/>
  <c r="G585" i="1" s="1"/>
  <c r="CM585" i="1" s="1"/>
  <c r="F261" i="1"/>
  <c r="F332" i="1" s="1"/>
  <c r="F403" i="1" s="1"/>
  <c r="F514" i="1" s="1"/>
  <c r="F585" i="1" s="1"/>
  <c r="F661" i="1" s="1"/>
  <c r="F737" i="1" s="1"/>
  <c r="E261" i="1"/>
  <c r="E332" i="1" s="1"/>
  <c r="E403" i="1" s="1"/>
  <c r="E514" i="1" s="1"/>
  <c r="E585" i="1" s="1"/>
  <c r="E661" i="1" s="1"/>
  <c r="E737" i="1" s="1"/>
  <c r="D261" i="1"/>
  <c r="D332" i="1" s="1"/>
  <c r="D403" i="1" s="1"/>
  <c r="D514" i="1" s="1"/>
  <c r="D585" i="1" s="1"/>
  <c r="D661" i="1" s="1"/>
  <c r="D737" i="1" s="1"/>
  <c r="W260" i="1"/>
  <c r="V260" i="1"/>
  <c r="U260" i="1"/>
  <c r="T260" i="1"/>
  <c r="S260" i="1"/>
  <c r="R260" i="1"/>
  <c r="Q260" i="1"/>
  <c r="P260" i="1"/>
  <c r="O260" i="1"/>
  <c r="N260" i="1"/>
  <c r="M260" i="1"/>
  <c r="L260" i="1"/>
  <c r="I260" i="1"/>
  <c r="I331" i="1" s="1"/>
  <c r="H260" i="1"/>
  <c r="G260" i="1"/>
  <c r="G331" i="1" s="1"/>
  <c r="G402" i="1" s="1"/>
  <c r="G513" i="1" s="1"/>
  <c r="G584" i="1" s="1"/>
  <c r="CF584" i="1" s="1"/>
  <c r="F260" i="1"/>
  <c r="F331" i="1" s="1"/>
  <c r="F402" i="1" s="1"/>
  <c r="F513" i="1" s="1"/>
  <c r="F584" i="1" s="1"/>
  <c r="F660" i="1" s="1"/>
  <c r="F736" i="1" s="1"/>
  <c r="E260" i="1"/>
  <c r="E331" i="1" s="1"/>
  <c r="E402" i="1" s="1"/>
  <c r="E513" i="1" s="1"/>
  <c r="E584" i="1" s="1"/>
  <c r="E660" i="1" s="1"/>
  <c r="E736" i="1" s="1"/>
  <c r="D260" i="1"/>
  <c r="W259" i="1"/>
  <c r="V259" i="1"/>
  <c r="U259" i="1"/>
  <c r="T259" i="1"/>
  <c r="S259" i="1"/>
  <c r="R259" i="1"/>
  <c r="Q259" i="1"/>
  <c r="P259" i="1"/>
  <c r="O259" i="1"/>
  <c r="N259" i="1"/>
  <c r="M259" i="1"/>
  <c r="L259" i="1"/>
  <c r="I259" i="1"/>
  <c r="I330" i="1" s="1"/>
  <c r="I401" i="1" s="1"/>
  <c r="I512" i="1" s="1"/>
  <c r="I583" i="1" s="1"/>
  <c r="I659" i="1" s="1"/>
  <c r="I735" i="1" s="1"/>
  <c r="H259" i="1"/>
  <c r="G259" i="1"/>
  <c r="G330" i="1" s="1"/>
  <c r="G401" i="1" s="1"/>
  <c r="G512" i="1" s="1"/>
  <c r="G583" i="1" s="1"/>
  <c r="F259" i="1"/>
  <c r="F330" i="1" s="1"/>
  <c r="F401" i="1" s="1"/>
  <c r="F512" i="1" s="1"/>
  <c r="F583" i="1" s="1"/>
  <c r="F659" i="1" s="1"/>
  <c r="F735" i="1" s="1"/>
  <c r="E259" i="1"/>
  <c r="E330" i="1" s="1"/>
  <c r="E401" i="1" s="1"/>
  <c r="E512" i="1" s="1"/>
  <c r="E583" i="1" s="1"/>
  <c r="E659" i="1" s="1"/>
  <c r="E735" i="1" s="1"/>
  <c r="D259" i="1"/>
  <c r="D330" i="1" s="1"/>
  <c r="D401" i="1" s="1"/>
  <c r="D512" i="1" s="1"/>
  <c r="D583" i="1" s="1"/>
  <c r="D659" i="1" s="1"/>
  <c r="D735" i="1" s="1"/>
  <c r="W258" i="1"/>
  <c r="V258" i="1"/>
  <c r="U258" i="1"/>
  <c r="T258" i="1"/>
  <c r="S258" i="1"/>
  <c r="R258" i="1"/>
  <c r="Q258" i="1"/>
  <c r="P258" i="1"/>
  <c r="O258" i="1"/>
  <c r="N258" i="1"/>
  <c r="M258" i="1"/>
  <c r="L258" i="1"/>
  <c r="I258" i="1"/>
  <c r="I329" i="1" s="1"/>
  <c r="H258" i="1"/>
  <c r="H329" i="1" s="1"/>
  <c r="H400" i="1" s="1"/>
  <c r="H511" i="1" s="1"/>
  <c r="H582" i="1" s="1"/>
  <c r="H658" i="1" s="1"/>
  <c r="H734" i="1" s="1"/>
  <c r="G258" i="1"/>
  <c r="G329" i="1" s="1"/>
  <c r="G400" i="1" s="1"/>
  <c r="G511" i="1" s="1"/>
  <c r="G582" i="1" s="1"/>
  <c r="F258" i="1"/>
  <c r="F329" i="1" s="1"/>
  <c r="F400" i="1" s="1"/>
  <c r="F511" i="1" s="1"/>
  <c r="E258" i="1"/>
  <c r="E329" i="1" s="1"/>
  <c r="E400" i="1" s="1"/>
  <c r="E511" i="1" s="1"/>
  <c r="E582" i="1" s="1"/>
  <c r="E658" i="1" s="1"/>
  <c r="E734" i="1" s="1"/>
  <c r="D258" i="1"/>
  <c r="W257" i="1"/>
  <c r="V257" i="1"/>
  <c r="U257" i="1"/>
  <c r="T257" i="1"/>
  <c r="S257" i="1"/>
  <c r="R257" i="1"/>
  <c r="Q257" i="1"/>
  <c r="P257" i="1"/>
  <c r="O257" i="1"/>
  <c r="N257" i="1"/>
  <c r="M257" i="1"/>
  <c r="L257" i="1"/>
  <c r="I257" i="1"/>
  <c r="I328" i="1" s="1"/>
  <c r="I399" i="1" s="1"/>
  <c r="I510" i="1" s="1"/>
  <c r="I581" i="1" s="1"/>
  <c r="I657" i="1" s="1"/>
  <c r="I733" i="1" s="1"/>
  <c r="H257" i="1"/>
  <c r="H328" i="1" s="1"/>
  <c r="H399" i="1" s="1"/>
  <c r="G257" i="1"/>
  <c r="G328" i="1" s="1"/>
  <c r="G399" i="1" s="1"/>
  <c r="G510" i="1" s="1"/>
  <c r="G581" i="1" s="1"/>
  <c r="BK581" i="1" s="1"/>
  <c r="F257" i="1"/>
  <c r="F328" i="1" s="1"/>
  <c r="F399" i="1" s="1"/>
  <c r="F510" i="1" s="1"/>
  <c r="F581" i="1" s="1"/>
  <c r="F657" i="1" s="1"/>
  <c r="F733" i="1" s="1"/>
  <c r="E257" i="1"/>
  <c r="E328" i="1" s="1"/>
  <c r="E399" i="1" s="1"/>
  <c r="E510" i="1" s="1"/>
  <c r="E581" i="1" s="1"/>
  <c r="E657" i="1" s="1"/>
  <c r="E733" i="1" s="1"/>
  <c r="D257" i="1"/>
  <c r="D328" i="1" s="1"/>
  <c r="D399" i="1" s="1"/>
  <c r="D510" i="1" s="1"/>
  <c r="D581" i="1" s="1"/>
  <c r="D657" i="1" s="1"/>
  <c r="D733" i="1" s="1"/>
  <c r="W256" i="1"/>
  <c r="V256" i="1"/>
  <c r="U256" i="1"/>
  <c r="T256" i="1"/>
  <c r="S256" i="1"/>
  <c r="R256" i="1"/>
  <c r="Q256" i="1"/>
  <c r="P256" i="1"/>
  <c r="O256" i="1"/>
  <c r="N256" i="1"/>
  <c r="M256" i="1"/>
  <c r="L256" i="1"/>
  <c r="I256" i="1"/>
  <c r="I327" i="1" s="1"/>
  <c r="H256" i="1"/>
  <c r="H327" i="1" s="1"/>
  <c r="H398" i="1" s="1"/>
  <c r="H509" i="1" s="1"/>
  <c r="H580" i="1" s="1"/>
  <c r="H656" i="1" s="1"/>
  <c r="H732" i="1" s="1"/>
  <c r="G256" i="1"/>
  <c r="G327" i="1" s="1"/>
  <c r="G398" i="1" s="1"/>
  <c r="G509" i="1" s="1"/>
  <c r="G580" i="1" s="1"/>
  <c r="BD580" i="1" s="1"/>
  <c r="F256" i="1"/>
  <c r="F327" i="1" s="1"/>
  <c r="F398" i="1" s="1"/>
  <c r="F509" i="1" s="1"/>
  <c r="F580" i="1" s="1"/>
  <c r="F656" i="1" s="1"/>
  <c r="F732" i="1" s="1"/>
  <c r="E256" i="1"/>
  <c r="E327" i="1" s="1"/>
  <c r="E398" i="1" s="1"/>
  <c r="E509" i="1" s="1"/>
  <c r="E580" i="1" s="1"/>
  <c r="E656" i="1" s="1"/>
  <c r="E732" i="1" s="1"/>
  <c r="D256" i="1"/>
  <c r="D327" i="1" s="1"/>
  <c r="D398" i="1" s="1"/>
  <c r="D509" i="1" s="1"/>
  <c r="D580" i="1" s="1"/>
  <c r="D656" i="1" s="1"/>
  <c r="D732" i="1" s="1"/>
  <c r="W255" i="1"/>
  <c r="V255" i="1"/>
  <c r="U255" i="1"/>
  <c r="T255" i="1"/>
  <c r="S255" i="1"/>
  <c r="R255" i="1"/>
  <c r="Q255" i="1"/>
  <c r="P255" i="1"/>
  <c r="O255" i="1"/>
  <c r="N255" i="1"/>
  <c r="M255" i="1"/>
  <c r="L255" i="1"/>
  <c r="I255" i="1"/>
  <c r="I326" i="1" s="1"/>
  <c r="I397" i="1" s="1"/>
  <c r="I508" i="1" s="1"/>
  <c r="I579" i="1" s="1"/>
  <c r="I655" i="1" s="1"/>
  <c r="I731" i="1" s="1"/>
  <c r="H255" i="1"/>
  <c r="G255" i="1"/>
  <c r="G326" i="1" s="1"/>
  <c r="G397" i="1" s="1"/>
  <c r="G508" i="1" s="1"/>
  <c r="G579" i="1" s="1"/>
  <c r="F255" i="1"/>
  <c r="F326" i="1" s="1"/>
  <c r="F397" i="1" s="1"/>
  <c r="F508" i="1" s="1"/>
  <c r="F579" i="1" s="1"/>
  <c r="F655" i="1" s="1"/>
  <c r="F731" i="1" s="1"/>
  <c r="E255" i="1"/>
  <c r="E326" i="1" s="1"/>
  <c r="E397" i="1" s="1"/>
  <c r="E508" i="1" s="1"/>
  <c r="E579" i="1" s="1"/>
  <c r="E655" i="1" s="1"/>
  <c r="E731" i="1" s="1"/>
  <c r="D255" i="1"/>
  <c r="D326" i="1" s="1"/>
  <c r="D397" i="1" s="1"/>
  <c r="D508" i="1" s="1"/>
  <c r="D579" i="1" s="1"/>
  <c r="D655" i="1" s="1"/>
  <c r="D731" i="1" s="1"/>
  <c r="W254" i="1"/>
  <c r="V254" i="1"/>
  <c r="U254" i="1"/>
  <c r="T254" i="1"/>
  <c r="S254" i="1"/>
  <c r="R254" i="1"/>
  <c r="Q254" i="1"/>
  <c r="P254" i="1"/>
  <c r="O254" i="1"/>
  <c r="N254" i="1"/>
  <c r="M254" i="1"/>
  <c r="L254" i="1"/>
  <c r="I254" i="1"/>
  <c r="I325" i="1" s="1"/>
  <c r="H254" i="1"/>
  <c r="H325" i="1" s="1"/>
  <c r="H396" i="1" s="1"/>
  <c r="H507" i="1" s="1"/>
  <c r="H578" i="1" s="1"/>
  <c r="H654" i="1" s="1"/>
  <c r="H730" i="1" s="1"/>
  <c r="G254" i="1"/>
  <c r="G325" i="1" s="1"/>
  <c r="G396" i="1" s="1"/>
  <c r="G507" i="1" s="1"/>
  <c r="G578" i="1" s="1"/>
  <c r="F254" i="1"/>
  <c r="F325" i="1" s="1"/>
  <c r="F396" i="1" s="1"/>
  <c r="F507" i="1" s="1"/>
  <c r="F578" i="1" s="1"/>
  <c r="F654" i="1" s="1"/>
  <c r="F730" i="1" s="1"/>
  <c r="E254" i="1"/>
  <c r="E325" i="1" s="1"/>
  <c r="E396" i="1" s="1"/>
  <c r="E507" i="1" s="1"/>
  <c r="E578" i="1" s="1"/>
  <c r="E654" i="1" s="1"/>
  <c r="E730" i="1" s="1"/>
  <c r="D254" i="1"/>
  <c r="W253" i="1"/>
  <c r="V253" i="1"/>
  <c r="U253" i="1"/>
  <c r="T253" i="1"/>
  <c r="S253" i="1"/>
  <c r="R253" i="1"/>
  <c r="Q253" i="1"/>
  <c r="P253" i="1"/>
  <c r="O253" i="1"/>
  <c r="N253" i="1"/>
  <c r="M253" i="1"/>
  <c r="L253" i="1"/>
  <c r="I253" i="1"/>
  <c r="I324" i="1" s="1"/>
  <c r="I395" i="1" s="1"/>
  <c r="I506" i="1" s="1"/>
  <c r="I577" i="1" s="1"/>
  <c r="I653" i="1" s="1"/>
  <c r="I729" i="1" s="1"/>
  <c r="H253" i="1"/>
  <c r="H324" i="1" s="1"/>
  <c r="H395" i="1" s="1"/>
  <c r="H506" i="1" s="1"/>
  <c r="H577" i="1" s="1"/>
  <c r="H653" i="1" s="1"/>
  <c r="H729" i="1" s="1"/>
  <c r="G253" i="1"/>
  <c r="G324" i="1" s="1"/>
  <c r="G395" i="1" s="1"/>
  <c r="G506" i="1" s="1"/>
  <c r="G577" i="1" s="1"/>
  <c r="CU577" i="1" s="1"/>
  <c r="F253" i="1"/>
  <c r="F324" i="1" s="1"/>
  <c r="F395" i="1" s="1"/>
  <c r="F506" i="1" s="1"/>
  <c r="F577" i="1" s="1"/>
  <c r="F653" i="1" s="1"/>
  <c r="F729" i="1" s="1"/>
  <c r="E253" i="1"/>
  <c r="E324" i="1" s="1"/>
  <c r="E395" i="1" s="1"/>
  <c r="E506" i="1" s="1"/>
  <c r="E577" i="1" s="1"/>
  <c r="E653" i="1" s="1"/>
  <c r="E729" i="1" s="1"/>
  <c r="D253" i="1"/>
  <c r="D324" i="1" s="1"/>
  <c r="D395" i="1" s="1"/>
  <c r="D506" i="1" s="1"/>
  <c r="D577" i="1" s="1"/>
  <c r="D653" i="1" s="1"/>
  <c r="D729" i="1" s="1"/>
  <c r="W252" i="1"/>
  <c r="V252" i="1"/>
  <c r="U252" i="1"/>
  <c r="T252" i="1"/>
  <c r="S252" i="1"/>
  <c r="R252" i="1"/>
  <c r="Q252" i="1"/>
  <c r="P252" i="1"/>
  <c r="O252" i="1"/>
  <c r="N252" i="1"/>
  <c r="M252" i="1"/>
  <c r="L252" i="1"/>
  <c r="I252" i="1"/>
  <c r="I323" i="1" s="1"/>
  <c r="H252" i="1"/>
  <c r="H323" i="1" s="1"/>
  <c r="H394" i="1" s="1"/>
  <c r="H505" i="1" s="1"/>
  <c r="H576" i="1" s="1"/>
  <c r="H652" i="1" s="1"/>
  <c r="H728" i="1" s="1"/>
  <c r="G252" i="1"/>
  <c r="G323" i="1" s="1"/>
  <c r="G394" i="1" s="1"/>
  <c r="G505" i="1" s="1"/>
  <c r="G576" i="1" s="1"/>
  <c r="CN576" i="1" s="1"/>
  <c r="F252" i="1"/>
  <c r="F323" i="1" s="1"/>
  <c r="F394" i="1" s="1"/>
  <c r="F505" i="1" s="1"/>
  <c r="F576" i="1" s="1"/>
  <c r="F652" i="1" s="1"/>
  <c r="F728" i="1" s="1"/>
  <c r="E252" i="1"/>
  <c r="E323" i="1" s="1"/>
  <c r="E394" i="1" s="1"/>
  <c r="E505" i="1" s="1"/>
  <c r="E576" i="1" s="1"/>
  <c r="E652" i="1" s="1"/>
  <c r="E728" i="1" s="1"/>
  <c r="D252" i="1"/>
  <c r="D323" i="1" s="1"/>
  <c r="D394" i="1" s="1"/>
  <c r="D505" i="1" s="1"/>
  <c r="D576" i="1" s="1"/>
  <c r="D652" i="1" s="1"/>
  <c r="D728" i="1" s="1"/>
  <c r="W251" i="1"/>
  <c r="V251" i="1"/>
  <c r="U251" i="1"/>
  <c r="T251" i="1"/>
  <c r="S251" i="1"/>
  <c r="R251" i="1"/>
  <c r="Q251" i="1"/>
  <c r="P251" i="1"/>
  <c r="O251" i="1"/>
  <c r="N251" i="1"/>
  <c r="M251" i="1"/>
  <c r="L251" i="1"/>
  <c r="I251" i="1"/>
  <c r="I322" i="1" s="1"/>
  <c r="I393" i="1" s="1"/>
  <c r="I504" i="1" s="1"/>
  <c r="I575" i="1" s="1"/>
  <c r="I651" i="1" s="1"/>
  <c r="I727" i="1" s="1"/>
  <c r="H251" i="1"/>
  <c r="G251" i="1"/>
  <c r="G322" i="1" s="1"/>
  <c r="G393" i="1" s="1"/>
  <c r="G504" i="1" s="1"/>
  <c r="G575" i="1" s="1"/>
  <c r="F251" i="1"/>
  <c r="F322" i="1" s="1"/>
  <c r="F393" i="1" s="1"/>
  <c r="F504" i="1" s="1"/>
  <c r="F575" i="1" s="1"/>
  <c r="F651" i="1" s="1"/>
  <c r="F727" i="1" s="1"/>
  <c r="E251" i="1"/>
  <c r="E322" i="1" s="1"/>
  <c r="E393" i="1" s="1"/>
  <c r="E504" i="1" s="1"/>
  <c r="E575" i="1" s="1"/>
  <c r="E651" i="1" s="1"/>
  <c r="E727" i="1" s="1"/>
  <c r="D251" i="1"/>
  <c r="D322" i="1" s="1"/>
  <c r="D393" i="1" s="1"/>
  <c r="D504" i="1" s="1"/>
  <c r="D575" i="1" s="1"/>
  <c r="D651" i="1" s="1"/>
  <c r="D727" i="1" s="1"/>
  <c r="W250" i="1"/>
  <c r="V250" i="1"/>
  <c r="U250" i="1"/>
  <c r="T250" i="1"/>
  <c r="T243" i="1" s="1"/>
  <c r="S250" i="1"/>
  <c r="R250" i="1"/>
  <c r="Q250" i="1"/>
  <c r="P250" i="1"/>
  <c r="O250" i="1"/>
  <c r="N250" i="1"/>
  <c r="M250" i="1"/>
  <c r="L250" i="1"/>
  <c r="I250" i="1"/>
  <c r="I321" i="1" s="1"/>
  <c r="H250" i="1"/>
  <c r="H321" i="1" s="1"/>
  <c r="H392" i="1" s="1"/>
  <c r="H503" i="1" s="1"/>
  <c r="H574" i="1" s="1"/>
  <c r="H650" i="1" s="1"/>
  <c r="H726" i="1" s="1"/>
  <c r="G250" i="1"/>
  <c r="G321" i="1" s="1"/>
  <c r="G392" i="1" s="1"/>
  <c r="G503" i="1" s="1"/>
  <c r="G574" i="1" s="1"/>
  <c r="F250" i="1"/>
  <c r="E250" i="1"/>
  <c r="E321" i="1" s="1"/>
  <c r="E392" i="1" s="1"/>
  <c r="E503" i="1" s="1"/>
  <c r="E574" i="1" s="1"/>
  <c r="E650" i="1" s="1"/>
  <c r="E726" i="1" s="1"/>
  <c r="D250" i="1"/>
  <c r="W249" i="1"/>
  <c r="V249" i="1"/>
  <c r="U249" i="1"/>
  <c r="T249" i="1"/>
  <c r="S249" i="1"/>
  <c r="R249" i="1"/>
  <c r="Q249" i="1"/>
  <c r="P249" i="1"/>
  <c r="O249" i="1"/>
  <c r="N249" i="1"/>
  <c r="M249" i="1"/>
  <c r="L249" i="1"/>
  <c r="I249" i="1"/>
  <c r="I320" i="1" s="1"/>
  <c r="I391" i="1" s="1"/>
  <c r="I502" i="1" s="1"/>
  <c r="I573" i="1" s="1"/>
  <c r="I649" i="1" s="1"/>
  <c r="I725" i="1" s="1"/>
  <c r="H249" i="1"/>
  <c r="H320" i="1" s="1"/>
  <c r="H391" i="1" s="1"/>
  <c r="H502" i="1" s="1"/>
  <c r="H573" i="1" s="1"/>
  <c r="H649" i="1" s="1"/>
  <c r="H725" i="1" s="1"/>
  <c r="G249" i="1"/>
  <c r="G320" i="1" s="1"/>
  <c r="G391" i="1" s="1"/>
  <c r="G502" i="1" s="1"/>
  <c r="G573" i="1" s="1"/>
  <c r="F249" i="1"/>
  <c r="F320" i="1" s="1"/>
  <c r="F391" i="1" s="1"/>
  <c r="F502" i="1" s="1"/>
  <c r="F573" i="1" s="1"/>
  <c r="F649" i="1" s="1"/>
  <c r="F725" i="1" s="1"/>
  <c r="E249" i="1"/>
  <c r="E320" i="1" s="1"/>
  <c r="E391" i="1" s="1"/>
  <c r="E502" i="1" s="1"/>
  <c r="E573" i="1" s="1"/>
  <c r="E649" i="1" s="1"/>
  <c r="E725" i="1" s="1"/>
  <c r="D249" i="1"/>
  <c r="D320" i="1" s="1"/>
  <c r="D391" i="1" s="1"/>
  <c r="D502" i="1" s="1"/>
  <c r="D573" i="1" s="1"/>
  <c r="D649" i="1" s="1"/>
  <c r="D725" i="1" s="1"/>
  <c r="W248" i="1"/>
  <c r="V248" i="1"/>
  <c r="U248" i="1"/>
  <c r="T248" i="1"/>
  <c r="S248" i="1"/>
  <c r="R248" i="1"/>
  <c r="Q248" i="1"/>
  <c r="P248" i="1"/>
  <c r="O248" i="1"/>
  <c r="N248" i="1"/>
  <c r="M248" i="1"/>
  <c r="L248" i="1"/>
  <c r="I248" i="1"/>
  <c r="I319" i="1" s="1"/>
  <c r="H248" i="1"/>
  <c r="G248" i="1"/>
  <c r="G319" i="1" s="1"/>
  <c r="G390" i="1" s="1"/>
  <c r="G501" i="1" s="1"/>
  <c r="G572" i="1" s="1"/>
  <c r="BP572" i="1" s="1"/>
  <c r="F248" i="1"/>
  <c r="F319" i="1" s="1"/>
  <c r="F390" i="1" s="1"/>
  <c r="F501" i="1" s="1"/>
  <c r="F572" i="1" s="1"/>
  <c r="F648" i="1" s="1"/>
  <c r="F724" i="1" s="1"/>
  <c r="E248" i="1"/>
  <c r="E319" i="1" s="1"/>
  <c r="E390" i="1" s="1"/>
  <c r="E501" i="1" s="1"/>
  <c r="E572" i="1" s="1"/>
  <c r="E648" i="1" s="1"/>
  <c r="E724" i="1" s="1"/>
  <c r="D248" i="1"/>
  <c r="W247" i="1"/>
  <c r="V247" i="1"/>
  <c r="U247" i="1"/>
  <c r="T247" i="1"/>
  <c r="S247" i="1"/>
  <c r="R247" i="1"/>
  <c r="Q247" i="1"/>
  <c r="P247" i="1"/>
  <c r="O247" i="1"/>
  <c r="N247" i="1"/>
  <c r="M247" i="1"/>
  <c r="L247" i="1"/>
  <c r="I247" i="1"/>
  <c r="I318" i="1" s="1"/>
  <c r="I389" i="1" s="1"/>
  <c r="I500" i="1" s="1"/>
  <c r="I571" i="1" s="1"/>
  <c r="I647" i="1" s="1"/>
  <c r="I723" i="1" s="1"/>
  <c r="H247" i="1"/>
  <c r="G247" i="1"/>
  <c r="G318" i="1" s="1"/>
  <c r="G389" i="1" s="1"/>
  <c r="G500" i="1" s="1"/>
  <c r="G571" i="1" s="1"/>
  <c r="CO571" i="1" s="1"/>
  <c r="F247" i="1"/>
  <c r="F318" i="1" s="1"/>
  <c r="F389" i="1" s="1"/>
  <c r="F500" i="1" s="1"/>
  <c r="F571" i="1" s="1"/>
  <c r="F647" i="1" s="1"/>
  <c r="F723" i="1" s="1"/>
  <c r="E247" i="1"/>
  <c r="E318" i="1" s="1"/>
  <c r="E389" i="1" s="1"/>
  <c r="E500" i="1" s="1"/>
  <c r="E571" i="1" s="1"/>
  <c r="E647" i="1" s="1"/>
  <c r="E723" i="1" s="1"/>
  <c r="D247" i="1"/>
  <c r="D318" i="1" s="1"/>
  <c r="D389" i="1" s="1"/>
  <c r="D500" i="1" s="1"/>
  <c r="D571" i="1" s="1"/>
  <c r="D647" i="1" s="1"/>
  <c r="D723" i="1" s="1"/>
  <c r="C247" i="1"/>
  <c r="C248" i="1" s="1"/>
  <c r="C249" i="1" s="1"/>
  <c r="C250" i="1" s="1"/>
  <c r="C251" i="1" s="1"/>
  <c r="C252" i="1" s="1"/>
  <c r="C253" i="1" s="1"/>
  <c r="C254" i="1" s="1"/>
  <c r="C255" i="1" s="1"/>
  <c r="C256" i="1" s="1"/>
  <c r="C257" i="1" s="1"/>
  <c r="C258" i="1" s="1"/>
  <c r="C259" i="1" s="1"/>
  <c r="C260" i="1" s="1"/>
  <c r="C261" i="1" s="1"/>
  <c r="C262" i="1" s="1"/>
  <c r="C263" i="1" s="1"/>
  <c r="C264" i="1" s="1"/>
  <c r="C265" i="1" s="1"/>
  <c r="C266" i="1" s="1"/>
  <c r="C267" i="1" s="1"/>
  <c r="C268" i="1" s="1"/>
  <c r="W246" i="1"/>
  <c r="V246" i="1"/>
  <c r="U246" i="1"/>
  <c r="T246" i="1"/>
  <c r="S246" i="1"/>
  <c r="R246" i="1"/>
  <c r="Q246" i="1"/>
  <c r="P246" i="1"/>
  <c r="O246" i="1"/>
  <c r="N246" i="1"/>
  <c r="M246" i="1"/>
  <c r="L246" i="1"/>
  <c r="I246" i="1"/>
  <c r="I317" i="1" s="1"/>
  <c r="H246" i="1"/>
  <c r="H317" i="1" s="1"/>
  <c r="H388" i="1" s="1"/>
  <c r="H499" i="1" s="1"/>
  <c r="H570" i="1" s="1"/>
  <c r="H646" i="1" s="1"/>
  <c r="H722" i="1" s="1"/>
  <c r="G246" i="1"/>
  <c r="G317" i="1" s="1"/>
  <c r="G388" i="1" s="1"/>
  <c r="G499" i="1" s="1"/>
  <c r="G570" i="1" s="1"/>
  <c r="F246" i="1"/>
  <c r="E246" i="1"/>
  <c r="E317" i="1" s="1"/>
  <c r="E388" i="1" s="1"/>
  <c r="E499" i="1" s="1"/>
  <c r="E570" i="1" s="1"/>
  <c r="E646" i="1" s="1"/>
  <c r="E722" i="1" s="1"/>
  <c r="D246" i="1"/>
  <c r="W245" i="1"/>
  <c r="W243" i="1" s="1"/>
  <c r="W242" i="1" s="1"/>
  <c r="V245" i="1"/>
  <c r="U245" i="1"/>
  <c r="T245" i="1"/>
  <c r="S245" i="1"/>
  <c r="S243" i="1" s="1"/>
  <c r="R245" i="1"/>
  <c r="Q245" i="1"/>
  <c r="P245" i="1"/>
  <c r="O245" i="1"/>
  <c r="O243" i="1" s="1"/>
  <c r="O242" i="1" s="1"/>
  <c r="N245" i="1"/>
  <c r="M245" i="1"/>
  <c r="L245" i="1"/>
  <c r="I245" i="1"/>
  <c r="I316" i="1" s="1"/>
  <c r="I387" i="1" s="1"/>
  <c r="I498" i="1" s="1"/>
  <c r="I569" i="1" s="1"/>
  <c r="I645" i="1" s="1"/>
  <c r="I721" i="1" s="1"/>
  <c r="H245" i="1"/>
  <c r="H316" i="1" s="1"/>
  <c r="H387" i="1" s="1"/>
  <c r="G245" i="1"/>
  <c r="G316" i="1" s="1"/>
  <c r="G387" i="1" s="1"/>
  <c r="G498" i="1" s="1"/>
  <c r="G569" i="1" s="1"/>
  <c r="CA569" i="1" s="1"/>
  <c r="F245" i="1"/>
  <c r="F316" i="1" s="1"/>
  <c r="F387" i="1" s="1"/>
  <c r="F498" i="1" s="1"/>
  <c r="F569" i="1" s="1"/>
  <c r="F645" i="1" s="1"/>
  <c r="F721" i="1" s="1"/>
  <c r="E245" i="1"/>
  <c r="E316" i="1" s="1"/>
  <c r="E387" i="1" s="1"/>
  <c r="E498" i="1" s="1"/>
  <c r="E569" i="1" s="1"/>
  <c r="E645" i="1" s="1"/>
  <c r="E721" i="1" s="1"/>
  <c r="D245" i="1"/>
  <c r="D316" i="1" s="1"/>
  <c r="D387" i="1" s="1"/>
  <c r="D498" i="1" s="1"/>
  <c r="D569" i="1" s="1"/>
  <c r="D645" i="1" s="1"/>
  <c r="D721" i="1" s="1"/>
  <c r="C245" i="1"/>
  <c r="C246" i="1" s="1"/>
  <c r="W244" i="1"/>
  <c r="V244" i="1"/>
  <c r="U244" i="1"/>
  <c r="T244" i="1"/>
  <c r="S244" i="1"/>
  <c r="R244" i="1"/>
  <c r="Q244" i="1"/>
  <c r="P244" i="1"/>
  <c r="O244" i="1"/>
  <c r="N244" i="1"/>
  <c r="M244" i="1"/>
  <c r="L244" i="1"/>
  <c r="I244" i="1"/>
  <c r="I315" i="1" s="1"/>
  <c r="I386" i="1" s="1"/>
  <c r="I497" i="1" s="1"/>
  <c r="I568" i="1" s="1"/>
  <c r="I644" i="1" s="1"/>
  <c r="I720" i="1" s="1"/>
  <c r="H244" i="1"/>
  <c r="H315" i="1" s="1"/>
  <c r="H386" i="1" s="1"/>
  <c r="H497" i="1" s="1"/>
  <c r="H568" i="1" s="1"/>
  <c r="H644" i="1" s="1"/>
  <c r="H720" i="1" s="1"/>
  <c r="G244" i="1"/>
  <c r="G315" i="1" s="1"/>
  <c r="G386" i="1" s="1"/>
  <c r="G497" i="1" s="1"/>
  <c r="G568" i="1" s="1"/>
  <c r="CB568" i="1" s="1"/>
  <c r="F244" i="1"/>
  <c r="F315" i="1" s="1"/>
  <c r="F386" i="1" s="1"/>
  <c r="F497" i="1" s="1"/>
  <c r="F568" i="1" s="1"/>
  <c r="F644" i="1" s="1"/>
  <c r="F720" i="1" s="1"/>
  <c r="E244" i="1"/>
  <c r="E315" i="1" s="1"/>
  <c r="E386" i="1" s="1"/>
  <c r="E497" i="1" s="1"/>
  <c r="E568" i="1" s="1"/>
  <c r="E644" i="1" s="1"/>
  <c r="E720" i="1" s="1"/>
  <c r="D244" i="1"/>
  <c r="D315" i="1" s="1"/>
  <c r="D386" i="1" s="1"/>
  <c r="P243" i="1"/>
  <c r="K243" i="1"/>
  <c r="K242" i="1" s="1"/>
  <c r="N241" i="1"/>
  <c r="O241" i="1" s="1"/>
  <c r="P241" i="1" s="1"/>
  <c r="Q241" i="1" s="1"/>
  <c r="R241" i="1" s="1"/>
  <c r="S241" i="1" s="1"/>
  <c r="T241" i="1" s="1"/>
  <c r="U241" i="1" s="1"/>
  <c r="V241" i="1" s="1"/>
  <c r="W241" i="1" s="1"/>
  <c r="X241" i="1" s="1"/>
  <c r="Y241" i="1" s="1"/>
  <c r="Z241" i="1" s="1"/>
  <c r="AA241" i="1" s="1"/>
  <c r="AB241" i="1" s="1"/>
  <c r="AC241" i="1" s="1"/>
  <c r="AD241" i="1" s="1"/>
  <c r="AE241" i="1" s="1"/>
  <c r="AF241" i="1" s="1"/>
  <c r="AG241" i="1" s="1"/>
  <c r="AH241" i="1" s="1"/>
  <c r="AI241" i="1" s="1"/>
  <c r="AJ241" i="1" s="1"/>
  <c r="AK241" i="1" s="1"/>
  <c r="AL241" i="1" s="1"/>
  <c r="AM241" i="1" s="1"/>
  <c r="AN241" i="1" s="1"/>
  <c r="AO241" i="1" s="1"/>
  <c r="AP241" i="1" s="1"/>
  <c r="AQ241" i="1" s="1"/>
  <c r="AR241" i="1" s="1"/>
  <c r="AS241" i="1" s="1"/>
  <c r="AT241" i="1" s="1"/>
  <c r="AU241" i="1" s="1"/>
  <c r="AV241" i="1" s="1"/>
  <c r="AW241" i="1" s="1"/>
  <c r="AX241" i="1" s="1"/>
  <c r="AY241" i="1" s="1"/>
  <c r="AZ241" i="1" s="1"/>
  <c r="BA241" i="1" s="1"/>
  <c r="BB241" i="1" s="1"/>
  <c r="BC241" i="1" s="1"/>
  <c r="BD241" i="1" s="1"/>
  <c r="BE241" i="1" s="1"/>
  <c r="BF241" i="1" s="1"/>
  <c r="BG241" i="1" s="1"/>
  <c r="BH241" i="1" s="1"/>
  <c r="BI241" i="1" s="1"/>
  <c r="BJ241" i="1" s="1"/>
  <c r="BK241" i="1" s="1"/>
  <c r="BL241" i="1" s="1"/>
  <c r="BM241" i="1" s="1"/>
  <c r="BN241" i="1" s="1"/>
  <c r="BO241" i="1" s="1"/>
  <c r="BP241" i="1" s="1"/>
  <c r="BQ241" i="1" s="1"/>
  <c r="BR241" i="1" s="1"/>
  <c r="BS241" i="1" s="1"/>
  <c r="BT241" i="1" s="1"/>
  <c r="BU241" i="1" s="1"/>
  <c r="BV241" i="1" s="1"/>
  <c r="BW241" i="1" s="1"/>
  <c r="BX241" i="1" s="1"/>
  <c r="BY241" i="1" s="1"/>
  <c r="BZ241" i="1" s="1"/>
  <c r="CA241" i="1" s="1"/>
  <c r="CB241" i="1" s="1"/>
  <c r="CC241" i="1" s="1"/>
  <c r="CD241" i="1" s="1"/>
  <c r="CE241" i="1" s="1"/>
  <c r="CF241" i="1" s="1"/>
  <c r="CG241" i="1" s="1"/>
  <c r="CH241" i="1" s="1"/>
  <c r="CI241" i="1" s="1"/>
  <c r="CJ241" i="1" s="1"/>
  <c r="CK241" i="1" s="1"/>
  <c r="CL241" i="1" s="1"/>
  <c r="CM241" i="1" s="1"/>
  <c r="CN241" i="1" s="1"/>
  <c r="CO241" i="1" s="1"/>
  <c r="CP241" i="1" s="1"/>
  <c r="CQ241" i="1" s="1"/>
  <c r="CR241" i="1" s="1"/>
  <c r="CS241" i="1" s="1"/>
  <c r="CT241" i="1" s="1"/>
  <c r="CU241" i="1" s="1"/>
  <c r="CV241" i="1" s="1"/>
  <c r="CW241" i="1" s="1"/>
  <c r="CX241" i="1" s="1"/>
  <c r="CY241" i="1" s="1"/>
  <c r="CZ241" i="1" s="1"/>
  <c r="DA241" i="1" s="1"/>
  <c r="DB241" i="1" s="1"/>
  <c r="DC241" i="1" s="1"/>
  <c r="M241" i="1"/>
  <c r="L241" i="1"/>
  <c r="D239" i="1"/>
  <c r="M234" i="1"/>
  <c r="L234" i="1"/>
  <c r="K234" i="1"/>
  <c r="J234" i="1"/>
  <c r="I234" i="1"/>
  <c r="H234" i="1"/>
  <c r="F234" i="1"/>
  <c r="E234" i="1"/>
  <c r="D234" i="1"/>
  <c r="K233" i="1"/>
  <c r="J233" i="1"/>
  <c r="I233" i="1"/>
  <c r="H233" i="1"/>
  <c r="G233" i="1"/>
  <c r="F233" i="1"/>
  <c r="E233" i="1"/>
  <c r="D233" i="1"/>
  <c r="K232" i="1"/>
  <c r="J232" i="1"/>
  <c r="I232" i="1"/>
  <c r="H232" i="1"/>
  <c r="G232" i="1"/>
  <c r="F232" i="1"/>
  <c r="E232" i="1"/>
  <c r="D232" i="1"/>
  <c r="L231" i="1"/>
  <c r="K231" i="1"/>
  <c r="J231" i="1"/>
  <c r="I231" i="1"/>
  <c r="H231" i="1"/>
  <c r="G231" i="1"/>
  <c r="F231" i="1"/>
  <c r="E231" i="1"/>
  <c r="D231" i="1"/>
  <c r="M230" i="1"/>
  <c r="L230" i="1"/>
  <c r="K230" i="1"/>
  <c r="J230" i="1"/>
  <c r="I230" i="1"/>
  <c r="H230" i="1"/>
  <c r="G230" i="1"/>
  <c r="F230" i="1"/>
  <c r="E230" i="1"/>
  <c r="D230" i="1"/>
  <c r="K229" i="1"/>
  <c r="J229" i="1"/>
  <c r="I229" i="1"/>
  <c r="H229" i="1"/>
  <c r="G229" i="1"/>
  <c r="F229" i="1"/>
  <c r="E229" i="1"/>
  <c r="D229" i="1"/>
  <c r="K228" i="1"/>
  <c r="J228" i="1"/>
  <c r="I228" i="1"/>
  <c r="H228" i="1"/>
  <c r="G228" i="1"/>
  <c r="F228" i="1"/>
  <c r="E228" i="1"/>
  <c r="D228" i="1"/>
  <c r="L227" i="1"/>
  <c r="K227" i="1"/>
  <c r="J227" i="1"/>
  <c r="I227" i="1"/>
  <c r="H227" i="1"/>
  <c r="G227" i="1"/>
  <c r="F227" i="1"/>
  <c r="E227" i="1"/>
  <c r="D227" i="1"/>
  <c r="M226" i="1"/>
  <c r="L226" i="1"/>
  <c r="K226" i="1"/>
  <c r="J226" i="1"/>
  <c r="I226" i="1"/>
  <c r="H226" i="1"/>
  <c r="G226" i="1"/>
  <c r="F226" i="1"/>
  <c r="E226" i="1"/>
  <c r="D226" i="1"/>
  <c r="K225" i="1"/>
  <c r="J225" i="1"/>
  <c r="I225" i="1"/>
  <c r="H225" i="1"/>
  <c r="G225" i="1"/>
  <c r="F225" i="1"/>
  <c r="E225" i="1"/>
  <c r="D225" i="1"/>
  <c r="K224" i="1"/>
  <c r="J224" i="1"/>
  <c r="I224" i="1"/>
  <c r="H224" i="1"/>
  <c r="G224" i="1"/>
  <c r="F224" i="1"/>
  <c r="E224" i="1"/>
  <c r="D224" i="1"/>
  <c r="L223" i="1"/>
  <c r="K223" i="1"/>
  <c r="J223" i="1"/>
  <c r="I223" i="1"/>
  <c r="H223" i="1"/>
  <c r="G223" i="1"/>
  <c r="F223" i="1"/>
  <c r="E223" i="1"/>
  <c r="D223" i="1"/>
  <c r="M222" i="1"/>
  <c r="L222" i="1"/>
  <c r="K222" i="1"/>
  <c r="J222" i="1"/>
  <c r="I222" i="1"/>
  <c r="H222" i="1"/>
  <c r="G222" i="1"/>
  <c r="F222" i="1"/>
  <c r="E222" i="1"/>
  <c r="D222" i="1"/>
  <c r="K221" i="1"/>
  <c r="J221" i="1"/>
  <c r="I221" i="1"/>
  <c r="G221" i="1"/>
  <c r="F221" i="1"/>
  <c r="E221" i="1"/>
  <c r="K220" i="1"/>
  <c r="J220" i="1"/>
  <c r="I220" i="1"/>
  <c r="G220" i="1"/>
  <c r="F220" i="1"/>
  <c r="E220" i="1"/>
  <c r="L219" i="1"/>
  <c r="K219" i="1"/>
  <c r="J219" i="1"/>
  <c r="I219" i="1"/>
  <c r="G219" i="1"/>
  <c r="F219" i="1"/>
  <c r="E219" i="1"/>
  <c r="L218" i="1"/>
  <c r="K218" i="1"/>
  <c r="J218" i="1"/>
  <c r="I218" i="1"/>
  <c r="G218" i="1"/>
  <c r="F218" i="1"/>
  <c r="E218" i="1"/>
  <c r="K217" i="1"/>
  <c r="J217" i="1"/>
  <c r="I217" i="1"/>
  <c r="G217" i="1"/>
  <c r="F217" i="1"/>
  <c r="E217" i="1"/>
  <c r="K216" i="1"/>
  <c r="J216" i="1"/>
  <c r="I216" i="1"/>
  <c r="G216" i="1"/>
  <c r="F216" i="1"/>
  <c r="E216" i="1"/>
  <c r="L215" i="1"/>
  <c r="K215" i="1"/>
  <c r="J215" i="1"/>
  <c r="I215" i="1"/>
  <c r="H215" i="1"/>
  <c r="G215" i="1"/>
  <c r="F215" i="1"/>
  <c r="E215" i="1"/>
  <c r="D215" i="1"/>
  <c r="M214" i="1"/>
  <c r="L214" i="1"/>
  <c r="K214" i="1"/>
  <c r="J214" i="1"/>
  <c r="I214" i="1"/>
  <c r="H214" i="1"/>
  <c r="G214" i="1"/>
  <c r="F214" i="1"/>
  <c r="E214" i="1"/>
  <c r="D214" i="1"/>
  <c r="K213" i="1"/>
  <c r="J213" i="1"/>
  <c r="I213" i="1"/>
  <c r="H213" i="1"/>
  <c r="F213" i="1"/>
  <c r="E213" i="1"/>
  <c r="D213" i="1"/>
  <c r="K212" i="1"/>
  <c r="J212" i="1"/>
  <c r="I212" i="1"/>
  <c r="H212" i="1"/>
  <c r="G212" i="1"/>
  <c r="E212" i="1"/>
  <c r="D212" i="1"/>
  <c r="I211" i="1"/>
  <c r="H211" i="1"/>
  <c r="G211" i="1"/>
  <c r="E211" i="1"/>
  <c r="D211" i="1"/>
  <c r="I210" i="1"/>
  <c r="H210" i="1"/>
  <c r="G210" i="1"/>
  <c r="E210" i="1"/>
  <c r="D210" i="1"/>
  <c r="I209" i="1"/>
  <c r="H209" i="1"/>
  <c r="G209" i="1"/>
  <c r="E209" i="1"/>
  <c r="D209" i="1"/>
  <c r="K208" i="1"/>
  <c r="I208" i="1"/>
  <c r="H208" i="1"/>
  <c r="G208" i="1"/>
  <c r="E208" i="1"/>
  <c r="D208" i="1"/>
  <c r="I207" i="1"/>
  <c r="H207" i="1"/>
  <c r="G207" i="1"/>
  <c r="E207" i="1"/>
  <c r="D207" i="1"/>
  <c r="I206" i="1"/>
  <c r="H206" i="1"/>
  <c r="G206" i="1"/>
  <c r="E206" i="1"/>
  <c r="D206" i="1"/>
  <c r="I205" i="1"/>
  <c r="H205" i="1"/>
  <c r="G205" i="1"/>
  <c r="E205" i="1"/>
  <c r="D205" i="1"/>
  <c r="K204" i="1"/>
  <c r="J204" i="1"/>
  <c r="H204" i="1"/>
  <c r="G204" i="1"/>
  <c r="F204" i="1"/>
  <c r="D204" i="1"/>
  <c r="M203" i="1"/>
  <c r="L203" i="1"/>
  <c r="K203" i="1"/>
  <c r="J203" i="1"/>
  <c r="I203" i="1"/>
  <c r="H203" i="1"/>
  <c r="G203" i="1"/>
  <c r="F203" i="1"/>
  <c r="E203" i="1"/>
  <c r="D203" i="1"/>
  <c r="L202" i="1"/>
  <c r="K202" i="1"/>
  <c r="J202" i="1"/>
  <c r="I202" i="1"/>
  <c r="H202" i="1"/>
  <c r="G202" i="1"/>
  <c r="F202" i="1"/>
  <c r="E202" i="1"/>
  <c r="D202" i="1"/>
  <c r="C202" i="1"/>
  <c r="C203" i="1" s="1"/>
  <c r="C204" i="1" s="1"/>
  <c r="C205" i="1" s="1"/>
  <c r="C206" i="1" s="1"/>
  <c r="C207" i="1" s="1"/>
  <c r="C208" i="1" s="1"/>
  <c r="C209" i="1" s="1"/>
  <c r="C210" i="1" s="1"/>
  <c r="C211" i="1" s="1"/>
  <c r="C212" i="1" s="1"/>
  <c r="C213" i="1" s="1"/>
  <c r="C214" i="1" s="1"/>
  <c r="C215" i="1" s="1"/>
  <c r="C216" i="1" s="1"/>
  <c r="C217" i="1" s="1"/>
  <c r="C218" i="1" s="1"/>
  <c r="C219" i="1" s="1"/>
  <c r="C220" i="1" s="1"/>
  <c r="C221" i="1" s="1"/>
  <c r="C222" i="1" s="1"/>
  <c r="C223" i="1" s="1"/>
  <c r="C224" i="1" s="1"/>
  <c r="C225" i="1" s="1"/>
  <c r="C226" i="1" s="1"/>
  <c r="C227" i="1" s="1"/>
  <c r="C228" i="1" s="1"/>
  <c r="C229" i="1" s="1"/>
  <c r="C230" i="1" s="1"/>
  <c r="C231" i="1" s="1"/>
  <c r="C232" i="1" s="1"/>
  <c r="C233" i="1" s="1"/>
  <c r="C234" i="1" s="1"/>
  <c r="M201" i="1"/>
  <c r="L201" i="1"/>
  <c r="K201" i="1"/>
  <c r="J201" i="1"/>
  <c r="I201" i="1"/>
  <c r="H201" i="1"/>
  <c r="G201" i="1"/>
  <c r="F201" i="1"/>
  <c r="E201" i="1"/>
  <c r="D201" i="1"/>
  <c r="C201" i="1"/>
  <c r="J200" i="1"/>
  <c r="I200" i="1"/>
  <c r="H200" i="1"/>
  <c r="G200" i="1"/>
  <c r="F200" i="1"/>
  <c r="E200" i="1"/>
  <c r="D200" i="1"/>
  <c r="K198" i="1"/>
  <c r="J198" i="1"/>
  <c r="I198" i="1"/>
  <c r="G198" i="1"/>
  <c r="F198" i="1"/>
  <c r="E198" i="1"/>
  <c r="K197" i="1"/>
  <c r="J197" i="1"/>
  <c r="I197" i="1"/>
  <c r="H197" i="1"/>
  <c r="G197" i="1"/>
  <c r="F197" i="1"/>
  <c r="E197" i="1"/>
  <c r="D197" i="1"/>
  <c r="C197" i="1"/>
  <c r="C198" i="1" s="1"/>
  <c r="L196" i="1"/>
  <c r="K196" i="1"/>
  <c r="J196" i="1"/>
  <c r="I196" i="1"/>
  <c r="H196" i="1"/>
  <c r="G196" i="1"/>
  <c r="F196" i="1"/>
  <c r="E196" i="1"/>
  <c r="D196" i="1"/>
  <c r="C196" i="1"/>
  <c r="K195" i="1"/>
  <c r="J195" i="1"/>
  <c r="I195" i="1"/>
  <c r="H195" i="1"/>
  <c r="F195" i="1"/>
  <c r="E195" i="1"/>
  <c r="D195" i="1"/>
  <c r="C195" i="1"/>
  <c r="K194" i="1"/>
  <c r="J194" i="1"/>
  <c r="I194" i="1"/>
  <c r="H194" i="1"/>
  <c r="G194" i="1"/>
  <c r="F194" i="1"/>
  <c r="E194" i="1"/>
  <c r="D194" i="1"/>
  <c r="J193" i="1"/>
  <c r="I193" i="1"/>
  <c r="H193" i="1"/>
  <c r="G193" i="1"/>
  <c r="F193" i="1"/>
  <c r="E193" i="1"/>
  <c r="D193" i="1"/>
  <c r="K191" i="1"/>
  <c r="J191" i="1"/>
  <c r="I191" i="1"/>
  <c r="G191" i="1"/>
  <c r="F191" i="1"/>
  <c r="E191" i="1"/>
  <c r="K190" i="1"/>
  <c r="J190" i="1"/>
  <c r="I190" i="1"/>
  <c r="H190" i="1"/>
  <c r="G190" i="1"/>
  <c r="F190" i="1"/>
  <c r="E190" i="1"/>
  <c r="D190" i="1"/>
  <c r="K189" i="1"/>
  <c r="L189" i="1" s="1"/>
  <c r="J189" i="1"/>
  <c r="I189" i="1"/>
  <c r="H189" i="1"/>
  <c r="G189" i="1"/>
  <c r="E189" i="1"/>
  <c r="D189" i="1"/>
  <c r="L188" i="1"/>
  <c r="K188" i="1"/>
  <c r="J188" i="1"/>
  <c r="I188" i="1"/>
  <c r="H188" i="1"/>
  <c r="G188" i="1"/>
  <c r="F188" i="1"/>
  <c r="E188" i="1"/>
  <c r="D188" i="1"/>
  <c r="K187" i="1"/>
  <c r="J187" i="1"/>
  <c r="I187" i="1"/>
  <c r="G187" i="1"/>
  <c r="F187" i="1"/>
  <c r="E187" i="1"/>
  <c r="L186" i="1"/>
  <c r="K186" i="1"/>
  <c r="J186" i="1"/>
  <c r="I186" i="1"/>
  <c r="H186" i="1"/>
  <c r="G186" i="1"/>
  <c r="F186" i="1"/>
  <c r="E186" i="1"/>
  <c r="D186" i="1"/>
  <c r="K185" i="1"/>
  <c r="J185" i="1"/>
  <c r="I185" i="1"/>
  <c r="H185" i="1"/>
  <c r="G185" i="1"/>
  <c r="E185" i="1"/>
  <c r="D185" i="1"/>
  <c r="M184" i="1"/>
  <c r="L184" i="1"/>
  <c r="K184" i="1"/>
  <c r="J184" i="1"/>
  <c r="I184" i="1"/>
  <c r="H184" i="1"/>
  <c r="G184" i="1"/>
  <c r="F184" i="1"/>
  <c r="E184" i="1"/>
  <c r="D184" i="1"/>
  <c r="K183" i="1"/>
  <c r="J183" i="1"/>
  <c r="I183" i="1"/>
  <c r="G183" i="1"/>
  <c r="F183" i="1"/>
  <c r="E183" i="1"/>
  <c r="L182" i="1"/>
  <c r="K182" i="1"/>
  <c r="J182" i="1"/>
  <c r="I182" i="1"/>
  <c r="H182" i="1"/>
  <c r="G182" i="1"/>
  <c r="F182" i="1"/>
  <c r="E182" i="1"/>
  <c r="D182" i="1"/>
  <c r="K181" i="1"/>
  <c r="L181" i="1" s="1"/>
  <c r="J181" i="1"/>
  <c r="I181" i="1"/>
  <c r="H181" i="1"/>
  <c r="G181" i="1"/>
  <c r="F181" i="1"/>
  <c r="E181" i="1"/>
  <c r="D181" i="1"/>
  <c r="L180" i="1"/>
  <c r="K180" i="1"/>
  <c r="J180" i="1"/>
  <c r="I180" i="1"/>
  <c r="H180" i="1"/>
  <c r="G180" i="1"/>
  <c r="F180" i="1"/>
  <c r="E180" i="1"/>
  <c r="D180" i="1"/>
  <c r="K179" i="1"/>
  <c r="J179" i="1"/>
  <c r="I179" i="1"/>
  <c r="H179" i="1"/>
  <c r="G179" i="1"/>
  <c r="F179" i="1"/>
  <c r="E179" i="1"/>
  <c r="D179" i="1"/>
  <c r="K178" i="1"/>
  <c r="J178" i="1"/>
  <c r="I178" i="1"/>
  <c r="H178" i="1"/>
  <c r="G178" i="1"/>
  <c r="F178" i="1"/>
  <c r="E178" i="1"/>
  <c r="D178" i="1"/>
  <c r="L177" i="1"/>
  <c r="K177" i="1"/>
  <c r="J177" i="1"/>
  <c r="I177" i="1"/>
  <c r="H177" i="1"/>
  <c r="G177" i="1"/>
  <c r="E177" i="1"/>
  <c r="D177" i="1"/>
  <c r="L176" i="1"/>
  <c r="K176" i="1"/>
  <c r="J176" i="1"/>
  <c r="I176" i="1"/>
  <c r="H176" i="1"/>
  <c r="G176" i="1"/>
  <c r="F176" i="1"/>
  <c r="E176" i="1"/>
  <c r="D176" i="1"/>
  <c r="K175" i="1"/>
  <c r="J175" i="1"/>
  <c r="I175" i="1"/>
  <c r="G175" i="1"/>
  <c r="F175" i="1"/>
  <c r="E175" i="1"/>
  <c r="K174" i="1"/>
  <c r="J174" i="1"/>
  <c r="I174" i="1"/>
  <c r="H174" i="1"/>
  <c r="G174" i="1"/>
  <c r="F174" i="1"/>
  <c r="E174" i="1"/>
  <c r="D174" i="1"/>
  <c r="J173" i="1"/>
  <c r="I173" i="1"/>
  <c r="H173" i="1"/>
  <c r="G173" i="1"/>
  <c r="E173" i="1"/>
  <c r="D173" i="1"/>
  <c r="L172" i="1"/>
  <c r="K172" i="1"/>
  <c r="J172" i="1"/>
  <c r="I172" i="1"/>
  <c r="H172" i="1"/>
  <c r="G172" i="1"/>
  <c r="F172" i="1"/>
  <c r="E172" i="1"/>
  <c r="D172" i="1"/>
  <c r="K171" i="1"/>
  <c r="J171" i="1"/>
  <c r="I171" i="1"/>
  <c r="G171" i="1"/>
  <c r="F171" i="1"/>
  <c r="E171" i="1"/>
  <c r="K170" i="1"/>
  <c r="J170" i="1"/>
  <c r="I170" i="1"/>
  <c r="H170" i="1"/>
  <c r="F170" i="1"/>
  <c r="E170" i="1"/>
  <c r="D170" i="1"/>
  <c r="L169" i="1"/>
  <c r="K169" i="1"/>
  <c r="J169" i="1"/>
  <c r="I169" i="1"/>
  <c r="H169" i="1"/>
  <c r="G169" i="1"/>
  <c r="E169" i="1"/>
  <c r="D169" i="1"/>
  <c r="C169" i="1"/>
  <c r="C170" i="1" s="1"/>
  <c r="C171" i="1" s="1"/>
  <c r="C172" i="1" s="1"/>
  <c r="C173" i="1" s="1"/>
  <c r="C174" i="1" s="1"/>
  <c r="C175" i="1" s="1"/>
  <c r="C176" i="1" s="1"/>
  <c r="C177" i="1" s="1"/>
  <c r="C178" i="1" s="1"/>
  <c r="C179" i="1" s="1"/>
  <c r="C180" i="1" s="1"/>
  <c r="C181" i="1" s="1"/>
  <c r="C182" i="1" s="1"/>
  <c r="C183" i="1" s="1"/>
  <c r="C184" i="1" s="1"/>
  <c r="C185" i="1" s="1"/>
  <c r="C186" i="1" s="1"/>
  <c r="C187" i="1" s="1"/>
  <c r="C188" i="1" s="1"/>
  <c r="C189" i="1" s="1"/>
  <c r="C190" i="1" s="1"/>
  <c r="C191" i="1" s="1"/>
  <c r="L168" i="1"/>
  <c r="K168" i="1"/>
  <c r="J168" i="1"/>
  <c r="I168" i="1"/>
  <c r="H168" i="1"/>
  <c r="G168" i="1"/>
  <c r="F168" i="1"/>
  <c r="E168" i="1"/>
  <c r="D168" i="1"/>
  <c r="C168" i="1"/>
  <c r="K167" i="1"/>
  <c r="J167" i="1"/>
  <c r="I167" i="1"/>
  <c r="H167" i="1"/>
  <c r="G167" i="1"/>
  <c r="F167" i="1"/>
  <c r="E167" i="1"/>
  <c r="D167" i="1"/>
  <c r="J166" i="1"/>
  <c r="I166" i="1"/>
  <c r="H166" i="1"/>
  <c r="G166" i="1"/>
  <c r="F166" i="1"/>
  <c r="E166" i="1"/>
  <c r="D166" i="1"/>
  <c r="L164" i="1"/>
  <c r="L240" i="1" s="1"/>
  <c r="K164" i="1"/>
  <c r="K240" i="1" s="1"/>
  <c r="M163" i="1"/>
  <c r="M239" i="1" s="1"/>
  <c r="L163" i="1"/>
  <c r="L239" i="1" s="1"/>
  <c r="K163" i="1"/>
  <c r="K239" i="1" s="1"/>
  <c r="L162" i="1"/>
  <c r="M164" i="1" s="1"/>
  <c r="M240" i="1" s="1"/>
  <c r="K162" i="1"/>
  <c r="DC150" i="1"/>
  <c r="DB150" i="1"/>
  <c r="DA150" i="1"/>
  <c r="CZ150" i="1"/>
  <c r="CY150" i="1"/>
  <c r="CX150" i="1"/>
  <c r="CW150" i="1"/>
  <c r="CV150" i="1"/>
  <c r="CU150" i="1"/>
  <c r="CT150" i="1"/>
  <c r="CS150" i="1"/>
  <c r="CR150" i="1"/>
  <c r="CQ150" i="1"/>
  <c r="CP150" i="1"/>
  <c r="CO150" i="1"/>
  <c r="CN150" i="1"/>
  <c r="CM150" i="1"/>
  <c r="CL150" i="1"/>
  <c r="CK150" i="1"/>
  <c r="CJ150" i="1"/>
  <c r="CI150" i="1"/>
  <c r="CH150" i="1"/>
  <c r="CG150" i="1"/>
  <c r="CF150" i="1"/>
  <c r="CE150" i="1"/>
  <c r="CD150" i="1"/>
  <c r="CC150" i="1"/>
  <c r="CB150" i="1"/>
  <c r="CA150" i="1"/>
  <c r="BZ150" i="1"/>
  <c r="BY150" i="1"/>
  <c r="BX150" i="1"/>
  <c r="BW150" i="1"/>
  <c r="BV150" i="1"/>
  <c r="BU150" i="1"/>
  <c r="BT150" i="1"/>
  <c r="BS150" i="1"/>
  <c r="BR150" i="1"/>
  <c r="BQ150" i="1"/>
  <c r="BP150" i="1"/>
  <c r="BO150" i="1"/>
  <c r="BN150" i="1"/>
  <c r="BM150" i="1"/>
  <c r="BL150" i="1"/>
  <c r="BK150" i="1"/>
  <c r="BJ150" i="1"/>
  <c r="BI150" i="1"/>
  <c r="BH150" i="1"/>
  <c r="BG150" i="1"/>
  <c r="BF150" i="1"/>
  <c r="BE150" i="1"/>
  <c r="BD150" i="1"/>
  <c r="BC150" i="1"/>
  <c r="BB150" i="1"/>
  <c r="BA150" i="1"/>
  <c r="AZ150" i="1"/>
  <c r="AY150" i="1"/>
  <c r="AX150" i="1"/>
  <c r="AW150" i="1"/>
  <c r="AV150" i="1"/>
  <c r="AU150" i="1"/>
  <c r="AT150" i="1"/>
  <c r="AS150" i="1"/>
  <c r="AR150" i="1"/>
  <c r="AQ150" i="1"/>
  <c r="AP150" i="1"/>
  <c r="AO150" i="1"/>
  <c r="AN150" i="1"/>
  <c r="AM150" i="1"/>
  <c r="AL150" i="1"/>
  <c r="AK150" i="1"/>
  <c r="AJ150" i="1"/>
  <c r="AI150" i="1"/>
  <c r="AH150" i="1"/>
  <c r="AG150" i="1"/>
  <c r="AF150" i="1"/>
  <c r="AE150" i="1"/>
  <c r="AD150" i="1"/>
  <c r="AC150" i="1"/>
  <c r="AB150" i="1"/>
  <c r="AA150" i="1"/>
  <c r="Z150" i="1"/>
  <c r="Y150" i="1"/>
  <c r="X150" i="1"/>
  <c r="W150" i="1"/>
  <c r="V150" i="1"/>
  <c r="U150" i="1"/>
  <c r="T150" i="1"/>
  <c r="S150" i="1"/>
  <c r="R150" i="1"/>
  <c r="Q150" i="1"/>
  <c r="P150" i="1"/>
  <c r="O150" i="1"/>
  <c r="N150" i="1"/>
  <c r="M150" i="1"/>
  <c r="L150" i="1"/>
  <c r="K150" i="1"/>
  <c r="DC149" i="1"/>
  <c r="DB149" i="1"/>
  <c r="DA149" i="1"/>
  <c r="CZ149" i="1"/>
  <c r="CY149" i="1"/>
  <c r="CX149" i="1"/>
  <c r="CW149" i="1"/>
  <c r="CV149" i="1"/>
  <c r="CU149" i="1"/>
  <c r="CT149" i="1"/>
  <c r="CS149" i="1"/>
  <c r="CR149" i="1"/>
  <c r="CQ149" i="1"/>
  <c r="CP149" i="1"/>
  <c r="CO149" i="1"/>
  <c r="CN149" i="1"/>
  <c r="CM149" i="1"/>
  <c r="CL149" i="1"/>
  <c r="CK149" i="1"/>
  <c r="CJ149" i="1"/>
  <c r="CI149" i="1"/>
  <c r="CH149" i="1"/>
  <c r="CG149" i="1"/>
  <c r="CF149" i="1"/>
  <c r="CE149" i="1"/>
  <c r="CD149" i="1"/>
  <c r="CC149" i="1"/>
  <c r="CB149" i="1"/>
  <c r="CA149" i="1"/>
  <c r="BZ149" i="1"/>
  <c r="BY149" i="1"/>
  <c r="BX149" i="1"/>
  <c r="BW149" i="1"/>
  <c r="BV149" i="1"/>
  <c r="BU149" i="1"/>
  <c r="BT149" i="1"/>
  <c r="BS149" i="1"/>
  <c r="BR149" i="1"/>
  <c r="BQ149" i="1"/>
  <c r="BP149" i="1"/>
  <c r="BO149" i="1"/>
  <c r="BN149" i="1"/>
  <c r="BM149" i="1"/>
  <c r="BL149" i="1"/>
  <c r="BK149" i="1"/>
  <c r="BJ149" i="1"/>
  <c r="BI149" i="1"/>
  <c r="BH149" i="1"/>
  <c r="BG149" i="1"/>
  <c r="BF149" i="1"/>
  <c r="BE149" i="1"/>
  <c r="BD149" i="1"/>
  <c r="BC149" i="1"/>
  <c r="BB149" i="1"/>
  <c r="BA149" i="1"/>
  <c r="AZ149" i="1"/>
  <c r="AY149" i="1"/>
  <c r="AX149" i="1"/>
  <c r="AW149" i="1"/>
  <c r="AV149" i="1"/>
  <c r="AU149" i="1"/>
  <c r="AT149" i="1"/>
  <c r="AS149" i="1"/>
  <c r="AR149" i="1"/>
  <c r="AQ149" i="1"/>
  <c r="AP149" i="1"/>
  <c r="AO149" i="1"/>
  <c r="AN149" i="1"/>
  <c r="AM149" i="1"/>
  <c r="AL149" i="1"/>
  <c r="AK149" i="1"/>
  <c r="AJ149" i="1"/>
  <c r="AI149" i="1"/>
  <c r="AH149" i="1"/>
  <c r="AG149" i="1"/>
  <c r="AF149" i="1"/>
  <c r="AE149" i="1"/>
  <c r="AD149" i="1"/>
  <c r="AC149" i="1"/>
  <c r="AB149" i="1"/>
  <c r="AA149" i="1"/>
  <c r="Z149" i="1"/>
  <c r="Y149" i="1"/>
  <c r="X149" i="1"/>
  <c r="W149" i="1"/>
  <c r="V149" i="1"/>
  <c r="U149" i="1"/>
  <c r="T149" i="1"/>
  <c r="S149" i="1"/>
  <c r="R149" i="1"/>
  <c r="Q149" i="1"/>
  <c r="P149" i="1"/>
  <c r="O149" i="1"/>
  <c r="N149" i="1"/>
  <c r="M149" i="1"/>
  <c r="L149" i="1"/>
  <c r="K149" i="1"/>
  <c r="DC148" i="1"/>
  <c r="DB148" i="1"/>
  <c r="DA148" i="1"/>
  <c r="CZ148" i="1"/>
  <c r="CY148" i="1"/>
  <c r="CX148" i="1"/>
  <c r="CW148" i="1"/>
  <c r="CV148" i="1"/>
  <c r="CU148" i="1"/>
  <c r="CT148" i="1"/>
  <c r="CS148" i="1"/>
  <c r="CR148" i="1"/>
  <c r="CQ148" i="1"/>
  <c r="CP148" i="1"/>
  <c r="CO148" i="1"/>
  <c r="CN148" i="1"/>
  <c r="CM148" i="1"/>
  <c r="CL148" i="1"/>
  <c r="CK148" i="1"/>
  <c r="CJ148" i="1"/>
  <c r="CI148" i="1"/>
  <c r="CH148" i="1"/>
  <c r="CG148" i="1"/>
  <c r="CF148" i="1"/>
  <c r="CE148" i="1"/>
  <c r="CD148" i="1"/>
  <c r="CC148" i="1"/>
  <c r="CB148" i="1"/>
  <c r="CA148" i="1"/>
  <c r="BZ148" i="1"/>
  <c r="BY148" i="1"/>
  <c r="BX148" i="1"/>
  <c r="BW148" i="1"/>
  <c r="BV148" i="1"/>
  <c r="BU148" i="1"/>
  <c r="BT148" i="1"/>
  <c r="BS148" i="1"/>
  <c r="BR148" i="1"/>
  <c r="BQ148" i="1"/>
  <c r="BP148" i="1"/>
  <c r="BO148" i="1"/>
  <c r="BN148" i="1"/>
  <c r="BM148" i="1"/>
  <c r="BL148" i="1"/>
  <c r="BK148" i="1"/>
  <c r="BJ148" i="1"/>
  <c r="BI148" i="1"/>
  <c r="BH148" i="1"/>
  <c r="BG148" i="1"/>
  <c r="BF148" i="1"/>
  <c r="BE148" i="1"/>
  <c r="BD148" i="1"/>
  <c r="BC148" i="1"/>
  <c r="BB148" i="1"/>
  <c r="BA148" i="1"/>
  <c r="AZ148" i="1"/>
  <c r="AY148" i="1"/>
  <c r="AX148" i="1"/>
  <c r="AW148" i="1"/>
  <c r="AV148" i="1"/>
  <c r="AU148" i="1"/>
  <c r="AT148" i="1"/>
  <c r="AS148" i="1"/>
  <c r="AR148" i="1"/>
  <c r="AQ148" i="1"/>
  <c r="AP148" i="1"/>
  <c r="AO148" i="1"/>
  <c r="AN148" i="1"/>
  <c r="AM148" i="1"/>
  <c r="AL148" i="1"/>
  <c r="AK148" i="1"/>
  <c r="AJ148" i="1"/>
  <c r="AI148" i="1"/>
  <c r="AH148" i="1"/>
  <c r="AG148" i="1"/>
  <c r="AF148" i="1"/>
  <c r="AE148" i="1"/>
  <c r="AD148" i="1"/>
  <c r="AC148" i="1"/>
  <c r="AB148" i="1"/>
  <c r="AA148" i="1"/>
  <c r="Z148" i="1"/>
  <c r="Y148" i="1"/>
  <c r="X148" i="1"/>
  <c r="W148" i="1"/>
  <c r="V148" i="1"/>
  <c r="U148" i="1"/>
  <c r="T148" i="1"/>
  <c r="S148" i="1"/>
  <c r="R148" i="1"/>
  <c r="Q148" i="1"/>
  <c r="P148" i="1"/>
  <c r="O148" i="1"/>
  <c r="N148" i="1"/>
  <c r="M148" i="1"/>
  <c r="L148" i="1"/>
  <c r="K148" i="1"/>
  <c r="K142" i="1"/>
  <c r="K141" i="1"/>
  <c r="K140" i="1" s="1"/>
  <c r="K138" i="1"/>
  <c r="K137" i="1" s="1"/>
  <c r="K136" i="1" s="1"/>
  <c r="K135" i="1"/>
  <c r="L134" i="1"/>
  <c r="K134" i="1"/>
  <c r="M133" i="1"/>
  <c r="M135" i="1" s="1"/>
  <c r="L133" i="1"/>
  <c r="L135" i="1" s="1"/>
  <c r="K128" i="1"/>
  <c r="D128" i="1"/>
  <c r="D111" i="1" s="1"/>
  <c r="K127" i="1"/>
  <c r="K126" i="1" s="1"/>
  <c r="D127" i="1"/>
  <c r="K124" i="1"/>
  <c r="D124" i="1"/>
  <c r="K123" i="1"/>
  <c r="K122" i="1" s="1"/>
  <c r="K121" i="1"/>
  <c r="K120" i="1"/>
  <c r="L119" i="1"/>
  <c r="L121" i="1" s="1"/>
  <c r="DC111" i="1"/>
  <c r="DB111" i="1"/>
  <c r="DA111" i="1"/>
  <c r="CZ111" i="1"/>
  <c r="CY111" i="1"/>
  <c r="CX111" i="1"/>
  <c r="CW111" i="1"/>
  <c r="CV111" i="1"/>
  <c r="CV109" i="1" s="1"/>
  <c r="CU111" i="1"/>
  <c r="CT111" i="1"/>
  <c r="CS111" i="1"/>
  <c r="CR111" i="1"/>
  <c r="CQ111" i="1"/>
  <c r="CP111" i="1"/>
  <c r="CO111" i="1"/>
  <c r="CN111" i="1"/>
  <c r="CM111" i="1"/>
  <c r="CL111" i="1"/>
  <c r="CK111" i="1"/>
  <c r="CJ111" i="1"/>
  <c r="CI111" i="1"/>
  <c r="CH111" i="1"/>
  <c r="CG111" i="1"/>
  <c r="CF111" i="1"/>
  <c r="CF109" i="1" s="1"/>
  <c r="CE111" i="1"/>
  <c r="CD111" i="1"/>
  <c r="CC111" i="1"/>
  <c r="CB111" i="1"/>
  <c r="CA111" i="1"/>
  <c r="BZ111" i="1"/>
  <c r="BY111" i="1"/>
  <c r="BX111" i="1"/>
  <c r="BW111" i="1"/>
  <c r="BV111" i="1"/>
  <c r="BU111" i="1"/>
  <c r="BT111" i="1"/>
  <c r="BS111" i="1"/>
  <c r="BR111" i="1"/>
  <c r="BQ111" i="1"/>
  <c r="BP111" i="1"/>
  <c r="BP109" i="1" s="1"/>
  <c r="BO111" i="1"/>
  <c r="BN111" i="1"/>
  <c r="BM111" i="1"/>
  <c r="BL111" i="1"/>
  <c r="BK111" i="1"/>
  <c r="BJ111" i="1"/>
  <c r="BI111" i="1"/>
  <c r="BH111" i="1"/>
  <c r="BG111" i="1"/>
  <c r="BF111" i="1"/>
  <c r="BE111" i="1"/>
  <c r="BD111" i="1"/>
  <c r="BC111" i="1"/>
  <c r="BB111" i="1"/>
  <c r="BA111" i="1"/>
  <c r="AZ111" i="1"/>
  <c r="AZ109" i="1" s="1"/>
  <c r="AY111" i="1"/>
  <c r="AX111" i="1"/>
  <c r="AW111" i="1"/>
  <c r="AV111" i="1"/>
  <c r="AU111" i="1"/>
  <c r="AT111" i="1"/>
  <c r="AS111" i="1"/>
  <c r="AR111" i="1"/>
  <c r="AQ111" i="1"/>
  <c r="AP111" i="1"/>
  <c r="AO111" i="1"/>
  <c r="AN111" i="1"/>
  <c r="AM111" i="1"/>
  <c r="AL111" i="1"/>
  <c r="AK111" i="1"/>
  <c r="AJ111" i="1"/>
  <c r="AJ109" i="1" s="1"/>
  <c r="AI111" i="1"/>
  <c r="AH111" i="1"/>
  <c r="AG111" i="1"/>
  <c r="AF111" i="1"/>
  <c r="AE111" i="1"/>
  <c r="AD111" i="1"/>
  <c r="AC111" i="1"/>
  <c r="AB111" i="1"/>
  <c r="AA111" i="1"/>
  <c r="Z111" i="1"/>
  <c r="Y111" i="1"/>
  <c r="X111" i="1"/>
  <c r="W111" i="1"/>
  <c r="V111" i="1"/>
  <c r="U111" i="1"/>
  <c r="T111" i="1"/>
  <c r="T109" i="1" s="1"/>
  <c r="S111" i="1"/>
  <c r="R111" i="1"/>
  <c r="Q111" i="1"/>
  <c r="P111" i="1"/>
  <c r="O111" i="1"/>
  <c r="N111" i="1"/>
  <c r="M111" i="1"/>
  <c r="L111" i="1"/>
  <c r="K111" i="1"/>
  <c r="DC110" i="1"/>
  <c r="DC109" i="1" s="1"/>
  <c r="DC105" i="1" s="1"/>
  <c r="DB110" i="1"/>
  <c r="DB109" i="1" s="1"/>
  <c r="DA110" i="1"/>
  <c r="DA109" i="1" s="1"/>
  <c r="CZ110" i="1"/>
  <c r="CY110" i="1"/>
  <c r="CY109" i="1" s="1"/>
  <c r="CX110" i="1"/>
  <c r="CX109" i="1" s="1"/>
  <c r="CW110" i="1"/>
  <c r="CV110" i="1"/>
  <c r="CU110" i="1"/>
  <c r="CT110" i="1"/>
  <c r="CT109" i="1" s="1"/>
  <c r="CS110" i="1"/>
  <c r="CR110" i="1"/>
  <c r="CQ110" i="1"/>
  <c r="CQ109" i="1" s="1"/>
  <c r="CP110" i="1"/>
  <c r="CP109" i="1" s="1"/>
  <c r="CO110" i="1"/>
  <c r="CN110" i="1"/>
  <c r="CM110" i="1"/>
  <c r="CM109" i="1" s="1"/>
  <c r="CM105" i="1" s="1"/>
  <c r="CL110" i="1"/>
  <c r="CL109" i="1" s="1"/>
  <c r="CK110" i="1"/>
  <c r="CK109" i="1" s="1"/>
  <c r="CJ110" i="1"/>
  <c r="CI110" i="1"/>
  <c r="CI109" i="1" s="1"/>
  <c r="CH110" i="1"/>
  <c r="CH109" i="1" s="1"/>
  <c r="CG110" i="1"/>
  <c r="CF110" i="1"/>
  <c r="CE110" i="1"/>
  <c r="CD110" i="1"/>
  <c r="CD109" i="1" s="1"/>
  <c r="CC110" i="1"/>
  <c r="CB110" i="1"/>
  <c r="CA110" i="1"/>
  <c r="CA109" i="1" s="1"/>
  <c r="BZ110" i="1"/>
  <c r="BZ109" i="1" s="1"/>
  <c r="BY110" i="1"/>
  <c r="BX110" i="1"/>
  <c r="BW110" i="1"/>
  <c r="BW109" i="1" s="1"/>
  <c r="BW105" i="1" s="1"/>
  <c r="BV110" i="1"/>
  <c r="BV109" i="1" s="1"/>
  <c r="BU110" i="1"/>
  <c r="BU109" i="1" s="1"/>
  <c r="BT110" i="1"/>
  <c r="BS110" i="1"/>
  <c r="BS109" i="1" s="1"/>
  <c r="BR110" i="1"/>
  <c r="BR109" i="1" s="1"/>
  <c r="BQ110" i="1"/>
  <c r="BP110" i="1"/>
  <c r="BO110" i="1"/>
  <c r="BN110" i="1"/>
  <c r="BN109" i="1" s="1"/>
  <c r="BM110" i="1"/>
  <c r="BL110" i="1"/>
  <c r="BK110" i="1"/>
  <c r="BK109" i="1" s="1"/>
  <c r="BJ110" i="1"/>
  <c r="BJ109" i="1" s="1"/>
  <c r="BI110" i="1"/>
  <c r="BH110" i="1"/>
  <c r="BG110" i="1"/>
  <c r="BG109" i="1" s="1"/>
  <c r="BG105" i="1" s="1"/>
  <c r="BF110" i="1"/>
  <c r="BF109" i="1" s="1"/>
  <c r="BE110" i="1"/>
  <c r="BE109" i="1" s="1"/>
  <c r="BD110" i="1"/>
  <c r="BC110" i="1"/>
  <c r="BC109" i="1" s="1"/>
  <c r="BB110" i="1"/>
  <c r="BB109" i="1" s="1"/>
  <c r="BA110" i="1"/>
  <c r="AZ110" i="1"/>
  <c r="AY110" i="1"/>
  <c r="AX110" i="1"/>
  <c r="AX109" i="1" s="1"/>
  <c r="AW110" i="1"/>
  <c r="AV110" i="1"/>
  <c r="AU110" i="1"/>
  <c r="AU109" i="1" s="1"/>
  <c r="AT110" i="1"/>
  <c r="AT109" i="1" s="1"/>
  <c r="AS110" i="1"/>
  <c r="AR110" i="1"/>
  <c r="AQ110" i="1"/>
  <c r="AQ109" i="1" s="1"/>
  <c r="AQ105" i="1" s="1"/>
  <c r="AP110" i="1"/>
  <c r="AP109" i="1" s="1"/>
  <c r="AO110" i="1"/>
  <c r="AO109" i="1" s="1"/>
  <c r="AN110" i="1"/>
  <c r="AM110" i="1"/>
  <c r="AM109" i="1" s="1"/>
  <c r="AL110" i="1"/>
  <c r="AL109" i="1" s="1"/>
  <c r="AK110" i="1"/>
  <c r="AJ110" i="1"/>
  <c r="AI110" i="1"/>
  <c r="AH110" i="1"/>
  <c r="AH109" i="1" s="1"/>
  <c r="AG110" i="1"/>
  <c r="AF110" i="1"/>
  <c r="AE110" i="1"/>
  <c r="AE109" i="1" s="1"/>
  <c r="AD110" i="1"/>
  <c r="AD109" i="1" s="1"/>
  <c r="AC110" i="1"/>
  <c r="AB110" i="1"/>
  <c r="AA110" i="1"/>
  <c r="AA109" i="1" s="1"/>
  <c r="AA105" i="1" s="1"/>
  <c r="Z110" i="1"/>
  <c r="Z109" i="1" s="1"/>
  <c r="Y110" i="1"/>
  <c r="Y109" i="1" s="1"/>
  <c r="X110" i="1"/>
  <c r="W110" i="1"/>
  <c r="W109" i="1" s="1"/>
  <c r="V110" i="1"/>
  <c r="V109" i="1" s="1"/>
  <c r="U110" i="1"/>
  <c r="T110" i="1"/>
  <c r="S110" i="1"/>
  <c r="R110" i="1"/>
  <c r="R109" i="1" s="1"/>
  <c r="Q110" i="1"/>
  <c r="P110" i="1"/>
  <c r="O110" i="1"/>
  <c r="O109" i="1" s="1"/>
  <c r="N110" i="1"/>
  <c r="N109" i="1" s="1"/>
  <c r="M110" i="1"/>
  <c r="L110" i="1"/>
  <c r="K110" i="1"/>
  <c r="K109" i="1" s="1"/>
  <c r="K105" i="1" s="1"/>
  <c r="D110" i="1"/>
  <c r="CZ109" i="1"/>
  <c r="CW109" i="1"/>
  <c r="CU109" i="1"/>
  <c r="CS109" i="1"/>
  <c r="CR109" i="1"/>
  <c r="CO109" i="1"/>
  <c r="CN109" i="1"/>
  <c r="CJ109" i="1"/>
  <c r="CG109" i="1"/>
  <c r="CE109" i="1"/>
  <c r="CC109" i="1"/>
  <c r="CB109" i="1"/>
  <c r="BY109" i="1"/>
  <c r="BX109" i="1"/>
  <c r="BT109" i="1"/>
  <c r="BQ109" i="1"/>
  <c r="BO109" i="1"/>
  <c r="BM109" i="1"/>
  <c r="BL109" i="1"/>
  <c r="BI109" i="1"/>
  <c r="BH109" i="1"/>
  <c r="BD109" i="1"/>
  <c r="BA109" i="1"/>
  <c r="AY109" i="1"/>
  <c r="AW109" i="1"/>
  <c r="AV109" i="1"/>
  <c r="AS109" i="1"/>
  <c r="AR109" i="1"/>
  <c r="AN109" i="1"/>
  <c r="AK109" i="1"/>
  <c r="AI109" i="1"/>
  <c r="AG109" i="1"/>
  <c r="AF109" i="1"/>
  <c r="AC109" i="1"/>
  <c r="AB109" i="1"/>
  <c r="X109" i="1"/>
  <c r="U109" i="1"/>
  <c r="S109" i="1"/>
  <c r="Q109" i="1"/>
  <c r="P109" i="1"/>
  <c r="M109" i="1"/>
  <c r="L109" i="1"/>
  <c r="DC107" i="1"/>
  <c r="DB107" i="1"/>
  <c r="DB106" i="1" s="1"/>
  <c r="DB105" i="1" s="1"/>
  <c r="DA107" i="1"/>
  <c r="DA106" i="1" s="1"/>
  <c r="DA105" i="1" s="1"/>
  <c r="CZ107" i="1"/>
  <c r="CZ106" i="1" s="1"/>
  <c r="CZ105" i="1" s="1"/>
  <c r="CY107" i="1"/>
  <c r="CX107" i="1"/>
  <c r="CX106" i="1" s="1"/>
  <c r="CX105" i="1" s="1"/>
  <c r="CW107" i="1"/>
  <c r="CW106" i="1" s="1"/>
  <c r="CV107" i="1"/>
  <c r="CU107" i="1"/>
  <c r="CT107" i="1"/>
  <c r="CS107" i="1"/>
  <c r="CS106" i="1" s="1"/>
  <c r="CR107" i="1"/>
  <c r="CQ107" i="1"/>
  <c r="CP107" i="1"/>
  <c r="CP106" i="1" s="1"/>
  <c r="CP105" i="1" s="1"/>
  <c r="CO107" i="1"/>
  <c r="CO106" i="1" s="1"/>
  <c r="CN107" i="1"/>
  <c r="CM107" i="1"/>
  <c r="CL107" i="1"/>
  <c r="CL106" i="1" s="1"/>
  <c r="CL105" i="1" s="1"/>
  <c r="CK107" i="1"/>
  <c r="CK106" i="1" s="1"/>
  <c r="CK105" i="1" s="1"/>
  <c r="CJ107" i="1"/>
  <c r="CJ106" i="1" s="1"/>
  <c r="CJ105" i="1" s="1"/>
  <c r="CI107" i="1"/>
  <c r="CH107" i="1"/>
  <c r="CH106" i="1" s="1"/>
  <c r="CH105" i="1" s="1"/>
  <c r="CG107" i="1"/>
  <c r="CG106" i="1" s="1"/>
  <c r="CF107" i="1"/>
  <c r="CE107" i="1"/>
  <c r="CD107" i="1"/>
  <c r="CC107" i="1"/>
  <c r="CC106" i="1" s="1"/>
  <c r="CB107" i="1"/>
  <c r="CA107" i="1"/>
  <c r="BZ107" i="1"/>
  <c r="BZ106" i="1" s="1"/>
  <c r="BZ105" i="1" s="1"/>
  <c r="BY107" i="1"/>
  <c r="BY106" i="1" s="1"/>
  <c r="BX107" i="1"/>
  <c r="BW107" i="1"/>
  <c r="BV107" i="1"/>
  <c r="BV106" i="1" s="1"/>
  <c r="BV105" i="1" s="1"/>
  <c r="BU107" i="1"/>
  <c r="BU106" i="1" s="1"/>
  <c r="BU105" i="1" s="1"/>
  <c r="BT107" i="1"/>
  <c r="BT106" i="1" s="1"/>
  <c r="BT105" i="1" s="1"/>
  <c r="BS107" i="1"/>
  <c r="BR107" i="1"/>
  <c r="BR106" i="1" s="1"/>
  <c r="BR105" i="1" s="1"/>
  <c r="BQ107" i="1"/>
  <c r="BQ106" i="1" s="1"/>
  <c r="BP107" i="1"/>
  <c r="BO107" i="1"/>
  <c r="BN107" i="1"/>
  <c r="BM107" i="1"/>
  <c r="BM106" i="1" s="1"/>
  <c r="BL107" i="1"/>
  <c r="BK107" i="1"/>
  <c r="BJ107" i="1"/>
  <c r="BJ106" i="1" s="1"/>
  <c r="BJ105" i="1" s="1"/>
  <c r="BI107" i="1"/>
  <c r="BI106" i="1" s="1"/>
  <c r="BH107" i="1"/>
  <c r="BG107" i="1"/>
  <c r="BF107" i="1"/>
  <c r="BF106" i="1" s="1"/>
  <c r="BF105" i="1" s="1"/>
  <c r="BE107" i="1"/>
  <c r="BE106" i="1" s="1"/>
  <c r="BE105" i="1" s="1"/>
  <c r="BD107" i="1"/>
  <c r="BD106" i="1" s="1"/>
  <c r="BD105" i="1" s="1"/>
  <c r="BC107" i="1"/>
  <c r="BB107" i="1"/>
  <c r="BB106" i="1" s="1"/>
  <c r="BB105" i="1" s="1"/>
  <c r="BA107" i="1"/>
  <c r="BA106" i="1" s="1"/>
  <c r="AZ107" i="1"/>
  <c r="AY107" i="1"/>
  <c r="AX107" i="1"/>
  <c r="AW107" i="1"/>
  <c r="AW106" i="1" s="1"/>
  <c r="AV107" i="1"/>
  <c r="AU107" i="1"/>
  <c r="AT107" i="1"/>
  <c r="AT106" i="1" s="1"/>
  <c r="AT105" i="1" s="1"/>
  <c r="AS107" i="1"/>
  <c r="AS106" i="1" s="1"/>
  <c r="AR107" i="1"/>
  <c r="AQ107" i="1"/>
  <c r="AP107" i="1"/>
  <c r="AP106" i="1" s="1"/>
  <c r="AP105" i="1" s="1"/>
  <c r="AO107" i="1"/>
  <c r="AO106" i="1" s="1"/>
  <c r="AO105" i="1" s="1"/>
  <c r="AN107" i="1"/>
  <c r="AN106" i="1" s="1"/>
  <c r="AN105" i="1" s="1"/>
  <c r="AM107" i="1"/>
  <c r="AL107" i="1"/>
  <c r="AL106" i="1" s="1"/>
  <c r="AL105" i="1" s="1"/>
  <c r="AK107" i="1"/>
  <c r="AK106" i="1" s="1"/>
  <c r="AJ107" i="1"/>
  <c r="AI107" i="1"/>
  <c r="AH107" i="1"/>
  <c r="AG107" i="1"/>
  <c r="AG106" i="1" s="1"/>
  <c r="AF107" i="1"/>
  <c r="AE107" i="1"/>
  <c r="AD107" i="1"/>
  <c r="AD106" i="1" s="1"/>
  <c r="AD105" i="1" s="1"/>
  <c r="AC107" i="1"/>
  <c r="AC106" i="1" s="1"/>
  <c r="AB107" i="1"/>
  <c r="AA107" i="1"/>
  <c r="Z107" i="1"/>
  <c r="Z106" i="1" s="1"/>
  <c r="Z105" i="1" s="1"/>
  <c r="Y107" i="1"/>
  <c r="Y106" i="1" s="1"/>
  <c r="Y105" i="1" s="1"/>
  <c r="X107" i="1"/>
  <c r="X106" i="1" s="1"/>
  <c r="X105" i="1" s="1"/>
  <c r="W107" i="1"/>
  <c r="V107" i="1"/>
  <c r="V106" i="1" s="1"/>
  <c r="V105" i="1" s="1"/>
  <c r="U107" i="1"/>
  <c r="U106" i="1" s="1"/>
  <c r="T107" i="1"/>
  <c r="S107" i="1"/>
  <c r="R107" i="1"/>
  <c r="Q107" i="1"/>
  <c r="Q106" i="1" s="1"/>
  <c r="P107" i="1"/>
  <c r="O107" i="1"/>
  <c r="N107" i="1"/>
  <c r="N106" i="1" s="1"/>
  <c r="N105" i="1" s="1"/>
  <c r="M107" i="1"/>
  <c r="M106" i="1" s="1"/>
  <c r="L107" i="1"/>
  <c r="K107" i="1"/>
  <c r="D107" i="1"/>
  <c r="DC106" i="1"/>
  <c r="CY106" i="1"/>
  <c r="CY105" i="1" s="1"/>
  <c r="CV106" i="1"/>
  <c r="CV105" i="1" s="1"/>
  <c r="CU106" i="1"/>
  <c r="CT106" i="1"/>
  <c r="CT105" i="1" s="1"/>
  <c r="CR106" i="1"/>
  <c r="CQ106" i="1"/>
  <c r="CQ105" i="1" s="1"/>
  <c r="CN106" i="1"/>
  <c r="CN105" i="1" s="1"/>
  <c r="CM106" i="1"/>
  <c r="CI106" i="1"/>
  <c r="CI105" i="1" s="1"/>
  <c r="CF106" i="1"/>
  <c r="CF105" i="1" s="1"/>
  <c r="CE106" i="1"/>
  <c r="CD106" i="1"/>
  <c r="CD105" i="1" s="1"/>
  <c r="CB106" i="1"/>
  <c r="CA106" i="1"/>
  <c r="CA105" i="1" s="1"/>
  <c r="BX106" i="1"/>
  <c r="BX105" i="1" s="1"/>
  <c r="BW106" i="1"/>
  <c r="BS106" i="1"/>
  <c r="BS105" i="1" s="1"/>
  <c r="BP106" i="1"/>
  <c r="BP105" i="1" s="1"/>
  <c r="BO106" i="1"/>
  <c r="BN106" i="1"/>
  <c r="BN105" i="1" s="1"/>
  <c r="BL106" i="1"/>
  <c r="BK106" i="1"/>
  <c r="BK105" i="1" s="1"/>
  <c r="BH106" i="1"/>
  <c r="BH105" i="1" s="1"/>
  <c r="BG106" i="1"/>
  <c r="BC106" i="1"/>
  <c r="BC105" i="1" s="1"/>
  <c r="AZ106" i="1"/>
  <c r="AZ105" i="1" s="1"/>
  <c r="AY106" i="1"/>
  <c r="AX106" i="1"/>
  <c r="AX105" i="1" s="1"/>
  <c r="AV106" i="1"/>
  <c r="AU106" i="1"/>
  <c r="AU105" i="1" s="1"/>
  <c r="AR106" i="1"/>
  <c r="AR105" i="1" s="1"/>
  <c r="AQ106" i="1"/>
  <c r="AM106" i="1"/>
  <c r="AM105" i="1" s="1"/>
  <c r="AJ106" i="1"/>
  <c r="AJ105" i="1" s="1"/>
  <c r="AI106" i="1"/>
  <c r="AH106" i="1"/>
  <c r="AH105" i="1" s="1"/>
  <c r="AF106" i="1"/>
  <c r="AE106" i="1"/>
  <c r="AE105" i="1" s="1"/>
  <c r="AB106" i="1"/>
  <c r="AB105" i="1" s="1"/>
  <c r="AA106" i="1"/>
  <c r="W106" i="1"/>
  <c r="W105" i="1" s="1"/>
  <c r="T106" i="1"/>
  <c r="T105" i="1" s="1"/>
  <c r="S106" i="1"/>
  <c r="R106" i="1"/>
  <c r="R105" i="1" s="1"/>
  <c r="P106" i="1"/>
  <c r="O106" i="1"/>
  <c r="O105" i="1" s="1"/>
  <c r="L106" i="1"/>
  <c r="L105" i="1" s="1"/>
  <c r="K106" i="1"/>
  <c r="CW105" i="1"/>
  <c r="CU105" i="1"/>
  <c r="CS105" i="1"/>
  <c r="CR105" i="1"/>
  <c r="CO105" i="1"/>
  <c r="CG105" i="1"/>
  <c r="CE105" i="1"/>
  <c r="CC105" i="1"/>
  <c r="CB105" i="1"/>
  <c r="BY105" i="1"/>
  <c r="BQ105" i="1"/>
  <c r="BO105" i="1"/>
  <c r="BM105" i="1"/>
  <c r="BL105" i="1"/>
  <c r="BI105" i="1"/>
  <c r="BA105" i="1"/>
  <c r="AY105" i="1"/>
  <c r="AW105" i="1"/>
  <c r="AV105" i="1"/>
  <c r="AS105" i="1"/>
  <c r="AK105" i="1"/>
  <c r="AI105" i="1"/>
  <c r="AG105" i="1"/>
  <c r="AF105" i="1"/>
  <c r="AC105" i="1"/>
  <c r="U105" i="1"/>
  <c r="S105" i="1"/>
  <c r="Q105" i="1"/>
  <c r="P105" i="1"/>
  <c r="M105" i="1"/>
  <c r="DC103" i="1"/>
  <c r="DB103" i="1"/>
  <c r="DA103" i="1"/>
  <c r="CZ103" i="1"/>
  <c r="CY103" i="1"/>
  <c r="CX103" i="1"/>
  <c r="CX101" i="1" s="1"/>
  <c r="CW103" i="1"/>
  <c r="CW101" i="1" s="1"/>
  <c r="CV103" i="1"/>
  <c r="CU103" i="1"/>
  <c r="CT103" i="1"/>
  <c r="CT101" i="1" s="1"/>
  <c r="CT97" i="1" s="1"/>
  <c r="CS103" i="1"/>
  <c r="CR103" i="1"/>
  <c r="CQ103" i="1"/>
  <c r="CP103" i="1"/>
  <c r="CO103" i="1"/>
  <c r="CN103" i="1"/>
  <c r="CM103" i="1"/>
  <c r="CL103" i="1"/>
  <c r="CK103" i="1"/>
  <c r="CJ103" i="1"/>
  <c r="CI103" i="1"/>
  <c r="CH103" i="1"/>
  <c r="CH101" i="1" s="1"/>
  <c r="CG103" i="1"/>
  <c r="CG101" i="1" s="1"/>
  <c r="CF103" i="1"/>
  <c r="CE103" i="1"/>
  <c r="CD103" i="1"/>
  <c r="CD101" i="1" s="1"/>
  <c r="CD97" i="1" s="1"/>
  <c r="CC103" i="1"/>
  <c r="CB103" i="1"/>
  <c r="CA103" i="1"/>
  <c r="BZ103" i="1"/>
  <c r="BY103" i="1"/>
  <c r="BX103" i="1"/>
  <c r="BW103" i="1"/>
  <c r="BV103" i="1"/>
  <c r="BU103" i="1"/>
  <c r="BT103" i="1"/>
  <c r="BS103" i="1"/>
  <c r="BR103" i="1"/>
  <c r="BR101" i="1" s="1"/>
  <c r="BQ103" i="1"/>
  <c r="BQ101" i="1" s="1"/>
  <c r="BP103" i="1"/>
  <c r="BO103" i="1"/>
  <c r="BN103" i="1"/>
  <c r="BN101" i="1" s="1"/>
  <c r="BN97" i="1" s="1"/>
  <c r="BM103" i="1"/>
  <c r="BL103" i="1"/>
  <c r="BK103" i="1"/>
  <c r="BJ103" i="1"/>
  <c r="BI103" i="1"/>
  <c r="BH103" i="1"/>
  <c r="BG103" i="1"/>
  <c r="BF103" i="1"/>
  <c r="BE103" i="1"/>
  <c r="BD103" i="1"/>
  <c r="BC103" i="1"/>
  <c r="BB103" i="1"/>
  <c r="BB101" i="1" s="1"/>
  <c r="BA103" i="1"/>
  <c r="BA101" i="1" s="1"/>
  <c r="AZ103" i="1"/>
  <c r="AY103" i="1"/>
  <c r="AX103" i="1"/>
  <c r="AX101" i="1" s="1"/>
  <c r="AX97" i="1" s="1"/>
  <c r="AW103" i="1"/>
  <c r="AV103" i="1"/>
  <c r="AU103" i="1"/>
  <c r="AT103" i="1"/>
  <c r="AS103" i="1"/>
  <c r="AR103" i="1"/>
  <c r="AQ103" i="1"/>
  <c r="AP103" i="1"/>
  <c r="AO103" i="1"/>
  <c r="AN103" i="1"/>
  <c r="AM103" i="1"/>
  <c r="AL103" i="1"/>
  <c r="AL101" i="1" s="1"/>
  <c r="AK103" i="1"/>
  <c r="AK101" i="1" s="1"/>
  <c r="AJ103" i="1"/>
  <c r="AI103" i="1"/>
  <c r="AH103" i="1"/>
  <c r="AH101" i="1" s="1"/>
  <c r="AH97" i="1" s="1"/>
  <c r="AG103" i="1"/>
  <c r="AF103" i="1"/>
  <c r="AE103" i="1"/>
  <c r="AD103" i="1"/>
  <c r="AC103" i="1"/>
  <c r="AB103" i="1"/>
  <c r="AA103" i="1"/>
  <c r="Z103" i="1"/>
  <c r="Y103" i="1"/>
  <c r="X103" i="1"/>
  <c r="W103" i="1"/>
  <c r="V103" i="1"/>
  <c r="V101" i="1" s="1"/>
  <c r="U103" i="1"/>
  <c r="U101" i="1" s="1"/>
  <c r="T103" i="1"/>
  <c r="S103" i="1"/>
  <c r="R103" i="1"/>
  <c r="R101" i="1" s="1"/>
  <c r="R97" i="1" s="1"/>
  <c r="Q103" i="1"/>
  <c r="P103" i="1"/>
  <c r="O103" i="1"/>
  <c r="N103" i="1"/>
  <c r="M103" i="1"/>
  <c r="L103" i="1"/>
  <c r="K103" i="1"/>
  <c r="D103" i="1"/>
  <c r="D16" i="1" s="1"/>
  <c r="DC102" i="1"/>
  <c r="DC101" i="1" s="1"/>
  <c r="DB102" i="1"/>
  <c r="DB101" i="1" s="1"/>
  <c r="DA102" i="1"/>
  <c r="CZ102" i="1"/>
  <c r="CZ101" i="1" s="1"/>
  <c r="CZ97" i="1" s="1"/>
  <c r="CY102" i="1"/>
  <c r="CY101" i="1" s="1"/>
  <c r="CX102" i="1"/>
  <c r="CW102" i="1"/>
  <c r="CV102" i="1"/>
  <c r="CU102" i="1"/>
  <c r="CU101" i="1" s="1"/>
  <c r="CT102" i="1"/>
  <c r="CS102" i="1"/>
  <c r="CR102" i="1"/>
  <c r="CR101" i="1" s="1"/>
  <c r="CQ102" i="1"/>
  <c r="CQ101" i="1" s="1"/>
  <c r="CP102" i="1"/>
  <c r="CO102" i="1"/>
  <c r="CN102" i="1"/>
  <c r="CN101" i="1" s="1"/>
  <c r="CM102" i="1"/>
  <c r="CM101" i="1" s="1"/>
  <c r="CL102" i="1"/>
  <c r="CL101" i="1" s="1"/>
  <c r="CK102" i="1"/>
  <c r="CJ102" i="1"/>
  <c r="CJ101" i="1" s="1"/>
  <c r="CJ97" i="1" s="1"/>
  <c r="CI102" i="1"/>
  <c r="CI101" i="1" s="1"/>
  <c r="CH102" i="1"/>
  <c r="CG102" i="1"/>
  <c r="CF102" i="1"/>
  <c r="CE102" i="1"/>
  <c r="CE101" i="1" s="1"/>
  <c r="CD102" i="1"/>
  <c r="CC102" i="1"/>
  <c r="CB102" i="1"/>
  <c r="CB101" i="1" s="1"/>
  <c r="CA102" i="1"/>
  <c r="CA101" i="1" s="1"/>
  <c r="BZ102" i="1"/>
  <c r="BY102" i="1"/>
  <c r="BX102" i="1"/>
  <c r="BX101" i="1" s="1"/>
  <c r="BW102" i="1"/>
  <c r="BW101" i="1" s="1"/>
  <c r="BV102" i="1"/>
  <c r="BV101" i="1" s="1"/>
  <c r="BU102" i="1"/>
  <c r="BT102" i="1"/>
  <c r="BT101" i="1" s="1"/>
  <c r="BT97" i="1" s="1"/>
  <c r="BS102" i="1"/>
  <c r="BS101" i="1" s="1"/>
  <c r="BR102" i="1"/>
  <c r="BQ102" i="1"/>
  <c r="BP102" i="1"/>
  <c r="BO102" i="1"/>
  <c r="BO101" i="1" s="1"/>
  <c r="BN102" i="1"/>
  <c r="BM102" i="1"/>
  <c r="BL102" i="1"/>
  <c r="BL101" i="1" s="1"/>
  <c r="BK102" i="1"/>
  <c r="BK101" i="1" s="1"/>
  <c r="BJ102" i="1"/>
  <c r="BI102" i="1"/>
  <c r="BH102" i="1"/>
  <c r="BH101" i="1" s="1"/>
  <c r="BG102" i="1"/>
  <c r="BG101" i="1" s="1"/>
  <c r="BF102" i="1"/>
  <c r="BF101" i="1" s="1"/>
  <c r="BE102" i="1"/>
  <c r="BD102" i="1"/>
  <c r="BD101" i="1" s="1"/>
  <c r="BD97" i="1" s="1"/>
  <c r="BC102" i="1"/>
  <c r="BC101" i="1" s="1"/>
  <c r="BB102" i="1"/>
  <c r="BA102" i="1"/>
  <c r="AZ102" i="1"/>
  <c r="AY102" i="1"/>
  <c r="AY101" i="1" s="1"/>
  <c r="AX102" i="1"/>
  <c r="AW102" i="1"/>
  <c r="AV102" i="1"/>
  <c r="AV101" i="1" s="1"/>
  <c r="AU102" i="1"/>
  <c r="AU101" i="1" s="1"/>
  <c r="AT102" i="1"/>
  <c r="AS102" i="1"/>
  <c r="AR102" i="1"/>
  <c r="AR101" i="1" s="1"/>
  <c r="AQ102" i="1"/>
  <c r="AQ101" i="1" s="1"/>
  <c r="AP102" i="1"/>
  <c r="AP101" i="1" s="1"/>
  <c r="AO102" i="1"/>
  <c r="AN102" i="1"/>
  <c r="AN101" i="1" s="1"/>
  <c r="AN97" i="1" s="1"/>
  <c r="AM102" i="1"/>
  <c r="AM101" i="1" s="1"/>
  <c r="AL102" i="1"/>
  <c r="AK102" i="1"/>
  <c r="AJ102" i="1"/>
  <c r="AI102" i="1"/>
  <c r="AI101" i="1" s="1"/>
  <c r="AH102" i="1"/>
  <c r="AG102" i="1"/>
  <c r="AF102" i="1"/>
  <c r="AF101" i="1" s="1"/>
  <c r="AE102" i="1"/>
  <c r="AE101" i="1" s="1"/>
  <c r="AD102" i="1"/>
  <c r="AC102" i="1"/>
  <c r="AB102" i="1"/>
  <c r="AB101" i="1" s="1"/>
  <c r="AA102" i="1"/>
  <c r="AA101" i="1" s="1"/>
  <c r="Z102" i="1"/>
  <c r="Z101" i="1" s="1"/>
  <c r="Y102" i="1"/>
  <c r="X102" i="1"/>
  <c r="X101" i="1" s="1"/>
  <c r="X97" i="1" s="1"/>
  <c r="W102" i="1"/>
  <c r="W101" i="1" s="1"/>
  <c r="V102" i="1"/>
  <c r="U102" i="1"/>
  <c r="T102" i="1"/>
  <c r="S102" i="1"/>
  <c r="S101" i="1" s="1"/>
  <c r="R102" i="1"/>
  <c r="Q102" i="1"/>
  <c r="P102" i="1"/>
  <c r="P101" i="1" s="1"/>
  <c r="O102" i="1"/>
  <c r="O101" i="1" s="1"/>
  <c r="N102" i="1"/>
  <c r="M102" i="1"/>
  <c r="L102" i="1"/>
  <c r="L101" i="1" s="1"/>
  <c r="K102" i="1"/>
  <c r="K101" i="1" s="1"/>
  <c r="D102" i="1"/>
  <c r="DA101" i="1"/>
  <c r="CV101" i="1"/>
  <c r="CS101" i="1"/>
  <c r="CP101" i="1"/>
  <c r="CO101" i="1"/>
  <c r="CK101" i="1"/>
  <c r="CF101" i="1"/>
  <c r="CC101" i="1"/>
  <c r="BZ101" i="1"/>
  <c r="BY101" i="1"/>
  <c r="BU101" i="1"/>
  <c r="BP101" i="1"/>
  <c r="BM101" i="1"/>
  <c r="BJ101" i="1"/>
  <c r="BI101" i="1"/>
  <c r="BE101" i="1"/>
  <c r="AZ101" i="1"/>
  <c r="AW101" i="1"/>
  <c r="AT101" i="1"/>
  <c r="AS101" i="1"/>
  <c r="AO101" i="1"/>
  <c r="AJ101" i="1"/>
  <c r="AG101" i="1"/>
  <c r="AD101" i="1"/>
  <c r="AC101" i="1"/>
  <c r="Y101" i="1"/>
  <c r="T101" i="1"/>
  <c r="Q101" i="1"/>
  <c r="N101" i="1"/>
  <c r="M101" i="1"/>
  <c r="DC99" i="1"/>
  <c r="DB99" i="1"/>
  <c r="DB98" i="1" s="1"/>
  <c r="DB97" i="1" s="1"/>
  <c r="DA99" i="1"/>
  <c r="DA98" i="1" s="1"/>
  <c r="DA97" i="1" s="1"/>
  <c r="CZ99" i="1"/>
  <c r="CY99" i="1"/>
  <c r="CX99" i="1"/>
  <c r="CX98" i="1" s="1"/>
  <c r="CX97" i="1" s="1"/>
  <c r="CW99" i="1"/>
  <c r="CV99" i="1"/>
  <c r="CU99" i="1"/>
  <c r="CT99" i="1"/>
  <c r="CT98" i="1" s="1"/>
  <c r="CS99" i="1"/>
  <c r="CR99" i="1"/>
  <c r="CQ99" i="1"/>
  <c r="CP99" i="1"/>
  <c r="CP98" i="1" s="1"/>
  <c r="CP97" i="1" s="1"/>
  <c r="CO99" i="1"/>
  <c r="CO98" i="1" s="1"/>
  <c r="CO97" i="1" s="1"/>
  <c r="CN99" i="1"/>
  <c r="CM99" i="1"/>
  <c r="CL99" i="1"/>
  <c r="CL98" i="1" s="1"/>
  <c r="CL97" i="1" s="1"/>
  <c r="CK99" i="1"/>
  <c r="CK98" i="1" s="1"/>
  <c r="CK97" i="1" s="1"/>
  <c r="CJ99" i="1"/>
  <c r="CI99" i="1"/>
  <c r="CH99" i="1"/>
  <c r="CH98" i="1" s="1"/>
  <c r="CH97" i="1" s="1"/>
  <c r="CG99" i="1"/>
  <c r="CF99" i="1"/>
  <c r="CE99" i="1"/>
  <c r="CD99" i="1"/>
  <c r="CD98" i="1" s="1"/>
  <c r="CC99" i="1"/>
  <c r="CB99" i="1"/>
  <c r="CA99" i="1"/>
  <c r="BZ99" i="1"/>
  <c r="BZ98" i="1" s="1"/>
  <c r="BZ97" i="1" s="1"/>
  <c r="BY99" i="1"/>
  <c r="BY98" i="1" s="1"/>
  <c r="BY97" i="1" s="1"/>
  <c r="BX99" i="1"/>
  <c r="BW99" i="1"/>
  <c r="BV99" i="1"/>
  <c r="BV98" i="1" s="1"/>
  <c r="BV97" i="1" s="1"/>
  <c r="BU99" i="1"/>
  <c r="BU98" i="1" s="1"/>
  <c r="BU97" i="1" s="1"/>
  <c r="BT99" i="1"/>
  <c r="BS99" i="1"/>
  <c r="BR99" i="1"/>
  <c r="BR98" i="1" s="1"/>
  <c r="BR97" i="1" s="1"/>
  <c r="BQ99" i="1"/>
  <c r="BP99" i="1"/>
  <c r="BO99" i="1"/>
  <c r="BN99" i="1"/>
  <c r="BN98" i="1" s="1"/>
  <c r="BM99" i="1"/>
  <c r="BL99" i="1"/>
  <c r="BK99" i="1"/>
  <c r="BJ99" i="1"/>
  <c r="BJ98" i="1" s="1"/>
  <c r="BJ97" i="1" s="1"/>
  <c r="BI99" i="1"/>
  <c r="BI98" i="1" s="1"/>
  <c r="BI97" i="1" s="1"/>
  <c r="BH99" i="1"/>
  <c r="BG99" i="1"/>
  <c r="BF99" i="1"/>
  <c r="BF98" i="1" s="1"/>
  <c r="BF97" i="1" s="1"/>
  <c r="BE99" i="1"/>
  <c r="BE98" i="1" s="1"/>
  <c r="BE97" i="1" s="1"/>
  <c r="BD99" i="1"/>
  <c r="BC99" i="1"/>
  <c r="BB99" i="1"/>
  <c r="BB98" i="1" s="1"/>
  <c r="BB97" i="1" s="1"/>
  <c r="BA99" i="1"/>
  <c r="AZ99" i="1"/>
  <c r="AY99" i="1"/>
  <c r="AX99" i="1"/>
  <c r="AX98" i="1" s="1"/>
  <c r="AW99" i="1"/>
  <c r="AV99" i="1"/>
  <c r="AU99" i="1"/>
  <c r="AT99" i="1"/>
  <c r="AT98" i="1" s="1"/>
  <c r="AT97" i="1" s="1"/>
  <c r="AS99" i="1"/>
  <c r="AS98" i="1" s="1"/>
  <c r="AS97" i="1" s="1"/>
  <c r="AR99" i="1"/>
  <c r="AQ99" i="1"/>
  <c r="AP99" i="1"/>
  <c r="AP98" i="1" s="1"/>
  <c r="AP97" i="1" s="1"/>
  <c r="AO99" i="1"/>
  <c r="AO98" i="1" s="1"/>
  <c r="AO97" i="1" s="1"/>
  <c r="AN99" i="1"/>
  <c r="AM99" i="1"/>
  <c r="AL99" i="1"/>
  <c r="AL98" i="1" s="1"/>
  <c r="AL97" i="1" s="1"/>
  <c r="AK99" i="1"/>
  <c r="AJ99" i="1"/>
  <c r="AI99" i="1"/>
  <c r="AH99" i="1"/>
  <c r="AH98" i="1" s="1"/>
  <c r="AG99" i="1"/>
  <c r="AF99" i="1"/>
  <c r="AE99" i="1"/>
  <c r="AD99" i="1"/>
  <c r="AD98" i="1" s="1"/>
  <c r="AD97" i="1" s="1"/>
  <c r="AC99" i="1"/>
  <c r="AC98" i="1" s="1"/>
  <c r="AC97" i="1" s="1"/>
  <c r="AB99" i="1"/>
  <c r="AA99" i="1"/>
  <c r="Z99" i="1"/>
  <c r="Z98" i="1" s="1"/>
  <c r="Z97" i="1" s="1"/>
  <c r="Y99" i="1"/>
  <c r="Y98" i="1" s="1"/>
  <c r="Y97" i="1" s="1"/>
  <c r="X99" i="1"/>
  <c r="W99" i="1"/>
  <c r="V99" i="1"/>
  <c r="V98" i="1" s="1"/>
  <c r="V97" i="1" s="1"/>
  <c r="U99" i="1"/>
  <c r="T99" i="1"/>
  <c r="S99" i="1"/>
  <c r="R99" i="1"/>
  <c r="R98" i="1" s="1"/>
  <c r="Q99" i="1"/>
  <c r="P99" i="1"/>
  <c r="O99" i="1"/>
  <c r="N99" i="1"/>
  <c r="N98" i="1" s="1"/>
  <c r="N97" i="1" s="1"/>
  <c r="M99" i="1"/>
  <c r="M98" i="1" s="1"/>
  <c r="M97" i="1" s="1"/>
  <c r="L99" i="1"/>
  <c r="K99" i="1"/>
  <c r="D99" i="1"/>
  <c r="D13" i="1" s="1"/>
  <c r="DC98" i="1"/>
  <c r="DC97" i="1" s="1"/>
  <c r="CZ98" i="1"/>
  <c r="CY98" i="1"/>
  <c r="CY97" i="1" s="1"/>
  <c r="CW98" i="1"/>
  <c r="CV98" i="1"/>
  <c r="CV97" i="1" s="1"/>
  <c r="CU98" i="1"/>
  <c r="CS98" i="1"/>
  <c r="CS97" i="1" s="1"/>
  <c r="CR98" i="1"/>
  <c r="CR97" i="1" s="1"/>
  <c r="CQ98" i="1"/>
  <c r="CQ97" i="1" s="1"/>
  <c r="CN98" i="1"/>
  <c r="CN97" i="1" s="1"/>
  <c r="CM98" i="1"/>
  <c r="CM97" i="1" s="1"/>
  <c r="CJ98" i="1"/>
  <c r="CI98" i="1"/>
  <c r="CI97" i="1" s="1"/>
  <c r="CG98" i="1"/>
  <c r="CF98" i="1"/>
  <c r="CF97" i="1" s="1"/>
  <c r="CE98" i="1"/>
  <c r="CC98" i="1"/>
  <c r="CC97" i="1" s="1"/>
  <c r="CB98" i="1"/>
  <c r="CB97" i="1" s="1"/>
  <c r="CA98" i="1"/>
  <c r="CA97" i="1" s="1"/>
  <c r="BX98" i="1"/>
  <c r="BX97" i="1" s="1"/>
  <c r="BW98" i="1"/>
  <c r="BW97" i="1" s="1"/>
  <c r="BT98" i="1"/>
  <c r="BS98" i="1"/>
  <c r="BS97" i="1" s="1"/>
  <c r="BQ98" i="1"/>
  <c r="BP98" i="1"/>
  <c r="BP97" i="1" s="1"/>
  <c r="BO98" i="1"/>
  <c r="BM98" i="1"/>
  <c r="BM97" i="1" s="1"/>
  <c r="BL98" i="1"/>
  <c r="BL97" i="1" s="1"/>
  <c r="BK98" i="1"/>
  <c r="BK97" i="1" s="1"/>
  <c r="BH98" i="1"/>
  <c r="BH97" i="1" s="1"/>
  <c r="BG98" i="1"/>
  <c r="BG97" i="1" s="1"/>
  <c r="BD98" i="1"/>
  <c r="BC98" i="1"/>
  <c r="BC97" i="1" s="1"/>
  <c r="BA98" i="1"/>
  <c r="AZ98" i="1"/>
  <c r="AZ97" i="1" s="1"/>
  <c r="AY98" i="1"/>
  <c r="AW98" i="1"/>
  <c r="AW97" i="1" s="1"/>
  <c r="AV98" i="1"/>
  <c r="AV97" i="1" s="1"/>
  <c r="AU98" i="1"/>
  <c r="AU97" i="1" s="1"/>
  <c r="AR98" i="1"/>
  <c r="AR97" i="1" s="1"/>
  <c r="AQ98" i="1"/>
  <c r="AQ97" i="1" s="1"/>
  <c r="AN98" i="1"/>
  <c r="AM98" i="1"/>
  <c r="AM97" i="1" s="1"/>
  <c r="AK98" i="1"/>
  <c r="AJ98" i="1"/>
  <c r="AJ97" i="1" s="1"/>
  <c r="AI98" i="1"/>
  <c r="AG98" i="1"/>
  <c r="AG97" i="1" s="1"/>
  <c r="AF98" i="1"/>
  <c r="AF97" i="1" s="1"/>
  <c r="AE98" i="1"/>
  <c r="AE97" i="1" s="1"/>
  <c r="AB98" i="1"/>
  <c r="AB97" i="1" s="1"/>
  <c r="AA98" i="1"/>
  <c r="AA97" i="1" s="1"/>
  <c r="X98" i="1"/>
  <c r="W98" i="1"/>
  <c r="W97" i="1" s="1"/>
  <c r="U98" i="1"/>
  <c r="T98" i="1"/>
  <c r="T97" i="1" s="1"/>
  <c r="S98" i="1"/>
  <c r="Q98" i="1"/>
  <c r="Q97" i="1" s="1"/>
  <c r="P98" i="1"/>
  <c r="P97" i="1" s="1"/>
  <c r="O98" i="1"/>
  <c r="O97" i="1" s="1"/>
  <c r="L98" i="1"/>
  <c r="L97" i="1" s="1"/>
  <c r="K98" i="1"/>
  <c r="K97" i="1" s="1"/>
  <c r="W95" i="1"/>
  <c r="V95" i="1"/>
  <c r="U95" i="1"/>
  <c r="S95" i="1"/>
  <c r="S93" i="1" s="1"/>
  <c r="R95" i="1"/>
  <c r="Q95" i="1"/>
  <c r="O95" i="1"/>
  <c r="N95" i="1"/>
  <c r="N93" i="1" s="1"/>
  <c r="M95" i="1"/>
  <c r="K95" i="1"/>
  <c r="D95" i="1"/>
  <c r="W94" i="1"/>
  <c r="V94" i="1"/>
  <c r="U94" i="1"/>
  <c r="U93" i="1" s="1"/>
  <c r="S94" i="1"/>
  <c r="R94" i="1"/>
  <c r="Q94" i="1"/>
  <c r="O94" i="1"/>
  <c r="N94" i="1"/>
  <c r="M94" i="1"/>
  <c r="K94" i="1"/>
  <c r="D94" i="1"/>
  <c r="W93" i="1"/>
  <c r="V93" i="1"/>
  <c r="R93" i="1"/>
  <c r="Q93" i="1"/>
  <c r="O93" i="1"/>
  <c r="M93" i="1"/>
  <c r="K93" i="1"/>
  <c r="W91" i="1"/>
  <c r="W90" i="1" s="1"/>
  <c r="W89" i="1" s="1"/>
  <c r="S91" i="1"/>
  <c r="S90" i="1" s="1"/>
  <c r="O91" i="1"/>
  <c r="O90" i="1" s="1"/>
  <c r="K91" i="1"/>
  <c r="K90" i="1" s="1"/>
  <c r="D91" i="1"/>
  <c r="D74" i="1" s="1"/>
  <c r="O89" i="1"/>
  <c r="K89" i="1"/>
  <c r="L88" i="1"/>
  <c r="K88" i="1"/>
  <c r="M87" i="1"/>
  <c r="L87" i="1"/>
  <c r="K87" i="1"/>
  <c r="N86" i="1"/>
  <c r="N88" i="1" s="1"/>
  <c r="M86" i="1"/>
  <c r="M88" i="1" s="1"/>
  <c r="L86" i="1"/>
  <c r="D78" i="1"/>
  <c r="D77" i="1"/>
  <c r="K71" i="1"/>
  <c r="K641" i="1" s="1"/>
  <c r="B71" i="1"/>
  <c r="B72" i="1" s="1"/>
  <c r="B73" i="1" s="1"/>
  <c r="B74" i="1" s="1"/>
  <c r="L70" i="1"/>
  <c r="L640" i="1" s="1"/>
  <c r="K70" i="1"/>
  <c r="K640" i="1" s="1"/>
  <c r="B70" i="1"/>
  <c r="N69" i="1"/>
  <c r="M69" i="1"/>
  <c r="M71" i="1" s="1"/>
  <c r="M641" i="1" s="1"/>
  <c r="L69" i="1"/>
  <c r="L71" i="1" s="1"/>
  <c r="L641" i="1" s="1"/>
  <c r="I59" i="1"/>
  <c r="J43" i="1"/>
  <c r="D27" i="1"/>
  <c r="D36" i="1" s="1"/>
  <c r="D43" i="1" s="1"/>
  <c r="D50" i="1" s="1"/>
  <c r="K24" i="1"/>
  <c r="J24" i="1"/>
  <c r="D21" i="1"/>
  <c r="D15" i="1"/>
  <c r="V10" i="1"/>
  <c r="U10" i="1"/>
  <c r="T10" i="1"/>
  <c r="S10" i="1"/>
  <c r="R10" i="1"/>
  <c r="Q10" i="1"/>
  <c r="P10" i="1"/>
  <c r="O10" i="1"/>
  <c r="N10" i="1"/>
  <c r="M10" i="1"/>
  <c r="L10" i="1"/>
  <c r="P7" i="1"/>
  <c r="O7" i="1"/>
  <c r="N7" i="1"/>
  <c r="M7" i="1"/>
  <c r="S89" i="1" l="1"/>
  <c r="AK97" i="1"/>
  <c r="BQ97" i="1"/>
  <c r="CW97" i="1"/>
  <c r="D25" i="1"/>
  <c r="D34" i="1" s="1"/>
  <c r="D41" i="1" s="1"/>
  <c r="D48" i="1" s="1"/>
  <c r="D19" i="1"/>
  <c r="T91" i="1"/>
  <c r="T90" i="1" s="1"/>
  <c r="B75" i="1"/>
  <c r="B76" i="1" s="1"/>
  <c r="B77" i="1" s="1"/>
  <c r="M195" i="1"/>
  <c r="M181" i="1"/>
  <c r="L711" i="1"/>
  <c r="L710" i="1"/>
  <c r="L709" i="1"/>
  <c r="L707" i="1"/>
  <c r="L706" i="1"/>
  <c r="L705" i="1"/>
  <c r="L704" i="1"/>
  <c r="L703" i="1"/>
  <c r="L702" i="1"/>
  <c r="L701" i="1"/>
  <c r="L700" i="1"/>
  <c r="L699" i="1"/>
  <c r="L698" i="1"/>
  <c r="L697" i="1"/>
  <c r="L696" i="1"/>
  <c r="L695" i="1"/>
  <c r="L694" i="1"/>
  <c r="L693" i="1"/>
  <c r="L692" i="1"/>
  <c r="L691" i="1"/>
  <c r="L690" i="1"/>
  <c r="L689" i="1"/>
  <c r="L681" i="1"/>
  <c r="L680" i="1"/>
  <c r="L679" i="1"/>
  <c r="L674" i="1"/>
  <c r="L672" i="1"/>
  <c r="L667" i="1"/>
  <c r="L666" i="1"/>
  <c r="L665" i="1"/>
  <c r="L664" i="1"/>
  <c r="L661" i="1"/>
  <c r="L653" i="1"/>
  <c r="L650" i="1"/>
  <c r="L649" i="1"/>
  <c r="L648" i="1"/>
  <c r="L647" i="1"/>
  <c r="L646" i="1"/>
  <c r="L645" i="1"/>
  <c r="L644" i="1"/>
  <c r="L678" i="1"/>
  <c r="L671" i="1"/>
  <c r="L675" i="1"/>
  <c r="L673" i="1"/>
  <c r="U97" i="1"/>
  <c r="BA97" i="1"/>
  <c r="CG97" i="1"/>
  <c r="D28" i="1"/>
  <c r="D37" i="1" s="1"/>
  <c r="D44" i="1" s="1"/>
  <c r="D51" i="1" s="1"/>
  <c r="D22" i="1"/>
  <c r="M189" i="1"/>
  <c r="L167" i="1"/>
  <c r="L187" i="1"/>
  <c r="M196" i="1"/>
  <c r="N214" i="1"/>
  <c r="M215" i="1"/>
  <c r="L220" i="1"/>
  <c r="N222" i="1"/>
  <c r="F321" i="1"/>
  <c r="F392" i="1" s="1"/>
  <c r="F503" i="1" s="1"/>
  <c r="F574" i="1" s="1"/>
  <c r="F650" i="1" s="1"/>
  <c r="F726" i="1" s="1"/>
  <c r="F173" i="1"/>
  <c r="H331" i="1"/>
  <c r="H402" i="1" s="1"/>
  <c r="H513" i="1" s="1"/>
  <c r="H584" i="1" s="1"/>
  <c r="H660" i="1" s="1"/>
  <c r="H736" i="1" s="1"/>
  <c r="H183" i="1"/>
  <c r="Q7" i="1"/>
  <c r="O69" i="1"/>
  <c r="M70" i="1"/>
  <c r="M640" i="1" s="1"/>
  <c r="S97" i="1"/>
  <c r="AI97" i="1"/>
  <c r="AY97" i="1"/>
  <c r="BO97" i="1"/>
  <c r="CE97" i="1"/>
  <c r="CU97" i="1"/>
  <c r="N133" i="1"/>
  <c r="M134" i="1"/>
  <c r="L171" i="1"/>
  <c r="K173" i="1"/>
  <c r="L175" i="1"/>
  <c r="M180" i="1"/>
  <c r="L185" i="1"/>
  <c r="L190" i="1"/>
  <c r="N230" i="1"/>
  <c r="M231" i="1"/>
  <c r="L232" i="1"/>
  <c r="F317" i="1"/>
  <c r="F388" i="1" s="1"/>
  <c r="F499" i="1" s="1"/>
  <c r="F570" i="1" s="1"/>
  <c r="F646" i="1" s="1"/>
  <c r="F722" i="1" s="1"/>
  <c r="F169" i="1"/>
  <c r="L243" i="1"/>
  <c r="N218" i="1"/>
  <c r="N87" i="1"/>
  <c r="O86" i="1"/>
  <c r="L197" i="1"/>
  <c r="N201" i="1"/>
  <c r="M202" i="1"/>
  <c r="CZ571" i="1"/>
  <c r="CV571" i="1"/>
  <c r="CR571" i="1"/>
  <c r="CN571" i="1"/>
  <c r="CJ571" i="1"/>
  <c r="CF571" i="1"/>
  <c r="CB571" i="1"/>
  <c r="BX571" i="1"/>
  <c r="BT571" i="1"/>
  <c r="BP571" i="1"/>
  <c r="BL571" i="1"/>
  <c r="BH571" i="1"/>
  <c r="BD571" i="1"/>
  <c r="AZ571" i="1"/>
  <c r="AV571" i="1"/>
  <c r="AR571" i="1"/>
  <c r="AN571" i="1"/>
  <c r="AJ571" i="1"/>
  <c r="AF571" i="1"/>
  <c r="AB571" i="1"/>
  <c r="X571" i="1"/>
  <c r="T571" i="1"/>
  <c r="P571" i="1"/>
  <c r="L571" i="1"/>
  <c r="DC571" i="1"/>
  <c r="CY571" i="1"/>
  <c r="CU571" i="1"/>
  <c r="CQ571" i="1"/>
  <c r="CM571" i="1"/>
  <c r="CI571" i="1"/>
  <c r="CE571" i="1"/>
  <c r="CA571" i="1"/>
  <c r="BW571" i="1"/>
  <c r="BS571" i="1"/>
  <c r="BO571" i="1"/>
  <c r="BK571" i="1"/>
  <c r="BG571" i="1"/>
  <c r="BC571" i="1"/>
  <c r="AY571" i="1"/>
  <c r="AU571" i="1"/>
  <c r="AQ571" i="1"/>
  <c r="AM571" i="1"/>
  <c r="AI571" i="1"/>
  <c r="AE571" i="1"/>
  <c r="AA571" i="1"/>
  <c r="W571" i="1"/>
  <c r="S571" i="1"/>
  <c r="O571" i="1"/>
  <c r="K571" i="1"/>
  <c r="G647" i="1"/>
  <c r="G723" i="1" s="1"/>
  <c r="DB571" i="1"/>
  <c r="CT571" i="1"/>
  <c r="CL571" i="1"/>
  <c r="CD571" i="1"/>
  <c r="BV571" i="1"/>
  <c r="BN571" i="1"/>
  <c r="BF571" i="1"/>
  <c r="AX571" i="1"/>
  <c r="AP571" i="1"/>
  <c r="AH571" i="1"/>
  <c r="Z571" i="1"/>
  <c r="R571" i="1"/>
  <c r="DA571" i="1"/>
  <c r="CS571" i="1"/>
  <c r="CK571" i="1"/>
  <c r="CC571" i="1"/>
  <c r="BU571" i="1"/>
  <c r="BM571" i="1"/>
  <c r="BE571" i="1"/>
  <c r="AW571" i="1"/>
  <c r="AO571" i="1"/>
  <c r="AG571" i="1"/>
  <c r="Y571" i="1"/>
  <c r="Q571" i="1"/>
  <c r="CX571" i="1"/>
  <c r="CP571" i="1"/>
  <c r="CH571" i="1"/>
  <c r="BZ571" i="1"/>
  <c r="BR571" i="1"/>
  <c r="BJ571" i="1"/>
  <c r="BB571" i="1"/>
  <c r="AT571" i="1"/>
  <c r="AL571" i="1"/>
  <c r="AD571" i="1"/>
  <c r="V571" i="1"/>
  <c r="N571" i="1"/>
  <c r="CG571" i="1"/>
  <c r="BA571" i="1"/>
  <c r="U571" i="1"/>
  <c r="BY571" i="1"/>
  <c r="AS571" i="1"/>
  <c r="M571" i="1"/>
  <c r="CW571" i="1"/>
  <c r="BQ571" i="1"/>
  <c r="AK571" i="1"/>
  <c r="BI571" i="1"/>
  <c r="AC571" i="1"/>
  <c r="D331" i="1"/>
  <c r="D402" i="1" s="1"/>
  <c r="D513" i="1" s="1"/>
  <c r="D584" i="1" s="1"/>
  <c r="D660" i="1" s="1"/>
  <c r="D736" i="1" s="1"/>
  <c r="D183" i="1"/>
  <c r="H335" i="1"/>
  <c r="H406" i="1" s="1"/>
  <c r="H517" i="1" s="1"/>
  <c r="H588" i="1" s="1"/>
  <c r="H664" i="1" s="1"/>
  <c r="H740" i="1" s="1"/>
  <c r="H187" i="1"/>
  <c r="N70" i="1"/>
  <c r="N640" i="1" s="1"/>
  <c r="N71" i="1"/>
  <c r="N641" i="1" s="1"/>
  <c r="P91" i="1"/>
  <c r="P90" i="1" s="1"/>
  <c r="G170" i="1"/>
  <c r="M182" i="1"/>
  <c r="M186" i="1"/>
  <c r="M188" i="1"/>
  <c r="N203" i="1"/>
  <c r="D319" i="1"/>
  <c r="D390" i="1" s="1"/>
  <c r="D501" i="1" s="1"/>
  <c r="D572" i="1" s="1"/>
  <c r="D648" i="1" s="1"/>
  <c r="D724" i="1" s="1"/>
  <c r="D171" i="1"/>
  <c r="H319" i="1"/>
  <c r="H390" i="1" s="1"/>
  <c r="H501" i="1" s="1"/>
  <c r="H572" i="1" s="1"/>
  <c r="H648" i="1" s="1"/>
  <c r="H724" i="1" s="1"/>
  <c r="H171" i="1"/>
  <c r="G663" i="1"/>
  <c r="G739" i="1" s="1"/>
  <c r="CZ587" i="1"/>
  <c r="CV587" i="1"/>
  <c r="CR587" i="1"/>
  <c r="CN587" i="1"/>
  <c r="CJ587" i="1"/>
  <c r="CF587" i="1"/>
  <c r="CB587" i="1"/>
  <c r="BX587" i="1"/>
  <c r="BT587" i="1"/>
  <c r="BP587" i="1"/>
  <c r="BL587" i="1"/>
  <c r="BH587" i="1"/>
  <c r="BD587" i="1"/>
  <c r="AZ587" i="1"/>
  <c r="AV587" i="1"/>
  <c r="AR587" i="1"/>
  <c r="AN587" i="1"/>
  <c r="AJ587" i="1"/>
  <c r="AF587" i="1"/>
  <c r="AB587" i="1"/>
  <c r="X587" i="1"/>
  <c r="T587" i="1"/>
  <c r="P587" i="1"/>
  <c r="L587" i="1"/>
  <c r="L516" i="1" s="1"/>
  <c r="DC587" i="1"/>
  <c r="CY587" i="1"/>
  <c r="CU587" i="1"/>
  <c r="CQ587" i="1"/>
  <c r="CM587" i="1"/>
  <c r="CI587" i="1"/>
  <c r="CE587" i="1"/>
  <c r="CA587" i="1"/>
  <c r="BW587" i="1"/>
  <c r="BS587" i="1"/>
  <c r="BO587" i="1"/>
  <c r="BK587" i="1"/>
  <c r="BG587" i="1"/>
  <c r="BC587" i="1"/>
  <c r="AY587" i="1"/>
  <c r="AU587" i="1"/>
  <c r="AQ587" i="1"/>
  <c r="AM587" i="1"/>
  <c r="AI587" i="1"/>
  <c r="AE587" i="1"/>
  <c r="AA587" i="1"/>
  <c r="W587" i="1"/>
  <c r="S587" i="1"/>
  <c r="O587" i="1"/>
  <c r="K587" i="1"/>
  <c r="DB587" i="1"/>
  <c r="CX587" i="1"/>
  <c r="CT587" i="1"/>
  <c r="CP587" i="1"/>
  <c r="CL587" i="1"/>
  <c r="CH587" i="1"/>
  <c r="CD587" i="1"/>
  <c r="BZ587" i="1"/>
  <c r="BV587" i="1"/>
  <c r="BR587" i="1"/>
  <c r="BN587" i="1"/>
  <c r="BJ587" i="1"/>
  <c r="BF587" i="1"/>
  <c r="BB587" i="1"/>
  <c r="AX587" i="1"/>
  <c r="AT587" i="1"/>
  <c r="AP587" i="1"/>
  <c r="AL587" i="1"/>
  <c r="AH587" i="1"/>
  <c r="AD587" i="1"/>
  <c r="Z587" i="1"/>
  <c r="V587" i="1"/>
  <c r="R587" i="1"/>
  <c r="N587" i="1"/>
  <c r="CW587" i="1"/>
  <c r="CG587" i="1"/>
  <c r="BQ587" i="1"/>
  <c r="BA587" i="1"/>
  <c r="AK587" i="1"/>
  <c r="U587" i="1"/>
  <c r="CS587" i="1"/>
  <c r="CC587" i="1"/>
  <c r="BM587" i="1"/>
  <c r="AW587" i="1"/>
  <c r="AG587" i="1"/>
  <c r="Q587" i="1"/>
  <c r="CO587" i="1"/>
  <c r="BY587" i="1"/>
  <c r="BI587" i="1"/>
  <c r="AS587" i="1"/>
  <c r="AC587" i="1"/>
  <c r="M587" i="1"/>
  <c r="DA587" i="1"/>
  <c r="AO587" i="1"/>
  <c r="CK587" i="1"/>
  <c r="Y587" i="1"/>
  <c r="BU587" i="1"/>
  <c r="BE587" i="1"/>
  <c r="F337" i="1"/>
  <c r="F408" i="1" s="1"/>
  <c r="F519" i="1" s="1"/>
  <c r="F590" i="1" s="1"/>
  <c r="F666" i="1" s="1"/>
  <c r="F742" i="1" s="1"/>
  <c r="F189" i="1"/>
  <c r="L183" i="1"/>
  <c r="M223" i="1"/>
  <c r="L224" i="1"/>
  <c r="D335" i="1"/>
  <c r="D406" i="1" s="1"/>
  <c r="D517" i="1" s="1"/>
  <c r="D588" i="1" s="1"/>
  <c r="D664" i="1" s="1"/>
  <c r="D740" i="1" s="1"/>
  <c r="D187" i="1"/>
  <c r="G343" i="1"/>
  <c r="G414" i="1" s="1"/>
  <c r="G525" i="1" s="1"/>
  <c r="G596" i="1" s="1"/>
  <c r="G195" i="1"/>
  <c r="M711" i="1"/>
  <c r="M710" i="1"/>
  <c r="M709" i="1"/>
  <c r="M707" i="1"/>
  <c r="M705" i="1"/>
  <c r="M704" i="1"/>
  <c r="M703" i="1"/>
  <c r="M702" i="1"/>
  <c r="M701" i="1"/>
  <c r="M700" i="1"/>
  <c r="M699" i="1"/>
  <c r="M698" i="1"/>
  <c r="M697" i="1"/>
  <c r="M696" i="1"/>
  <c r="M695" i="1"/>
  <c r="M694" i="1"/>
  <c r="M693" i="1"/>
  <c r="M692" i="1"/>
  <c r="M691" i="1"/>
  <c r="M690" i="1"/>
  <c r="M689" i="1"/>
  <c r="M681" i="1"/>
  <c r="M680" i="1"/>
  <c r="M667" i="1"/>
  <c r="M666" i="1"/>
  <c r="M665" i="1"/>
  <c r="M664" i="1"/>
  <c r="M661" i="1"/>
  <c r="M653" i="1"/>
  <c r="M646" i="1"/>
  <c r="M679" i="1"/>
  <c r="M678" i="1"/>
  <c r="M675" i="1"/>
  <c r="M672" i="1"/>
  <c r="M119" i="1"/>
  <c r="L120" i="1"/>
  <c r="M162" i="1"/>
  <c r="M168" i="1"/>
  <c r="M169" i="1"/>
  <c r="L170" i="1"/>
  <c r="M172" i="1"/>
  <c r="L174" i="1"/>
  <c r="M176" i="1"/>
  <c r="M177" i="1"/>
  <c r="L178" i="1"/>
  <c r="L179" i="1"/>
  <c r="N184" i="1"/>
  <c r="K193" i="1"/>
  <c r="K77" i="1" s="1"/>
  <c r="L208" i="1"/>
  <c r="L212" i="1"/>
  <c r="S242" i="1"/>
  <c r="CZ583" i="1"/>
  <c r="CV583" i="1"/>
  <c r="CR583" i="1"/>
  <c r="CN583" i="1"/>
  <c r="CJ583" i="1"/>
  <c r="CF583" i="1"/>
  <c r="CB583" i="1"/>
  <c r="BX583" i="1"/>
  <c r="BT583" i="1"/>
  <c r="BP583" i="1"/>
  <c r="BL583" i="1"/>
  <c r="BH583" i="1"/>
  <c r="BD583" i="1"/>
  <c r="AZ583" i="1"/>
  <c r="AV583" i="1"/>
  <c r="AR583" i="1"/>
  <c r="AN583" i="1"/>
  <c r="AJ583" i="1"/>
  <c r="AF583" i="1"/>
  <c r="AB583" i="1"/>
  <c r="X583" i="1"/>
  <c r="T583" i="1"/>
  <c r="P583" i="1"/>
  <c r="L583" i="1"/>
  <c r="L512" i="1" s="1"/>
  <c r="DC583" i="1"/>
  <c r="CY583" i="1"/>
  <c r="CU583" i="1"/>
  <c r="CQ583" i="1"/>
  <c r="CM583" i="1"/>
  <c r="CI583" i="1"/>
  <c r="CE583" i="1"/>
  <c r="CA583" i="1"/>
  <c r="BW583" i="1"/>
  <c r="BS583" i="1"/>
  <c r="BO583" i="1"/>
  <c r="BK583" i="1"/>
  <c r="BG583" i="1"/>
  <c r="BC583" i="1"/>
  <c r="AY583" i="1"/>
  <c r="AU583" i="1"/>
  <c r="AQ583" i="1"/>
  <c r="AM583" i="1"/>
  <c r="AI583" i="1"/>
  <c r="AE583" i="1"/>
  <c r="AA583" i="1"/>
  <c r="W583" i="1"/>
  <c r="S583" i="1"/>
  <c r="O583" i="1"/>
  <c r="K583" i="1"/>
  <c r="DB583" i="1"/>
  <c r="CX583" i="1"/>
  <c r="CT583" i="1"/>
  <c r="CP583" i="1"/>
  <c r="CL583" i="1"/>
  <c r="CH583" i="1"/>
  <c r="CD583" i="1"/>
  <c r="BZ583" i="1"/>
  <c r="BV583" i="1"/>
  <c r="BR583" i="1"/>
  <c r="BN583" i="1"/>
  <c r="BJ583" i="1"/>
  <c r="BF583" i="1"/>
  <c r="BB583" i="1"/>
  <c r="AX583" i="1"/>
  <c r="AT583" i="1"/>
  <c r="AP583" i="1"/>
  <c r="AL583" i="1"/>
  <c r="AH583" i="1"/>
  <c r="AD583" i="1"/>
  <c r="Z583" i="1"/>
  <c r="V583" i="1"/>
  <c r="R583" i="1"/>
  <c r="N583" i="1"/>
  <c r="G659" i="1"/>
  <c r="G735" i="1" s="1"/>
  <c r="DA583" i="1"/>
  <c r="CK583" i="1"/>
  <c r="BU583" i="1"/>
  <c r="BE583" i="1"/>
  <c r="AO583" i="1"/>
  <c r="Y583" i="1"/>
  <c r="CW583" i="1"/>
  <c r="CG583" i="1"/>
  <c r="BQ583" i="1"/>
  <c r="BA583" i="1"/>
  <c r="AK583" i="1"/>
  <c r="U583" i="1"/>
  <c r="CS583" i="1"/>
  <c r="CC583" i="1"/>
  <c r="BM583" i="1"/>
  <c r="AW583" i="1"/>
  <c r="AG583" i="1"/>
  <c r="Q583" i="1"/>
  <c r="BY583" i="1"/>
  <c r="M583" i="1"/>
  <c r="BI583" i="1"/>
  <c r="AS583" i="1"/>
  <c r="CO583" i="1"/>
  <c r="F333" i="1"/>
  <c r="F404" i="1" s="1"/>
  <c r="F515" i="1" s="1"/>
  <c r="F586" i="1" s="1"/>
  <c r="F662" i="1" s="1"/>
  <c r="F738" i="1" s="1"/>
  <c r="F185" i="1"/>
  <c r="G673" i="1"/>
  <c r="G749" i="1" s="1"/>
  <c r="DA597" i="1"/>
  <c r="CW597" i="1"/>
  <c r="CS597" i="1"/>
  <c r="CO597" i="1"/>
  <c r="CK597" i="1"/>
  <c r="CG597" i="1"/>
  <c r="CC597" i="1"/>
  <c r="BY597" i="1"/>
  <c r="BU597" i="1"/>
  <c r="BQ597" i="1"/>
  <c r="BM597" i="1"/>
  <c r="BI597" i="1"/>
  <c r="BE597" i="1"/>
  <c r="BA597" i="1"/>
  <c r="AW597" i="1"/>
  <c r="AS597" i="1"/>
  <c r="AO597" i="1"/>
  <c r="AK597" i="1"/>
  <c r="AG597" i="1"/>
  <c r="AC597" i="1"/>
  <c r="Y597" i="1"/>
  <c r="U597" i="1"/>
  <c r="Q597" i="1"/>
  <c r="M597" i="1"/>
  <c r="DB597" i="1"/>
  <c r="CV597" i="1"/>
  <c r="CQ597" i="1"/>
  <c r="CL597" i="1"/>
  <c r="CF597" i="1"/>
  <c r="CA597" i="1"/>
  <c r="BV597" i="1"/>
  <c r="BP597" i="1"/>
  <c r="BK597" i="1"/>
  <c r="BF597" i="1"/>
  <c r="AZ597" i="1"/>
  <c r="AU597" i="1"/>
  <c r="AP597" i="1"/>
  <c r="AJ597" i="1"/>
  <c r="AE597" i="1"/>
  <c r="Z597" i="1"/>
  <c r="T597" i="1"/>
  <c r="O597" i="1"/>
  <c r="CZ597" i="1"/>
  <c r="CU597" i="1"/>
  <c r="CP597" i="1"/>
  <c r="CJ597" i="1"/>
  <c r="CE597" i="1"/>
  <c r="BZ597" i="1"/>
  <c r="BT597" i="1"/>
  <c r="BO597" i="1"/>
  <c r="BJ597" i="1"/>
  <c r="BD597" i="1"/>
  <c r="AY597" i="1"/>
  <c r="AT597" i="1"/>
  <c r="AN597" i="1"/>
  <c r="AI597" i="1"/>
  <c r="AD597" i="1"/>
  <c r="X597" i="1"/>
  <c r="S597" i="1"/>
  <c r="N597" i="1"/>
  <c r="CY597" i="1"/>
  <c r="CT597" i="1"/>
  <c r="CN597" i="1"/>
  <c r="CI597" i="1"/>
  <c r="CD597" i="1"/>
  <c r="BX597" i="1"/>
  <c r="BS597" i="1"/>
  <c r="BN597" i="1"/>
  <c r="BH597" i="1"/>
  <c r="BC597" i="1"/>
  <c r="AX597" i="1"/>
  <c r="AR597" i="1"/>
  <c r="AM597" i="1"/>
  <c r="AH597" i="1"/>
  <c r="AB597" i="1"/>
  <c r="W597" i="1"/>
  <c r="R597" i="1"/>
  <c r="L597" i="1"/>
  <c r="L526" i="1" s="1"/>
  <c r="CR597" i="1"/>
  <c r="BW597" i="1"/>
  <c r="BB597" i="1"/>
  <c r="AF597" i="1"/>
  <c r="K597" i="1"/>
  <c r="CM597" i="1"/>
  <c r="BR597" i="1"/>
  <c r="AV597" i="1"/>
  <c r="AA597" i="1"/>
  <c r="DC597" i="1"/>
  <c r="CH597" i="1"/>
  <c r="BL597" i="1"/>
  <c r="AQ597" i="1"/>
  <c r="V597" i="1"/>
  <c r="CX597" i="1"/>
  <c r="P597" i="1"/>
  <c r="CB597" i="1"/>
  <c r="BG597" i="1"/>
  <c r="AL597" i="1"/>
  <c r="DA603" i="1"/>
  <c r="CW603" i="1"/>
  <c r="CS603" i="1"/>
  <c r="CO603" i="1"/>
  <c r="CK603" i="1"/>
  <c r="CG603" i="1"/>
  <c r="CC603" i="1"/>
  <c r="G679" i="1"/>
  <c r="G755" i="1" s="1"/>
  <c r="DC603" i="1"/>
  <c r="CY603" i="1"/>
  <c r="CU603" i="1"/>
  <c r="CQ603" i="1"/>
  <c r="CM603" i="1"/>
  <c r="CI603" i="1"/>
  <c r="CE603" i="1"/>
  <c r="CA603" i="1"/>
  <c r="BW603" i="1"/>
  <c r="BS603" i="1"/>
  <c r="BO603" i="1"/>
  <c r="BK603" i="1"/>
  <c r="BG603" i="1"/>
  <c r="BC603" i="1"/>
  <c r="AY603" i="1"/>
  <c r="AU603" i="1"/>
  <c r="AQ603" i="1"/>
  <c r="AM603" i="1"/>
  <c r="AI603" i="1"/>
  <c r="AE603" i="1"/>
  <c r="AA603" i="1"/>
  <c r="W603" i="1"/>
  <c r="S603" i="1"/>
  <c r="O603" i="1"/>
  <c r="K603" i="1"/>
  <c r="CX603" i="1"/>
  <c r="CP603" i="1"/>
  <c r="CH603" i="1"/>
  <c r="BZ603" i="1"/>
  <c r="BU603" i="1"/>
  <c r="BP603" i="1"/>
  <c r="BJ603" i="1"/>
  <c r="BE603" i="1"/>
  <c r="AZ603" i="1"/>
  <c r="AT603" i="1"/>
  <c r="AO603" i="1"/>
  <c r="AJ603" i="1"/>
  <c r="AD603" i="1"/>
  <c r="Y603" i="1"/>
  <c r="T603" i="1"/>
  <c r="N603" i="1"/>
  <c r="CV603" i="1"/>
  <c r="CN603" i="1"/>
  <c r="CF603" i="1"/>
  <c r="BY603" i="1"/>
  <c r="BT603" i="1"/>
  <c r="BN603" i="1"/>
  <c r="BI603" i="1"/>
  <c r="BD603" i="1"/>
  <c r="AX603" i="1"/>
  <c r="AS603" i="1"/>
  <c r="AN603" i="1"/>
  <c r="AH603" i="1"/>
  <c r="AC603" i="1"/>
  <c r="X603" i="1"/>
  <c r="R603" i="1"/>
  <c r="M603" i="1"/>
  <c r="DB603" i="1"/>
  <c r="CT603" i="1"/>
  <c r="CL603" i="1"/>
  <c r="CD603" i="1"/>
  <c r="BX603" i="1"/>
  <c r="BR603" i="1"/>
  <c r="BM603" i="1"/>
  <c r="BH603" i="1"/>
  <c r="BB603" i="1"/>
  <c r="AW603" i="1"/>
  <c r="AR603" i="1"/>
  <c r="AL603" i="1"/>
  <c r="AG603" i="1"/>
  <c r="AB603" i="1"/>
  <c r="V603" i="1"/>
  <c r="Q603" i="1"/>
  <c r="L603" i="1"/>
  <c r="L532" i="1" s="1"/>
  <c r="L755" i="1" s="1"/>
  <c r="CJ603" i="1"/>
  <c r="BL603" i="1"/>
  <c r="AP603" i="1"/>
  <c r="U603" i="1"/>
  <c r="CB603" i="1"/>
  <c r="BF603" i="1"/>
  <c r="AK603" i="1"/>
  <c r="P603" i="1"/>
  <c r="CZ603" i="1"/>
  <c r="BV603" i="1"/>
  <c r="BA603" i="1"/>
  <c r="AF603" i="1"/>
  <c r="AV603" i="1"/>
  <c r="Z603" i="1"/>
  <c r="CR603" i="1"/>
  <c r="E204" i="1"/>
  <c r="E352" i="1"/>
  <c r="E423" i="1" s="1"/>
  <c r="E534" i="1" s="1"/>
  <c r="E605" i="1" s="1"/>
  <c r="E681" i="1" s="1"/>
  <c r="E757" i="1" s="1"/>
  <c r="I204" i="1"/>
  <c r="I352" i="1"/>
  <c r="I423" i="1" s="1"/>
  <c r="I534" i="1" s="1"/>
  <c r="I605" i="1" s="1"/>
  <c r="I681" i="1" s="1"/>
  <c r="I757" i="1" s="1"/>
  <c r="F353" i="1"/>
  <c r="F424" i="1" s="1"/>
  <c r="F535" i="1" s="1"/>
  <c r="F606" i="1" s="1"/>
  <c r="F682" i="1" s="1"/>
  <c r="F758" i="1" s="1"/>
  <c r="K205" i="1"/>
  <c r="K200" i="1" s="1"/>
  <c r="K78" i="1" s="1"/>
  <c r="F205" i="1"/>
  <c r="J353" i="1"/>
  <c r="J424" i="1" s="1"/>
  <c r="J535" i="1" s="1"/>
  <c r="J606" i="1" s="1"/>
  <c r="J682" i="1" s="1"/>
  <c r="J758" i="1" s="1"/>
  <c r="J205" i="1"/>
  <c r="F354" i="1"/>
  <c r="F425" i="1" s="1"/>
  <c r="F536" i="1" s="1"/>
  <c r="F607" i="1" s="1"/>
  <c r="F683" i="1" s="1"/>
  <c r="F759" i="1" s="1"/>
  <c r="K206" i="1"/>
  <c r="F206" i="1"/>
  <c r="J354" i="1"/>
  <c r="J425" i="1" s="1"/>
  <c r="J536" i="1" s="1"/>
  <c r="J607" i="1" s="1"/>
  <c r="J683" i="1" s="1"/>
  <c r="J759" i="1" s="1"/>
  <c r="J206" i="1"/>
  <c r="F355" i="1"/>
  <c r="F426" i="1" s="1"/>
  <c r="F537" i="1" s="1"/>
  <c r="F608" i="1" s="1"/>
  <c r="F684" i="1" s="1"/>
  <c r="F760" i="1" s="1"/>
  <c r="F207" i="1"/>
  <c r="K207" i="1"/>
  <c r="J355" i="1"/>
  <c r="J426" i="1" s="1"/>
  <c r="J537" i="1" s="1"/>
  <c r="J608" i="1" s="1"/>
  <c r="J684" i="1" s="1"/>
  <c r="J760" i="1" s="1"/>
  <c r="J207" i="1"/>
  <c r="F356" i="1"/>
  <c r="F427" i="1" s="1"/>
  <c r="F538" i="1" s="1"/>
  <c r="F609" i="1" s="1"/>
  <c r="F685" i="1" s="1"/>
  <c r="F761" i="1" s="1"/>
  <c r="F208" i="1"/>
  <c r="J356" i="1"/>
  <c r="J427" i="1" s="1"/>
  <c r="J538" i="1" s="1"/>
  <c r="J609" i="1" s="1"/>
  <c r="J685" i="1" s="1"/>
  <c r="J761" i="1" s="1"/>
  <c r="J208" i="1"/>
  <c r="F357" i="1"/>
  <c r="F428" i="1" s="1"/>
  <c r="F539" i="1" s="1"/>
  <c r="F610" i="1" s="1"/>
  <c r="F686" i="1" s="1"/>
  <c r="F762" i="1" s="1"/>
  <c r="K209" i="1"/>
  <c r="F209" i="1"/>
  <c r="J357" i="1"/>
  <c r="J428" i="1" s="1"/>
  <c r="J539" i="1" s="1"/>
  <c r="J610" i="1" s="1"/>
  <c r="J686" i="1" s="1"/>
  <c r="J762" i="1" s="1"/>
  <c r="J209" i="1"/>
  <c r="F358" i="1"/>
  <c r="F429" i="1" s="1"/>
  <c r="F540" i="1" s="1"/>
  <c r="F611" i="1" s="1"/>
  <c r="F687" i="1" s="1"/>
  <c r="F763" i="1" s="1"/>
  <c r="K210" i="1"/>
  <c r="F210" i="1"/>
  <c r="J358" i="1"/>
  <c r="J429" i="1" s="1"/>
  <c r="J540" i="1" s="1"/>
  <c r="J611" i="1" s="1"/>
  <c r="J687" i="1" s="1"/>
  <c r="J763" i="1" s="1"/>
  <c r="J210" i="1"/>
  <c r="F359" i="1"/>
  <c r="F430" i="1" s="1"/>
  <c r="F541" i="1" s="1"/>
  <c r="F612" i="1" s="1"/>
  <c r="F688" i="1" s="1"/>
  <c r="F764" i="1" s="1"/>
  <c r="F211" i="1"/>
  <c r="K211" i="1"/>
  <c r="J359" i="1"/>
  <c r="J430" i="1" s="1"/>
  <c r="J541" i="1" s="1"/>
  <c r="J612" i="1" s="1"/>
  <c r="J688" i="1" s="1"/>
  <c r="J764" i="1" s="1"/>
  <c r="J211" i="1"/>
  <c r="F360" i="1"/>
  <c r="F431" i="1" s="1"/>
  <c r="F542" i="1" s="1"/>
  <c r="F613" i="1" s="1"/>
  <c r="F689" i="1" s="1"/>
  <c r="F765" i="1" s="1"/>
  <c r="F212" i="1"/>
  <c r="G688" i="1"/>
  <c r="G764" i="1" s="1"/>
  <c r="CZ612" i="1"/>
  <c r="CV612" i="1"/>
  <c r="CR612" i="1"/>
  <c r="CN612" i="1"/>
  <c r="CJ612" i="1"/>
  <c r="CF612" i="1"/>
  <c r="CB612" i="1"/>
  <c r="BX612" i="1"/>
  <c r="BT612" i="1"/>
  <c r="BP612" i="1"/>
  <c r="BL612" i="1"/>
  <c r="BH612" i="1"/>
  <c r="BD612" i="1"/>
  <c r="AZ612" i="1"/>
  <c r="AV612" i="1"/>
  <c r="AR612" i="1"/>
  <c r="AN612" i="1"/>
  <c r="AJ612" i="1"/>
  <c r="AF612" i="1"/>
  <c r="AB612" i="1"/>
  <c r="X612" i="1"/>
  <c r="T612" i="1"/>
  <c r="P612" i="1"/>
  <c r="L612" i="1"/>
  <c r="DB612" i="1"/>
  <c r="CX612" i="1"/>
  <c r="CT612" i="1"/>
  <c r="CP612" i="1"/>
  <c r="CL612" i="1"/>
  <c r="CH612" i="1"/>
  <c r="CD612" i="1"/>
  <c r="BZ612" i="1"/>
  <c r="BV612" i="1"/>
  <c r="BR612" i="1"/>
  <c r="BN612" i="1"/>
  <c r="BJ612" i="1"/>
  <c r="BF612" i="1"/>
  <c r="BB612" i="1"/>
  <c r="AX612" i="1"/>
  <c r="AT612" i="1"/>
  <c r="AP612" i="1"/>
  <c r="AL612" i="1"/>
  <c r="AH612" i="1"/>
  <c r="AD612" i="1"/>
  <c r="Z612" i="1"/>
  <c r="V612" i="1"/>
  <c r="R612" i="1"/>
  <c r="N612" i="1"/>
  <c r="CW612" i="1"/>
  <c r="CO612" i="1"/>
  <c r="CG612" i="1"/>
  <c r="BY612" i="1"/>
  <c r="BQ612" i="1"/>
  <c r="BI612" i="1"/>
  <c r="BA612" i="1"/>
  <c r="AS612" i="1"/>
  <c r="AK612" i="1"/>
  <c r="AC612" i="1"/>
  <c r="U612" i="1"/>
  <c r="M612" i="1"/>
  <c r="DC612" i="1"/>
  <c r="CU612" i="1"/>
  <c r="CM612" i="1"/>
  <c r="CE612" i="1"/>
  <c r="BW612" i="1"/>
  <c r="BO612" i="1"/>
  <c r="BG612" i="1"/>
  <c r="AY612" i="1"/>
  <c r="AQ612" i="1"/>
  <c r="AI612" i="1"/>
  <c r="AA612" i="1"/>
  <c r="S612" i="1"/>
  <c r="K612" i="1"/>
  <c r="DA612" i="1"/>
  <c r="CS612" i="1"/>
  <c r="CK612" i="1"/>
  <c r="CC612" i="1"/>
  <c r="BU612" i="1"/>
  <c r="BM612" i="1"/>
  <c r="BE612" i="1"/>
  <c r="AW612" i="1"/>
  <c r="AO612" i="1"/>
  <c r="AG612" i="1"/>
  <c r="Y612" i="1"/>
  <c r="Q612" i="1"/>
  <c r="CQ612" i="1"/>
  <c r="BK612" i="1"/>
  <c r="AE612" i="1"/>
  <c r="CI612" i="1"/>
  <c r="BC612" i="1"/>
  <c r="W612" i="1"/>
  <c r="CA612" i="1"/>
  <c r="AU612" i="1"/>
  <c r="O612" i="1"/>
  <c r="BS612" i="1"/>
  <c r="AM612" i="1"/>
  <c r="G361" i="1"/>
  <c r="G432" i="1" s="1"/>
  <c r="G543" i="1" s="1"/>
  <c r="G614" i="1" s="1"/>
  <c r="G213" i="1"/>
  <c r="D364" i="1"/>
  <c r="D435" i="1" s="1"/>
  <c r="D546" i="1" s="1"/>
  <c r="D617" i="1" s="1"/>
  <c r="D693" i="1" s="1"/>
  <c r="D769" i="1" s="1"/>
  <c r="D216" i="1"/>
  <c r="H364" i="1"/>
  <c r="H435" i="1" s="1"/>
  <c r="H546" i="1" s="1"/>
  <c r="H617" i="1" s="1"/>
  <c r="H693" i="1" s="1"/>
  <c r="H769" i="1" s="1"/>
  <c r="H216" i="1"/>
  <c r="D365" i="1"/>
  <c r="D436" i="1" s="1"/>
  <c r="D547" i="1" s="1"/>
  <c r="D618" i="1" s="1"/>
  <c r="D694" i="1" s="1"/>
  <c r="D770" i="1" s="1"/>
  <c r="D217" i="1"/>
  <c r="H365" i="1"/>
  <c r="H436" i="1" s="1"/>
  <c r="H547" i="1" s="1"/>
  <c r="H618" i="1" s="1"/>
  <c r="H694" i="1" s="1"/>
  <c r="H770" i="1" s="1"/>
  <c r="H217" i="1"/>
  <c r="D366" i="1"/>
  <c r="D437" i="1" s="1"/>
  <c r="D548" i="1" s="1"/>
  <c r="D619" i="1" s="1"/>
  <c r="D695" i="1" s="1"/>
  <c r="D771" i="1" s="1"/>
  <c r="D218" i="1"/>
  <c r="H366" i="1"/>
  <c r="H437" i="1" s="1"/>
  <c r="H548" i="1" s="1"/>
  <c r="H619" i="1" s="1"/>
  <c r="H695" i="1" s="1"/>
  <c r="H771" i="1" s="1"/>
  <c r="H218" i="1"/>
  <c r="D368" i="1"/>
  <c r="D439" i="1" s="1"/>
  <c r="D550" i="1" s="1"/>
  <c r="D621" i="1" s="1"/>
  <c r="D697" i="1" s="1"/>
  <c r="D773" i="1" s="1"/>
  <c r="D220" i="1"/>
  <c r="H368" i="1"/>
  <c r="H439" i="1" s="1"/>
  <c r="H550" i="1" s="1"/>
  <c r="H621" i="1" s="1"/>
  <c r="H697" i="1" s="1"/>
  <c r="H773" i="1" s="1"/>
  <c r="H220" i="1"/>
  <c r="D369" i="1"/>
  <c r="D440" i="1" s="1"/>
  <c r="D551" i="1" s="1"/>
  <c r="D622" i="1" s="1"/>
  <c r="D698" i="1" s="1"/>
  <c r="D774" i="1" s="1"/>
  <c r="D221" i="1"/>
  <c r="H369" i="1"/>
  <c r="H440" i="1" s="1"/>
  <c r="H551" i="1" s="1"/>
  <c r="H622" i="1" s="1"/>
  <c r="H698" i="1" s="1"/>
  <c r="H774" i="1" s="1"/>
  <c r="H221" i="1"/>
  <c r="CY612" i="1"/>
  <c r="N234" i="1"/>
  <c r="M243" i="1"/>
  <c r="Q243" i="1"/>
  <c r="U243" i="1"/>
  <c r="G645" i="1"/>
  <c r="G721" i="1" s="1"/>
  <c r="DB569" i="1"/>
  <c r="CX569" i="1"/>
  <c r="CT569" i="1"/>
  <c r="CP569" i="1"/>
  <c r="CL569" i="1"/>
  <c r="CH569" i="1"/>
  <c r="CD569" i="1"/>
  <c r="BZ569" i="1"/>
  <c r="BV569" i="1"/>
  <c r="BR569" i="1"/>
  <c r="BN569" i="1"/>
  <c r="BJ569" i="1"/>
  <c r="BF569" i="1"/>
  <c r="BB569" i="1"/>
  <c r="AX569" i="1"/>
  <c r="AT569" i="1"/>
  <c r="AP569" i="1"/>
  <c r="AL569" i="1"/>
  <c r="AH569" i="1"/>
  <c r="AD569" i="1"/>
  <c r="Z569" i="1"/>
  <c r="V569" i="1"/>
  <c r="R569" i="1"/>
  <c r="N569" i="1"/>
  <c r="DA569" i="1"/>
  <c r="CW569" i="1"/>
  <c r="CS569" i="1"/>
  <c r="CO569" i="1"/>
  <c r="CK569" i="1"/>
  <c r="CG569" i="1"/>
  <c r="CC569" i="1"/>
  <c r="BY569" i="1"/>
  <c r="BU569" i="1"/>
  <c r="BQ569" i="1"/>
  <c r="BM569" i="1"/>
  <c r="BI569" i="1"/>
  <c r="BE569" i="1"/>
  <c r="BA569" i="1"/>
  <c r="AW569" i="1"/>
  <c r="AS569" i="1"/>
  <c r="AO569" i="1"/>
  <c r="AK569" i="1"/>
  <c r="AG569" i="1"/>
  <c r="AC569" i="1"/>
  <c r="Y569" i="1"/>
  <c r="U569" i="1"/>
  <c r="Q569" i="1"/>
  <c r="M569" i="1"/>
  <c r="CV569" i="1"/>
  <c r="CN569" i="1"/>
  <c r="CF569" i="1"/>
  <c r="BX569" i="1"/>
  <c r="BP569" i="1"/>
  <c r="BH569" i="1"/>
  <c r="AZ569" i="1"/>
  <c r="AR569" i="1"/>
  <c r="AJ569" i="1"/>
  <c r="AB569" i="1"/>
  <c r="T569" i="1"/>
  <c r="L569" i="1"/>
  <c r="DC569" i="1"/>
  <c r="CU569" i="1"/>
  <c r="CM569" i="1"/>
  <c r="CE569" i="1"/>
  <c r="BW569" i="1"/>
  <c r="BO569" i="1"/>
  <c r="BG569" i="1"/>
  <c r="AY569" i="1"/>
  <c r="AQ569" i="1"/>
  <c r="AI569" i="1"/>
  <c r="AA569" i="1"/>
  <c r="S569" i="1"/>
  <c r="K569" i="1"/>
  <c r="CZ569" i="1"/>
  <c r="CR569" i="1"/>
  <c r="CJ569" i="1"/>
  <c r="CB569" i="1"/>
  <c r="BT569" i="1"/>
  <c r="BL569" i="1"/>
  <c r="BD569" i="1"/>
  <c r="AV569" i="1"/>
  <c r="AN569" i="1"/>
  <c r="AF569" i="1"/>
  <c r="X569" i="1"/>
  <c r="P569" i="1"/>
  <c r="CY569" i="1"/>
  <c r="BS569" i="1"/>
  <c r="AM569" i="1"/>
  <c r="CQ569" i="1"/>
  <c r="BK569" i="1"/>
  <c r="AE569" i="1"/>
  <c r="CI569" i="1"/>
  <c r="BC569" i="1"/>
  <c r="W569" i="1"/>
  <c r="CZ575" i="1"/>
  <c r="CV575" i="1"/>
  <c r="CR575" i="1"/>
  <c r="CN575" i="1"/>
  <c r="CJ575" i="1"/>
  <c r="CF575" i="1"/>
  <c r="CB575" i="1"/>
  <c r="BX575" i="1"/>
  <c r="BT575" i="1"/>
  <c r="BP575" i="1"/>
  <c r="BL575" i="1"/>
  <c r="BH575" i="1"/>
  <c r="BD575" i="1"/>
  <c r="AZ575" i="1"/>
  <c r="AV575" i="1"/>
  <c r="AR575" i="1"/>
  <c r="AN575" i="1"/>
  <c r="AJ575" i="1"/>
  <c r="AF575" i="1"/>
  <c r="AB575" i="1"/>
  <c r="X575" i="1"/>
  <c r="T575" i="1"/>
  <c r="P575" i="1"/>
  <c r="L575" i="1"/>
  <c r="L504" i="1" s="1"/>
  <c r="DC575" i="1"/>
  <c r="CY575" i="1"/>
  <c r="CU575" i="1"/>
  <c r="CQ575" i="1"/>
  <c r="CM575" i="1"/>
  <c r="CI575" i="1"/>
  <c r="CE575" i="1"/>
  <c r="CA575" i="1"/>
  <c r="BW575" i="1"/>
  <c r="BS575" i="1"/>
  <c r="BO575" i="1"/>
  <c r="BK575" i="1"/>
  <c r="BG575" i="1"/>
  <c r="BC575" i="1"/>
  <c r="AY575" i="1"/>
  <c r="AU575" i="1"/>
  <c r="AQ575" i="1"/>
  <c r="AM575" i="1"/>
  <c r="AI575" i="1"/>
  <c r="AE575" i="1"/>
  <c r="AA575" i="1"/>
  <c r="W575" i="1"/>
  <c r="S575" i="1"/>
  <c r="O575" i="1"/>
  <c r="K575" i="1"/>
  <c r="G651" i="1"/>
  <c r="G727" i="1" s="1"/>
  <c r="DB575" i="1"/>
  <c r="CX575" i="1"/>
  <c r="CT575" i="1"/>
  <c r="CP575" i="1"/>
  <c r="CL575" i="1"/>
  <c r="CH575" i="1"/>
  <c r="CD575" i="1"/>
  <c r="BZ575" i="1"/>
  <c r="BV575" i="1"/>
  <c r="BR575" i="1"/>
  <c r="BN575" i="1"/>
  <c r="BJ575" i="1"/>
  <c r="BF575" i="1"/>
  <c r="BB575" i="1"/>
  <c r="AX575" i="1"/>
  <c r="AT575" i="1"/>
  <c r="AP575" i="1"/>
  <c r="AL575" i="1"/>
  <c r="AH575" i="1"/>
  <c r="AD575" i="1"/>
  <c r="Z575" i="1"/>
  <c r="V575" i="1"/>
  <c r="R575" i="1"/>
  <c r="N575" i="1"/>
  <c r="CS575" i="1"/>
  <c r="CC575" i="1"/>
  <c r="BM575" i="1"/>
  <c r="AW575" i="1"/>
  <c r="AG575" i="1"/>
  <c r="Q575" i="1"/>
  <c r="CO575" i="1"/>
  <c r="BY575" i="1"/>
  <c r="BI575" i="1"/>
  <c r="AS575" i="1"/>
  <c r="AC575" i="1"/>
  <c r="M575" i="1"/>
  <c r="DA575" i="1"/>
  <c r="CK575" i="1"/>
  <c r="BU575" i="1"/>
  <c r="BE575" i="1"/>
  <c r="AO575" i="1"/>
  <c r="Y575" i="1"/>
  <c r="CG575" i="1"/>
  <c r="U575" i="1"/>
  <c r="BQ575" i="1"/>
  <c r="BA575" i="1"/>
  <c r="CZ591" i="1"/>
  <c r="CV591" i="1"/>
  <c r="CR591" i="1"/>
  <c r="CN591" i="1"/>
  <c r="CJ591" i="1"/>
  <c r="CF591" i="1"/>
  <c r="CB591" i="1"/>
  <c r="BX591" i="1"/>
  <c r="BT591" i="1"/>
  <c r="BP591" i="1"/>
  <c r="BL591" i="1"/>
  <c r="BH591" i="1"/>
  <c r="BD591" i="1"/>
  <c r="AZ591" i="1"/>
  <c r="AV591" i="1"/>
  <c r="AR591" i="1"/>
  <c r="AN591" i="1"/>
  <c r="AJ591" i="1"/>
  <c r="AF591" i="1"/>
  <c r="AB591" i="1"/>
  <c r="X591" i="1"/>
  <c r="T591" i="1"/>
  <c r="P591" i="1"/>
  <c r="L591" i="1"/>
  <c r="L520" i="1" s="1"/>
  <c r="L743" i="1" s="1"/>
  <c r="DC591" i="1"/>
  <c r="CY591" i="1"/>
  <c r="CU591" i="1"/>
  <c r="CQ591" i="1"/>
  <c r="CM591" i="1"/>
  <c r="CI591" i="1"/>
  <c r="CE591" i="1"/>
  <c r="CA591" i="1"/>
  <c r="BW591" i="1"/>
  <c r="BS591" i="1"/>
  <c r="BO591" i="1"/>
  <c r="BK591" i="1"/>
  <c r="BG591" i="1"/>
  <c r="BC591" i="1"/>
  <c r="AY591" i="1"/>
  <c r="AU591" i="1"/>
  <c r="AQ591" i="1"/>
  <c r="AM591" i="1"/>
  <c r="AI591" i="1"/>
  <c r="AE591" i="1"/>
  <c r="AA591" i="1"/>
  <c r="W591" i="1"/>
  <c r="S591" i="1"/>
  <c r="O591" i="1"/>
  <c r="K591" i="1"/>
  <c r="DB591" i="1"/>
  <c r="CX591" i="1"/>
  <c r="CT591" i="1"/>
  <c r="CP591" i="1"/>
  <c r="CL591" i="1"/>
  <c r="CH591" i="1"/>
  <c r="CD591" i="1"/>
  <c r="BZ591" i="1"/>
  <c r="BV591" i="1"/>
  <c r="BR591" i="1"/>
  <c r="BN591" i="1"/>
  <c r="BJ591" i="1"/>
  <c r="BF591" i="1"/>
  <c r="BB591" i="1"/>
  <c r="AX591" i="1"/>
  <c r="AT591" i="1"/>
  <c r="AP591" i="1"/>
  <c r="AL591" i="1"/>
  <c r="AH591" i="1"/>
  <c r="AD591" i="1"/>
  <c r="Z591" i="1"/>
  <c r="V591" i="1"/>
  <c r="R591" i="1"/>
  <c r="N591" i="1"/>
  <c r="CS591" i="1"/>
  <c r="CC591" i="1"/>
  <c r="BM591" i="1"/>
  <c r="AW591" i="1"/>
  <c r="AG591" i="1"/>
  <c r="Q591" i="1"/>
  <c r="CO591" i="1"/>
  <c r="BY591" i="1"/>
  <c r="BI591" i="1"/>
  <c r="AS591" i="1"/>
  <c r="AC591" i="1"/>
  <c r="M591" i="1"/>
  <c r="G667" i="1"/>
  <c r="G743" i="1" s="1"/>
  <c r="DA591" i="1"/>
  <c r="CK591" i="1"/>
  <c r="BU591" i="1"/>
  <c r="BE591" i="1"/>
  <c r="AO591" i="1"/>
  <c r="Y591" i="1"/>
  <c r="BQ591" i="1"/>
  <c r="BA591" i="1"/>
  <c r="CW591" i="1"/>
  <c r="AK591" i="1"/>
  <c r="G674" i="1"/>
  <c r="G750" i="1" s="1"/>
  <c r="CZ598" i="1"/>
  <c r="CV598" i="1"/>
  <c r="CR598" i="1"/>
  <c r="CN598" i="1"/>
  <c r="CJ598" i="1"/>
  <c r="CF598" i="1"/>
  <c r="CB598" i="1"/>
  <c r="BX598" i="1"/>
  <c r="BT598" i="1"/>
  <c r="BP598" i="1"/>
  <c r="BL598" i="1"/>
  <c r="BH598" i="1"/>
  <c r="BD598" i="1"/>
  <c r="AZ598" i="1"/>
  <c r="AV598" i="1"/>
  <c r="AR598" i="1"/>
  <c r="AN598" i="1"/>
  <c r="AJ598" i="1"/>
  <c r="AF598" i="1"/>
  <c r="AB598" i="1"/>
  <c r="X598" i="1"/>
  <c r="T598" i="1"/>
  <c r="P598" i="1"/>
  <c r="L598" i="1"/>
  <c r="L527" i="1" s="1"/>
  <c r="DC598" i="1"/>
  <c r="CX598" i="1"/>
  <c r="CS598" i="1"/>
  <c r="CM598" i="1"/>
  <c r="CH598" i="1"/>
  <c r="CC598" i="1"/>
  <c r="BW598" i="1"/>
  <c r="BR598" i="1"/>
  <c r="BM598" i="1"/>
  <c r="BG598" i="1"/>
  <c r="BB598" i="1"/>
  <c r="AW598" i="1"/>
  <c r="AQ598" i="1"/>
  <c r="AL598" i="1"/>
  <c r="AG598" i="1"/>
  <c r="AA598" i="1"/>
  <c r="V598" i="1"/>
  <c r="Q598" i="1"/>
  <c r="K598" i="1"/>
  <c r="DB598" i="1"/>
  <c r="CW598" i="1"/>
  <c r="CQ598" i="1"/>
  <c r="CL598" i="1"/>
  <c r="CG598" i="1"/>
  <c r="CA598" i="1"/>
  <c r="BV598" i="1"/>
  <c r="BQ598" i="1"/>
  <c r="BK598" i="1"/>
  <c r="BF598" i="1"/>
  <c r="BA598" i="1"/>
  <c r="AU598" i="1"/>
  <c r="AP598" i="1"/>
  <c r="AK598" i="1"/>
  <c r="AE598" i="1"/>
  <c r="Z598" i="1"/>
  <c r="U598" i="1"/>
  <c r="O598" i="1"/>
  <c r="DA598" i="1"/>
  <c r="CU598" i="1"/>
  <c r="CP598" i="1"/>
  <c r="CK598" i="1"/>
  <c r="CE598" i="1"/>
  <c r="BZ598" i="1"/>
  <c r="BU598" i="1"/>
  <c r="BO598" i="1"/>
  <c r="BJ598" i="1"/>
  <c r="BE598" i="1"/>
  <c r="AY598" i="1"/>
  <c r="AT598" i="1"/>
  <c r="AO598" i="1"/>
  <c r="AI598" i="1"/>
  <c r="AD598" i="1"/>
  <c r="Y598" i="1"/>
  <c r="S598" i="1"/>
  <c r="N598" i="1"/>
  <c r="CO598" i="1"/>
  <c r="BS598" i="1"/>
  <c r="AX598" i="1"/>
  <c r="AC598" i="1"/>
  <c r="CI598" i="1"/>
  <c r="BN598" i="1"/>
  <c r="AS598" i="1"/>
  <c r="W598" i="1"/>
  <c r="CY598" i="1"/>
  <c r="CD598" i="1"/>
  <c r="BI598" i="1"/>
  <c r="AM598" i="1"/>
  <c r="R598" i="1"/>
  <c r="BC598" i="1"/>
  <c r="AH598" i="1"/>
  <c r="CT598" i="1"/>
  <c r="M598" i="1"/>
  <c r="G708" i="1"/>
  <c r="G784" i="1" s="1"/>
  <c r="CZ632" i="1"/>
  <c r="CV632" i="1"/>
  <c r="CR632" i="1"/>
  <c r="CN632" i="1"/>
  <c r="CJ632" i="1"/>
  <c r="CF632" i="1"/>
  <c r="CB632" i="1"/>
  <c r="BX632" i="1"/>
  <c r="BT632" i="1"/>
  <c r="BP632" i="1"/>
  <c r="BL632" i="1"/>
  <c r="BH632" i="1"/>
  <c r="BD632" i="1"/>
  <c r="AZ632" i="1"/>
  <c r="AV632" i="1"/>
  <c r="AR632" i="1"/>
  <c r="AN632" i="1"/>
  <c r="AJ632" i="1"/>
  <c r="AF632" i="1"/>
  <c r="AB632" i="1"/>
  <c r="X632" i="1"/>
  <c r="T632" i="1"/>
  <c r="P632" i="1"/>
  <c r="L632" i="1"/>
  <c r="DC632" i="1"/>
  <c r="CY632" i="1"/>
  <c r="CU632" i="1"/>
  <c r="CQ632" i="1"/>
  <c r="CM632" i="1"/>
  <c r="CI632" i="1"/>
  <c r="CE632" i="1"/>
  <c r="CA632" i="1"/>
  <c r="BW632" i="1"/>
  <c r="BS632" i="1"/>
  <c r="BO632" i="1"/>
  <c r="BK632" i="1"/>
  <c r="BG632" i="1"/>
  <c r="BC632" i="1"/>
  <c r="AY632" i="1"/>
  <c r="AU632" i="1"/>
  <c r="AQ632" i="1"/>
  <c r="AM632" i="1"/>
  <c r="AI632" i="1"/>
  <c r="AE632" i="1"/>
  <c r="AA632" i="1"/>
  <c r="W632" i="1"/>
  <c r="S632" i="1"/>
  <c r="O632" i="1"/>
  <c r="K632" i="1"/>
  <c r="CX632" i="1"/>
  <c r="CP632" i="1"/>
  <c r="CH632" i="1"/>
  <c r="BZ632" i="1"/>
  <c r="BR632" i="1"/>
  <c r="BJ632" i="1"/>
  <c r="BB632" i="1"/>
  <c r="AT632" i="1"/>
  <c r="AL632" i="1"/>
  <c r="AD632" i="1"/>
  <c r="V632" i="1"/>
  <c r="N632" i="1"/>
  <c r="CW632" i="1"/>
  <c r="CO632" i="1"/>
  <c r="CG632" i="1"/>
  <c r="BY632" i="1"/>
  <c r="BQ632" i="1"/>
  <c r="BI632" i="1"/>
  <c r="BA632" i="1"/>
  <c r="AS632" i="1"/>
  <c r="AK632" i="1"/>
  <c r="AC632" i="1"/>
  <c r="U632" i="1"/>
  <c r="M632" i="1"/>
  <c r="DB632" i="1"/>
  <c r="CT632" i="1"/>
  <c r="CL632" i="1"/>
  <c r="CD632" i="1"/>
  <c r="BV632" i="1"/>
  <c r="BN632" i="1"/>
  <c r="BF632" i="1"/>
  <c r="AX632" i="1"/>
  <c r="AP632" i="1"/>
  <c r="AH632" i="1"/>
  <c r="Z632" i="1"/>
  <c r="R632" i="1"/>
  <c r="CK632" i="1"/>
  <c r="BE632" i="1"/>
  <c r="Y632" i="1"/>
  <c r="CC632" i="1"/>
  <c r="AW632" i="1"/>
  <c r="Q632" i="1"/>
  <c r="DA632" i="1"/>
  <c r="BU632" i="1"/>
  <c r="AO632" i="1"/>
  <c r="BM632" i="1"/>
  <c r="AG632" i="1"/>
  <c r="CS632" i="1"/>
  <c r="G710" i="1"/>
  <c r="G786" i="1" s="1"/>
  <c r="DB634" i="1"/>
  <c r="CX634" i="1"/>
  <c r="CT634" i="1"/>
  <c r="CP634" i="1"/>
  <c r="CL634" i="1"/>
  <c r="CH634" i="1"/>
  <c r="CD634" i="1"/>
  <c r="BZ634" i="1"/>
  <c r="BV634" i="1"/>
  <c r="BR634" i="1"/>
  <c r="BN634" i="1"/>
  <c r="BJ634" i="1"/>
  <c r="BF634" i="1"/>
  <c r="BB634" i="1"/>
  <c r="AX634" i="1"/>
  <c r="AT634" i="1"/>
  <c r="AP634" i="1"/>
  <c r="AL634" i="1"/>
  <c r="AH634" i="1"/>
  <c r="AD634" i="1"/>
  <c r="Z634" i="1"/>
  <c r="V634" i="1"/>
  <c r="R634" i="1"/>
  <c r="N634" i="1"/>
  <c r="DA634" i="1"/>
  <c r="CW634" i="1"/>
  <c r="CS634" i="1"/>
  <c r="CO634" i="1"/>
  <c r="CK634" i="1"/>
  <c r="CG634" i="1"/>
  <c r="CC634" i="1"/>
  <c r="BY634" i="1"/>
  <c r="BU634" i="1"/>
  <c r="BQ634" i="1"/>
  <c r="BM634" i="1"/>
  <c r="BI634" i="1"/>
  <c r="BE634" i="1"/>
  <c r="BA634" i="1"/>
  <c r="AW634" i="1"/>
  <c r="AS634" i="1"/>
  <c r="AO634" i="1"/>
  <c r="AK634" i="1"/>
  <c r="AG634" i="1"/>
  <c r="AC634" i="1"/>
  <c r="Y634" i="1"/>
  <c r="U634" i="1"/>
  <c r="Q634" i="1"/>
  <c r="M634" i="1"/>
  <c r="CV634" i="1"/>
  <c r="CN634" i="1"/>
  <c r="CF634" i="1"/>
  <c r="BX634" i="1"/>
  <c r="BP634" i="1"/>
  <c r="BH634" i="1"/>
  <c r="AZ634" i="1"/>
  <c r="AR634" i="1"/>
  <c r="AJ634" i="1"/>
  <c r="AB634" i="1"/>
  <c r="T634" i="1"/>
  <c r="L634" i="1"/>
  <c r="DC634" i="1"/>
  <c r="CU634" i="1"/>
  <c r="CM634" i="1"/>
  <c r="CE634" i="1"/>
  <c r="BW634" i="1"/>
  <c r="BO634" i="1"/>
  <c r="BG634" i="1"/>
  <c r="AY634" i="1"/>
  <c r="AQ634" i="1"/>
  <c r="AI634" i="1"/>
  <c r="AA634" i="1"/>
  <c r="S634" i="1"/>
  <c r="K634" i="1"/>
  <c r="CZ634" i="1"/>
  <c r="CR634" i="1"/>
  <c r="CJ634" i="1"/>
  <c r="CB634" i="1"/>
  <c r="BT634" i="1"/>
  <c r="BL634" i="1"/>
  <c r="BD634" i="1"/>
  <c r="AV634" i="1"/>
  <c r="AN634" i="1"/>
  <c r="AF634" i="1"/>
  <c r="X634" i="1"/>
  <c r="P634" i="1"/>
  <c r="CY634" i="1"/>
  <c r="BS634" i="1"/>
  <c r="AM634" i="1"/>
  <c r="CQ634" i="1"/>
  <c r="BK634" i="1"/>
  <c r="AE634" i="1"/>
  <c r="CI634" i="1"/>
  <c r="BC634" i="1"/>
  <c r="W634" i="1"/>
  <c r="CA634" i="1"/>
  <c r="AU634" i="1"/>
  <c r="O634" i="1"/>
  <c r="G382" i="1"/>
  <c r="G453" i="1" s="1"/>
  <c r="G564" i="1" s="1"/>
  <c r="G635" i="1" s="1"/>
  <c r="G234" i="1"/>
  <c r="CG591" i="1"/>
  <c r="D175" i="1"/>
  <c r="H175" i="1"/>
  <c r="F177" i="1"/>
  <c r="D191" i="1"/>
  <c r="H191" i="1"/>
  <c r="L191" i="1"/>
  <c r="L194" i="1"/>
  <c r="D198" i="1"/>
  <c r="H198" i="1"/>
  <c r="L198" i="1"/>
  <c r="L204" i="1"/>
  <c r="L216" i="1"/>
  <c r="D219" i="1"/>
  <c r="H219" i="1"/>
  <c r="M219" i="1"/>
  <c r="N226" i="1"/>
  <c r="M227" i="1"/>
  <c r="L228" i="1"/>
  <c r="N243" i="1"/>
  <c r="R243" i="1"/>
  <c r="V243" i="1"/>
  <c r="G649" i="1"/>
  <c r="G725" i="1" s="1"/>
  <c r="DB573" i="1"/>
  <c r="CX573" i="1"/>
  <c r="CT573" i="1"/>
  <c r="CP573" i="1"/>
  <c r="CL573" i="1"/>
  <c r="CH573" i="1"/>
  <c r="CD573" i="1"/>
  <c r="BZ573" i="1"/>
  <c r="BV573" i="1"/>
  <c r="BR573" i="1"/>
  <c r="BN573" i="1"/>
  <c r="BJ573" i="1"/>
  <c r="BF573" i="1"/>
  <c r="BB573" i="1"/>
  <c r="AX573" i="1"/>
  <c r="AT573" i="1"/>
  <c r="AP573" i="1"/>
  <c r="AL573" i="1"/>
  <c r="AH573" i="1"/>
  <c r="AD573" i="1"/>
  <c r="Z573" i="1"/>
  <c r="V573" i="1"/>
  <c r="R573" i="1"/>
  <c r="N573" i="1"/>
  <c r="DA573" i="1"/>
  <c r="CW573" i="1"/>
  <c r="CS573" i="1"/>
  <c r="CO573" i="1"/>
  <c r="CK573" i="1"/>
  <c r="CG573" i="1"/>
  <c r="CC573" i="1"/>
  <c r="BY573" i="1"/>
  <c r="BU573" i="1"/>
  <c r="BQ573" i="1"/>
  <c r="BM573" i="1"/>
  <c r="BI573" i="1"/>
  <c r="BE573" i="1"/>
  <c r="BA573" i="1"/>
  <c r="AW573" i="1"/>
  <c r="AS573" i="1"/>
  <c r="AO573" i="1"/>
  <c r="AK573" i="1"/>
  <c r="AG573" i="1"/>
  <c r="AC573" i="1"/>
  <c r="Y573" i="1"/>
  <c r="U573" i="1"/>
  <c r="Q573" i="1"/>
  <c r="M573" i="1"/>
  <c r="CZ573" i="1"/>
  <c r="CV573" i="1"/>
  <c r="CR573" i="1"/>
  <c r="CN573" i="1"/>
  <c r="CJ573" i="1"/>
  <c r="CF573" i="1"/>
  <c r="CB573" i="1"/>
  <c r="BX573" i="1"/>
  <c r="BT573" i="1"/>
  <c r="BP573" i="1"/>
  <c r="BL573" i="1"/>
  <c r="BH573" i="1"/>
  <c r="BD573" i="1"/>
  <c r="AZ573" i="1"/>
  <c r="AV573" i="1"/>
  <c r="AR573" i="1"/>
  <c r="AN573" i="1"/>
  <c r="AJ573" i="1"/>
  <c r="AF573" i="1"/>
  <c r="AB573" i="1"/>
  <c r="X573" i="1"/>
  <c r="T573" i="1"/>
  <c r="P573" i="1"/>
  <c r="L573" i="1"/>
  <c r="L502" i="1" s="1"/>
  <c r="CU573" i="1"/>
  <c r="CE573" i="1"/>
  <c r="BO573" i="1"/>
  <c r="AY573" i="1"/>
  <c r="AI573" i="1"/>
  <c r="S573" i="1"/>
  <c r="CQ573" i="1"/>
  <c r="CA573" i="1"/>
  <c r="BK573" i="1"/>
  <c r="AU573" i="1"/>
  <c r="AE573" i="1"/>
  <c r="O573" i="1"/>
  <c r="DC573" i="1"/>
  <c r="CM573" i="1"/>
  <c r="BW573" i="1"/>
  <c r="BG573" i="1"/>
  <c r="AQ573" i="1"/>
  <c r="AA573" i="1"/>
  <c r="K573" i="1"/>
  <c r="CY573" i="1"/>
  <c r="AM573" i="1"/>
  <c r="CI573" i="1"/>
  <c r="W573" i="1"/>
  <c r="BS573" i="1"/>
  <c r="CZ579" i="1"/>
  <c r="CV579" i="1"/>
  <c r="CR579" i="1"/>
  <c r="CN579" i="1"/>
  <c r="CJ579" i="1"/>
  <c r="CF579" i="1"/>
  <c r="CB579" i="1"/>
  <c r="BX579" i="1"/>
  <c r="BT579" i="1"/>
  <c r="BP579" i="1"/>
  <c r="BL579" i="1"/>
  <c r="BH579" i="1"/>
  <c r="BD579" i="1"/>
  <c r="AZ579" i="1"/>
  <c r="AV579" i="1"/>
  <c r="AR579" i="1"/>
  <c r="AN579" i="1"/>
  <c r="AJ579" i="1"/>
  <c r="AF579" i="1"/>
  <c r="AB579" i="1"/>
  <c r="X579" i="1"/>
  <c r="T579" i="1"/>
  <c r="P579" i="1"/>
  <c r="L579" i="1"/>
  <c r="L508" i="1" s="1"/>
  <c r="DC579" i="1"/>
  <c r="CY579" i="1"/>
  <c r="CU579" i="1"/>
  <c r="CQ579" i="1"/>
  <c r="CM579" i="1"/>
  <c r="CI579" i="1"/>
  <c r="CE579" i="1"/>
  <c r="CA579" i="1"/>
  <c r="BW579" i="1"/>
  <c r="BS579" i="1"/>
  <c r="BO579" i="1"/>
  <c r="BK579" i="1"/>
  <c r="BG579" i="1"/>
  <c r="BC579" i="1"/>
  <c r="AY579" i="1"/>
  <c r="AU579" i="1"/>
  <c r="AQ579" i="1"/>
  <c r="AM579" i="1"/>
  <c r="AI579" i="1"/>
  <c r="AE579" i="1"/>
  <c r="AA579" i="1"/>
  <c r="W579" i="1"/>
  <c r="S579" i="1"/>
  <c r="O579" i="1"/>
  <c r="K579" i="1"/>
  <c r="DB579" i="1"/>
  <c r="CX579" i="1"/>
  <c r="CT579" i="1"/>
  <c r="CP579" i="1"/>
  <c r="CL579" i="1"/>
  <c r="CH579" i="1"/>
  <c r="CD579" i="1"/>
  <c r="BZ579" i="1"/>
  <c r="BV579" i="1"/>
  <c r="BR579" i="1"/>
  <c r="BN579" i="1"/>
  <c r="BJ579" i="1"/>
  <c r="BF579" i="1"/>
  <c r="BB579" i="1"/>
  <c r="AX579" i="1"/>
  <c r="AT579" i="1"/>
  <c r="AP579" i="1"/>
  <c r="AL579" i="1"/>
  <c r="AH579" i="1"/>
  <c r="AD579" i="1"/>
  <c r="Z579" i="1"/>
  <c r="V579" i="1"/>
  <c r="R579" i="1"/>
  <c r="N579" i="1"/>
  <c r="CO579" i="1"/>
  <c r="BY579" i="1"/>
  <c r="BI579" i="1"/>
  <c r="AS579" i="1"/>
  <c r="AC579" i="1"/>
  <c r="M579" i="1"/>
  <c r="DA579" i="1"/>
  <c r="CK579" i="1"/>
  <c r="BU579" i="1"/>
  <c r="BE579" i="1"/>
  <c r="AO579" i="1"/>
  <c r="Y579" i="1"/>
  <c r="G655" i="1"/>
  <c r="G731" i="1" s="1"/>
  <c r="CW579" i="1"/>
  <c r="CG579" i="1"/>
  <c r="BQ579" i="1"/>
  <c r="BA579" i="1"/>
  <c r="AK579" i="1"/>
  <c r="U579" i="1"/>
  <c r="AW579" i="1"/>
  <c r="CS579" i="1"/>
  <c r="AG579" i="1"/>
  <c r="CC579" i="1"/>
  <c r="Q579" i="1"/>
  <c r="DB589" i="1"/>
  <c r="CX589" i="1"/>
  <c r="CT589" i="1"/>
  <c r="CP589" i="1"/>
  <c r="CL589" i="1"/>
  <c r="CH589" i="1"/>
  <c r="CD589" i="1"/>
  <c r="BZ589" i="1"/>
  <c r="BV589" i="1"/>
  <c r="BR589" i="1"/>
  <c r="BN589" i="1"/>
  <c r="BJ589" i="1"/>
  <c r="BF589" i="1"/>
  <c r="BB589" i="1"/>
  <c r="AX589" i="1"/>
  <c r="AT589" i="1"/>
  <c r="AP589" i="1"/>
  <c r="AL589" i="1"/>
  <c r="AH589" i="1"/>
  <c r="AD589" i="1"/>
  <c r="Z589" i="1"/>
  <c r="V589" i="1"/>
  <c r="R589" i="1"/>
  <c r="N589" i="1"/>
  <c r="G665" i="1"/>
  <c r="G741" i="1" s="1"/>
  <c r="DA589" i="1"/>
  <c r="CW589" i="1"/>
  <c r="CS589" i="1"/>
  <c r="CO589" i="1"/>
  <c r="CK589" i="1"/>
  <c r="CG589" i="1"/>
  <c r="CC589" i="1"/>
  <c r="BY589" i="1"/>
  <c r="BU589" i="1"/>
  <c r="BQ589" i="1"/>
  <c r="BM589" i="1"/>
  <c r="BI589" i="1"/>
  <c r="BE589" i="1"/>
  <c r="BA589" i="1"/>
  <c r="AW589" i="1"/>
  <c r="AS589" i="1"/>
  <c r="AO589" i="1"/>
  <c r="AK589" i="1"/>
  <c r="AG589" i="1"/>
  <c r="AC589" i="1"/>
  <c r="Y589" i="1"/>
  <c r="U589" i="1"/>
  <c r="Q589" i="1"/>
  <c r="M589" i="1"/>
  <c r="CZ589" i="1"/>
  <c r="CV589" i="1"/>
  <c r="CR589" i="1"/>
  <c r="CN589" i="1"/>
  <c r="CJ589" i="1"/>
  <c r="CF589" i="1"/>
  <c r="CB589" i="1"/>
  <c r="BX589" i="1"/>
  <c r="BT589" i="1"/>
  <c r="BP589" i="1"/>
  <c r="BL589" i="1"/>
  <c r="BH589" i="1"/>
  <c r="BD589" i="1"/>
  <c r="AZ589" i="1"/>
  <c r="AV589" i="1"/>
  <c r="AR589" i="1"/>
  <c r="AN589" i="1"/>
  <c r="AJ589" i="1"/>
  <c r="AF589" i="1"/>
  <c r="AB589" i="1"/>
  <c r="X589" i="1"/>
  <c r="T589" i="1"/>
  <c r="P589" i="1"/>
  <c r="L589" i="1"/>
  <c r="L518" i="1" s="1"/>
  <c r="L741" i="1" s="1"/>
  <c r="CU589" i="1"/>
  <c r="CE589" i="1"/>
  <c r="BO589" i="1"/>
  <c r="AY589" i="1"/>
  <c r="AI589" i="1"/>
  <c r="S589" i="1"/>
  <c r="CQ589" i="1"/>
  <c r="CA589" i="1"/>
  <c r="BK589" i="1"/>
  <c r="AU589" i="1"/>
  <c r="AE589" i="1"/>
  <c r="O589" i="1"/>
  <c r="DC589" i="1"/>
  <c r="CM589" i="1"/>
  <c r="BW589" i="1"/>
  <c r="BG589" i="1"/>
  <c r="AQ589" i="1"/>
  <c r="AA589" i="1"/>
  <c r="K589" i="1"/>
  <c r="CI589" i="1"/>
  <c r="W589" i="1"/>
  <c r="BS589" i="1"/>
  <c r="BC589" i="1"/>
  <c r="G671" i="1"/>
  <c r="G747" i="1" s="1"/>
  <c r="CZ595" i="1"/>
  <c r="CV595" i="1"/>
  <c r="CR595" i="1"/>
  <c r="CN595" i="1"/>
  <c r="CJ595" i="1"/>
  <c r="CF595" i="1"/>
  <c r="CB595" i="1"/>
  <c r="BX595" i="1"/>
  <c r="BT595" i="1"/>
  <c r="BP595" i="1"/>
  <c r="BL595" i="1"/>
  <c r="BH595" i="1"/>
  <c r="BD595" i="1"/>
  <c r="AZ595" i="1"/>
  <c r="AV595" i="1"/>
  <c r="AR595" i="1"/>
  <c r="AN595" i="1"/>
  <c r="AJ595" i="1"/>
  <c r="AF595" i="1"/>
  <c r="AB595" i="1"/>
  <c r="X595" i="1"/>
  <c r="T595" i="1"/>
  <c r="P595" i="1"/>
  <c r="L595" i="1"/>
  <c r="L524" i="1" s="1"/>
  <c r="DC595" i="1"/>
  <c r="CY595" i="1"/>
  <c r="CU595" i="1"/>
  <c r="CQ595" i="1"/>
  <c r="CM595" i="1"/>
  <c r="CI595" i="1"/>
  <c r="CE595" i="1"/>
  <c r="CA595" i="1"/>
  <c r="BW595" i="1"/>
  <c r="BS595" i="1"/>
  <c r="BO595" i="1"/>
  <c r="BK595" i="1"/>
  <c r="BG595" i="1"/>
  <c r="BC595" i="1"/>
  <c r="AY595" i="1"/>
  <c r="AU595" i="1"/>
  <c r="AQ595" i="1"/>
  <c r="AM595" i="1"/>
  <c r="AI595" i="1"/>
  <c r="AE595" i="1"/>
  <c r="AA595" i="1"/>
  <c r="W595" i="1"/>
  <c r="S595" i="1"/>
  <c r="O595" i="1"/>
  <c r="K595" i="1"/>
  <c r="DB595" i="1"/>
  <c r="CX595" i="1"/>
  <c r="CT595" i="1"/>
  <c r="CP595" i="1"/>
  <c r="CL595" i="1"/>
  <c r="CH595" i="1"/>
  <c r="CD595" i="1"/>
  <c r="BZ595" i="1"/>
  <c r="BV595" i="1"/>
  <c r="BR595" i="1"/>
  <c r="BN595" i="1"/>
  <c r="BJ595" i="1"/>
  <c r="BF595" i="1"/>
  <c r="BB595" i="1"/>
  <c r="AX595" i="1"/>
  <c r="AT595" i="1"/>
  <c r="AP595" i="1"/>
  <c r="AL595" i="1"/>
  <c r="AH595" i="1"/>
  <c r="AD595" i="1"/>
  <c r="Z595" i="1"/>
  <c r="V595" i="1"/>
  <c r="R595" i="1"/>
  <c r="N595" i="1"/>
  <c r="DA595" i="1"/>
  <c r="CK595" i="1"/>
  <c r="BU595" i="1"/>
  <c r="BE595" i="1"/>
  <c r="AO595" i="1"/>
  <c r="Y595" i="1"/>
  <c r="CW595" i="1"/>
  <c r="CG595" i="1"/>
  <c r="BQ595" i="1"/>
  <c r="BA595" i="1"/>
  <c r="AK595" i="1"/>
  <c r="U595" i="1"/>
  <c r="CS595" i="1"/>
  <c r="CC595" i="1"/>
  <c r="BM595" i="1"/>
  <c r="AW595" i="1"/>
  <c r="AG595" i="1"/>
  <c r="Q595" i="1"/>
  <c r="AS595" i="1"/>
  <c r="CO595" i="1"/>
  <c r="AC595" i="1"/>
  <c r="BY595" i="1"/>
  <c r="M595" i="1"/>
  <c r="L270" i="1"/>
  <c r="L94" i="1" s="1"/>
  <c r="P270" i="1"/>
  <c r="P94" i="1" s="1"/>
  <c r="T270" i="1"/>
  <c r="T94" i="1" s="1"/>
  <c r="L277" i="1"/>
  <c r="L95" i="1" s="1"/>
  <c r="P277" i="1"/>
  <c r="P95" i="1" s="1"/>
  <c r="T277" i="1"/>
  <c r="T95" i="1" s="1"/>
  <c r="O569" i="1"/>
  <c r="AK575" i="1"/>
  <c r="CY589" i="1"/>
  <c r="DA570" i="1"/>
  <c r="CW570" i="1"/>
  <c r="CS570" i="1"/>
  <c r="CO570" i="1"/>
  <c r="CK570" i="1"/>
  <c r="CG570" i="1"/>
  <c r="CC570" i="1"/>
  <c r="BY570" i="1"/>
  <c r="BU570" i="1"/>
  <c r="BQ570" i="1"/>
  <c r="BM570" i="1"/>
  <c r="BI570" i="1"/>
  <c r="BE570" i="1"/>
  <c r="BA570" i="1"/>
  <c r="AW570" i="1"/>
  <c r="AS570" i="1"/>
  <c r="AO570" i="1"/>
  <c r="AK570" i="1"/>
  <c r="AG570" i="1"/>
  <c r="AC570" i="1"/>
  <c r="Y570" i="1"/>
  <c r="U570" i="1"/>
  <c r="Q570" i="1"/>
  <c r="M570" i="1"/>
  <c r="CZ570" i="1"/>
  <c r="CV570" i="1"/>
  <c r="CR570" i="1"/>
  <c r="CN570" i="1"/>
  <c r="CJ570" i="1"/>
  <c r="CF570" i="1"/>
  <c r="CB570" i="1"/>
  <c r="BX570" i="1"/>
  <c r="BT570" i="1"/>
  <c r="BP570" i="1"/>
  <c r="BL570" i="1"/>
  <c r="BH570" i="1"/>
  <c r="BD570" i="1"/>
  <c r="AZ570" i="1"/>
  <c r="AV570" i="1"/>
  <c r="AR570" i="1"/>
  <c r="AN570" i="1"/>
  <c r="AJ570" i="1"/>
  <c r="AF570" i="1"/>
  <c r="AB570" i="1"/>
  <c r="X570" i="1"/>
  <c r="T570" i="1"/>
  <c r="P570" i="1"/>
  <c r="L570" i="1"/>
  <c r="L499" i="1" s="1"/>
  <c r="L722" i="1" s="1"/>
  <c r="DC570" i="1"/>
  <c r="CU570" i="1"/>
  <c r="CM570" i="1"/>
  <c r="CE570" i="1"/>
  <c r="BW570" i="1"/>
  <c r="BO570" i="1"/>
  <c r="BG570" i="1"/>
  <c r="AY570" i="1"/>
  <c r="AQ570" i="1"/>
  <c r="AI570" i="1"/>
  <c r="AA570" i="1"/>
  <c r="S570" i="1"/>
  <c r="K570" i="1"/>
  <c r="DB570" i="1"/>
  <c r="CT570" i="1"/>
  <c r="CL570" i="1"/>
  <c r="CD570" i="1"/>
  <c r="BV570" i="1"/>
  <c r="BN570" i="1"/>
  <c r="BF570" i="1"/>
  <c r="AX570" i="1"/>
  <c r="AP570" i="1"/>
  <c r="AH570" i="1"/>
  <c r="Z570" i="1"/>
  <c r="R570" i="1"/>
  <c r="G646" i="1"/>
  <c r="G722" i="1" s="1"/>
  <c r="CY570" i="1"/>
  <c r="CQ570" i="1"/>
  <c r="CI570" i="1"/>
  <c r="CA570" i="1"/>
  <c r="BS570" i="1"/>
  <c r="BK570" i="1"/>
  <c r="BC570" i="1"/>
  <c r="AU570" i="1"/>
  <c r="AM570" i="1"/>
  <c r="AE570" i="1"/>
  <c r="W570" i="1"/>
  <c r="O570" i="1"/>
  <c r="DA574" i="1"/>
  <c r="CW574" i="1"/>
  <c r="CS574" i="1"/>
  <c r="CO574" i="1"/>
  <c r="CK574" i="1"/>
  <c r="CG574" i="1"/>
  <c r="CC574" i="1"/>
  <c r="BY574" i="1"/>
  <c r="BU574" i="1"/>
  <c r="BQ574" i="1"/>
  <c r="BM574" i="1"/>
  <c r="BI574" i="1"/>
  <c r="BE574" i="1"/>
  <c r="BA574" i="1"/>
  <c r="AW574" i="1"/>
  <c r="AS574" i="1"/>
  <c r="AO574" i="1"/>
  <c r="AK574" i="1"/>
  <c r="AG574" i="1"/>
  <c r="AC574" i="1"/>
  <c r="Y574" i="1"/>
  <c r="U574" i="1"/>
  <c r="Q574" i="1"/>
  <c r="M574" i="1"/>
  <c r="CZ574" i="1"/>
  <c r="CV574" i="1"/>
  <c r="CR574" i="1"/>
  <c r="CN574" i="1"/>
  <c r="CJ574" i="1"/>
  <c r="CF574" i="1"/>
  <c r="CB574" i="1"/>
  <c r="BX574" i="1"/>
  <c r="BT574" i="1"/>
  <c r="BP574" i="1"/>
  <c r="BL574" i="1"/>
  <c r="BH574" i="1"/>
  <c r="BD574" i="1"/>
  <c r="AZ574" i="1"/>
  <c r="AV574" i="1"/>
  <c r="AR574" i="1"/>
  <c r="AN574" i="1"/>
  <c r="AJ574" i="1"/>
  <c r="AF574" i="1"/>
  <c r="AB574" i="1"/>
  <c r="X574" i="1"/>
  <c r="T574" i="1"/>
  <c r="P574" i="1"/>
  <c r="L574" i="1"/>
  <c r="DC574" i="1"/>
  <c r="CY574" i="1"/>
  <c r="CU574" i="1"/>
  <c r="CQ574" i="1"/>
  <c r="CM574" i="1"/>
  <c r="CI574" i="1"/>
  <c r="CE574" i="1"/>
  <c r="CA574" i="1"/>
  <c r="BW574" i="1"/>
  <c r="BS574" i="1"/>
  <c r="BO574" i="1"/>
  <c r="BK574" i="1"/>
  <c r="BG574" i="1"/>
  <c r="BC574" i="1"/>
  <c r="AY574" i="1"/>
  <c r="AU574" i="1"/>
  <c r="AQ574" i="1"/>
  <c r="AM574" i="1"/>
  <c r="AI574" i="1"/>
  <c r="AE574" i="1"/>
  <c r="AA574" i="1"/>
  <c r="W574" i="1"/>
  <c r="S574" i="1"/>
  <c r="O574" i="1"/>
  <c r="K574" i="1"/>
  <c r="DB574" i="1"/>
  <c r="CL574" i="1"/>
  <c r="BV574" i="1"/>
  <c r="BF574" i="1"/>
  <c r="AP574" i="1"/>
  <c r="Z574" i="1"/>
  <c r="G650" i="1"/>
  <c r="G726" i="1" s="1"/>
  <c r="CX574" i="1"/>
  <c r="CH574" i="1"/>
  <c r="BR574" i="1"/>
  <c r="BB574" i="1"/>
  <c r="AL574" i="1"/>
  <c r="V574" i="1"/>
  <c r="CT574" i="1"/>
  <c r="CD574" i="1"/>
  <c r="BN574" i="1"/>
  <c r="AX574" i="1"/>
  <c r="AH574" i="1"/>
  <c r="R574" i="1"/>
  <c r="DA578" i="1"/>
  <c r="CW578" i="1"/>
  <c r="CS578" i="1"/>
  <c r="CO578" i="1"/>
  <c r="CK578" i="1"/>
  <c r="CG578" i="1"/>
  <c r="CC578" i="1"/>
  <c r="BY578" i="1"/>
  <c r="BU578" i="1"/>
  <c r="BQ578" i="1"/>
  <c r="BM578" i="1"/>
  <c r="BI578" i="1"/>
  <c r="BE578" i="1"/>
  <c r="BA578" i="1"/>
  <c r="AW578" i="1"/>
  <c r="AS578" i="1"/>
  <c r="AO578" i="1"/>
  <c r="AK578" i="1"/>
  <c r="AG578" i="1"/>
  <c r="AC578" i="1"/>
  <c r="Y578" i="1"/>
  <c r="U578" i="1"/>
  <c r="Q578" i="1"/>
  <c r="M578" i="1"/>
  <c r="G654" i="1"/>
  <c r="G730" i="1" s="1"/>
  <c r="CZ578" i="1"/>
  <c r="CV578" i="1"/>
  <c r="CR578" i="1"/>
  <c r="CN578" i="1"/>
  <c r="CJ578" i="1"/>
  <c r="CF578" i="1"/>
  <c r="CB578" i="1"/>
  <c r="BX578" i="1"/>
  <c r="BT578" i="1"/>
  <c r="BP578" i="1"/>
  <c r="BL578" i="1"/>
  <c r="BH578" i="1"/>
  <c r="BD578" i="1"/>
  <c r="AZ578" i="1"/>
  <c r="AV578" i="1"/>
  <c r="AR578" i="1"/>
  <c r="AN578" i="1"/>
  <c r="AJ578" i="1"/>
  <c r="AF578" i="1"/>
  <c r="AB578" i="1"/>
  <c r="X578" i="1"/>
  <c r="T578" i="1"/>
  <c r="P578" i="1"/>
  <c r="L578" i="1"/>
  <c r="L507" i="1" s="1"/>
  <c r="DC578" i="1"/>
  <c r="CY578" i="1"/>
  <c r="CU578" i="1"/>
  <c r="CQ578" i="1"/>
  <c r="CM578" i="1"/>
  <c r="CI578" i="1"/>
  <c r="CE578" i="1"/>
  <c r="CA578" i="1"/>
  <c r="BW578" i="1"/>
  <c r="BS578" i="1"/>
  <c r="BO578" i="1"/>
  <c r="BK578" i="1"/>
  <c r="BG578" i="1"/>
  <c r="BC578" i="1"/>
  <c r="AY578" i="1"/>
  <c r="AU578" i="1"/>
  <c r="AQ578" i="1"/>
  <c r="AM578" i="1"/>
  <c r="AI578" i="1"/>
  <c r="AE578" i="1"/>
  <c r="AA578" i="1"/>
  <c r="W578" i="1"/>
  <c r="S578" i="1"/>
  <c r="O578" i="1"/>
  <c r="K578" i="1"/>
  <c r="CX578" i="1"/>
  <c r="CH578" i="1"/>
  <c r="BR578" i="1"/>
  <c r="BB578" i="1"/>
  <c r="AL578" i="1"/>
  <c r="V578" i="1"/>
  <c r="CT578" i="1"/>
  <c r="CD578" i="1"/>
  <c r="BN578" i="1"/>
  <c r="AX578" i="1"/>
  <c r="AH578" i="1"/>
  <c r="R578" i="1"/>
  <c r="CP578" i="1"/>
  <c r="BZ578" i="1"/>
  <c r="BJ578" i="1"/>
  <c r="AT578" i="1"/>
  <c r="AD578" i="1"/>
  <c r="N578" i="1"/>
  <c r="DA582" i="1"/>
  <c r="CW582" i="1"/>
  <c r="CS582" i="1"/>
  <c r="CO582" i="1"/>
  <c r="CK582" i="1"/>
  <c r="CG582" i="1"/>
  <c r="CC582" i="1"/>
  <c r="BY582" i="1"/>
  <c r="BU582" i="1"/>
  <c r="BQ582" i="1"/>
  <c r="BM582" i="1"/>
  <c r="BI582" i="1"/>
  <c r="BE582" i="1"/>
  <c r="BA582" i="1"/>
  <c r="AW582" i="1"/>
  <c r="AS582" i="1"/>
  <c r="AO582" i="1"/>
  <c r="AK582" i="1"/>
  <c r="AG582" i="1"/>
  <c r="AC582" i="1"/>
  <c r="Y582" i="1"/>
  <c r="U582" i="1"/>
  <c r="Q582" i="1"/>
  <c r="M582" i="1"/>
  <c r="G658" i="1"/>
  <c r="G734" i="1" s="1"/>
  <c r="CZ582" i="1"/>
  <c r="CV582" i="1"/>
  <c r="CR582" i="1"/>
  <c r="CN582" i="1"/>
  <c r="CJ582" i="1"/>
  <c r="CF582" i="1"/>
  <c r="CB582" i="1"/>
  <c r="BX582" i="1"/>
  <c r="BT582" i="1"/>
  <c r="BP582" i="1"/>
  <c r="BL582" i="1"/>
  <c r="BH582" i="1"/>
  <c r="BD582" i="1"/>
  <c r="AZ582" i="1"/>
  <c r="AV582" i="1"/>
  <c r="AR582" i="1"/>
  <c r="AN582" i="1"/>
  <c r="AJ582" i="1"/>
  <c r="AF582" i="1"/>
  <c r="AB582" i="1"/>
  <c r="X582" i="1"/>
  <c r="T582" i="1"/>
  <c r="P582" i="1"/>
  <c r="L582" i="1"/>
  <c r="L511" i="1" s="1"/>
  <c r="DC582" i="1"/>
  <c r="CY582" i="1"/>
  <c r="CU582" i="1"/>
  <c r="CQ582" i="1"/>
  <c r="CM582" i="1"/>
  <c r="CI582" i="1"/>
  <c r="CE582" i="1"/>
  <c r="CA582" i="1"/>
  <c r="BW582" i="1"/>
  <c r="BS582" i="1"/>
  <c r="BO582" i="1"/>
  <c r="BK582" i="1"/>
  <c r="BG582" i="1"/>
  <c r="BC582" i="1"/>
  <c r="AY582" i="1"/>
  <c r="AU582" i="1"/>
  <c r="AQ582" i="1"/>
  <c r="AM582" i="1"/>
  <c r="AI582" i="1"/>
  <c r="AE582" i="1"/>
  <c r="AA582" i="1"/>
  <c r="W582" i="1"/>
  <c r="S582" i="1"/>
  <c r="O582" i="1"/>
  <c r="K582" i="1"/>
  <c r="CT582" i="1"/>
  <c r="CD582" i="1"/>
  <c r="BN582" i="1"/>
  <c r="AX582" i="1"/>
  <c r="AH582" i="1"/>
  <c r="R582" i="1"/>
  <c r="CP582" i="1"/>
  <c r="BZ582" i="1"/>
  <c r="BJ582" i="1"/>
  <c r="AT582" i="1"/>
  <c r="AD582" i="1"/>
  <c r="N582" i="1"/>
  <c r="DB582" i="1"/>
  <c r="CL582" i="1"/>
  <c r="BV582" i="1"/>
  <c r="BF582" i="1"/>
  <c r="AP582" i="1"/>
  <c r="Z582" i="1"/>
  <c r="DA586" i="1"/>
  <c r="CW586" i="1"/>
  <c r="CS586" i="1"/>
  <c r="CO586" i="1"/>
  <c r="CK586" i="1"/>
  <c r="CG586" i="1"/>
  <c r="CC586" i="1"/>
  <c r="BY586" i="1"/>
  <c r="BU586" i="1"/>
  <c r="BQ586" i="1"/>
  <c r="BM586" i="1"/>
  <c r="BI586" i="1"/>
  <c r="BE586" i="1"/>
  <c r="BA586" i="1"/>
  <c r="AW586" i="1"/>
  <c r="AS586" i="1"/>
  <c r="AO586" i="1"/>
  <c r="AK586" i="1"/>
  <c r="AG586" i="1"/>
  <c r="AC586" i="1"/>
  <c r="Y586" i="1"/>
  <c r="U586" i="1"/>
  <c r="Q586" i="1"/>
  <c r="M586" i="1"/>
  <c r="CZ586" i="1"/>
  <c r="CV586" i="1"/>
  <c r="CR586" i="1"/>
  <c r="CN586" i="1"/>
  <c r="CJ586" i="1"/>
  <c r="CF586" i="1"/>
  <c r="CB586" i="1"/>
  <c r="BX586" i="1"/>
  <c r="BT586" i="1"/>
  <c r="BP586" i="1"/>
  <c r="BL586" i="1"/>
  <c r="BH586" i="1"/>
  <c r="BD586" i="1"/>
  <c r="AZ586" i="1"/>
  <c r="AV586" i="1"/>
  <c r="AR586" i="1"/>
  <c r="AN586" i="1"/>
  <c r="AJ586" i="1"/>
  <c r="AF586" i="1"/>
  <c r="AB586" i="1"/>
  <c r="X586" i="1"/>
  <c r="T586" i="1"/>
  <c r="P586" i="1"/>
  <c r="L586" i="1"/>
  <c r="L515" i="1" s="1"/>
  <c r="G662" i="1"/>
  <c r="G738" i="1" s="1"/>
  <c r="DC586" i="1"/>
  <c r="CY586" i="1"/>
  <c r="CU586" i="1"/>
  <c r="CQ586" i="1"/>
  <c r="CM586" i="1"/>
  <c r="CI586" i="1"/>
  <c r="CE586" i="1"/>
  <c r="CA586" i="1"/>
  <c r="BW586" i="1"/>
  <c r="BS586" i="1"/>
  <c r="BO586" i="1"/>
  <c r="BK586" i="1"/>
  <c r="BG586" i="1"/>
  <c r="BC586" i="1"/>
  <c r="AY586" i="1"/>
  <c r="AU586" i="1"/>
  <c r="AQ586" i="1"/>
  <c r="AM586" i="1"/>
  <c r="AI586" i="1"/>
  <c r="AE586" i="1"/>
  <c r="AA586" i="1"/>
  <c r="W586" i="1"/>
  <c r="S586" i="1"/>
  <c r="O586" i="1"/>
  <c r="K586" i="1"/>
  <c r="CP586" i="1"/>
  <c r="BZ586" i="1"/>
  <c r="BJ586" i="1"/>
  <c r="AT586" i="1"/>
  <c r="AD586" i="1"/>
  <c r="N586" i="1"/>
  <c r="DB586" i="1"/>
  <c r="CL586" i="1"/>
  <c r="BV586" i="1"/>
  <c r="BF586" i="1"/>
  <c r="AP586" i="1"/>
  <c r="Z586" i="1"/>
  <c r="CX586" i="1"/>
  <c r="CH586" i="1"/>
  <c r="BR586" i="1"/>
  <c r="BB586" i="1"/>
  <c r="AL586" i="1"/>
  <c r="V586" i="1"/>
  <c r="G666" i="1"/>
  <c r="G742" i="1" s="1"/>
  <c r="DA590" i="1"/>
  <c r="CW590" i="1"/>
  <c r="CS590" i="1"/>
  <c r="CO590" i="1"/>
  <c r="CK590" i="1"/>
  <c r="CG590" i="1"/>
  <c r="CC590" i="1"/>
  <c r="BY590" i="1"/>
  <c r="BU590" i="1"/>
  <c r="BQ590" i="1"/>
  <c r="BM590" i="1"/>
  <c r="BI590" i="1"/>
  <c r="BE590" i="1"/>
  <c r="BA590" i="1"/>
  <c r="AW590" i="1"/>
  <c r="AS590" i="1"/>
  <c r="AO590" i="1"/>
  <c r="AK590" i="1"/>
  <c r="AG590" i="1"/>
  <c r="AC590" i="1"/>
  <c r="Y590" i="1"/>
  <c r="U590" i="1"/>
  <c r="Q590" i="1"/>
  <c r="M590" i="1"/>
  <c r="CZ590" i="1"/>
  <c r="CV590" i="1"/>
  <c r="CR590" i="1"/>
  <c r="CN590" i="1"/>
  <c r="CJ590" i="1"/>
  <c r="CF590" i="1"/>
  <c r="CB590" i="1"/>
  <c r="BX590" i="1"/>
  <c r="BT590" i="1"/>
  <c r="BP590" i="1"/>
  <c r="BL590" i="1"/>
  <c r="BH590" i="1"/>
  <c r="BD590" i="1"/>
  <c r="AZ590" i="1"/>
  <c r="AV590" i="1"/>
  <c r="AR590" i="1"/>
  <c r="AN590" i="1"/>
  <c r="AJ590" i="1"/>
  <c r="AF590" i="1"/>
  <c r="AB590" i="1"/>
  <c r="X590" i="1"/>
  <c r="T590" i="1"/>
  <c r="P590" i="1"/>
  <c r="L590" i="1"/>
  <c r="L519" i="1" s="1"/>
  <c r="L742" i="1" s="1"/>
  <c r="DC590" i="1"/>
  <c r="CY590" i="1"/>
  <c r="CU590" i="1"/>
  <c r="CQ590" i="1"/>
  <c r="CM590" i="1"/>
  <c r="CI590" i="1"/>
  <c r="CE590" i="1"/>
  <c r="CA590" i="1"/>
  <c r="BW590" i="1"/>
  <c r="BS590" i="1"/>
  <c r="BO590" i="1"/>
  <c r="BK590" i="1"/>
  <c r="BG590" i="1"/>
  <c r="BC590" i="1"/>
  <c r="AY590" i="1"/>
  <c r="AU590" i="1"/>
  <c r="AQ590" i="1"/>
  <c r="AM590" i="1"/>
  <c r="AI590" i="1"/>
  <c r="AE590" i="1"/>
  <c r="AA590" i="1"/>
  <c r="W590" i="1"/>
  <c r="S590" i="1"/>
  <c r="O590" i="1"/>
  <c r="K590" i="1"/>
  <c r="DB590" i="1"/>
  <c r="CL590" i="1"/>
  <c r="BV590" i="1"/>
  <c r="BF590" i="1"/>
  <c r="AP590" i="1"/>
  <c r="Z590" i="1"/>
  <c r="CX590" i="1"/>
  <c r="CH590" i="1"/>
  <c r="BR590" i="1"/>
  <c r="BB590" i="1"/>
  <c r="AL590" i="1"/>
  <c r="V590" i="1"/>
  <c r="CT590" i="1"/>
  <c r="CD590" i="1"/>
  <c r="BN590" i="1"/>
  <c r="AX590" i="1"/>
  <c r="AH590" i="1"/>
  <c r="R590" i="1"/>
  <c r="CZ602" i="1"/>
  <c r="CV602" i="1"/>
  <c r="CR602" i="1"/>
  <c r="CN602" i="1"/>
  <c r="CJ602" i="1"/>
  <c r="CF602" i="1"/>
  <c r="CB602" i="1"/>
  <c r="BX602" i="1"/>
  <c r="BT602" i="1"/>
  <c r="BP602" i="1"/>
  <c r="BL602" i="1"/>
  <c r="BH602" i="1"/>
  <c r="BD602" i="1"/>
  <c r="AZ602" i="1"/>
  <c r="AV602" i="1"/>
  <c r="AR602" i="1"/>
  <c r="AN602" i="1"/>
  <c r="AJ602" i="1"/>
  <c r="AF602" i="1"/>
  <c r="AB602" i="1"/>
  <c r="X602" i="1"/>
  <c r="T602" i="1"/>
  <c r="P602" i="1"/>
  <c r="L602" i="1"/>
  <c r="L531" i="1" s="1"/>
  <c r="DA602" i="1"/>
  <c r="CU602" i="1"/>
  <c r="CP602" i="1"/>
  <c r="CK602" i="1"/>
  <c r="CE602" i="1"/>
  <c r="BZ602" i="1"/>
  <c r="BU602" i="1"/>
  <c r="BO602" i="1"/>
  <c r="BJ602" i="1"/>
  <c r="BE602" i="1"/>
  <c r="AY602" i="1"/>
  <c r="AT602" i="1"/>
  <c r="AO602" i="1"/>
  <c r="AI602" i="1"/>
  <c r="AD602" i="1"/>
  <c r="Y602" i="1"/>
  <c r="S602" i="1"/>
  <c r="N602" i="1"/>
  <c r="CY602" i="1"/>
  <c r="CT602" i="1"/>
  <c r="CO602" i="1"/>
  <c r="CI602" i="1"/>
  <c r="CD602" i="1"/>
  <c r="BY602" i="1"/>
  <c r="BS602" i="1"/>
  <c r="BN602" i="1"/>
  <c r="BI602" i="1"/>
  <c r="BC602" i="1"/>
  <c r="AX602" i="1"/>
  <c r="AS602" i="1"/>
  <c r="AM602" i="1"/>
  <c r="AH602" i="1"/>
  <c r="AC602" i="1"/>
  <c r="W602" i="1"/>
  <c r="R602" i="1"/>
  <c r="M602" i="1"/>
  <c r="DC602" i="1"/>
  <c r="CX602" i="1"/>
  <c r="CS602" i="1"/>
  <c r="CM602" i="1"/>
  <c r="CH602" i="1"/>
  <c r="CC602" i="1"/>
  <c r="BW602" i="1"/>
  <c r="BR602" i="1"/>
  <c r="BM602" i="1"/>
  <c r="BG602" i="1"/>
  <c r="BB602" i="1"/>
  <c r="AW602" i="1"/>
  <c r="AQ602" i="1"/>
  <c r="AL602" i="1"/>
  <c r="AG602" i="1"/>
  <c r="AA602" i="1"/>
  <c r="V602" i="1"/>
  <c r="Q602" i="1"/>
  <c r="K602" i="1"/>
  <c r="CL602" i="1"/>
  <c r="BQ602" i="1"/>
  <c r="AU602" i="1"/>
  <c r="Z602" i="1"/>
  <c r="DB602" i="1"/>
  <c r="CG602" i="1"/>
  <c r="BK602" i="1"/>
  <c r="AP602" i="1"/>
  <c r="U602" i="1"/>
  <c r="CW602" i="1"/>
  <c r="CA602" i="1"/>
  <c r="BF602" i="1"/>
  <c r="AK602" i="1"/>
  <c r="O602" i="1"/>
  <c r="G682" i="1"/>
  <c r="G758" i="1" s="1"/>
  <c r="DB606" i="1"/>
  <c r="CX606" i="1"/>
  <c r="CT606" i="1"/>
  <c r="CP606" i="1"/>
  <c r="CL606" i="1"/>
  <c r="CH606" i="1"/>
  <c r="CD606" i="1"/>
  <c r="BZ606" i="1"/>
  <c r="BV606" i="1"/>
  <c r="BR606" i="1"/>
  <c r="BN606" i="1"/>
  <c r="BJ606" i="1"/>
  <c r="BF606" i="1"/>
  <c r="BB606" i="1"/>
  <c r="AX606" i="1"/>
  <c r="AT606" i="1"/>
  <c r="AP606" i="1"/>
  <c r="AL606" i="1"/>
  <c r="AH606" i="1"/>
  <c r="AD606" i="1"/>
  <c r="Z606" i="1"/>
  <c r="V606" i="1"/>
  <c r="R606" i="1"/>
  <c r="N606" i="1"/>
  <c r="CZ606" i="1"/>
  <c r="CV606" i="1"/>
  <c r="CR606" i="1"/>
  <c r="CN606" i="1"/>
  <c r="CJ606" i="1"/>
  <c r="CF606" i="1"/>
  <c r="CB606" i="1"/>
  <c r="BX606" i="1"/>
  <c r="BT606" i="1"/>
  <c r="BP606" i="1"/>
  <c r="BL606" i="1"/>
  <c r="BH606" i="1"/>
  <c r="BD606" i="1"/>
  <c r="AZ606" i="1"/>
  <c r="AV606" i="1"/>
  <c r="AR606" i="1"/>
  <c r="AN606" i="1"/>
  <c r="AJ606" i="1"/>
  <c r="AF606" i="1"/>
  <c r="AB606" i="1"/>
  <c r="X606" i="1"/>
  <c r="T606" i="1"/>
  <c r="P606" i="1"/>
  <c r="L606" i="1"/>
  <c r="DC606" i="1"/>
  <c r="CU606" i="1"/>
  <c r="CM606" i="1"/>
  <c r="CE606" i="1"/>
  <c r="BW606" i="1"/>
  <c r="BO606" i="1"/>
  <c r="BG606" i="1"/>
  <c r="AY606" i="1"/>
  <c r="AQ606" i="1"/>
  <c r="AI606" i="1"/>
  <c r="AA606" i="1"/>
  <c r="S606" i="1"/>
  <c r="K606" i="1"/>
  <c r="DA606" i="1"/>
  <c r="CS606" i="1"/>
  <c r="CK606" i="1"/>
  <c r="CC606" i="1"/>
  <c r="BU606" i="1"/>
  <c r="BM606" i="1"/>
  <c r="BE606" i="1"/>
  <c r="AW606" i="1"/>
  <c r="AO606" i="1"/>
  <c r="AG606" i="1"/>
  <c r="Y606" i="1"/>
  <c r="Q606" i="1"/>
  <c r="CY606" i="1"/>
  <c r="CQ606" i="1"/>
  <c r="CI606" i="1"/>
  <c r="CA606" i="1"/>
  <c r="BS606" i="1"/>
  <c r="BK606" i="1"/>
  <c r="BC606" i="1"/>
  <c r="AU606" i="1"/>
  <c r="AM606" i="1"/>
  <c r="AE606" i="1"/>
  <c r="W606" i="1"/>
  <c r="O606" i="1"/>
  <c r="CG606" i="1"/>
  <c r="BA606" i="1"/>
  <c r="U606" i="1"/>
  <c r="BY606" i="1"/>
  <c r="AS606" i="1"/>
  <c r="M606" i="1"/>
  <c r="CW606" i="1"/>
  <c r="BQ606" i="1"/>
  <c r="AK606" i="1"/>
  <c r="G683" i="1"/>
  <c r="G759" i="1" s="1"/>
  <c r="DA607" i="1"/>
  <c r="CW607" i="1"/>
  <c r="CS607" i="1"/>
  <c r="CO607" i="1"/>
  <c r="CK607" i="1"/>
  <c r="CG607" i="1"/>
  <c r="CC607" i="1"/>
  <c r="BY607" i="1"/>
  <c r="BU607" i="1"/>
  <c r="BQ607" i="1"/>
  <c r="BM607" i="1"/>
  <c r="BI607" i="1"/>
  <c r="BE607" i="1"/>
  <c r="BA607" i="1"/>
  <c r="AW607" i="1"/>
  <c r="AS607" i="1"/>
  <c r="AO607" i="1"/>
  <c r="AK607" i="1"/>
  <c r="AG607" i="1"/>
  <c r="AC607" i="1"/>
  <c r="Y607" i="1"/>
  <c r="U607" i="1"/>
  <c r="Q607" i="1"/>
  <c r="M607" i="1"/>
  <c r="DC607" i="1"/>
  <c r="CY607" i="1"/>
  <c r="CU607" i="1"/>
  <c r="CQ607" i="1"/>
  <c r="CM607" i="1"/>
  <c r="CI607" i="1"/>
  <c r="CE607" i="1"/>
  <c r="CA607" i="1"/>
  <c r="BW607" i="1"/>
  <c r="BS607" i="1"/>
  <c r="BO607" i="1"/>
  <c r="BK607" i="1"/>
  <c r="BG607" i="1"/>
  <c r="BC607" i="1"/>
  <c r="AY607" i="1"/>
  <c r="AU607" i="1"/>
  <c r="AQ607" i="1"/>
  <c r="AM607" i="1"/>
  <c r="AI607" i="1"/>
  <c r="AE607" i="1"/>
  <c r="AA607" i="1"/>
  <c r="W607" i="1"/>
  <c r="S607" i="1"/>
  <c r="O607" i="1"/>
  <c r="K607" i="1"/>
  <c r="DB607" i="1"/>
  <c r="CT607" i="1"/>
  <c r="CL607" i="1"/>
  <c r="CD607" i="1"/>
  <c r="BV607" i="1"/>
  <c r="BN607" i="1"/>
  <c r="BF607" i="1"/>
  <c r="AX607" i="1"/>
  <c r="AP607" i="1"/>
  <c r="AH607" i="1"/>
  <c r="Z607" i="1"/>
  <c r="R607" i="1"/>
  <c r="CZ607" i="1"/>
  <c r="CR607" i="1"/>
  <c r="CJ607" i="1"/>
  <c r="CB607" i="1"/>
  <c r="BT607" i="1"/>
  <c r="BL607" i="1"/>
  <c r="BD607" i="1"/>
  <c r="AV607" i="1"/>
  <c r="AN607" i="1"/>
  <c r="AF607" i="1"/>
  <c r="X607" i="1"/>
  <c r="P607" i="1"/>
  <c r="CX607" i="1"/>
  <c r="CP607" i="1"/>
  <c r="CH607" i="1"/>
  <c r="BZ607" i="1"/>
  <c r="BR607" i="1"/>
  <c r="BJ607" i="1"/>
  <c r="BB607" i="1"/>
  <c r="AT607" i="1"/>
  <c r="AL607" i="1"/>
  <c r="AD607" i="1"/>
  <c r="V607" i="1"/>
  <c r="N607" i="1"/>
  <c r="BX607" i="1"/>
  <c r="AR607" i="1"/>
  <c r="L607" i="1"/>
  <c r="CV607" i="1"/>
  <c r="BP607" i="1"/>
  <c r="AJ607" i="1"/>
  <c r="CN607" i="1"/>
  <c r="BH607" i="1"/>
  <c r="AB607" i="1"/>
  <c r="G684" i="1"/>
  <c r="G760" i="1" s="1"/>
  <c r="CZ608" i="1"/>
  <c r="CV608" i="1"/>
  <c r="CR608" i="1"/>
  <c r="CN608" i="1"/>
  <c r="CJ608" i="1"/>
  <c r="CF608" i="1"/>
  <c r="CB608" i="1"/>
  <c r="BX608" i="1"/>
  <c r="BT608" i="1"/>
  <c r="BP608" i="1"/>
  <c r="BL608" i="1"/>
  <c r="BH608" i="1"/>
  <c r="BD608" i="1"/>
  <c r="AZ608" i="1"/>
  <c r="AV608" i="1"/>
  <c r="AR608" i="1"/>
  <c r="AN608" i="1"/>
  <c r="AJ608" i="1"/>
  <c r="AF608" i="1"/>
  <c r="AB608" i="1"/>
  <c r="X608" i="1"/>
  <c r="T608" i="1"/>
  <c r="P608" i="1"/>
  <c r="L608" i="1"/>
  <c r="DB608" i="1"/>
  <c r="CX608" i="1"/>
  <c r="CT608" i="1"/>
  <c r="CP608" i="1"/>
  <c r="CL608" i="1"/>
  <c r="CH608" i="1"/>
  <c r="CD608" i="1"/>
  <c r="BZ608" i="1"/>
  <c r="BV608" i="1"/>
  <c r="BR608" i="1"/>
  <c r="BN608" i="1"/>
  <c r="BJ608" i="1"/>
  <c r="BF608" i="1"/>
  <c r="BB608" i="1"/>
  <c r="AX608" i="1"/>
  <c r="AT608" i="1"/>
  <c r="AP608" i="1"/>
  <c r="AL608" i="1"/>
  <c r="AH608" i="1"/>
  <c r="AD608" i="1"/>
  <c r="Z608" i="1"/>
  <c r="V608" i="1"/>
  <c r="R608" i="1"/>
  <c r="N608" i="1"/>
  <c r="DA608" i="1"/>
  <c r="CS608" i="1"/>
  <c r="CK608" i="1"/>
  <c r="CC608" i="1"/>
  <c r="BU608" i="1"/>
  <c r="BM608" i="1"/>
  <c r="BE608" i="1"/>
  <c r="AW608" i="1"/>
  <c r="AO608" i="1"/>
  <c r="AG608" i="1"/>
  <c r="Y608" i="1"/>
  <c r="Q608" i="1"/>
  <c r="CY608" i="1"/>
  <c r="CQ608" i="1"/>
  <c r="CI608" i="1"/>
  <c r="CA608" i="1"/>
  <c r="BS608" i="1"/>
  <c r="BK608" i="1"/>
  <c r="BC608" i="1"/>
  <c r="AU608" i="1"/>
  <c r="AM608" i="1"/>
  <c r="AE608" i="1"/>
  <c r="W608" i="1"/>
  <c r="O608" i="1"/>
  <c r="CW608" i="1"/>
  <c r="CO608" i="1"/>
  <c r="CG608" i="1"/>
  <c r="BY608" i="1"/>
  <c r="BQ608" i="1"/>
  <c r="BI608" i="1"/>
  <c r="BA608" i="1"/>
  <c r="AS608" i="1"/>
  <c r="AK608" i="1"/>
  <c r="AC608" i="1"/>
  <c r="U608" i="1"/>
  <c r="M608" i="1"/>
  <c r="CU608" i="1"/>
  <c r="BO608" i="1"/>
  <c r="AI608" i="1"/>
  <c r="CM608" i="1"/>
  <c r="BG608" i="1"/>
  <c r="AA608" i="1"/>
  <c r="CE608" i="1"/>
  <c r="AY608" i="1"/>
  <c r="S608" i="1"/>
  <c r="G685" i="1"/>
  <c r="G761" i="1" s="1"/>
  <c r="DC609" i="1"/>
  <c r="CY609" i="1"/>
  <c r="CU609" i="1"/>
  <c r="CQ609" i="1"/>
  <c r="CM609" i="1"/>
  <c r="CI609" i="1"/>
  <c r="CE609" i="1"/>
  <c r="CA609" i="1"/>
  <c r="BW609" i="1"/>
  <c r="BS609" i="1"/>
  <c r="BO609" i="1"/>
  <c r="BK609" i="1"/>
  <c r="BG609" i="1"/>
  <c r="BC609" i="1"/>
  <c r="AY609" i="1"/>
  <c r="AU609" i="1"/>
  <c r="AQ609" i="1"/>
  <c r="AM609" i="1"/>
  <c r="AI609" i="1"/>
  <c r="AE609" i="1"/>
  <c r="AA609" i="1"/>
  <c r="W609" i="1"/>
  <c r="S609" i="1"/>
  <c r="O609" i="1"/>
  <c r="K609" i="1"/>
  <c r="DA609" i="1"/>
  <c r="CW609" i="1"/>
  <c r="CS609" i="1"/>
  <c r="CO609" i="1"/>
  <c r="CK609" i="1"/>
  <c r="CG609" i="1"/>
  <c r="CC609" i="1"/>
  <c r="BY609" i="1"/>
  <c r="BU609" i="1"/>
  <c r="BQ609" i="1"/>
  <c r="BM609" i="1"/>
  <c r="BI609" i="1"/>
  <c r="BE609" i="1"/>
  <c r="BA609" i="1"/>
  <c r="AW609" i="1"/>
  <c r="AS609" i="1"/>
  <c r="AO609" i="1"/>
  <c r="AK609" i="1"/>
  <c r="AG609" i="1"/>
  <c r="AC609" i="1"/>
  <c r="Y609" i="1"/>
  <c r="U609" i="1"/>
  <c r="Q609" i="1"/>
  <c r="M609" i="1"/>
  <c r="CZ609" i="1"/>
  <c r="CR609" i="1"/>
  <c r="CJ609" i="1"/>
  <c r="CB609" i="1"/>
  <c r="BT609" i="1"/>
  <c r="BL609" i="1"/>
  <c r="BD609" i="1"/>
  <c r="AV609" i="1"/>
  <c r="AN609" i="1"/>
  <c r="AF609" i="1"/>
  <c r="X609" i="1"/>
  <c r="P609" i="1"/>
  <c r="CX609" i="1"/>
  <c r="CP609" i="1"/>
  <c r="CH609" i="1"/>
  <c r="BZ609" i="1"/>
  <c r="BR609" i="1"/>
  <c r="BJ609" i="1"/>
  <c r="BB609" i="1"/>
  <c r="AT609" i="1"/>
  <c r="AL609" i="1"/>
  <c r="AD609" i="1"/>
  <c r="V609" i="1"/>
  <c r="N609" i="1"/>
  <c r="CV609" i="1"/>
  <c r="CN609" i="1"/>
  <c r="CF609" i="1"/>
  <c r="BX609" i="1"/>
  <c r="BP609" i="1"/>
  <c r="BH609" i="1"/>
  <c r="AZ609" i="1"/>
  <c r="AR609" i="1"/>
  <c r="AJ609" i="1"/>
  <c r="AB609" i="1"/>
  <c r="T609" i="1"/>
  <c r="L609" i="1"/>
  <c r="L538" i="1" s="1"/>
  <c r="CL609" i="1"/>
  <c r="BF609" i="1"/>
  <c r="Z609" i="1"/>
  <c r="CD609" i="1"/>
  <c r="AX609" i="1"/>
  <c r="R609" i="1"/>
  <c r="DB609" i="1"/>
  <c r="BV609" i="1"/>
  <c r="AP609" i="1"/>
  <c r="G686" i="1"/>
  <c r="G762" i="1" s="1"/>
  <c r="DB610" i="1"/>
  <c r="CX610" i="1"/>
  <c r="CT610" i="1"/>
  <c r="CP610" i="1"/>
  <c r="CL610" i="1"/>
  <c r="CH610" i="1"/>
  <c r="CD610" i="1"/>
  <c r="BZ610" i="1"/>
  <c r="BV610" i="1"/>
  <c r="BR610" i="1"/>
  <c r="BN610" i="1"/>
  <c r="BJ610" i="1"/>
  <c r="BF610" i="1"/>
  <c r="BB610" i="1"/>
  <c r="AX610" i="1"/>
  <c r="AT610" i="1"/>
  <c r="AP610" i="1"/>
  <c r="AL610" i="1"/>
  <c r="AH610" i="1"/>
  <c r="AD610" i="1"/>
  <c r="Z610" i="1"/>
  <c r="V610" i="1"/>
  <c r="R610" i="1"/>
  <c r="N610" i="1"/>
  <c r="CZ610" i="1"/>
  <c r="CV610" i="1"/>
  <c r="CR610" i="1"/>
  <c r="CN610" i="1"/>
  <c r="CJ610" i="1"/>
  <c r="CF610" i="1"/>
  <c r="CB610" i="1"/>
  <c r="BX610" i="1"/>
  <c r="BT610" i="1"/>
  <c r="BP610" i="1"/>
  <c r="BL610" i="1"/>
  <c r="BH610" i="1"/>
  <c r="BD610" i="1"/>
  <c r="AZ610" i="1"/>
  <c r="AV610" i="1"/>
  <c r="AR610" i="1"/>
  <c r="AN610" i="1"/>
  <c r="AJ610" i="1"/>
  <c r="AF610" i="1"/>
  <c r="AB610" i="1"/>
  <c r="X610" i="1"/>
  <c r="T610" i="1"/>
  <c r="P610" i="1"/>
  <c r="L610" i="1"/>
  <c r="CY610" i="1"/>
  <c r="CQ610" i="1"/>
  <c r="CI610" i="1"/>
  <c r="CA610" i="1"/>
  <c r="BS610" i="1"/>
  <c r="BK610" i="1"/>
  <c r="BC610" i="1"/>
  <c r="AU610" i="1"/>
  <c r="AM610" i="1"/>
  <c r="AE610" i="1"/>
  <c r="W610" i="1"/>
  <c r="O610" i="1"/>
  <c r="CW610" i="1"/>
  <c r="CO610" i="1"/>
  <c r="CG610" i="1"/>
  <c r="BY610" i="1"/>
  <c r="BQ610" i="1"/>
  <c r="BI610" i="1"/>
  <c r="BA610" i="1"/>
  <c r="AS610" i="1"/>
  <c r="AK610" i="1"/>
  <c r="AC610" i="1"/>
  <c r="U610" i="1"/>
  <c r="M610" i="1"/>
  <c r="DC610" i="1"/>
  <c r="CU610" i="1"/>
  <c r="CM610" i="1"/>
  <c r="CE610" i="1"/>
  <c r="BW610" i="1"/>
  <c r="BO610" i="1"/>
  <c r="BG610" i="1"/>
  <c r="AY610" i="1"/>
  <c r="AQ610" i="1"/>
  <c r="AI610" i="1"/>
  <c r="AA610" i="1"/>
  <c r="S610" i="1"/>
  <c r="K610" i="1"/>
  <c r="CC610" i="1"/>
  <c r="AW610" i="1"/>
  <c r="Q610" i="1"/>
  <c r="DA610" i="1"/>
  <c r="BU610" i="1"/>
  <c r="AO610" i="1"/>
  <c r="CS610" i="1"/>
  <c r="BM610" i="1"/>
  <c r="AG610" i="1"/>
  <c r="G687" i="1"/>
  <c r="G763" i="1" s="1"/>
  <c r="DA611" i="1"/>
  <c r="CW611" i="1"/>
  <c r="CS611" i="1"/>
  <c r="CO611" i="1"/>
  <c r="CK611" i="1"/>
  <c r="CG611" i="1"/>
  <c r="CC611" i="1"/>
  <c r="BY611" i="1"/>
  <c r="BU611" i="1"/>
  <c r="BQ611" i="1"/>
  <c r="BM611" i="1"/>
  <c r="BI611" i="1"/>
  <c r="BE611" i="1"/>
  <c r="BA611" i="1"/>
  <c r="AW611" i="1"/>
  <c r="AS611" i="1"/>
  <c r="AO611" i="1"/>
  <c r="AK611" i="1"/>
  <c r="AG611" i="1"/>
  <c r="AC611" i="1"/>
  <c r="Y611" i="1"/>
  <c r="U611" i="1"/>
  <c r="Q611" i="1"/>
  <c r="M611" i="1"/>
  <c r="DC611" i="1"/>
  <c r="CY611" i="1"/>
  <c r="CU611" i="1"/>
  <c r="CQ611" i="1"/>
  <c r="CM611" i="1"/>
  <c r="CI611" i="1"/>
  <c r="CE611" i="1"/>
  <c r="CA611" i="1"/>
  <c r="BW611" i="1"/>
  <c r="BS611" i="1"/>
  <c r="BO611" i="1"/>
  <c r="BK611" i="1"/>
  <c r="BG611" i="1"/>
  <c r="BC611" i="1"/>
  <c r="AY611" i="1"/>
  <c r="AU611" i="1"/>
  <c r="AQ611" i="1"/>
  <c r="AM611" i="1"/>
  <c r="AI611" i="1"/>
  <c r="AE611" i="1"/>
  <c r="AA611" i="1"/>
  <c r="W611" i="1"/>
  <c r="S611" i="1"/>
  <c r="O611" i="1"/>
  <c r="K611" i="1"/>
  <c r="CX611" i="1"/>
  <c r="CP611" i="1"/>
  <c r="CH611" i="1"/>
  <c r="BZ611" i="1"/>
  <c r="BR611" i="1"/>
  <c r="BJ611" i="1"/>
  <c r="BB611" i="1"/>
  <c r="AT611" i="1"/>
  <c r="AL611" i="1"/>
  <c r="AD611" i="1"/>
  <c r="V611" i="1"/>
  <c r="N611" i="1"/>
  <c r="CV611" i="1"/>
  <c r="CN611" i="1"/>
  <c r="CF611" i="1"/>
  <c r="BX611" i="1"/>
  <c r="BP611" i="1"/>
  <c r="BH611" i="1"/>
  <c r="AZ611" i="1"/>
  <c r="AR611" i="1"/>
  <c r="AJ611" i="1"/>
  <c r="AB611" i="1"/>
  <c r="T611" i="1"/>
  <c r="L611" i="1"/>
  <c r="DB611" i="1"/>
  <c r="CT611" i="1"/>
  <c r="CL611" i="1"/>
  <c r="CD611" i="1"/>
  <c r="BV611" i="1"/>
  <c r="BN611" i="1"/>
  <c r="BF611" i="1"/>
  <c r="AX611" i="1"/>
  <c r="AP611" i="1"/>
  <c r="AH611" i="1"/>
  <c r="Z611" i="1"/>
  <c r="R611" i="1"/>
  <c r="CZ611" i="1"/>
  <c r="BT611" i="1"/>
  <c r="AN611" i="1"/>
  <c r="CR611" i="1"/>
  <c r="BL611" i="1"/>
  <c r="AF611" i="1"/>
  <c r="CJ611" i="1"/>
  <c r="BD611" i="1"/>
  <c r="X611" i="1"/>
  <c r="G689" i="1"/>
  <c r="G765" i="1" s="1"/>
  <c r="DC613" i="1"/>
  <c r="CY613" i="1"/>
  <c r="CU613" i="1"/>
  <c r="CQ613" i="1"/>
  <c r="CM613" i="1"/>
  <c r="CI613" i="1"/>
  <c r="CE613" i="1"/>
  <c r="CA613" i="1"/>
  <c r="BW613" i="1"/>
  <c r="BS613" i="1"/>
  <c r="BO613" i="1"/>
  <c r="BK613" i="1"/>
  <c r="BG613" i="1"/>
  <c r="BC613" i="1"/>
  <c r="AY613" i="1"/>
  <c r="AU613" i="1"/>
  <c r="AQ613" i="1"/>
  <c r="AM613" i="1"/>
  <c r="AI613" i="1"/>
  <c r="AE613" i="1"/>
  <c r="AA613" i="1"/>
  <c r="W613" i="1"/>
  <c r="S613" i="1"/>
  <c r="O613" i="1"/>
  <c r="K613" i="1"/>
  <c r="DA613" i="1"/>
  <c r="CW613" i="1"/>
  <c r="CS613" i="1"/>
  <c r="CO613" i="1"/>
  <c r="CK613" i="1"/>
  <c r="CG613" i="1"/>
  <c r="CC613" i="1"/>
  <c r="BY613" i="1"/>
  <c r="BU613" i="1"/>
  <c r="BQ613" i="1"/>
  <c r="BM613" i="1"/>
  <c r="BI613" i="1"/>
  <c r="BE613" i="1"/>
  <c r="BA613" i="1"/>
  <c r="AW613" i="1"/>
  <c r="AS613" i="1"/>
  <c r="AO613" i="1"/>
  <c r="AK613" i="1"/>
  <c r="AG613" i="1"/>
  <c r="AC613" i="1"/>
  <c r="Y613" i="1"/>
  <c r="U613" i="1"/>
  <c r="Q613" i="1"/>
  <c r="M613" i="1"/>
  <c r="CV613" i="1"/>
  <c r="CN613" i="1"/>
  <c r="CF613" i="1"/>
  <c r="BX613" i="1"/>
  <c r="BP613" i="1"/>
  <c r="BH613" i="1"/>
  <c r="AZ613" i="1"/>
  <c r="AR613" i="1"/>
  <c r="AJ613" i="1"/>
  <c r="AB613" i="1"/>
  <c r="T613" i="1"/>
  <c r="L613" i="1"/>
  <c r="L542" i="1" s="1"/>
  <c r="L765" i="1" s="1"/>
  <c r="DB613" i="1"/>
  <c r="CT613" i="1"/>
  <c r="CL613" i="1"/>
  <c r="CD613" i="1"/>
  <c r="BV613" i="1"/>
  <c r="BN613" i="1"/>
  <c r="BF613" i="1"/>
  <c r="AX613" i="1"/>
  <c r="AP613" i="1"/>
  <c r="AH613" i="1"/>
  <c r="Z613" i="1"/>
  <c r="R613" i="1"/>
  <c r="CZ613" i="1"/>
  <c r="CR613" i="1"/>
  <c r="CJ613" i="1"/>
  <c r="CB613" i="1"/>
  <c r="BT613" i="1"/>
  <c r="BL613" i="1"/>
  <c r="BD613" i="1"/>
  <c r="AV613" i="1"/>
  <c r="AN613" i="1"/>
  <c r="AF613" i="1"/>
  <c r="X613" i="1"/>
  <c r="P613" i="1"/>
  <c r="CH613" i="1"/>
  <c r="BB613" i="1"/>
  <c r="V613" i="1"/>
  <c r="BZ613" i="1"/>
  <c r="AT613" i="1"/>
  <c r="N613" i="1"/>
  <c r="CX613" i="1"/>
  <c r="BR613" i="1"/>
  <c r="AL613" i="1"/>
  <c r="G699" i="1"/>
  <c r="G775" i="1" s="1"/>
  <c r="DA623" i="1"/>
  <c r="CW623" i="1"/>
  <c r="CS623" i="1"/>
  <c r="CO623" i="1"/>
  <c r="CK623" i="1"/>
  <c r="CG623" i="1"/>
  <c r="CC623" i="1"/>
  <c r="BY623" i="1"/>
  <c r="BU623" i="1"/>
  <c r="BQ623" i="1"/>
  <c r="BM623" i="1"/>
  <c r="BI623" i="1"/>
  <c r="BE623" i="1"/>
  <c r="BA623" i="1"/>
  <c r="AW623" i="1"/>
  <c r="AS623" i="1"/>
  <c r="AO623" i="1"/>
  <c r="AK623" i="1"/>
  <c r="AG623" i="1"/>
  <c r="AC623" i="1"/>
  <c r="Y623" i="1"/>
  <c r="U623" i="1"/>
  <c r="Q623" i="1"/>
  <c r="M623" i="1"/>
  <c r="CZ623" i="1"/>
  <c r="CV623" i="1"/>
  <c r="CR623" i="1"/>
  <c r="CN623" i="1"/>
  <c r="CJ623" i="1"/>
  <c r="CF623" i="1"/>
  <c r="CB623" i="1"/>
  <c r="BX623" i="1"/>
  <c r="BT623" i="1"/>
  <c r="BP623" i="1"/>
  <c r="BL623" i="1"/>
  <c r="BH623" i="1"/>
  <c r="BD623" i="1"/>
  <c r="AZ623" i="1"/>
  <c r="AV623" i="1"/>
  <c r="AR623" i="1"/>
  <c r="AN623" i="1"/>
  <c r="AJ623" i="1"/>
  <c r="AF623" i="1"/>
  <c r="AB623" i="1"/>
  <c r="X623" i="1"/>
  <c r="T623" i="1"/>
  <c r="P623" i="1"/>
  <c r="L623" i="1"/>
  <c r="DC623" i="1"/>
  <c r="CY623" i="1"/>
  <c r="CU623" i="1"/>
  <c r="CQ623" i="1"/>
  <c r="CM623" i="1"/>
  <c r="CI623" i="1"/>
  <c r="CE623" i="1"/>
  <c r="CA623" i="1"/>
  <c r="BW623" i="1"/>
  <c r="BS623" i="1"/>
  <c r="BO623" i="1"/>
  <c r="BK623" i="1"/>
  <c r="BG623" i="1"/>
  <c r="BC623" i="1"/>
  <c r="AY623" i="1"/>
  <c r="AU623" i="1"/>
  <c r="AQ623" i="1"/>
  <c r="AM623" i="1"/>
  <c r="AI623" i="1"/>
  <c r="AE623" i="1"/>
  <c r="AA623" i="1"/>
  <c r="W623" i="1"/>
  <c r="S623" i="1"/>
  <c r="O623" i="1"/>
  <c r="K623" i="1"/>
  <c r="CP623" i="1"/>
  <c r="BZ623" i="1"/>
  <c r="BJ623" i="1"/>
  <c r="AT623" i="1"/>
  <c r="AD623" i="1"/>
  <c r="N623" i="1"/>
  <c r="DB623" i="1"/>
  <c r="CL623" i="1"/>
  <c r="BV623" i="1"/>
  <c r="BF623" i="1"/>
  <c r="AP623" i="1"/>
  <c r="Z623" i="1"/>
  <c r="CX623" i="1"/>
  <c r="CH623" i="1"/>
  <c r="BR623" i="1"/>
  <c r="BB623" i="1"/>
  <c r="AL623" i="1"/>
  <c r="V623" i="1"/>
  <c r="CT623" i="1"/>
  <c r="AH623" i="1"/>
  <c r="CD623" i="1"/>
  <c r="R623" i="1"/>
  <c r="BN623" i="1"/>
  <c r="G700" i="1"/>
  <c r="G776" i="1" s="1"/>
  <c r="CZ624" i="1"/>
  <c r="CV624" i="1"/>
  <c r="CR624" i="1"/>
  <c r="CN624" i="1"/>
  <c r="CJ624" i="1"/>
  <c r="CF624" i="1"/>
  <c r="CB624" i="1"/>
  <c r="BX624" i="1"/>
  <c r="BT624" i="1"/>
  <c r="BP624" i="1"/>
  <c r="BL624" i="1"/>
  <c r="BH624" i="1"/>
  <c r="BD624" i="1"/>
  <c r="AZ624" i="1"/>
  <c r="AV624" i="1"/>
  <c r="AR624" i="1"/>
  <c r="AN624" i="1"/>
  <c r="AJ624" i="1"/>
  <c r="AF624" i="1"/>
  <c r="AB624" i="1"/>
  <c r="X624" i="1"/>
  <c r="T624" i="1"/>
  <c r="P624" i="1"/>
  <c r="L624" i="1"/>
  <c r="DC624" i="1"/>
  <c r="CY624" i="1"/>
  <c r="CU624" i="1"/>
  <c r="CQ624" i="1"/>
  <c r="CM624" i="1"/>
  <c r="CI624" i="1"/>
  <c r="CE624" i="1"/>
  <c r="CA624" i="1"/>
  <c r="BW624" i="1"/>
  <c r="BS624" i="1"/>
  <c r="BO624" i="1"/>
  <c r="BK624" i="1"/>
  <c r="BG624" i="1"/>
  <c r="BC624" i="1"/>
  <c r="AY624" i="1"/>
  <c r="AU624" i="1"/>
  <c r="AQ624" i="1"/>
  <c r="AM624" i="1"/>
  <c r="AI624" i="1"/>
  <c r="AE624" i="1"/>
  <c r="AA624" i="1"/>
  <c r="W624" i="1"/>
  <c r="S624" i="1"/>
  <c r="O624" i="1"/>
  <c r="K624" i="1"/>
  <c r="DB624" i="1"/>
  <c r="CX624" i="1"/>
  <c r="CT624" i="1"/>
  <c r="CP624" i="1"/>
  <c r="CL624" i="1"/>
  <c r="CH624" i="1"/>
  <c r="CD624" i="1"/>
  <c r="BZ624" i="1"/>
  <c r="BV624" i="1"/>
  <c r="BR624" i="1"/>
  <c r="BN624" i="1"/>
  <c r="BJ624" i="1"/>
  <c r="BF624" i="1"/>
  <c r="BB624" i="1"/>
  <c r="AX624" i="1"/>
  <c r="AT624" i="1"/>
  <c r="AP624" i="1"/>
  <c r="AL624" i="1"/>
  <c r="AH624" i="1"/>
  <c r="AD624" i="1"/>
  <c r="Z624" i="1"/>
  <c r="V624" i="1"/>
  <c r="R624" i="1"/>
  <c r="N624" i="1"/>
  <c r="CW624" i="1"/>
  <c r="CG624" i="1"/>
  <c r="BQ624" i="1"/>
  <c r="BA624" i="1"/>
  <c r="AK624" i="1"/>
  <c r="U624" i="1"/>
  <c r="CS624" i="1"/>
  <c r="CC624" i="1"/>
  <c r="BM624" i="1"/>
  <c r="AW624" i="1"/>
  <c r="AG624" i="1"/>
  <c r="Q624" i="1"/>
  <c r="CO624" i="1"/>
  <c r="BY624" i="1"/>
  <c r="BI624" i="1"/>
  <c r="AS624" i="1"/>
  <c r="AC624" i="1"/>
  <c r="M624" i="1"/>
  <c r="BE624" i="1"/>
  <c r="DA624" i="1"/>
  <c r="AO624" i="1"/>
  <c r="CK624" i="1"/>
  <c r="Y624" i="1"/>
  <c r="G701" i="1"/>
  <c r="G777" i="1" s="1"/>
  <c r="DC625" i="1"/>
  <c r="CY625" i="1"/>
  <c r="CU625" i="1"/>
  <c r="CQ625" i="1"/>
  <c r="CM625" i="1"/>
  <c r="CI625" i="1"/>
  <c r="CE625" i="1"/>
  <c r="CA625" i="1"/>
  <c r="BW625" i="1"/>
  <c r="BS625" i="1"/>
  <c r="BO625" i="1"/>
  <c r="BK625" i="1"/>
  <c r="BG625" i="1"/>
  <c r="BC625" i="1"/>
  <c r="AY625" i="1"/>
  <c r="AU625" i="1"/>
  <c r="AQ625" i="1"/>
  <c r="AM625" i="1"/>
  <c r="AI625" i="1"/>
  <c r="AE625" i="1"/>
  <c r="AA625" i="1"/>
  <c r="W625" i="1"/>
  <c r="S625" i="1"/>
  <c r="O625" i="1"/>
  <c r="K625" i="1"/>
  <c r="DB625" i="1"/>
  <c r="CX625" i="1"/>
  <c r="CT625" i="1"/>
  <c r="CP625" i="1"/>
  <c r="CL625" i="1"/>
  <c r="CH625" i="1"/>
  <c r="CD625" i="1"/>
  <c r="BZ625" i="1"/>
  <c r="BV625" i="1"/>
  <c r="BR625" i="1"/>
  <c r="BN625" i="1"/>
  <c r="BJ625" i="1"/>
  <c r="BF625" i="1"/>
  <c r="BB625" i="1"/>
  <c r="AX625" i="1"/>
  <c r="AT625" i="1"/>
  <c r="AP625" i="1"/>
  <c r="AL625" i="1"/>
  <c r="AH625" i="1"/>
  <c r="AD625" i="1"/>
  <c r="Z625" i="1"/>
  <c r="V625" i="1"/>
  <c r="R625" i="1"/>
  <c r="N625" i="1"/>
  <c r="DA625" i="1"/>
  <c r="CW625" i="1"/>
  <c r="CS625" i="1"/>
  <c r="CO625" i="1"/>
  <c r="CK625" i="1"/>
  <c r="CG625" i="1"/>
  <c r="CC625" i="1"/>
  <c r="BY625" i="1"/>
  <c r="BU625" i="1"/>
  <c r="BQ625" i="1"/>
  <c r="BM625" i="1"/>
  <c r="BI625" i="1"/>
  <c r="BE625" i="1"/>
  <c r="BA625" i="1"/>
  <c r="AW625" i="1"/>
  <c r="AS625" i="1"/>
  <c r="AO625" i="1"/>
  <c r="AK625" i="1"/>
  <c r="AG625" i="1"/>
  <c r="AC625" i="1"/>
  <c r="Y625" i="1"/>
  <c r="U625" i="1"/>
  <c r="Q625" i="1"/>
  <c r="M625" i="1"/>
  <c r="CN625" i="1"/>
  <c r="BX625" i="1"/>
  <c r="BH625" i="1"/>
  <c r="AR625" i="1"/>
  <c r="AB625" i="1"/>
  <c r="L625" i="1"/>
  <c r="L554" i="1" s="1"/>
  <c r="L777" i="1" s="1"/>
  <c r="CZ625" i="1"/>
  <c r="CJ625" i="1"/>
  <c r="BT625" i="1"/>
  <c r="BD625" i="1"/>
  <c r="AN625" i="1"/>
  <c r="X625" i="1"/>
  <c r="CV625" i="1"/>
  <c r="CF625" i="1"/>
  <c r="BP625" i="1"/>
  <c r="AZ625" i="1"/>
  <c r="AJ625" i="1"/>
  <c r="T625" i="1"/>
  <c r="CB625" i="1"/>
  <c r="P625" i="1"/>
  <c r="BL625" i="1"/>
  <c r="AV625" i="1"/>
  <c r="G702" i="1"/>
  <c r="G778" i="1" s="1"/>
  <c r="DB626" i="1"/>
  <c r="CX626" i="1"/>
  <c r="CT626" i="1"/>
  <c r="CP626" i="1"/>
  <c r="CL626" i="1"/>
  <c r="CH626" i="1"/>
  <c r="CD626" i="1"/>
  <c r="BZ626" i="1"/>
  <c r="BV626" i="1"/>
  <c r="BR626" i="1"/>
  <c r="BN626" i="1"/>
  <c r="BJ626" i="1"/>
  <c r="BF626" i="1"/>
  <c r="BB626" i="1"/>
  <c r="AX626" i="1"/>
  <c r="AT626" i="1"/>
  <c r="AP626" i="1"/>
  <c r="AL626" i="1"/>
  <c r="AH626" i="1"/>
  <c r="AD626" i="1"/>
  <c r="Z626" i="1"/>
  <c r="V626" i="1"/>
  <c r="R626" i="1"/>
  <c r="N626" i="1"/>
  <c r="DA626" i="1"/>
  <c r="CW626" i="1"/>
  <c r="CS626" i="1"/>
  <c r="CO626" i="1"/>
  <c r="CK626" i="1"/>
  <c r="CG626" i="1"/>
  <c r="CC626" i="1"/>
  <c r="BY626" i="1"/>
  <c r="BU626" i="1"/>
  <c r="BQ626" i="1"/>
  <c r="BM626" i="1"/>
  <c r="BI626" i="1"/>
  <c r="BE626" i="1"/>
  <c r="BA626" i="1"/>
  <c r="AW626" i="1"/>
  <c r="AS626" i="1"/>
  <c r="AO626" i="1"/>
  <c r="AK626" i="1"/>
  <c r="AG626" i="1"/>
  <c r="AC626" i="1"/>
  <c r="Y626" i="1"/>
  <c r="U626" i="1"/>
  <c r="Q626" i="1"/>
  <c r="M626" i="1"/>
  <c r="CZ626" i="1"/>
  <c r="CV626" i="1"/>
  <c r="CR626" i="1"/>
  <c r="CN626" i="1"/>
  <c r="CJ626" i="1"/>
  <c r="CF626" i="1"/>
  <c r="CB626" i="1"/>
  <c r="BX626" i="1"/>
  <c r="BT626" i="1"/>
  <c r="BP626" i="1"/>
  <c r="BL626" i="1"/>
  <c r="BH626" i="1"/>
  <c r="BD626" i="1"/>
  <c r="AZ626" i="1"/>
  <c r="AV626" i="1"/>
  <c r="AR626" i="1"/>
  <c r="AN626" i="1"/>
  <c r="AJ626" i="1"/>
  <c r="AF626" i="1"/>
  <c r="AB626" i="1"/>
  <c r="X626" i="1"/>
  <c r="T626" i="1"/>
  <c r="P626" i="1"/>
  <c r="L626" i="1"/>
  <c r="L555" i="1" s="1"/>
  <c r="L778" i="1" s="1"/>
  <c r="CU626" i="1"/>
  <c r="CE626" i="1"/>
  <c r="BO626" i="1"/>
  <c r="AY626" i="1"/>
  <c r="AI626" i="1"/>
  <c r="S626" i="1"/>
  <c r="CQ626" i="1"/>
  <c r="CA626" i="1"/>
  <c r="BK626" i="1"/>
  <c r="AU626" i="1"/>
  <c r="AE626" i="1"/>
  <c r="O626" i="1"/>
  <c r="DC626" i="1"/>
  <c r="CM626" i="1"/>
  <c r="BW626" i="1"/>
  <c r="BG626" i="1"/>
  <c r="AQ626" i="1"/>
  <c r="AA626" i="1"/>
  <c r="K626" i="1"/>
  <c r="CY626" i="1"/>
  <c r="AM626" i="1"/>
  <c r="CI626" i="1"/>
  <c r="W626" i="1"/>
  <c r="BS626" i="1"/>
  <c r="G703" i="1"/>
  <c r="G779" i="1" s="1"/>
  <c r="CZ627" i="1"/>
  <c r="CV627" i="1"/>
  <c r="CR627" i="1"/>
  <c r="CN627" i="1"/>
  <c r="CJ627" i="1"/>
  <c r="DB627" i="1"/>
  <c r="CW627" i="1"/>
  <c r="CQ627" i="1"/>
  <c r="CL627" i="1"/>
  <c r="CG627" i="1"/>
  <c r="CC627" i="1"/>
  <c r="BY627" i="1"/>
  <c r="BU627" i="1"/>
  <c r="BQ627" i="1"/>
  <c r="BM627" i="1"/>
  <c r="BI627" i="1"/>
  <c r="BE627" i="1"/>
  <c r="BA627" i="1"/>
  <c r="AW627" i="1"/>
  <c r="AS627" i="1"/>
  <c r="AO627" i="1"/>
  <c r="AK627" i="1"/>
  <c r="AG627" i="1"/>
  <c r="AC627" i="1"/>
  <c r="Y627" i="1"/>
  <c r="U627" i="1"/>
  <c r="Q627" i="1"/>
  <c r="M627" i="1"/>
  <c r="DA627" i="1"/>
  <c r="CU627" i="1"/>
  <c r="CP627" i="1"/>
  <c r="CK627" i="1"/>
  <c r="CF627" i="1"/>
  <c r="CB627" i="1"/>
  <c r="BX627" i="1"/>
  <c r="BT627" i="1"/>
  <c r="BP627" i="1"/>
  <c r="BL627" i="1"/>
  <c r="BH627" i="1"/>
  <c r="BD627" i="1"/>
  <c r="AZ627" i="1"/>
  <c r="AV627" i="1"/>
  <c r="AR627" i="1"/>
  <c r="AN627" i="1"/>
  <c r="AJ627" i="1"/>
  <c r="AF627" i="1"/>
  <c r="AB627" i="1"/>
  <c r="X627" i="1"/>
  <c r="T627" i="1"/>
  <c r="P627" i="1"/>
  <c r="L627" i="1"/>
  <c r="CY627" i="1"/>
  <c r="CT627" i="1"/>
  <c r="CO627" i="1"/>
  <c r="CI627" i="1"/>
  <c r="CE627" i="1"/>
  <c r="CA627" i="1"/>
  <c r="BW627" i="1"/>
  <c r="BS627" i="1"/>
  <c r="BO627" i="1"/>
  <c r="BK627" i="1"/>
  <c r="BG627" i="1"/>
  <c r="BC627" i="1"/>
  <c r="AY627" i="1"/>
  <c r="AU627" i="1"/>
  <c r="AQ627" i="1"/>
  <c r="AM627" i="1"/>
  <c r="AI627" i="1"/>
  <c r="AE627" i="1"/>
  <c r="AA627" i="1"/>
  <c r="W627" i="1"/>
  <c r="S627" i="1"/>
  <c r="O627" i="1"/>
  <c r="K627" i="1"/>
  <c r="CM627" i="1"/>
  <c r="BV627" i="1"/>
  <c r="BF627" i="1"/>
  <c r="AP627" i="1"/>
  <c r="Z627" i="1"/>
  <c r="DC627" i="1"/>
  <c r="CH627" i="1"/>
  <c r="BR627" i="1"/>
  <c r="BB627" i="1"/>
  <c r="AL627" i="1"/>
  <c r="V627" i="1"/>
  <c r="CX627" i="1"/>
  <c r="CD627" i="1"/>
  <c r="BN627" i="1"/>
  <c r="AX627" i="1"/>
  <c r="AH627" i="1"/>
  <c r="R627" i="1"/>
  <c r="BJ627" i="1"/>
  <c r="AT627" i="1"/>
  <c r="CS627" i="1"/>
  <c r="AD627" i="1"/>
  <c r="G704" i="1"/>
  <c r="G780" i="1" s="1"/>
  <c r="DC628" i="1"/>
  <c r="CY628" i="1"/>
  <c r="CU628" i="1"/>
  <c r="CQ628" i="1"/>
  <c r="CM628" i="1"/>
  <c r="CI628" i="1"/>
  <c r="CE628" i="1"/>
  <c r="CA628" i="1"/>
  <c r="BW628" i="1"/>
  <c r="BS628" i="1"/>
  <c r="BO628" i="1"/>
  <c r="BK628" i="1"/>
  <c r="BG628" i="1"/>
  <c r="BC628" i="1"/>
  <c r="AY628" i="1"/>
  <c r="AU628" i="1"/>
  <c r="AQ628" i="1"/>
  <c r="AM628" i="1"/>
  <c r="AI628" i="1"/>
  <c r="AE628" i="1"/>
  <c r="AA628" i="1"/>
  <c r="W628" i="1"/>
  <c r="S628" i="1"/>
  <c r="O628" i="1"/>
  <c r="K628" i="1"/>
  <c r="CX628" i="1"/>
  <c r="CS628" i="1"/>
  <c r="CN628" i="1"/>
  <c r="CH628" i="1"/>
  <c r="CC628" i="1"/>
  <c r="BX628" i="1"/>
  <c r="BR628" i="1"/>
  <c r="BM628" i="1"/>
  <c r="BH628" i="1"/>
  <c r="BB628" i="1"/>
  <c r="AW628" i="1"/>
  <c r="AR628" i="1"/>
  <c r="AL628" i="1"/>
  <c r="AG628" i="1"/>
  <c r="AB628" i="1"/>
  <c r="V628" i="1"/>
  <c r="Q628" i="1"/>
  <c r="L628" i="1"/>
  <c r="DB628" i="1"/>
  <c r="CW628" i="1"/>
  <c r="CR628" i="1"/>
  <c r="CL628" i="1"/>
  <c r="CG628" i="1"/>
  <c r="CB628" i="1"/>
  <c r="BV628" i="1"/>
  <c r="BQ628" i="1"/>
  <c r="BL628" i="1"/>
  <c r="BF628" i="1"/>
  <c r="BA628" i="1"/>
  <c r="AV628" i="1"/>
  <c r="AP628" i="1"/>
  <c r="AK628" i="1"/>
  <c r="AF628" i="1"/>
  <c r="Z628" i="1"/>
  <c r="U628" i="1"/>
  <c r="P628" i="1"/>
  <c r="DA628" i="1"/>
  <c r="CV628" i="1"/>
  <c r="CP628" i="1"/>
  <c r="CK628" i="1"/>
  <c r="CF628" i="1"/>
  <c r="BZ628" i="1"/>
  <c r="BU628" i="1"/>
  <c r="BP628" i="1"/>
  <c r="BJ628" i="1"/>
  <c r="BE628" i="1"/>
  <c r="AZ628" i="1"/>
  <c r="AT628" i="1"/>
  <c r="AO628" i="1"/>
  <c r="AJ628" i="1"/>
  <c r="AD628" i="1"/>
  <c r="Y628" i="1"/>
  <c r="T628" i="1"/>
  <c r="N628" i="1"/>
  <c r="CO628" i="1"/>
  <c r="BT628" i="1"/>
  <c r="AX628" i="1"/>
  <c r="AC628" i="1"/>
  <c r="CJ628" i="1"/>
  <c r="BN628" i="1"/>
  <c r="AS628" i="1"/>
  <c r="X628" i="1"/>
  <c r="CZ628" i="1"/>
  <c r="CD628" i="1"/>
  <c r="BI628" i="1"/>
  <c r="AN628" i="1"/>
  <c r="R628" i="1"/>
  <c r="AH628" i="1"/>
  <c r="CT628" i="1"/>
  <c r="M628" i="1"/>
  <c r="BY628" i="1"/>
  <c r="G705" i="1"/>
  <c r="G781" i="1" s="1"/>
  <c r="DB629" i="1"/>
  <c r="CX629" i="1"/>
  <c r="CT629" i="1"/>
  <c r="CP629" i="1"/>
  <c r="CL629" i="1"/>
  <c r="CH629" i="1"/>
  <c r="CD629" i="1"/>
  <c r="BZ629" i="1"/>
  <c r="BV629" i="1"/>
  <c r="BR629" i="1"/>
  <c r="BN629" i="1"/>
  <c r="BJ629" i="1"/>
  <c r="BF629" i="1"/>
  <c r="BB629" i="1"/>
  <c r="AX629" i="1"/>
  <c r="AT629" i="1"/>
  <c r="AP629" i="1"/>
  <c r="AL629" i="1"/>
  <c r="AH629" i="1"/>
  <c r="AD629" i="1"/>
  <c r="Z629" i="1"/>
  <c r="V629" i="1"/>
  <c r="R629" i="1"/>
  <c r="N629" i="1"/>
  <c r="CZ629" i="1"/>
  <c r="CU629" i="1"/>
  <c r="CO629" i="1"/>
  <c r="CJ629" i="1"/>
  <c r="CE629" i="1"/>
  <c r="BY629" i="1"/>
  <c r="BT629" i="1"/>
  <c r="BO629" i="1"/>
  <c r="BI629" i="1"/>
  <c r="BD629" i="1"/>
  <c r="AY629" i="1"/>
  <c r="AS629" i="1"/>
  <c r="AN629" i="1"/>
  <c r="AI629" i="1"/>
  <c r="AC629" i="1"/>
  <c r="X629" i="1"/>
  <c r="S629" i="1"/>
  <c r="M629" i="1"/>
  <c r="CY629" i="1"/>
  <c r="CS629" i="1"/>
  <c r="CN629" i="1"/>
  <c r="CI629" i="1"/>
  <c r="CC629" i="1"/>
  <c r="BX629" i="1"/>
  <c r="BS629" i="1"/>
  <c r="BM629" i="1"/>
  <c r="BH629" i="1"/>
  <c r="BC629" i="1"/>
  <c r="AW629" i="1"/>
  <c r="AR629" i="1"/>
  <c r="AM629" i="1"/>
  <c r="AG629" i="1"/>
  <c r="AB629" i="1"/>
  <c r="W629" i="1"/>
  <c r="Q629" i="1"/>
  <c r="L629" i="1"/>
  <c r="L558" i="1" s="1"/>
  <c r="L781" i="1" s="1"/>
  <c r="DC629" i="1"/>
  <c r="CW629" i="1"/>
  <c r="CR629" i="1"/>
  <c r="CM629" i="1"/>
  <c r="CG629" i="1"/>
  <c r="CB629" i="1"/>
  <c r="BW629" i="1"/>
  <c r="BQ629" i="1"/>
  <c r="BL629" i="1"/>
  <c r="BG629" i="1"/>
  <c r="BA629" i="1"/>
  <c r="AV629" i="1"/>
  <c r="AQ629" i="1"/>
  <c r="AK629" i="1"/>
  <c r="AF629" i="1"/>
  <c r="AA629" i="1"/>
  <c r="U629" i="1"/>
  <c r="P629" i="1"/>
  <c r="K629" i="1"/>
  <c r="CQ629" i="1"/>
  <c r="BU629" i="1"/>
  <c r="AZ629" i="1"/>
  <c r="AE629" i="1"/>
  <c r="CK629" i="1"/>
  <c r="BP629" i="1"/>
  <c r="AU629" i="1"/>
  <c r="Y629" i="1"/>
  <c r="DA629" i="1"/>
  <c r="CF629" i="1"/>
  <c r="BK629" i="1"/>
  <c r="AO629" i="1"/>
  <c r="T629" i="1"/>
  <c r="CV629" i="1"/>
  <c r="O629" i="1"/>
  <c r="CA629" i="1"/>
  <c r="BE629" i="1"/>
  <c r="G706" i="1"/>
  <c r="G782" i="1" s="1"/>
  <c r="DA630" i="1"/>
  <c r="CW630" i="1"/>
  <c r="CS630" i="1"/>
  <c r="CO630" i="1"/>
  <c r="CK630" i="1"/>
  <c r="CG630" i="1"/>
  <c r="CC630" i="1"/>
  <c r="BY630" i="1"/>
  <c r="BU630" i="1"/>
  <c r="BQ630" i="1"/>
  <c r="BM630" i="1"/>
  <c r="BI630" i="1"/>
  <c r="BE630" i="1"/>
  <c r="BA630" i="1"/>
  <c r="AW630" i="1"/>
  <c r="AS630" i="1"/>
  <c r="AO630" i="1"/>
  <c r="AK630" i="1"/>
  <c r="AG630" i="1"/>
  <c r="AC630" i="1"/>
  <c r="Y630" i="1"/>
  <c r="U630" i="1"/>
  <c r="Q630" i="1"/>
  <c r="M630" i="1"/>
  <c r="DB630" i="1"/>
  <c r="CV630" i="1"/>
  <c r="CQ630" i="1"/>
  <c r="CL630" i="1"/>
  <c r="CF630" i="1"/>
  <c r="CA630" i="1"/>
  <c r="BV630" i="1"/>
  <c r="BP630" i="1"/>
  <c r="BK630" i="1"/>
  <c r="BF630" i="1"/>
  <c r="AZ630" i="1"/>
  <c r="AU630" i="1"/>
  <c r="AP630" i="1"/>
  <c r="AJ630" i="1"/>
  <c r="AE630" i="1"/>
  <c r="Z630" i="1"/>
  <c r="T630" i="1"/>
  <c r="O630" i="1"/>
  <c r="CZ630" i="1"/>
  <c r="CU630" i="1"/>
  <c r="CP630" i="1"/>
  <c r="CJ630" i="1"/>
  <c r="CE630" i="1"/>
  <c r="BZ630" i="1"/>
  <c r="BT630" i="1"/>
  <c r="BO630" i="1"/>
  <c r="BJ630" i="1"/>
  <c r="BD630" i="1"/>
  <c r="AY630" i="1"/>
  <c r="AT630" i="1"/>
  <c r="AN630" i="1"/>
  <c r="AI630" i="1"/>
  <c r="AD630" i="1"/>
  <c r="X630" i="1"/>
  <c r="S630" i="1"/>
  <c r="N630" i="1"/>
  <c r="CY630" i="1"/>
  <c r="CT630" i="1"/>
  <c r="CN630" i="1"/>
  <c r="CI630" i="1"/>
  <c r="CD630" i="1"/>
  <c r="BX630" i="1"/>
  <c r="BS630" i="1"/>
  <c r="BN630" i="1"/>
  <c r="BH630" i="1"/>
  <c r="BC630" i="1"/>
  <c r="AX630" i="1"/>
  <c r="AR630" i="1"/>
  <c r="AM630" i="1"/>
  <c r="AH630" i="1"/>
  <c r="AB630" i="1"/>
  <c r="W630" i="1"/>
  <c r="R630" i="1"/>
  <c r="L630" i="1"/>
  <c r="L559" i="1" s="1"/>
  <c r="CR630" i="1"/>
  <c r="BW630" i="1"/>
  <c r="BB630" i="1"/>
  <c r="AF630" i="1"/>
  <c r="K630" i="1"/>
  <c r="CM630" i="1"/>
  <c r="BR630" i="1"/>
  <c r="AV630" i="1"/>
  <c r="AA630" i="1"/>
  <c r="DC630" i="1"/>
  <c r="CH630" i="1"/>
  <c r="BL630" i="1"/>
  <c r="AQ630" i="1"/>
  <c r="V630" i="1"/>
  <c r="CB630" i="1"/>
  <c r="BG630" i="1"/>
  <c r="AL630" i="1"/>
  <c r="G707" i="1"/>
  <c r="G783" i="1" s="1"/>
  <c r="DA631" i="1"/>
  <c r="CW631" i="1"/>
  <c r="CZ631" i="1"/>
  <c r="CV631" i="1"/>
  <c r="CR631" i="1"/>
  <c r="CN631" i="1"/>
  <c r="CJ631" i="1"/>
  <c r="CF631" i="1"/>
  <c r="CB631" i="1"/>
  <c r="BX631" i="1"/>
  <c r="BT631" i="1"/>
  <c r="BP631" i="1"/>
  <c r="BL631" i="1"/>
  <c r="BH631" i="1"/>
  <c r="BD631" i="1"/>
  <c r="AZ631" i="1"/>
  <c r="AV631" i="1"/>
  <c r="AR631" i="1"/>
  <c r="AN631" i="1"/>
  <c r="AJ631" i="1"/>
  <c r="AF631" i="1"/>
  <c r="AB631" i="1"/>
  <c r="X631" i="1"/>
  <c r="T631" i="1"/>
  <c r="P631" i="1"/>
  <c r="L631" i="1"/>
  <c r="CY631" i="1"/>
  <c r="CS631" i="1"/>
  <c r="CM631" i="1"/>
  <c r="CH631" i="1"/>
  <c r="CC631" i="1"/>
  <c r="BW631" i="1"/>
  <c r="BR631" i="1"/>
  <c r="BM631" i="1"/>
  <c r="BG631" i="1"/>
  <c r="BB631" i="1"/>
  <c r="AW631" i="1"/>
  <c r="AQ631" i="1"/>
  <c r="AL631" i="1"/>
  <c r="AG631" i="1"/>
  <c r="AA631" i="1"/>
  <c r="V631" i="1"/>
  <c r="Q631" i="1"/>
  <c r="K631" i="1"/>
  <c r="CX631" i="1"/>
  <c r="CQ631" i="1"/>
  <c r="CL631" i="1"/>
  <c r="CG631" i="1"/>
  <c r="CA631" i="1"/>
  <c r="BV631" i="1"/>
  <c r="BQ631" i="1"/>
  <c r="BK631" i="1"/>
  <c r="BF631" i="1"/>
  <c r="BA631" i="1"/>
  <c r="AU631" i="1"/>
  <c r="AP631" i="1"/>
  <c r="AK631" i="1"/>
  <c r="AE631" i="1"/>
  <c r="Z631" i="1"/>
  <c r="U631" i="1"/>
  <c r="O631" i="1"/>
  <c r="DC631" i="1"/>
  <c r="CU631" i="1"/>
  <c r="CP631" i="1"/>
  <c r="CK631" i="1"/>
  <c r="CE631" i="1"/>
  <c r="BZ631" i="1"/>
  <c r="BU631" i="1"/>
  <c r="BO631" i="1"/>
  <c r="BJ631" i="1"/>
  <c r="BE631" i="1"/>
  <c r="AY631" i="1"/>
  <c r="AT631" i="1"/>
  <c r="AO631" i="1"/>
  <c r="AI631" i="1"/>
  <c r="AD631" i="1"/>
  <c r="Y631" i="1"/>
  <c r="S631" i="1"/>
  <c r="N631" i="1"/>
  <c r="CT631" i="1"/>
  <c r="BY631" i="1"/>
  <c r="BC631" i="1"/>
  <c r="AH631" i="1"/>
  <c r="M631" i="1"/>
  <c r="CO631" i="1"/>
  <c r="BS631" i="1"/>
  <c r="AX631" i="1"/>
  <c r="AC631" i="1"/>
  <c r="CI631" i="1"/>
  <c r="BN631" i="1"/>
  <c r="AS631" i="1"/>
  <c r="W631" i="1"/>
  <c r="BI631" i="1"/>
  <c r="AM631" i="1"/>
  <c r="DB631" i="1"/>
  <c r="R631" i="1"/>
  <c r="G709" i="1"/>
  <c r="G785" i="1" s="1"/>
  <c r="DC633" i="1"/>
  <c r="CY633" i="1"/>
  <c r="CU633" i="1"/>
  <c r="CQ633" i="1"/>
  <c r="CM633" i="1"/>
  <c r="CI633" i="1"/>
  <c r="CE633" i="1"/>
  <c r="CA633" i="1"/>
  <c r="BW633" i="1"/>
  <c r="BS633" i="1"/>
  <c r="BO633" i="1"/>
  <c r="BK633" i="1"/>
  <c r="BG633" i="1"/>
  <c r="BC633" i="1"/>
  <c r="AY633" i="1"/>
  <c r="AU633" i="1"/>
  <c r="AQ633" i="1"/>
  <c r="AM633" i="1"/>
  <c r="AI633" i="1"/>
  <c r="AE633" i="1"/>
  <c r="AA633" i="1"/>
  <c r="W633" i="1"/>
  <c r="S633" i="1"/>
  <c r="O633" i="1"/>
  <c r="K633" i="1"/>
  <c r="DB633" i="1"/>
  <c r="CX633" i="1"/>
  <c r="CT633" i="1"/>
  <c r="CP633" i="1"/>
  <c r="CL633" i="1"/>
  <c r="CH633" i="1"/>
  <c r="CD633" i="1"/>
  <c r="BZ633" i="1"/>
  <c r="BV633" i="1"/>
  <c r="BR633" i="1"/>
  <c r="BN633" i="1"/>
  <c r="BJ633" i="1"/>
  <c r="BF633" i="1"/>
  <c r="BB633" i="1"/>
  <c r="AX633" i="1"/>
  <c r="AT633" i="1"/>
  <c r="AP633" i="1"/>
  <c r="AL633" i="1"/>
  <c r="AH633" i="1"/>
  <c r="AD633" i="1"/>
  <c r="Z633" i="1"/>
  <c r="V633" i="1"/>
  <c r="R633" i="1"/>
  <c r="N633" i="1"/>
  <c r="CW633" i="1"/>
  <c r="CO633" i="1"/>
  <c r="CG633" i="1"/>
  <c r="BY633" i="1"/>
  <c r="BQ633" i="1"/>
  <c r="BI633" i="1"/>
  <c r="BA633" i="1"/>
  <c r="AS633" i="1"/>
  <c r="AK633" i="1"/>
  <c r="AC633" i="1"/>
  <c r="U633" i="1"/>
  <c r="M633" i="1"/>
  <c r="CV633" i="1"/>
  <c r="CN633" i="1"/>
  <c r="CF633" i="1"/>
  <c r="BX633" i="1"/>
  <c r="BP633" i="1"/>
  <c r="BH633" i="1"/>
  <c r="AZ633" i="1"/>
  <c r="AR633" i="1"/>
  <c r="AJ633" i="1"/>
  <c r="AB633" i="1"/>
  <c r="T633" i="1"/>
  <c r="L633" i="1"/>
  <c r="L562" i="1" s="1"/>
  <c r="L785" i="1" s="1"/>
  <c r="DA633" i="1"/>
  <c r="CS633" i="1"/>
  <c r="CK633" i="1"/>
  <c r="CC633" i="1"/>
  <c r="BU633" i="1"/>
  <c r="BM633" i="1"/>
  <c r="BE633" i="1"/>
  <c r="AW633" i="1"/>
  <c r="AO633" i="1"/>
  <c r="AG633" i="1"/>
  <c r="Y633" i="1"/>
  <c r="Q633" i="1"/>
  <c r="CB633" i="1"/>
  <c r="AV633" i="1"/>
  <c r="P633" i="1"/>
  <c r="CZ633" i="1"/>
  <c r="BT633" i="1"/>
  <c r="AN633" i="1"/>
  <c r="CR633" i="1"/>
  <c r="BL633" i="1"/>
  <c r="AF633" i="1"/>
  <c r="CJ633" i="1"/>
  <c r="BD633" i="1"/>
  <c r="X633" i="1"/>
  <c r="H488" i="1"/>
  <c r="G490" i="1"/>
  <c r="G489" i="1"/>
  <c r="AN568" i="1"/>
  <c r="BT568" i="1"/>
  <c r="CZ568" i="1"/>
  <c r="N570" i="1"/>
  <c r="AT570" i="1"/>
  <c r="BZ570" i="1"/>
  <c r="AB572" i="1"/>
  <c r="BH572" i="1"/>
  <c r="AD574" i="1"/>
  <c r="CP574" i="1"/>
  <c r="L576" i="1"/>
  <c r="L505" i="1" s="1"/>
  <c r="BX576" i="1"/>
  <c r="AI577" i="1"/>
  <c r="BF578" i="1"/>
  <c r="AN580" i="1"/>
  <c r="CZ580" i="1"/>
  <c r="V582" i="1"/>
  <c r="CH582" i="1"/>
  <c r="BP584" i="1"/>
  <c r="AA585" i="1"/>
  <c r="AX586" i="1"/>
  <c r="AF588" i="1"/>
  <c r="CR588" i="1"/>
  <c r="N590" i="1"/>
  <c r="BZ590" i="1"/>
  <c r="BH592" i="1"/>
  <c r="BZ599" i="1"/>
  <c r="BA602" i="1"/>
  <c r="T607" i="1"/>
  <c r="AQ608" i="1"/>
  <c r="BN609" i="1"/>
  <c r="CK610" i="1"/>
  <c r="AD613" i="1"/>
  <c r="Q618" i="1"/>
  <c r="AN619" i="1"/>
  <c r="BK620" i="1"/>
  <c r="BC626" i="1"/>
  <c r="AJ629" i="1"/>
  <c r="G678" i="1"/>
  <c r="G754" i="1" s="1"/>
  <c r="L213" i="1"/>
  <c r="L217" i="1"/>
  <c r="L221" i="1"/>
  <c r="L225" i="1"/>
  <c r="L229" i="1"/>
  <c r="L233" i="1"/>
  <c r="DB577" i="1"/>
  <c r="CX577" i="1"/>
  <c r="CT577" i="1"/>
  <c r="CP577" i="1"/>
  <c r="CL577" i="1"/>
  <c r="CH577" i="1"/>
  <c r="CD577" i="1"/>
  <c r="BZ577" i="1"/>
  <c r="BV577" i="1"/>
  <c r="BR577" i="1"/>
  <c r="BN577" i="1"/>
  <c r="BJ577" i="1"/>
  <c r="BF577" i="1"/>
  <c r="BB577" i="1"/>
  <c r="AX577" i="1"/>
  <c r="AT577" i="1"/>
  <c r="AP577" i="1"/>
  <c r="AL577" i="1"/>
  <c r="AH577" i="1"/>
  <c r="AD577" i="1"/>
  <c r="Z577" i="1"/>
  <c r="V577" i="1"/>
  <c r="R577" i="1"/>
  <c r="N577" i="1"/>
  <c r="DA577" i="1"/>
  <c r="CW577" i="1"/>
  <c r="CS577" i="1"/>
  <c r="CO577" i="1"/>
  <c r="CK577" i="1"/>
  <c r="CG577" i="1"/>
  <c r="CC577" i="1"/>
  <c r="BY577" i="1"/>
  <c r="BU577" i="1"/>
  <c r="BQ577" i="1"/>
  <c r="BM577" i="1"/>
  <c r="BI577" i="1"/>
  <c r="BE577" i="1"/>
  <c r="BA577" i="1"/>
  <c r="AW577" i="1"/>
  <c r="AS577" i="1"/>
  <c r="AO577" i="1"/>
  <c r="AK577" i="1"/>
  <c r="AG577" i="1"/>
  <c r="AC577" i="1"/>
  <c r="Y577" i="1"/>
  <c r="U577" i="1"/>
  <c r="Q577" i="1"/>
  <c r="M577" i="1"/>
  <c r="G653" i="1"/>
  <c r="G729" i="1" s="1"/>
  <c r="CZ577" i="1"/>
  <c r="CV577" i="1"/>
  <c r="CR577" i="1"/>
  <c r="CN577" i="1"/>
  <c r="CJ577" i="1"/>
  <c r="CF577" i="1"/>
  <c r="CB577" i="1"/>
  <c r="BX577" i="1"/>
  <c r="BT577" i="1"/>
  <c r="BP577" i="1"/>
  <c r="BL577" i="1"/>
  <c r="BH577" i="1"/>
  <c r="BD577" i="1"/>
  <c r="AZ577" i="1"/>
  <c r="AV577" i="1"/>
  <c r="AR577" i="1"/>
  <c r="AN577" i="1"/>
  <c r="AJ577" i="1"/>
  <c r="AF577" i="1"/>
  <c r="AB577" i="1"/>
  <c r="X577" i="1"/>
  <c r="T577" i="1"/>
  <c r="P577" i="1"/>
  <c r="L577" i="1"/>
  <c r="L506" i="1" s="1"/>
  <c r="L729" i="1" s="1"/>
  <c r="CQ577" i="1"/>
  <c r="CA577" i="1"/>
  <c r="BK577" i="1"/>
  <c r="AU577" i="1"/>
  <c r="AE577" i="1"/>
  <c r="O577" i="1"/>
  <c r="DC577" i="1"/>
  <c r="CM577" i="1"/>
  <c r="BW577" i="1"/>
  <c r="BG577" i="1"/>
  <c r="AQ577" i="1"/>
  <c r="AA577" i="1"/>
  <c r="K577" i="1"/>
  <c r="CY577" i="1"/>
  <c r="CI577" i="1"/>
  <c r="BS577" i="1"/>
  <c r="BC577" i="1"/>
  <c r="AM577" i="1"/>
  <c r="W577" i="1"/>
  <c r="DB581" i="1"/>
  <c r="CX581" i="1"/>
  <c r="CT581" i="1"/>
  <c r="CP581" i="1"/>
  <c r="CL581" i="1"/>
  <c r="CH581" i="1"/>
  <c r="CD581" i="1"/>
  <c r="BZ581" i="1"/>
  <c r="BV581" i="1"/>
  <c r="BR581" i="1"/>
  <c r="BN581" i="1"/>
  <c r="BJ581" i="1"/>
  <c r="BF581" i="1"/>
  <c r="BB581" i="1"/>
  <c r="AX581" i="1"/>
  <c r="AT581" i="1"/>
  <c r="AP581" i="1"/>
  <c r="AL581" i="1"/>
  <c r="AH581" i="1"/>
  <c r="AD581" i="1"/>
  <c r="Z581" i="1"/>
  <c r="V581" i="1"/>
  <c r="R581" i="1"/>
  <c r="N581" i="1"/>
  <c r="DA581" i="1"/>
  <c r="CW581" i="1"/>
  <c r="CS581" i="1"/>
  <c r="CO581" i="1"/>
  <c r="CK581" i="1"/>
  <c r="CG581" i="1"/>
  <c r="CC581" i="1"/>
  <c r="BY581" i="1"/>
  <c r="BU581" i="1"/>
  <c r="BQ581" i="1"/>
  <c r="BM581" i="1"/>
  <c r="BI581" i="1"/>
  <c r="BE581" i="1"/>
  <c r="BA581" i="1"/>
  <c r="AW581" i="1"/>
  <c r="AS581" i="1"/>
  <c r="AO581" i="1"/>
  <c r="AK581" i="1"/>
  <c r="AG581" i="1"/>
  <c r="AC581" i="1"/>
  <c r="Y581" i="1"/>
  <c r="U581" i="1"/>
  <c r="Q581" i="1"/>
  <c r="M581" i="1"/>
  <c r="CZ581" i="1"/>
  <c r="CV581" i="1"/>
  <c r="CR581" i="1"/>
  <c r="CN581" i="1"/>
  <c r="CJ581" i="1"/>
  <c r="CF581" i="1"/>
  <c r="CB581" i="1"/>
  <c r="BX581" i="1"/>
  <c r="BT581" i="1"/>
  <c r="BP581" i="1"/>
  <c r="BL581" i="1"/>
  <c r="BH581" i="1"/>
  <c r="BD581" i="1"/>
  <c r="AZ581" i="1"/>
  <c r="AV581" i="1"/>
  <c r="AR581" i="1"/>
  <c r="AN581" i="1"/>
  <c r="AJ581" i="1"/>
  <c r="AF581" i="1"/>
  <c r="AB581" i="1"/>
  <c r="X581" i="1"/>
  <c r="T581" i="1"/>
  <c r="P581" i="1"/>
  <c r="L581" i="1"/>
  <c r="L510" i="1" s="1"/>
  <c r="DC581" i="1"/>
  <c r="CM581" i="1"/>
  <c r="BW581" i="1"/>
  <c r="BG581" i="1"/>
  <c r="AQ581" i="1"/>
  <c r="AA581" i="1"/>
  <c r="K581" i="1"/>
  <c r="G657" i="1"/>
  <c r="G733" i="1" s="1"/>
  <c r="CY581" i="1"/>
  <c r="CI581" i="1"/>
  <c r="BS581" i="1"/>
  <c r="BC581" i="1"/>
  <c r="AM581" i="1"/>
  <c r="W581" i="1"/>
  <c r="CU581" i="1"/>
  <c r="CE581" i="1"/>
  <c r="BO581" i="1"/>
  <c r="AY581" i="1"/>
  <c r="AI581" i="1"/>
  <c r="S581" i="1"/>
  <c r="DB585" i="1"/>
  <c r="CX585" i="1"/>
  <c r="CT585" i="1"/>
  <c r="CP585" i="1"/>
  <c r="CL585" i="1"/>
  <c r="CH585" i="1"/>
  <c r="CD585" i="1"/>
  <c r="BZ585" i="1"/>
  <c r="BV585" i="1"/>
  <c r="BR585" i="1"/>
  <c r="BN585" i="1"/>
  <c r="BJ585" i="1"/>
  <c r="BF585" i="1"/>
  <c r="BB585" i="1"/>
  <c r="AX585" i="1"/>
  <c r="AT585" i="1"/>
  <c r="AP585" i="1"/>
  <c r="AL585" i="1"/>
  <c r="AH585" i="1"/>
  <c r="AD585" i="1"/>
  <c r="Z585" i="1"/>
  <c r="V585" i="1"/>
  <c r="R585" i="1"/>
  <c r="N585" i="1"/>
  <c r="DA585" i="1"/>
  <c r="CW585" i="1"/>
  <c r="CS585" i="1"/>
  <c r="CO585" i="1"/>
  <c r="CK585" i="1"/>
  <c r="CG585" i="1"/>
  <c r="CC585" i="1"/>
  <c r="BY585" i="1"/>
  <c r="BU585" i="1"/>
  <c r="BQ585" i="1"/>
  <c r="BM585" i="1"/>
  <c r="BI585" i="1"/>
  <c r="BE585" i="1"/>
  <c r="BA585" i="1"/>
  <c r="AW585" i="1"/>
  <c r="AS585" i="1"/>
  <c r="AO585" i="1"/>
  <c r="AK585" i="1"/>
  <c r="AG585" i="1"/>
  <c r="AC585" i="1"/>
  <c r="Y585" i="1"/>
  <c r="U585" i="1"/>
  <c r="Q585" i="1"/>
  <c r="M585" i="1"/>
  <c r="CZ585" i="1"/>
  <c r="CV585" i="1"/>
  <c r="CR585" i="1"/>
  <c r="CN585" i="1"/>
  <c r="CJ585" i="1"/>
  <c r="CF585" i="1"/>
  <c r="CB585" i="1"/>
  <c r="BX585" i="1"/>
  <c r="BT585" i="1"/>
  <c r="BP585" i="1"/>
  <c r="BL585" i="1"/>
  <c r="BH585" i="1"/>
  <c r="BD585" i="1"/>
  <c r="AZ585" i="1"/>
  <c r="AV585" i="1"/>
  <c r="AR585" i="1"/>
  <c r="AN585" i="1"/>
  <c r="AJ585" i="1"/>
  <c r="AF585" i="1"/>
  <c r="AB585" i="1"/>
  <c r="X585" i="1"/>
  <c r="T585" i="1"/>
  <c r="P585" i="1"/>
  <c r="L585" i="1"/>
  <c r="L514" i="1" s="1"/>
  <c r="L737" i="1" s="1"/>
  <c r="CY585" i="1"/>
  <c r="CI585" i="1"/>
  <c r="BS585" i="1"/>
  <c r="BC585" i="1"/>
  <c r="AM585" i="1"/>
  <c r="W585" i="1"/>
  <c r="CU585" i="1"/>
  <c r="CE585" i="1"/>
  <c r="BO585" i="1"/>
  <c r="AY585" i="1"/>
  <c r="AI585" i="1"/>
  <c r="S585" i="1"/>
  <c r="CQ585" i="1"/>
  <c r="CA585" i="1"/>
  <c r="BK585" i="1"/>
  <c r="AU585" i="1"/>
  <c r="AE585" i="1"/>
  <c r="O585" i="1"/>
  <c r="G681" i="1"/>
  <c r="G757" i="1" s="1"/>
  <c r="DC605" i="1"/>
  <c r="CY605" i="1"/>
  <c r="CU605" i="1"/>
  <c r="CQ605" i="1"/>
  <c r="CM605" i="1"/>
  <c r="CI605" i="1"/>
  <c r="CE605" i="1"/>
  <c r="CA605" i="1"/>
  <c r="BW605" i="1"/>
  <c r="BS605" i="1"/>
  <c r="BO605" i="1"/>
  <c r="BK605" i="1"/>
  <c r="BG605" i="1"/>
  <c r="BC605" i="1"/>
  <c r="AY605" i="1"/>
  <c r="AU605" i="1"/>
  <c r="AQ605" i="1"/>
  <c r="AM605" i="1"/>
  <c r="AI605" i="1"/>
  <c r="AE605" i="1"/>
  <c r="AA605" i="1"/>
  <c r="W605" i="1"/>
  <c r="S605" i="1"/>
  <c r="O605" i="1"/>
  <c r="K605" i="1"/>
  <c r="DA605" i="1"/>
  <c r="CW605" i="1"/>
  <c r="CS605" i="1"/>
  <c r="CO605" i="1"/>
  <c r="CK605" i="1"/>
  <c r="CG605" i="1"/>
  <c r="CC605" i="1"/>
  <c r="BY605" i="1"/>
  <c r="BU605" i="1"/>
  <c r="BQ605" i="1"/>
  <c r="BM605" i="1"/>
  <c r="BI605" i="1"/>
  <c r="BE605" i="1"/>
  <c r="BA605" i="1"/>
  <c r="AW605" i="1"/>
  <c r="AS605" i="1"/>
  <c r="AO605" i="1"/>
  <c r="AK605" i="1"/>
  <c r="AG605" i="1"/>
  <c r="AC605" i="1"/>
  <c r="Y605" i="1"/>
  <c r="U605" i="1"/>
  <c r="Q605" i="1"/>
  <c r="M605" i="1"/>
  <c r="CV605" i="1"/>
  <c r="CN605" i="1"/>
  <c r="CF605" i="1"/>
  <c r="BX605" i="1"/>
  <c r="BP605" i="1"/>
  <c r="BH605" i="1"/>
  <c r="AZ605" i="1"/>
  <c r="AR605" i="1"/>
  <c r="AJ605" i="1"/>
  <c r="AB605" i="1"/>
  <c r="T605" i="1"/>
  <c r="L605" i="1"/>
  <c r="L534" i="1" s="1"/>
  <c r="L757" i="1" s="1"/>
  <c r="DB605" i="1"/>
  <c r="CT605" i="1"/>
  <c r="CL605" i="1"/>
  <c r="CD605" i="1"/>
  <c r="BV605" i="1"/>
  <c r="BN605" i="1"/>
  <c r="BF605" i="1"/>
  <c r="AX605" i="1"/>
  <c r="AP605" i="1"/>
  <c r="AH605" i="1"/>
  <c r="Z605" i="1"/>
  <c r="R605" i="1"/>
  <c r="CZ605" i="1"/>
  <c r="CR605" i="1"/>
  <c r="CJ605" i="1"/>
  <c r="CB605" i="1"/>
  <c r="BT605" i="1"/>
  <c r="BL605" i="1"/>
  <c r="BD605" i="1"/>
  <c r="AV605" i="1"/>
  <c r="AN605" i="1"/>
  <c r="AF605" i="1"/>
  <c r="X605" i="1"/>
  <c r="P605" i="1"/>
  <c r="CP605" i="1"/>
  <c r="BJ605" i="1"/>
  <c r="AD605" i="1"/>
  <c r="CH605" i="1"/>
  <c r="BB605" i="1"/>
  <c r="V605" i="1"/>
  <c r="BZ605" i="1"/>
  <c r="AT605" i="1"/>
  <c r="N605" i="1"/>
  <c r="L493" i="1"/>
  <c r="L492" i="1"/>
  <c r="L494" i="1" s="1"/>
  <c r="L498" i="1" s="1"/>
  <c r="M491" i="1"/>
  <c r="P568" i="1"/>
  <c r="AV568" i="1"/>
  <c r="V570" i="1"/>
  <c r="BB570" i="1"/>
  <c r="CH570" i="1"/>
  <c r="AJ572" i="1"/>
  <c r="AT574" i="1"/>
  <c r="AB576" i="1"/>
  <c r="AY577" i="1"/>
  <c r="BV578" i="1"/>
  <c r="O581" i="1"/>
  <c r="CA581" i="1"/>
  <c r="AL582" i="1"/>
  <c r="CX582" i="1"/>
  <c r="T584" i="1"/>
  <c r="AQ585" i="1"/>
  <c r="DC585" i="1"/>
  <c r="BN586" i="1"/>
  <c r="AD590" i="1"/>
  <c r="CP590" i="1"/>
  <c r="L592" i="1"/>
  <c r="L521" i="1" s="1"/>
  <c r="N599" i="1"/>
  <c r="BV602" i="1"/>
  <c r="AC606" i="1"/>
  <c r="AZ607" i="1"/>
  <c r="BW608" i="1"/>
  <c r="CT609" i="1"/>
  <c r="P611" i="1"/>
  <c r="BJ613" i="1"/>
  <c r="BU624" i="1"/>
  <c r="N627" i="1"/>
  <c r="P630" i="1"/>
  <c r="L553" i="1"/>
  <c r="L557" i="1"/>
  <c r="L561" i="1"/>
  <c r="M708" i="1" s="1"/>
  <c r="DC568" i="1"/>
  <c r="CY568" i="1"/>
  <c r="CU568" i="1"/>
  <c r="CQ568" i="1"/>
  <c r="CM568" i="1"/>
  <c r="CI568" i="1"/>
  <c r="CE568" i="1"/>
  <c r="CA568" i="1"/>
  <c r="BW568" i="1"/>
  <c r="BS568" i="1"/>
  <c r="BO568" i="1"/>
  <c r="BK568" i="1"/>
  <c r="BG568" i="1"/>
  <c r="BC568" i="1"/>
  <c r="AY568" i="1"/>
  <c r="AU568" i="1"/>
  <c r="AQ568" i="1"/>
  <c r="AM568" i="1"/>
  <c r="AI568" i="1"/>
  <c r="AE568" i="1"/>
  <c r="AA568" i="1"/>
  <c r="W568" i="1"/>
  <c r="S568" i="1"/>
  <c r="O568" i="1"/>
  <c r="K568" i="1"/>
  <c r="DB568" i="1"/>
  <c r="CX568" i="1"/>
  <c r="CT568" i="1"/>
  <c r="CP568" i="1"/>
  <c r="CL568" i="1"/>
  <c r="CH568" i="1"/>
  <c r="CD568" i="1"/>
  <c r="BZ568" i="1"/>
  <c r="BV568" i="1"/>
  <c r="BR568" i="1"/>
  <c r="BN568" i="1"/>
  <c r="BJ568" i="1"/>
  <c r="BF568" i="1"/>
  <c r="BB568" i="1"/>
  <c r="AX568" i="1"/>
  <c r="AT568" i="1"/>
  <c r="AP568" i="1"/>
  <c r="AL568" i="1"/>
  <c r="AH568" i="1"/>
  <c r="AD568" i="1"/>
  <c r="Z568" i="1"/>
  <c r="V568" i="1"/>
  <c r="R568" i="1"/>
  <c r="N568" i="1"/>
  <c r="G644" i="1"/>
  <c r="G720" i="1" s="1"/>
  <c r="CW568" i="1"/>
  <c r="CO568" i="1"/>
  <c r="CG568" i="1"/>
  <c r="BY568" i="1"/>
  <c r="BQ568" i="1"/>
  <c r="BI568" i="1"/>
  <c r="BA568" i="1"/>
  <c r="AS568" i="1"/>
  <c r="AK568" i="1"/>
  <c r="AC568" i="1"/>
  <c r="U568" i="1"/>
  <c r="M568" i="1"/>
  <c r="CV568" i="1"/>
  <c r="CN568" i="1"/>
  <c r="CF568" i="1"/>
  <c r="BX568" i="1"/>
  <c r="BP568" i="1"/>
  <c r="BH568" i="1"/>
  <c r="AZ568" i="1"/>
  <c r="AR568" i="1"/>
  <c r="AJ568" i="1"/>
  <c r="AB568" i="1"/>
  <c r="T568" i="1"/>
  <c r="L568" i="1"/>
  <c r="L497" i="1" s="1"/>
  <c r="DA568" i="1"/>
  <c r="CS568" i="1"/>
  <c r="CK568" i="1"/>
  <c r="CC568" i="1"/>
  <c r="BU568" i="1"/>
  <c r="BM568" i="1"/>
  <c r="BE568" i="1"/>
  <c r="AW568" i="1"/>
  <c r="AO568" i="1"/>
  <c r="AG568" i="1"/>
  <c r="Y568" i="1"/>
  <c r="Q568" i="1"/>
  <c r="DC572" i="1"/>
  <c r="CY572" i="1"/>
  <c r="CU572" i="1"/>
  <c r="CQ572" i="1"/>
  <c r="CM572" i="1"/>
  <c r="CI572" i="1"/>
  <c r="CE572" i="1"/>
  <c r="CA572" i="1"/>
  <c r="BW572" i="1"/>
  <c r="BS572" i="1"/>
  <c r="BO572" i="1"/>
  <c r="BK572" i="1"/>
  <c r="BG572" i="1"/>
  <c r="BC572" i="1"/>
  <c r="AY572" i="1"/>
  <c r="AU572" i="1"/>
  <c r="AQ572" i="1"/>
  <c r="AM572" i="1"/>
  <c r="AI572" i="1"/>
  <c r="AE572" i="1"/>
  <c r="AA572" i="1"/>
  <c r="W572" i="1"/>
  <c r="S572" i="1"/>
  <c r="O572" i="1"/>
  <c r="K572" i="1"/>
  <c r="G648" i="1"/>
  <c r="G724" i="1" s="1"/>
  <c r="DB572" i="1"/>
  <c r="CX572" i="1"/>
  <c r="CT572" i="1"/>
  <c r="CP572" i="1"/>
  <c r="CL572" i="1"/>
  <c r="CH572" i="1"/>
  <c r="CD572" i="1"/>
  <c r="BZ572" i="1"/>
  <c r="BV572" i="1"/>
  <c r="BR572" i="1"/>
  <c r="BN572" i="1"/>
  <c r="BJ572" i="1"/>
  <c r="BF572" i="1"/>
  <c r="BB572" i="1"/>
  <c r="AX572" i="1"/>
  <c r="AT572" i="1"/>
  <c r="AP572" i="1"/>
  <c r="AL572" i="1"/>
  <c r="AH572" i="1"/>
  <c r="AD572" i="1"/>
  <c r="Z572" i="1"/>
  <c r="V572" i="1"/>
  <c r="R572" i="1"/>
  <c r="N572" i="1"/>
  <c r="DA572" i="1"/>
  <c r="CW572" i="1"/>
  <c r="CS572" i="1"/>
  <c r="CO572" i="1"/>
  <c r="CK572" i="1"/>
  <c r="CG572" i="1"/>
  <c r="CC572" i="1"/>
  <c r="BY572" i="1"/>
  <c r="BU572" i="1"/>
  <c r="CN572" i="1"/>
  <c r="BX572" i="1"/>
  <c r="BM572" i="1"/>
  <c r="BE572" i="1"/>
  <c r="AW572" i="1"/>
  <c r="AO572" i="1"/>
  <c r="AG572" i="1"/>
  <c r="Y572" i="1"/>
  <c r="Q572" i="1"/>
  <c r="CZ572" i="1"/>
  <c r="CJ572" i="1"/>
  <c r="BT572" i="1"/>
  <c r="BL572" i="1"/>
  <c r="BD572" i="1"/>
  <c r="AV572" i="1"/>
  <c r="AN572" i="1"/>
  <c r="AF572" i="1"/>
  <c r="X572" i="1"/>
  <c r="P572" i="1"/>
  <c r="CV572" i="1"/>
  <c r="CF572" i="1"/>
  <c r="BQ572" i="1"/>
  <c r="BI572" i="1"/>
  <c r="BA572" i="1"/>
  <c r="AS572" i="1"/>
  <c r="AK572" i="1"/>
  <c r="AC572" i="1"/>
  <c r="U572" i="1"/>
  <c r="M572" i="1"/>
  <c r="G652" i="1"/>
  <c r="G728" i="1" s="1"/>
  <c r="DC576" i="1"/>
  <c r="CY576" i="1"/>
  <c r="CU576" i="1"/>
  <c r="CQ576" i="1"/>
  <c r="CM576" i="1"/>
  <c r="CI576" i="1"/>
  <c r="CE576" i="1"/>
  <c r="CA576" i="1"/>
  <c r="BW576" i="1"/>
  <c r="BS576" i="1"/>
  <c r="BO576" i="1"/>
  <c r="BK576" i="1"/>
  <c r="BG576" i="1"/>
  <c r="BC576" i="1"/>
  <c r="AY576" i="1"/>
  <c r="AU576" i="1"/>
  <c r="AQ576" i="1"/>
  <c r="AM576" i="1"/>
  <c r="AI576" i="1"/>
  <c r="AE576" i="1"/>
  <c r="AA576" i="1"/>
  <c r="W576" i="1"/>
  <c r="S576" i="1"/>
  <c r="O576" i="1"/>
  <c r="K576" i="1"/>
  <c r="DB576" i="1"/>
  <c r="CX576" i="1"/>
  <c r="CT576" i="1"/>
  <c r="CP576" i="1"/>
  <c r="CL576" i="1"/>
  <c r="CH576" i="1"/>
  <c r="CD576" i="1"/>
  <c r="BZ576" i="1"/>
  <c r="BV576" i="1"/>
  <c r="BR576" i="1"/>
  <c r="BN576" i="1"/>
  <c r="BJ576" i="1"/>
  <c r="BF576" i="1"/>
  <c r="BB576" i="1"/>
  <c r="AX576" i="1"/>
  <c r="AT576" i="1"/>
  <c r="AP576" i="1"/>
  <c r="AL576" i="1"/>
  <c r="AH576" i="1"/>
  <c r="AD576" i="1"/>
  <c r="Z576" i="1"/>
  <c r="V576" i="1"/>
  <c r="R576" i="1"/>
  <c r="N576" i="1"/>
  <c r="DA576" i="1"/>
  <c r="CW576" i="1"/>
  <c r="CS576" i="1"/>
  <c r="CO576" i="1"/>
  <c r="CK576" i="1"/>
  <c r="CG576" i="1"/>
  <c r="CC576" i="1"/>
  <c r="BY576" i="1"/>
  <c r="BU576" i="1"/>
  <c r="BQ576" i="1"/>
  <c r="BM576" i="1"/>
  <c r="BI576" i="1"/>
  <c r="BE576" i="1"/>
  <c r="BA576" i="1"/>
  <c r="AW576" i="1"/>
  <c r="AS576" i="1"/>
  <c r="AO576" i="1"/>
  <c r="AK576" i="1"/>
  <c r="AG576" i="1"/>
  <c r="AC576" i="1"/>
  <c r="Y576" i="1"/>
  <c r="U576" i="1"/>
  <c r="Q576" i="1"/>
  <c r="M576" i="1"/>
  <c r="CZ576" i="1"/>
  <c r="CJ576" i="1"/>
  <c r="BT576" i="1"/>
  <c r="BD576" i="1"/>
  <c r="AN576" i="1"/>
  <c r="X576" i="1"/>
  <c r="CV576" i="1"/>
  <c r="CF576" i="1"/>
  <c r="BP576" i="1"/>
  <c r="AZ576" i="1"/>
  <c r="AJ576" i="1"/>
  <c r="T576" i="1"/>
  <c r="CR576" i="1"/>
  <c r="CB576" i="1"/>
  <c r="BL576" i="1"/>
  <c r="AV576" i="1"/>
  <c r="AF576" i="1"/>
  <c r="P576" i="1"/>
  <c r="DC580" i="1"/>
  <c r="CY580" i="1"/>
  <c r="CU580" i="1"/>
  <c r="CQ580" i="1"/>
  <c r="CM580" i="1"/>
  <c r="CI580" i="1"/>
  <c r="CE580" i="1"/>
  <c r="CA580" i="1"/>
  <c r="BW580" i="1"/>
  <c r="BS580" i="1"/>
  <c r="BO580" i="1"/>
  <c r="BK580" i="1"/>
  <c r="BG580" i="1"/>
  <c r="BC580" i="1"/>
  <c r="AY580" i="1"/>
  <c r="AU580" i="1"/>
  <c r="AQ580" i="1"/>
  <c r="AM580" i="1"/>
  <c r="AI580" i="1"/>
  <c r="AE580" i="1"/>
  <c r="AA580" i="1"/>
  <c r="W580" i="1"/>
  <c r="S580" i="1"/>
  <c r="O580" i="1"/>
  <c r="K580" i="1"/>
  <c r="G656" i="1"/>
  <c r="G732" i="1" s="1"/>
  <c r="DB580" i="1"/>
  <c r="CX580" i="1"/>
  <c r="CT580" i="1"/>
  <c r="CP580" i="1"/>
  <c r="CL580" i="1"/>
  <c r="CH580" i="1"/>
  <c r="CD580" i="1"/>
  <c r="BZ580" i="1"/>
  <c r="BV580" i="1"/>
  <c r="BR580" i="1"/>
  <c r="BN580" i="1"/>
  <c r="BJ580" i="1"/>
  <c r="BF580" i="1"/>
  <c r="BB580" i="1"/>
  <c r="AX580" i="1"/>
  <c r="AT580" i="1"/>
  <c r="AP580" i="1"/>
  <c r="AL580" i="1"/>
  <c r="AH580" i="1"/>
  <c r="AD580" i="1"/>
  <c r="Z580" i="1"/>
  <c r="V580" i="1"/>
  <c r="R580" i="1"/>
  <c r="N580" i="1"/>
  <c r="DA580" i="1"/>
  <c r="CW580" i="1"/>
  <c r="CS580" i="1"/>
  <c r="CO580" i="1"/>
  <c r="CK580" i="1"/>
  <c r="CG580" i="1"/>
  <c r="CC580" i="1"/>
  <c r="BY580" i="1"/>
  <c r="BU580" i="1"/>
  <c r="BQ580" i="1"/>
  <c r="BM580" i="1"/>
  <c r="BI580" i="1"/>
  <c r="BE580" i="1"/>
  <c r="BA580" i="1"/>
  <c r="AW580" i="1"/>
  <c r="AS580" i="1"/>
  <c r="AO580" i="1"/>
  <c r="AK580" i="1"/>
  <c r="AG580" i="1"/>
  <c r="AC580" i="1"/>
  <c r="Y580" i="1"/>
  <c r="U580" i="1"/>
  <c r="Q580" i="1"/>
  <c r="M580" i="1"/>
  <c r="CV580" i="1"/>
  <c r="CF580" i="1"/>
  <c r="BP580" i="1"/>
  <c r="AZ580" i="1"/>
  <c r="AJ580" i="1"/>
  <c r="T580" i="1"/>
  <c r="CR580" i="1"/>
  <c r="CB580" i="1"/>
  <c r="BL580" i="1"/>
  <c r="AV580" i="1"/>
  <c r="AF580" i="1"/>
  <c r="P580" i="1"/>
  <c r="CN580" i="1"/>
  <c r="BX580" i="1"/>
  <c r="BH580" i="1"/>
  <c r="AR580" i="1"/>
  <c r="AB580" i="1"/>
  <c r="L580" i="1"/>
  <c r="L509" i="1" s="1"/>
  <c r="DC584" i="1"/>
  <c r="CY584" i="1"/>
  <c r="CU584" i="1"/>
  <c r="CQ584" i="1"/>
  <c r="CM584" i="1"/>
  <c r="CI584" i="1"/>
  <c r="CE584" i="1"/>
  <c r="CA584" i="1"/>
  <c r="BW584" i="1"/>
  <c r="BS584" i="1"/>
  <c r="BO584" i="1"/>
  <c r="BK584" i="1"/>
  <c r="BG584" i="1"/>
  <c r="BC584" i="1"/>
  <c r="AY584" i="1"/>
  <c r="AU584" i="1"/>
  <c r="AQ584" i="1"/>
  <c r="AM584" i="1"/>
  <c r="AI584" i="1"/>
  <c r="AE584" i="1"/>
  <c r="AA584" i="1"/>
  <c r="W584" i="1"/>
  <c r="S584" i="1"/>
  <c r="O584" i="1"/>
  <c r="K584" i="1"/>
  <c r="G660" i="1"/>
  <c r="G736" i="1" s="1"/>
  <c r="DB584" i="1"/>
  <c r="CX584" i="1"/>
  <c r="CT584" i="1"/>
  <c r="CP584" i="1"/>
  <c r="CL584" i="1"/>
  <c r="CH584" i="1"/>
  <c r="CD584" i="1"/>
  <c r="BZ584" i="1"/>
  <c r="BV584" i="1"/>
  <c r="BR584" i="1"/>
  <c r="BN584" i="1"/>
  <c r="BJ584" i="1"/>
  <c r="BF584" i="1"/>
  <c r="BB584" i="1"/>
  <c r="AX584" i="1"/>
  <c r="AT584" i="1"/>
  <c r="AP584" i="1"/>
  <c r="AL584" i="1"/>
  <c r="AH584" i="1"/>
  <c r="AD584" i="1"/>
  <c r="Z584" i="1"/>
  <c r="V584" i="1"/>
  <c r="R584" i="1"/>
  <c r="N584" i="1"/>
  <c r="DA584" i="1"/>
  <c r="CW584" i="1"/>
  <c r="CS584" i="1"/>
  <c r="CO584" i="1"/>
  <c r="CK584" i="1"/>
  <c r="CG584" i="1"/>
  <c r="CC584" i="1"/>
  <c r="BY584" i="1"/>
  <c r="BU584" i="1"/>
  <c r="BQ584" i="1"/>
  <c r="BM584" i="1"/>
  <c r="BI584" i="1"/>
  <c r="BE584" i="1"/>
  <c r="BA584" i="1"/>
  <c r="AW584" i="1"/>
  <c r="AS584" i="1"/>
  <c r="AO584" i="1"/>
  <c r="AK584" i="1"/>
  <c r="AG584" i="1"/>
  <c r="AC584" i="1"/>
  <c r="Y584" i="1"/>
  <c r="U584" i="1"/>
  <c r="Q584" i="1"/>
  <c r="M584" i="1"/>
  <c r="CR584" i="1"/>
  <c r="CB584" i="1"/>
  <c r="BL584" i="1"/>
  <c r="AV584" i="1"/>
  <c r="AF584" i="1"/>
  <c r="P584" i="1"/>
  <c r="CN584" i="1"/>
  <c r="BX584" i="1"/>
  <c r="BH584" i="1"/>
  <c r="AR584" i="1"/>
  <c r="AB584" i="1"/>
  <c r="L584" i="1"/>
  <c r="L513" i="1" s="1"/>
  <c r="CZ584" i="1"/>
  <c r="CJ584" i="1"/>
  <c r="BT584" i="1"/>
  <c r="BD584" i="1"/>
  <c r="AN584" i="1"/>
  <c r="X584" i="1"/>
  <c r="DC588" i="1"/>
  <c r="CY588" i="1"/>
  <c r="CU588" i="1"/>
  <c r="CQ588" i="1"/>
  <c r="CM588" i="1"/>
  <c r="CI588" i="1"/>
  <c r="CE588" i="1"/>
  <c r="CA588" i="1"/>
  <c r="BW588" i="1"/>
  <c r="BS588" i="1"/>
  <c r="BO588" i="1"/>
  <c r="BK588" i="1"/>
  <c r="BG588" i="1"/>
  <c r="BC588" i="1"/>
  <c r="AY588" i="1"/>
  <c r="AU588" i="1"/>
  <c r="AQ588" i="1"/>
  <c r="AM588" i="1"/>
  <c r="AI588" i="1"/>
  <c r="AE588" i="1"/>
  <c r="AA588" i="1"/>
  <c r="W588" i="1"/>
  <c r="S588" i="1"/>
  <c r="O588" i="1"/>
  <c r="K588" i="1"/>
  <c r="DB588" i="1"/>
  <c r="CX588" i="1"/>
  <c r="CT588" i="1"/>
  <c r="CP588" i="1"/>
  <c r="CL588" i="1"/>
  <c r="CH588" i="1"/>
  <c r="CD588" i="1"/>
  <c r="BZ588" i="1"/>
  <c r="BV588" i="1"/>
  <c r="BR588" i="1"/>
  <c r="BN588" i="1"/>
  <c r="BJ588" i="1"/>
  <c r="BF588" i="1"/>
  <c r="BB588" i="1"/>
  <c r="AX588" i="1"/>
  <c r="AT588" i="1"/>
  <c r="AP588" i="1"/>
  <c r="AL588" i="1"/>
  <c r="AH588" i="1"/>
  <c r="AD588" i="1"/>
  <c r="Z588" i="1"/>
  <c r="V588" i="1"/>
  <c r="R588" i="1"/>
  <c r="N588" i="1"/>
  <c r="G664" i="1"/>
  <c r="G740" i="1" s="1"/>
  <c r="DA588" i="1"/>
  <c r="CW588" i="1"/>
  <c r="CS588" i="1"/>
  <c r="CO588" i="1"/>
  <c r="CK588" i="1"/>
  <c r="CG588" i="1"/>
  <c r="CC588" i="1"/>
  <c r="BY588" i="1"/>
  <c r="BU588" i="1"/>
  <c r="BQ588" i="1"/>
  <c r="BM588" i="1"/>
  <c r="BI588" i="1"/>
  <c r="BE588" i="1"/>
  <c r="BA588" i="1"/>
  <c r="AW588" i="1"/>
  <c r="AS588" i="1"/>
  <c r="AO588" i="1"/>
  <c r="AK588" i="1"/>
  <c r="AG588" i="1"/>
  <c r="AC588" i="1"/>
  <c r="Y588" i="1"/>
  <c r="U588" i="1"/>
  <c r="Q588" i="1"/>
  <c r="M588" i="1"/>
  <c r="CN588" i="1"/>
  <c r="BX588" i="1"/>
  <c r="BH588" i="1"/>
  <c r="AR588" i="1"/>
  <c r="AB588" i="1"/>
  <c r="L588" i="1"/>
  <c r="L517" i="1" s="1"/>
  <c r="L740" i="1" s="1"/>
  <c r="CZ588" i="1"/>
  <c r="CJ588" i="1"/>
  <c r="BT588" i="1"/>
  <c r="BD588" i="1"/>
  <c r="AN588" i="1"/>
  <c r="X588" i="1"/>
  <c r="CV588" i="1"/>
  <c r="CF588" i="1"/>
  <c r="BP588" i="1"/>
  <c r="AZ588" i="1"/>
  <c r="AJ588" i="1"/>
  <c r="T588" i="1"/>
  <c r="G668" i="1"/>
  <c r="G744" i="1" s="1"/>
  <c r="DC592" i="1"/>
  <c r="CY592" i="1"/>
  <c r="CU592" i="1"/>
  <c r="CQ592" i="1"/>
  <c r="CM592" i="1"/>
  <c r="CI592" i="1"/>
  <c r="CE592" i="1"/>
  <c r="CA592" i="1"/>
  <c r="BW592" i="1"/>
  <c r="BS592" i="1"/>
  <c r="BO592" i="1"/>
  <c r="BK592" i="1"/>
  <c r="BG592" i="1"/>
  <c r="BC592" i="1"/>
  <c r="AY592" i="1"/>
  <c r="AU592" i="1"/>
  <c r="AQ592" i="1"/>
  <c r="AM592" i="1"/>
  <c r="AI592" i="1"/>
  <c r="AE592" i="1"/>
  <c r="AA592" i="1"/>
  <c r="W592" i="1"/>
  <c r="S592" i="1"/>
  <c r="O592" i="1"/>
  <c r="K592" i="1"/>
  <c r="DB592" i="1"/>
  <c r="CX592" i="1"/>
  <c r="CT592" i="1"/>
  <c r="CP592" i="1"/>
  <c r="CL592" i="1"/>
  <c r="CH592" i="1"/>
  <c r="CD592" i="1"/>
  <c r="BZ592" i="1"/>
  <c r="BV592" i="1"/>
  <c r="BR592" i="1"/>
  <c r="BN592" i="1"/>
  <c r="BJ592" i="1"/>
  <c r="BF592" i="1"/>
  <c r="BB592" i="1"/>
  <c r="AX592" i="1"/>
  <c r="AT592" i="1"/>
  <c r="AP592" i="1"/>
  <c r="AL592" i="1"/>
  <c r="AH592" i="1"/>
  <c r="AD592" i="1"/>
  <c r="Z592" i="1"/>
  <c r="V592" i="1"/>
  <c r="R592" i="1"/>
  <c r="N592" i="1"/>
  <c r="DA592" i="1"/>
  <c r="CW592" i="1"/>
  <c r="CS592" i="1"/>
  <c r="CO592" i="1"/>
  <c r="CK592" i="1"/>
  <c r="CG592" i="1"/>
  <c r="CC592" i="1"/>
  <c r="BY592" i="1"/>
  <c r="BU592" i="1"/>
  <c r="BQ592" i="1"/>
  <c r="BM592" i="1"/>
  <c r="BI592" i="1"/>
  <c r="BE592" i="1"/>
  <c r="BA592" i="1"/>
  <c r="AW592" i="1"/>
  <c r="AS592" i="1"/>
  <c r="AO592" i="1"/>
  <c r="AK592" i="1"/>
  <c r="AG592" i="1"/>
  <c r="AC592" i="1"/>
  <c r="Y592" i="1"/>
  <c r="U592" i="1"/>
  <c r="Q592" i="1"/>
  <c r="M592" i="1"/>
  <c r="CZ592" i="1"/>
  <c r="CJ592" i="1"/>
  <c r="BT592" i="1"/>
  <c r="BD592" i="1"/>
  <c r="AN592" i="1"/>
  <c r="X592" i="1"/>
  <c r="CV592" i="1"/>
  <c r="CF592" i="1"/>
  <c r="BP592" i="1"/>
  <c r="AZ592" i="1"/>
  <c r="AJ592" i="1"/>
  <c r="T592" i="1"/>
  <c r="CR592" i="1"/>
  <c r="CB592" i="1"/>
  <c r="BL592" i="1"/>
  <c r="AV592" i="1"/>
  <c r="AF592" i="1"/>
  <c r="P592" i="1"/>
  <c r="G675" i="1"/>
  <c r="G751" i="1" s="1"/>
  <c r="DC599" i="1"/>
  <c r="CY599" i="1"/>
  <c r="CU599" i="1"/>
  <c r="CQ599" i="1"/>
  <c r="CM599" i="1"/>
  <c r="CI599" i="1"/>
  <c r="CE599" i="1"/>
  <c r="CA599" i="1"/>
  <c r="BW599" i="1"/>
  <c r="BS599" i="1"/>
  <c r="BO599" i="1"/>
  <c r="BK599" i="1"/>
  <c r="BG599" i="1"/>
  <c r="BC599" i="1"/>
  <c r="AY599" i="1"/>
  <c r="AU599" i="1"/>
  <c r="AQ599" i="1"/>
  <c r="AM599" i="1"/>
  <c r="AI599" i="1"/>
  <c r="AE599" i="1"/>
  <c r="AA599" i="1"/>
  <c r="W599" i="1"/>
  <c r="S599" i="1"/>
  <c r="O599" i="1"/>
  <c r="K599" i="1"/>
  <c r="CZ599" i="1"/>
  <c r="CT599" i="1"/>
  <c r="CO599" i="1"/>
  <c r="CJ599" i="1"/>
  <c r="CD599" i="1"/>
  <c r="BY599" i="1"/>
  <c r="BT599" i="1"/>
  <c r="BN599" i="1"/>
  <c r="BI599" i="1"/>
  <c r="BD599" i="1"/>
  <c r="AX599" i="1"/>
  <c r="AS599" i="1"/>
  <c r="AN599" i="1"/>
  <c r="AH599" i="1"/>
  <c r="AC599" i="1"/>
  <c r="X599" i="1"/>
  <c r="R599" i="1"/>
  <c r="M599" i="1"/>
  <c r="CX599" i="1"/>
  <c r="CS599" i="1"/>
  <c r="CN599" i="1"/>
  <c r="CH599" i="1"/>
  <c r="CC599" i="1"/>
  <c r="BX599" i="1"/>
  <c r="BR599" i="1"/>
  <c r="BM599" i="1"/>
  <c r="BH599" i="1"/>
  <c r="BB599" i="1"/>
  <c r="AW599" i="1"/>
  <c r="AR599" i="1"/>
  <c r="AL599" i="1"/>
  <c r="AG599" i="1"/>
  <c r="AB599" i="1"/>
  <c r="V599" i="1"/>
  <c r="Q599" i="1"/>
  <c r="L599" i="1"/>
  <c r="L528" i="1" s="1"/>
  <c r="L751" i="1" s="1"/>
  <c r="DB599" i="1"/>
  <c r="CW599" i="1"/>
  <c r="CR599" i="1"/>
  <c r="CL599" i="1"/>
  <c r="CG599" i="1"/>
  <c r="CB599" i="1"/>
  <c r="BV599" i="1"/>
  <c r="BQ599" i="1"/>
  <c r="BL599" i="1"/>
  <c r="BF599" i="1"/>
  <c r="BA599" i="1"/>
  <c r="AV599" i="1"/>
  <c r="AP599" i="1"/>
  <c r="AK599" i="1"/>
  <c r="AF599" i="1"/>
  <c r="Z599" i="1"/>
  <c r="U599" i="1"/>
  <c r="P599" i="1"/>
  <c r="CP599" i="1"/>
  <c r="BU599" i="1"/>
  <c r="AZ599" i="1"/>
  <c r="AD599" i="1"/>
  <c r="CK599" i="1"/>
  <c r="BP599" i="1"/>
  <c r="AT599" i="1"/>
  <c r="Y599" i="1"/>
  <c r="DA599" i="1"/>
  <c r="CF599" i="1"/>
  <c r="BJ599" i="1"/>
  <c r="AO599" i="1"/>
  <c r="T599" i="1"/>
  <c r="G680" i="1"/>
  <c r="G756" i="1" s="1"/>
  <c r="CZ604" i="1"/>
  <c r="CV604" i="1"/>
  <c r="CR604" i="1"/>
  <c r="CN604" i="1"/>
  <c r="CJ604" i="1"/>
  <c r="CF604" i="1"/>
  <c r="CB604" i="1"/>
  <c r="BX604" i="1"/>
  <c r="BT604" i="1"/>
  <c r="BP604" i="1"/>
  <c r="BL604" i="1"/>
  <c r="BH604" i="1"/>
  <c r="BD604" i="1"/>
  <c r="AZ604" i="1"/>
  <c r="AV604" i="1"/>
  <c r="AR604" i="1"/>
  <c r="AN604" i="1"/>
  <c r="AJ604" i="1"/>
  <c r="AF604" i="1"/>
  <c r="AB604" i="1"/>
  <c r="X604" i="1"/>
  <c r="T604" i="1"/>
  <c r="P604" i="1"/>
  <c r="L604" i="1"/>
  <c r="L533" i="1" s="1"/>
  <c r="L756" i="1" s="1"/>
  <c r="DB604" i="1"/>
  <c r="CX604" i="1"/>
  <c r="CT604" i="1"/>
  <c r="CP604" i="1"/>
  <c r="CL604" i="1"/>
  <c r="CH604" i="1"/>
  <c r="CD604" i="1"/>
  <c r="BZ604" i="1"/>
  <c r="BV604" i="1"/>
  <c r="BR604" i="1"/>
  <c r="BN604" i="1"/>
  <c r="BJ604" i="1"/>
  <c r="BF604" i="1"/>
  <c r="BB604" i="1"/>
  <c r="AX604" i="1"/>
  <c r="AT604" i="1"/>
  <c r="AP604" i="1"/>
  <c r="AL604" i="1"/>
  <c r="AH604" i="1"/>
  <c r="AD604" i="1"/>
  <c r="Z604" i="1"/>
  <c r="V604" i="1"/>
  <c r="R604" i="1"/>
  <c r="N604" i="1"/>
  <c r="CW604" i="1"/>
  <c r="CO604" i="1"/>
  <c r="CG604" i="1"/>
  <c r="BY604" i="1"/>
  <c r="BQ604" i="1"/>
  <c r="BI604" i="1"/>
  <c r="BA604" i="1"/>
  <c r="AS604" i="1"/>
  <c r="AK604" i="1"/>
  <c r="AC604" i="1"/>
  <c r="U604" i="1"/>
  <c r="M604" i="1"/>
  <c r="DC604" i="1"/>
  <c r="CU604" i="1"/>
  <c r="CM604" i="1"/>
  <c r="CE604" i="1"/>
  <c r="BW604" i="1"/>
  <c r="BO604" i="1"/>
  <c r="BG604" i="1"/>
  <c r="AY604" i="1"/>
  <c r="AQ604" i="1"/>
  <c r="AI604" i="1"/>
  <c r="AA604" i="1"/>
  <c r="S604" i="1"/>
  <c r="K604" i="1"/>
  <c r="DA604" i="1"/>
  <c r="CS604" i="1"/>
  <c r="CK604" i="1"/>
  <c r="CC604" i="1"/>
  <c r="BU604" i="1"/>
  <c r="BM604" i="1"/>
  <c r="BE604" i="1"/>
  <c r="AW604" i="1"/>
  <c r="AO604" i="1"/>
  <c r="AG604" i="1"/>
  <c r="Y604" i="1"/>
  <c r="Q604" i="1"/>
  <c r="CY604" i="1"/>
  <c r="BS604" i="1"/>
  <c r="AM604" i="1"/>
  <c r="CQ604" i="1"/>
  <c r="BK604" i="1"/>
  <c r="AE604" i="1"/>
  <c r="CI604" i="1"/>
  <c r="BC604" i="1"/>
  <c r="W604" i="1"/>
  <c r="G691" i="1"/>
  <c r="G767" i="1" s="1"/>
  <c r="DA615" i="1"/>
  <c r="CW615" i="1"/>
  <c r="CS615" i="1"/>
  <c r="CO615" i="1"/>
  <c r="CK615" i="1"/>
  <c r="CG615" i="1"/>
  <c r="CC615" i="1"/>
  <c r="BY615" i="1"/>
  <c r="BU615" i="1"/>
  <c r="BQ615" i="1"/>
  <c r="BM615" i="1"/>
  <c r="BI615" i="1"/>
  <c r="BE615" i="1"/>
  <c r="BA615" i="1"/>
  <c r="AW615" i="1"/>
  <c r="AS615" i="1"/>
  <c r="AO615" i="1"/>
  <c r="AK615" i="1"/>
  <c r="AG615" i="1"/>
  <c r="AC615" i="1"/>
  <c r="Y615" i="1"/>
  <c r="U615" i="1"/>
  <c r="Q615" i="1"/>
  <c r="M615" i="1"/>
  <c r="DC615" i="1"/>
  <c r="CY615" i="1"/>
  <c r="CU615" i="1"/>
  <c r="CQ615" i="1"/>
  <c r="CM615" i="1"/>
  <c r="CI615" i="1"/>
  <c r="CE615" i="1"/>
  <c r="CA615" i="1"/>
  <c r="BW615" i="1"/>
  <c r="BS615" i="1"/>
  <c r="BO615" i="1"/>
  <c r="BK615" i="1"/>
  <c r="BG615" i="1"/>
  <c r="BC615" i="1"/>
  <c r="AY615" i="1"/>
  <c r="AU615" i="1"/>
  <c r="AQ615" i="1"/>
  <c r="AM615" i="1"/>
  <c r="AI615" i="1"/>
  <c r="AE615" i="1"/>
  <c r="AA615" i="1"/>
  <c r="W615" i="1"/>
  <c r="S615" i="1"/>
  <c r="O615" i="1"/>
  <c r="K615" i="1"/>
  <c r="DB615" i="1"/>
  <c r="CT615" i="1"/>
  <c r="CL615" i="1"/>
  <c r="CD615" i="1"/>
  <c r="BV615" i="1"/>
  <c r="BN615" i="1"/>
  <c r="BF615" i="1"/>
  <c r="AX615" i="1"/>
  <c r="AP615" i="1"/>
  <c r="AH615" i="1"/>
  <c r="Z615" i="1"/>
  <c r="R615" i="1"/>
  <c r="CZ615" i="1"/>
  <c r="CR615" i="1"/>
  <c r="CJ615" i="1"/>
  <c r="CB615" i="1"/>
  <c r="BT615" i="1"/>
  <c r="BL615" i="1"/>
  <c r="BD615" i="1"/>
  <c r="AV615" i="1"/>
  <c r="AN615" i="1"/>
  <c r="AF615" i="1"/>
  <c r="X615" i="1"/>
  <c r="P615" i="1"/>
  <c r="CX615" i="1"/>
  <c r="CP615" i="1"/>
  <c r="CH615" i="1"/>
  <c r="BZ615" i="1"/>
  <c r="BR615" i="1"/>
  <c r="BJ615" i="1"/>
  <c r="BB615" i="1"/>
  <c r="AT615" i="1"/>
  <c r="AL615" i="1"/>
  <c r="AD615" i="1"/>
  <c r="V615" i="1"/>
  <c r="N615" i="1"/>
  <c r="CV615" i="1"/>
  <c r="BP615" i="1"/>
  <c r="AJ615" i="1"/>
  <c r="CN615" i="1"/>
  <c r="BH615" i="1"/>
  <c r="AB615" i="1"/>
  <c r="CF615" i="1"/>
  <c r="AZ615" i="1"/>
  <c r="T615" i="1"/>
  <c r="G692" i="1"/>
  <c r="G768" i="1" s="1"/>
  <c r="CZ616" i="1"/>
  <c r="CV616" i="1"/>
  <c r="CR616" i="1"/>
  <c r="CN616" i="1"/>
  <c r="CJ616" i="1"/>
  <c r="CF616" i="1"/>
  <c r="CB616" i="1"/>
  <c r="BX616" i="1"/>
  <c r="BT616" i="1"/>
  <c r="BP616" i="1"/>
  <c r="BL616" i="1"/>
  <c r="BH616" i="1"/>
  <c r="BD616" i="1"/>
  <c r="AZ616" i="1"/>
  <c r="AV616" i="1"/>
  <c r="AR616" i="1"/>
  <c r="AN616" i="1"/>
  <c r="AJ616" i="1"/>
  <c r="AF616" i="1"/>
  <c r="AB616" i="1"/>
  <c r="X616" i="1"/>
  <c r="T616" i="1"/>
  <c r="P616" i="1"/>
  <c r="L616" i="1"/>
  <c r="L545" i="1" s="1"/>
  <c r="L768" i="1" s="1"/>
  <c r="DB616" i="1"/>
  <c r="CX616" i="1"/>
  <c r="CT616" i="1"/>
  <c r="CP616" i="1"/>
  <c r="CL616" i="1"/>
  <c r="CH616" i="1"/>
  <c r="CD616" i="1"/>
  <c r="BZ616" i="1"/>
  <c r="BV616" i="1"/>
  <c r="BR616" i="1"/>
  <c r="BN616" i="1"/>
  <c r="BJ616" i="1"/>
  <c r="BF616" i="1"/>
  <c r="BB616" i="1"/>
  <c r="AX616" i="1"/>
  <c r="AT616" i="1"/>
  <c r="AP616" i="1"/>
  <c r="AL616" i="1"/>
  <c r="AH616" i="1"/>
  <c r="AD616" i="1"/>
  <c r="Z616" i="1"/>
  <c r="V616" i="1"/>
  <c r="R616" i="1"/>
  <c r="N616" i="1"/>
  <c r="DA616" i="1"/>
  <c r="CS616" i="1"/>
  <c r="CK616" i="1"/>
  <c r="CC616" i="1"/>
  <c r="BU616" i="1"/>
  <c r="BM616" i="1"/>
  <c r="BE616" i="1"/>
  <c r="AW616" i="1"/>
  <c r="AO616" i="1"/>
  <c r="AG616" i="1"/>
  <c r="Y616" i="1"/>
  <c r="Q616" i="1"/>
  <c r="CY616" i="1"/>
  <c r="CQ616" i="1"/>
  <c r="CI616" i="1"/>
  <c r="CA616" i="1"/>
  <c r="BS616" i="1"/>
  <c r="BK616" i="1"/>
  <c r="BC616" i="1"/>
  <c r="AU616" i="1"/>
  <c r="AM616" i="1"/>
  <c r="AE616" i="1"/>
  <c r="W616" i="1"/>
  <c r="O616" i="1"/>
  <c r="CW616" i="1"/>
  <c r="CO616" i="1"/>
  <c r="CG616" i="1"/>
  <c r="BY616" i="1"/>
  <c r="BQ616" i="1"/>
  <c r="BI616" i="1"/>
  <c r="BA616" i="1"/>
  <c r="AS616" i="1"/>
  <c r="AK616" i="1"/>
  <c r="AC616" i="1"/>
  <c r="U616" i="1"/>
  <c r="M616" i="1"/>
  <c r="CM616" i="1"/>
  <c r="BG616" i="1"/>
  <c r="AA616" i="1"/>
  <c r="CE616" i="1"/>
  <c r="AY616" i="1"/>
  <c r="S616" i="1"/>
  <c r="DC616" i="1"/>
  <c r="BW616" i="1"/>
  <c r="AQ616" i="1"/>
  <c r="K616" i="1"/>
  <c r="G693" i="1"/>
  <c r="G769" i="1" s="1"/>
  <c r="DC617" i="1"/>
  <c r="CY617" i="1"/>
  <c r="CU617" i="1"/>
  <c r="CQ617" i="1"/>
  <c r="CM617" i="1"/>
  <c r="CI617" i="1"/>
  <c r="CE617" i="1"/>
  <c r="CA617" i="1"/>
  <c r="BW617" i="1"/>
  <c r="BS617" i="1"/>
  <c r="BO617" i="1"/>
  <c r="BK617" i="1"/>
  <c r="BG617" i="1"/>
  <c r="BC617" i="1"/>
  <c r="AY617" i="1"/>
  <c r="AU617" i="1"/>
  <c r="AQ617" i="1"/>
  <c r="AM617" i="1"/>
  <c r="AI617" i="1"/>
  <c r="AE617" i="1"/>
  <c r="AA617" i="1"/>
  <c r="W617" i="1"/>
  <c r="S617" i="1"/>
  <c r="O617" i="1"/>
  <c r="K617" i="1"/>
  <c r="DA617" i="1"/>
  <c r="CW617" i="1"/>
  <c r="CS617" i="1"/>
  <c r="CO617" i="1"/>
  <c r="CK617" i="1"/>
  <c r="CG617" i="1"/>
  <c r="CC617" i="1"/>
  <c r="BY617" i="1"/>
  <c r="BU617" i="1"/>
  <c r="BQ617" i="1"/>
  <c r="BM617" i="1"/>
  <c r="BI617" i="1"/>
  <c r="BE617" i="1"/>
  <c r="BA617" i="1"/>
  <c r="AW617" i="1"/>
  <c r="AS617" i="1"/>
  <c r="AO617" i="1"/>
  <c r="AK617" i="1"/>
  <c r="AG617" i="1"/>
  <c r="AC617" i="1"/>
  <c r="Y617" i="1"/>
  <c r="U617" i="1"/>
  <c r="Q617" i="1"/>
  <c r="M617" i="1"/>
  <c r="CZ617" i="1"/>
  <c r="CR617" i="1"/>
  <c r="CJ617" i="1"/>
  <c r="CB617" i="1"/>
  <c r="BT617" i="1"/>
  <c r="BL617" i="1"/>
  <c r="BD617" i="1"/>
  <c r="AV617" i="1"/>
  <c r="AN617" i="1"/>
  <c r="AF617" i="1"/>
  <c r="X617" i="1"/>
  <c r="P617" i="1"/>
  <c r="CX617" i="1"/>
  <c r="CP617" i="1"/>
  <c r="CH617" i="1"/>
  <c r="BZ617" i="1"/>
  <c r="BR617" i="1"/>
  <c r="BJ617" i="1"/>
  <c r="BB617" i="1"/>
  <c r="AT617" i="1"/>
  <c r="AL617" i="1"/>
  <c r="AD617" i="1"/>
  <c r="V617" i="1"/>
  <c r="N617" i="1"/>
  <c r="CV617" i="1"/>
  <c r="CN617" i="1"/>
  <c r="CF617" i="1"/>
  <c r="BX617" i="1"/>
  <c r="BP617" i="1"/>
  <c r="BH617" i="1"/>
  <c r="AZ617" i="1"/>
  <c r="AR617" i="1"/>
  <c r="AJ617" i="1"/>
  <c r="AB617" i="1"/>
  <c r="T617" i="1"/>
  <c r="L617" i="1"/>
  <c r="L546" i="1" s="1"/>
  <c r="L769" i="1" s="1"/>
  <c r="CD617" i="1"/>
  <c r="AX617" i="1"/>
  <c r="R617" i="1"/>
  <c r="DB617" i="1"/>
  <c r="BV617" i="1"/>
  <c r="AP617" i="1"/>
  <c r="CT617" i="1"/>
  <c r="BN617" i="1"/>
  <c r="AH617" i="1"/>
  <c r="G694" i="1"/>
  <c r="G770" i="1" s="1"/>
  <c r="DB618" i="1"/>
  <c r="CX618" i="1"/>
  <c r="CT618" i="1"/>
  <c r="CP618" i="1"/>
  <c r="CL618" i="1"/>
  <c r="CH618" i="1"/>
  <c r="CD618" i="1"/>
  <c r="BZ618" i="1"/>
  <c r="BV618" i="1"/>
  <c r="BR618" i="1"/>
  <c r="BN618" i="1"/>
  <c r="BJ618" i="1"/>
  <c r="BF618" i="1"/>
  <c r="BB618" i="1"/>
  <c r="AX618" i="1"/>
  <c r="AT618" i="1"/>
  <c r="AP618" i="1"/>
  <c r="AL618" i="1"/>
  <c r="AH618" i="1"/>
  <c r="AD618" i="1"/>
  <c r="Z618" i="1"/>
  <c r="V618" i="1"/>
  <c r="R618" i="1"/>
  <c r="N618" i="1"/>
  <c r="CZ618" i="1"/>
  <c r="CV618" i="1"/>
  <c r="CR618" i="1"/>
  <c r="CN618" i="1"/>
  <c r="CJ618" i="1"/>
  <c r="CF618" i="1"/>
  <c r="CB618" i="1"/>
  <c r="BX618" i="1"/>
  <c r="BT618" i="1"/>
  <c r="BP618" i="1"/>
  <c r="BL618" i="1"/>
  <c r="BH618" i="1"/>
  <c r="BD618" i="1"/>
  <c r="AZ618" i="1"/>
  <c r="AV618" i="1"/>
  <c r="AR618" i="1"/>
  <c r="AN618" i="1"/>
  <c r="AJ618" i="1"/>
  <c r="AF618" i="1"/>
  <c r="AB618" i="1"/>
  <c r="X618" i="1"/>
  <c r="T618" i="1"/>
  <c r="P618" i="1"/>
  <c r="L618" i="1"/>
  <c r="L547" i="1" s="1"/>
  <c r="L770" i="1" s="1"/>
  <c r="CY618" i="1"/>
  <c r="CQ618" i="1"/>
  <c r="CI618" i="1"/>
  <c r="CA618" i="1"/>
  <c r="BS618" i="1"/>
  <c r="BK618" i="1"/>
  <c r="BC618" i="1"/>
  <c r="AU618" i="1"/>
  <c r="AM618" i="1"/>
  <c r="AE618" i="1"/>
  <c r="W618" i="1"/>
  <c r="O618" i="1"/>
  <c r="CW618" i="1"/>
  <c r="CO618" i="1"/>
  <c r="CG618" i="1"/>
  <c r="BY618" i="1"/>
  <c r="BQ618" i="1"/>
  <c r="BI618" i="1"/>
  <c r="BA618" i="1"/>
  <c r="AS618" i="1"/>
  <c r="AK618" i="1"/>
  <c r="AC618" i="1"/>
  <c r="U618" i="1"/>
  <c r="M618" i="1"/>
  <c r="DC618" i="1"/>
  <c r="CU618" i="1"/>
  <c r="CM618" i="1"/>
  <c r="CE618" i="1"/>
  <c r="BW618" i="1"/>
  <c r="BO618" i="1"/>
  <c r="BG618" i="1"/>
  <c r="AY618" i="1"/>
  <c r="AQ618" i="1"/>
  <c r="AI618" i="1"/>
  <c r="AA618" i="1"/>
  <c r="S618" i="1"/>
  <c r="K618" i="1"/>
  <c r="DA618" i="1"/>
  <c r="BU618" i="1"/>
  <c r="AO618" i="1"/>
  <c r="CS618" i="1"/>
  <c r="BM618" i="1"/>
  <c r="AG618" i="1"/>
  <c r="CK618" i="1"/>
  <c r="BE618" i="1"/>
  <c r="Y618" i="1"/>
  <c r="G695" i="1"/>
  <c r="G771" i="1" s="1"/>
  <c r="DA619" i="1"/>
  <c r="CW619" i="1"/>
  <c r="CS619" i="1"/>
  <c r="CO619" i="1"/>
  <c r="CK619" i="1"/>
  <c r="CG619" i="1"/>
  <c r="CC619" i="1"/>
  <c r="BY619" i="1"/>
  <c r="BU619" i="1"/>
  <c r="BQ619" i="1"/>
  <c r="BM619" i="1"/>
  <c r="BI619" i="1"/>
  <c r="BE619" i="1"/>
  <c r="BA619" i="1"/>
  <c r="AW619" i="1"/>
  <c r="AS619" i="1"/>
  <c r="AO619" i="1"/>
  <c r="AK619" i="1"/>
  <c r="AG619" i="1"/>
  <c r="AC619" i="1"/>
  <c r="Y619" i="1"/>
  <c r="U619" i="1"/>
  <c r="Q619" i="1"/>
  <c r="M619" i="1"/>
  <c r="DC619" i="1"/>
  <c r="CY619" i="1"/>
  <c r="CU619" i="1"/>
  <c r="CQ619" i="1"/>
  <c r="CM619" i="1"/>
  <c r="CI619" i="1"/>
  <c r="CE619" i="1"/>
  <c r="CA619" i="1"/>
  <c r="BW619" i="1"/>
  <c r="BS619" i="1"/>
  <c r="BO619" i="1"/>
  <c r="BK619" i="1"/>
  <c r="BG619" i="1"/>
  <c r="BC619" i="1"/>
  <c r="AY619" i="1"/>
  <c r="AU619" i="1"/>
  <c r="AQ619" i="1"/>
  <c r="AM619" i="1"/>
  <c r="AI619" i="1"/>
  <c r="AE619" i="1"/>
  <c r="AA619" i="1"/>
  <c r="W619" i="1"/>
  <c r="S619" i="1"/>
  <c r="O619" i="1"/>
  <c r="K619" i="1"/>
  <c r="CX619" i="1"/>
  <c r="CP619" i="1"/>
  <c r="CH619" i="1"/>
  <c r="BZ619" i="1"/>
  <c r="BR619" i="1"/>
  <c r="BJ619" i="1"/>
  <c r="BB619" i="1"/>
  <c r="AT619" i="1"/>
  <c r="AL619" i="1"/>
  <c r="AD619" i="1"/>
  <c r="V619" i="1"/>
  <c r="N619" i="1"/>
  <c r="CV619" i="1"/>
  <c r="CN619" i="1"/>
  <c r="CF619" i="1"/>
  <c r="BX619" i="1"/>
  <c r="BP619" i="1"/>
  <c r="BH619" i="1"/>
  <c r="AZ619" i="1"/>
  <c r="AR619" i="1"/>
  <c r="AJ619" i="1"/>
  <c r="AB619" i="1"/>
  <c r="T619" i="1"/>
  <c r="L619" i="1"/>
  <c r="L548" i="1" s="1"/>
  <c r="L771" i="1" s="1"/>
  <c r="DB619" i="1"/>
  <c r="CT619" i="1"/>
  <c r="CL619" i="1"/>
  <c r="CD619" i="1"/>
  <c r="BV619" i="1"/>
  <c r="BN619" i="1"/>
  <c r="BF619" i="1"/>
  <c r="AX619" i="1"/>
  <c r="AP619" i="1"/>
  <c r="AH619" i="1"/>
  <c r="Z619" i="1"/>
  <c r="R619" i="1"/>
  <c r="CR619" i="1"/>
  <c r="BL619" i="1"/>
  <c r="AF619" i="1"/>
  <c r="CJ619" i="1"/>
  <c r="BD619" i="1"/>
  <c r="X619" i="1"/>
  <c r="CB619" i="1"/>
  <c r="AV619" i="1"/>
  <c r="P619" i="1"/>
  <c r="G696" i="1"/>
  <c r="G772" i="1" s="1"/>
  <c r="CZ620" i="1"/>
  <c r="CV620" i="1"/>
  <c r="CR620" i="1"/>
  <c r="CN620" i="1"/>
  <c r="CJ620" i="1"/>
  <c r="CF620" i="1"/>
  <c r="CB620" i="1"/>
  <c r="BX620" i="1"/>
  <c r="BT620" i="1"/>
  <c r="BP620" i="1"/>
  <c r="BL620" i="1"/>
  <c r="BH620" i="1"/>
  <c r="BD620" i="1"/>
  <c r="AZ620" i="1"/>
  <c r="AV620" i="1"/>
  <c r="AR620" i="1"/>
  <c r="AN620" i="1"/>
  <c r="AJ620" i="1"/>
  <c r="AF620" i="1"/>
  <c r="AB620" i="1"/>
  <c r="X620" i="1"/>
  <c r="T620" i="1"/>
  <c r="P620" i="1"/>
  <c r="L620" i="1"/>
  <c r="L549" i="1" s="1"/>
  <c r="L772" i="1" s="1"/>
  <c r="DB620" i="1"/>
  <c r="CX620" i="1"/>
  <c r="CT620" i="1"/>
  <c r="CP620" i="1"/>
  <c r="CL620" i="1"/>
  <c r="CH620" i="1"/>
  <c r="CD620" i="1"/>
  <c r="BZ620" i="1"/>
  <c r="BV620" i="1"/>
  <c r="BR620" i="1"/>
  <c r="BN620" i="1"/>
  <c r="BJ620" i="1"/>
  <c r="BF620" i="1"/>
  <c r="BB620" i="1"/>
  <c r="AX620" i="1"/>
  <c r="AT620" i="1"/>
  <c r="AP620" i="1"/>
  <c r="AL620" i="1"/>
  <c r="AH620" i="1"/>
  <c r="AD620" i="1"/>
  <c r="Z620" i="1"/>
  <c r="V620" i="1"/>
  <c r="R620" i="1"/>
  <c r="N620" i="1"/>
  <c r="CW620" i="1"/>
  <c r="CO620" i="1"/>
  <c r="CG620" i="1"/>
  <c r="BY620" i="1"/>
  <c r="BQ620" i="1"/>
  <c r="BI620" i="1"/>
  <c r="BA620" i="1"/>
  <c r="AS620" i="1"/>
  <c r="AK620" i="1"/>
  <c r="AC620" i="1"/>
  <c r="U620" i="1"/>
  <c r="M620" i="1"/>
  <c r="DC620" i="1"/>
  <c r="CU620" i="1"/>
  <c r="CM620" i="1"/>
  <c r="CE620" i="1"/>
  <c r="BW620" i="1"/>
  <c r="BO620" i="1"/>
  <c r="BG620" i="1"/>
  <c r="AY620" i="1"/>
  <c r="AQ620" i="1"/>
  <c r="AI620" i="1"/>
  <c r="AA620" i="1"/>
  <c r="S620" i="1"/>
  <c r="K620" i="1"/>
  <c r="DA620" i="1"/>
  <c r="CS620" i="1"/>
  <c r="CK620" i="1"/>
  <c r="CC620" i="1"/>
  <c r="BU620" i="1"/>
  <c r="BM620" i="1"/>
  <c r="BE620" i="1"/>
  <c r="AW620" i="1"/>
  <c r="AO620" i="1"/>
  <c r="AG620" i="1"/>
  <c r="Y620" i="1"/>
  <c r="Q620" i="1"/>
  <c r="CI620" i="1"/>
  <c r="BC620" i="1"/>
  <c r="W620" i="1"/>
  <c r="CA620" i="1"/>
  <c r="AU620" i="1"/>
  <c r="O620" i="1"/>
  <c r="CY620" i="1"/>
  <c r="BS620" i="1"/>
  <c r="AM620" i="1"/>
  <c r="G697" i="1"/>
  <c r="G773" i="1" s="1"/>
  <c r="DC621" i="1"/>
  <c r="CY621" i="1"/>
  <c r="CU621" i="1"/>
  <c r="CQ621" i="1"/>
  <c r="CM621" i="1"/>
  <c r="CI621" i="1"/>
  <c r="CE621" i="1"/>
  <c r="CA621" i="1"/>
  <c r="BW621" i="1"/>
  <c r="BS621" i="1"/>
  <c r="BO621" i="1"/>
  <c r="BK621" i="1"/>
  <c r="BG621" i="1"/>
  <c r="BC621" i="1"/>
  <c r="AY621" i="1"/>
  <c r="AU621" i="1"/>
  <c r="AQ621" i="1"/>
  <c r="AM621" i="1"/>
  <c r="AI621" i="1"/>
  <c r="AE621" i="1"/>
  <c r="AA621" i="1"/>
  <c r="W621" i="1"/>
  <c r="S621" i="1"/>
  <c r="O621" i="1"/>
  <c r="K621" i="1"/>
  <c r="DB621" i="1"/>
  <c r="DA621" i="1"/>
  <c r="CW621" i="1"/>
  <c r="CS621" i="1"/>
  <c r="CO621" i="1"/>
  <c r="CK621" i="1"/>
  <c r="CG621" i="1"/>
  <c r="CC621" i="1"/>
  <c r="BY621" i="1"/>
  <c r="BU621" i="1"/>
  <c r="BQ621" i="1"/>
  <c r="BM621" i="1"/>
  <c r="BI621" i="1"/>
  <c r="BE621" i="1"/>
  <c r="BA621" i="1"/>
  <c r="AW621" i="1"/>
  <c r="AS621" i="1"/>
  <c r="AO621" i="1"/>
  <c r="AK621" i="1"/>
  <c r="AG621" i="1"/>
  <c r="AC621" i="1"/>
  <c r="Y621" i="1"/>
  <c r="U621" i="1"/>
  <c r="Q621" i="1"/>
  <c r="M621" i="1"/>
  <c r="CV621" i="1"/>
  <c r="CN621" i="1"/>
  <c r="CF621" i="1"/>
  <c r="BX621" i="1"/>
  <c r="BP621" i="1"/>
  <c r="BH621" i="1"/>
  <c r="AZ621" i="1"/>
  <c r="AR621" i="1"/>
  <c r="AJ621" i="1"/>
  <c r="AB621" i="1"/>
  <c r="T621" i="1"/>
  <c r="L621" i="1"/>
  <c r="L550" i="1" s="1"/>
  <c r="L773" i="1" s="1"/>
  <c r="CT621" i="1"/>
  <c r="CL621" i="1"/>
  <c r="CD621" i="1"/>
  <c r="BV621" i="1"/>
  <c r="BN621" i="1"/>
  <c r="BF621" i="1"/>
  <c r="AX621" i="1"/>
  <c r="AP621" i="1"/>
  <c r="AH621" i="1"/>
  <c r="Z621" i="1"/>
  <c r="R621" i="1"/>
  <c r="CZ621" i="1"/>
  <c r="CR621" i="1"/>
  <c r="CJ621" i="1"/>
  <c r="CB621" i="1"/>
  <c r="BT621" i="1"/>
  <c r="BL621" i="1"/>
  <c r="BD621" i="1"/>
  <c r="AV621" i="1"/>
  <c r="AN621" i="1"/>
  <c r="AF621" i="1"/>
  <c r="X621" i="1"/>
  <c r="P621" i="1"/>
  <c r="BZ621" i="1"/>
  <c r="AT621" i="1"/>
  <c r="N621" i="1"/>
  <c r="CX621" i="1"/>
  <c r="BR621" i="1"/>
  <c r="AL621" i="1"/>
  <c r="CP621" i="1"/>
  <c r="BJ621" i="1"/>
  <c r="AD621" i="1"/>
  <c r="G698" i="1"/>
  <c r="G774" i="1" s="1"/>
  <c r="DB622" i="1"/>
  <c r="CX622" i="1"/>
  <c r="CT622" i="1"/>
  <c r="CP622" i="1"/>
  <c r="CL622" i="1"/>
  <c r="CH622" i="1"/>
  <c r="CD622" i="1"/>
  <c r="BZ622" i="1"/>
  <c r="BV622" i="1"/>
  <c r="BR622" i="1"/>
  <c r="BN622" i="1"/>
  <c r="BJ622" i="1"/>
  <c r="BF622" i="1"/>
  <c r="BB622" i="1"/>
  <c r="AX622" i="1"/>
  <c r="AT622" i="1"/>
  <c r="AP622" i="1"/>
  <c r="AL622" i="1"/>
  <c r="AH622" i="1"/>
  <c r="AD622" i="1"/>
  <c r="Z622" i="1"/>
  <c r="V622" i="1"/>
  <c r="R622" i="1"/>
  <c r="N622" i="1"/>
  <c r="DA622" i="1"/>
  <c r="CW622" i="1"/>
  <c r="CS622" i="1"/>
  <c r="CO622" i="1"/>
  <c r="CK622" i="1"/>
  <c r="CG622" i="1"/>
  <c r="CC622" i="1"/>
  <c r="BY622" i="1"/>
  <c r="BU622" i="1"/>
  <c r="BQ622" i="1"/>
  <c r="BM622" i="1"/>
  <c r="BI622" i="1"/>
  <c r="BE622" i="1"/>
  <c r="BA622" i="1"/>
  <c r="AW622" i="1"/>
  <c r="AS622" i="1"/>
  <c r="AO622" i="1"/>
  <c r="AK622" i="1"/>
  <c r="AG622" i="1"/>
  <c r="AC622" i="1"/>
  <c r="Y622" i="1"/>
  <c r="U622" i="1"/>
  <c r="Q622" i="1"/>
  <c r="M622" i="1"/>
  <c r="CZ622" i="1"/>
  <c r="CV622" i="1"/>
  <c r="CR622" i="1"/>
  <c r="CN622" i="1"/>
  <c r="CJ622" i="1"/>
  <c r="CF622" i="1"/>
  <c r="CB622" i="1"/>
  <c r="BX622" i="1"/>
  <c r="BT622" i="1"/>
  <c r="BP622" i="1"/>
  <c r="BL622" i="1"/>
  <c r="BH622" i="1"/>
  <c r="BD622" i="1"/>
  <c r="AZ622" i="1"/>
  <c r="AV622" i="1"/>
  <c r="AR622" i="1"/>
  <c r="AN622" i="1"/>
  <c r="AJ622" i="1"/>
  <c r="AF622" i="1"/>
  <c r="AB622" i="1"/>
  <c r="X622" i="1"/>
  <c r="T622" i="1"/>
  <c r="P622" i="1"/>
  <c r="L622" i="1"/>
  <c r="L551" i="1" s="1"/>
  <c r="L774" i="1" s="1"/>
  <c r="CY622" i="1"/>
  <c r="CI622" i="1"/>
  <c r="BS622" i="1"/>
  <c r="BC622" i="1"/>
  <c r="AM622" i="1"/>
  <c r="W622" i="1"/>
  <c r="CU622" i="1"/>
  <c r="CE622" i="1"/>
  <c r="BO622" i="1"/>
  <c r="AY622" i="1"/>
  <c r="AI622" i="1"/>
  <c r="S622" i="1"/>
  <c r="CQ622" i="1"/>
  <c r="CA622" i="1"/>
  <c r="BK622" i="1"/>
  <c r="AU622" i="1"/>
  <c r="AE622" i="1"/>
  <c r="O622" i="1"/>
  <c r="BW622" i="1"/>
  <c r="K622" i="1"/>
  <c r="BG622" i="1"/>
  <c r="DC622" i="1"/>
  <c r="AQ622" i="1"/>
  <c r="F490" i="1"/>
  <c r="K494" i="1" s="1"/>
  <c r="X568" i="1"/>
  <c r="BD568" i="1"/>
  <c r="CJ568" i="1"/>
  <c r="AD570" i="1"/>
  <c r="BJ570" i="1"/>
  <c r="CP570" i="1"/>
  <c r="L572" i="1"/>
  <c r="L501" i="1" s="1"/>
  <c r="AR572" i="1"/>
  <c r="CB572" i="1"/>
  <c r="BJ574" i="1"/>
  <c r="AR576" i="1"/>
  <c r="BO577" i="1"/>
  <c r="Z578" i="1"/>
  <c r="CL578" i="1"/>
  <c r="BT580" i="1"/>
  <c r="AE581" i="1"/>
  <c r="CQ581" i="1"/>
  <c r="BB582" i="1"/>
  <c r="AJ584" i="1"/>
  <c r="CV584" i="1"/>
  <c r="BG585" i="1"/>
  <c r="R586" i="1"/>
  <c r="CD586" i="1"/>
  <c r="BL588" i="1"/>
  <c r="AT590" i="1"/>
  <c r="AB592" i="1"/>
  <c r="CN592" i="1"/>
  <c r="AJ599" i="1"/>
  <c r="CQ602" i="1"/>
  <c r="O604" i="1"/>
  <c r="AL605" i="1"/>
  <c r="BI606" i="1"/>
  <c r="CF607" i="1"/>
  <c r="DC608" i="1"/>
  <c r="Y610" i="1"/>
  <c r="AV611" i="1"/>
  <c r="CP613" i="1"/>
  <c r="L615" i="1"/>
  <c r="L544" i="1" s="1"/>
  <c r="L767" i="1" s="1"/>
  <c r="AI616" i="1"/>
  <c r="BF617" i="1"/>
  <c r="CC618" i="1"/>
  <c r="CZ619" i="1"/>
  <c r="V621" i="1"/>
  <c r="CM622" i="1"/>
  <c r="AF625" i="1"/>
  <c r="BZ627" i="1"/>
  <c r="CX630" i="1"/>
  <c r="G661" i="1"/>
  <c r="G737" i="1" s="1"/>
  <c r="K719" i="1"/>
  <c r="M717" i="1"/>
  <c r="N715" i="1"/>
  <c r="M716" i="1"/>
  <c r="K753" i="1"/>
  <c r="J44" i="1" s="1"/>
  <c r="L776" i="1"/>
  <c r="L780" i="1"/>
  <c r="L784" i="1"/>
  <c r="L733" i="1" l="1"/>
  <c r="M657" i="1"/>
  <c r="L782" i="1"/>
  <c r="M706" i="1"/>
  <c r="M658" i="1"/>
  <c r="L734" i="1"/>
  <c r="M654" i="1"/>
  <c r="L730" i="1"/>
  <c r="L747" i="1"/>
  <c r="M671" i="1"/>
  <c r="L727" i="1"/>
  <c r="M651" i="1"/>
  <c r="M660" i="1"/>
  <c r="L736" i="1"/>
  <c r="L721" i="1"/>
  <c r="M645" i="1"/>
  <c r="L754" i="1"/>
  <c r="M662" i="1"/>
  <c r="L738" i="1"/>
  <c r="L735" i="1"/>
  <c r="M659" i="1"/>
  <c r="L724" i="1"/>
  <c r="M648" i="1"/>
  <c r="M652" i="1"/>
  <c r="L728" i="1"/>
  <c r="L761" i="1"/>
  <c r="M685" i="1"/>
  <c r="L731" i="1"/>
  <c r="M655" i="1"/>
  <c r="L725" i="1"/>
  <c r="M649" i="1"/>
  <c r="M663" i="1"/>
  <c r="L739" i="1"/>
  <c r="M656" i="1"/>
  <c r="L732" i="1"/>
  <c r="L720" i="1"/>
  <c r="M644" i="1"/>
  <c r="M668" i="1"/>
  <c r="L744" i="1"/>
  <c r="L750" i="1"/>
  <c r="M674" i="1"/>
  <c r="M673" i="1"/>
  <c r="L749" i="1"/>
  <c r="L560" i="1"/>
  <c r="L783" i="1" s="1"/>
  <c r="L552" i="1"/>
  <c r="L775" i="1" s="1"/>
  <c r="P93" i="1"/>
  <c r="M228" i="1"/>
  <c r="O226" i="1"/>
  <c r="M204" i="1"/>
  <c r="M191" i="1"/>
  <c r="Q242" i="1"/>
  <c r="Q91" i="1"/>
  <c r="Q90" i="1" s="1"/>
  <c r="Q89" i="1" s="1"/>
  <c r="L541" i="1"/>
  <c r="L211" i="1"/>
  <c r="M179" i="1"/>
  <c r="N176" i="1"/>
  <c r="N169" i="1"/>
  <c r="M120" i="1"/>
  <c r="N119" i="1"/>
  <c r="M121" i="1"/>
  <c r="M224" i="1"/>
  <c r="M183" i="1"/>
  <c r="O203" i="1"/>
  <c r="N186" i="1"/>
  <c r="O201" i="1"/>
  <c r="M232" i="1"/>
  <c r="O230" i="1"/>
  <c r="M175" i="1"/>
  <c r="P242" i="1"/>
  <c r="N181" i="1"/>
  <c r="N717" i="1"/>
  <c r="O715" i="1"/>
  <c r="N716" i="1"/>
  <c r="K718" i="1"/>
  <c r="K81" i="1" s="1"/>
  <c r="J41" i="1"/>
  <c r="J40" i="1" s="1"/>
  <c r="M229" i="1"/>
  <c r="M221" i="1"/>
  <c r="M213" i="1"/>
  <c r="L93" i="1"/>
  <c r="V242" i="1"/>
  <c r="V91" i="1"/>
  <c r="V90" i="1" s="1"/>
  <c r="V89" i="1" s="1"/>
  <c r="M91" i="1"/>
  <c r="M90" i="1" s="1"/>
  <c r="M89" i="1" s="1"/>
  <c r="M242" i="1"/>
  <c r="L536" i="1"/>
  <c r="L206" i="1"/>
  <c r="M212" i="1"/>
  <c r="K76" i="1"/>
  <c r="M174" i="1"/>
  <c r="N168" i="1"/>
  <c r="G672" i="1"/>
  <c r="G748" i="1" s="1"/>
  <c r="DB596" i="1"/>
  <c r="CX596" i="1"/>
  <c r="CT596" i="1"/>
  <c r="CP596" i="1"/>
  <c r="CL596" i="1"/>
  <c r="CH596" i="1"/>
  <c r="CD596" i="1"/>
  <c r="BZ596" i="1"/>
  <c r="BV596" i="1"/>
  <c r="BR596" i="1"/>
  <c r="CZ596" i="1"/>
  <c r="CU596" i="1"/>
  <c r="CO596" i="1"/>
  <c r="CJ596" i="1"/>
  <c r="CE596" i="1"/>
  <c r="BY596" i="1"/>
  <c r="BT596" i="1"/>
  <c r="BO596" i="1"/>
  <c r="BK596" i="1"/>
  <c r="BG596" i="1"/>
  <c r="BC596" i="1"/>
  <c r="AY596" i="1"/>
  <c r="AU596" i="1"/>
  <c r="AQ596" i="1"/>
  <c r="AM596" i="1"/>
  <c r="AI596" i="1"/>
  <c r="AE596" i="1"/>
  <c r="AA596" i="1"/>
  <c r="W596" i="1"/>
  <c r="S596" i="1"/>
  <c r="O596" i="1"/>
  <c r="K596" i="1"/>
  <c r="CY596" i="1"/>
  <c r="CS596" i="1"/>
  <c r="CN596" i="1"/>
  <c r="CI596" i="1"/>
  <c r="CC596" i="1"/>
  <c r="BX596" i="1"/>
  <c r="BS596" i="1"/>
  <c r="BN596" i="1"/>
  <c r="BJ596" i="1"/>
  <c r="BF596" i="1"/>
  <c r="BB596" i="1"/>
  <c r="AX596" i="1"/>
  <c r="AT596" i="1"/>
  <c r="AP596" i="1"/>
  <c r="AL596" i="1"/>
  <c r="AH596" i="1"/>
  <c r="AD596" i="1"/>
  <c r="Z596" i="1"/>
  <c r="V596" i="1"/>
  <c r="R596" i="1"/>
  <c r="N596" i="1"/>
  <c r="DC596" i="1"/>
  <c r="CW596" i="1"/>
  <c r="CR596" i="1"/>
  <c r="CM596" i="1"/>
  <c r="CG596" i="1"/>
  <c r="CB596" i="1"/>
  <c r="BW596" i="1"/>
  <c r="BQ596" i="1"/>
  <c r="BM596" i="1"/>
  <c r="BI596" i="1"/>
  <c r="BE596" i="1"/>
  <c r="BA596" i="1"/>
  <c r="AW596" i="1"/>
  <c r="AS596" i="1"/>
  <c r="AO596" i="1"/>
  <c r="AK596" i="1"/>
  <c r="AG596" i="1"/>
  <c r="AC596" i="1"/>
  <c r="Y596" i="1"/>
  <c r="U596" i="1"/>
  <c r="Q596" i="1"/>
  <c r="M596" i="1"/>
  <c r="CV596" i="1"/>
  <c r="CA596" i="1"/>
  <c r="BH596" i="1"/>
  <c r="AR596" i="1"/>
  <c r="AB596" i="1"/>
  <c r="L596" i="1"/>
  <c r="L525" i="1" s="1"/>
  <c r="L748" i="1" s="1"/>
  <c r="CQ596" i="1"/>
  <c r="BU596" i="1"/>
  <c r="BD596" i="1"/>
  <c r="AN596" i="1"/>
  <c r="X596" i="1"/>
  <c r="CK596" i="1"/>
  <c r="BP596" i="1"/>
  <c r="AZ596" i="1"/>
  <c r="AJ596" i="1"/>
  <c r="T596" i="1"/>
  <c r="BL596" i="1"/>
  <c r="AV596" i="1"/>
  <c r="DA596" i="1"/>
  <c r="AF596" i="1"/>
  <c r="P596" i="1"/>
  <c r="CF596" i="1"/>
  <c r="O88" i="1"/>
  <c r="O87" i="1"/>
  <c r="P86" i="1"/>
  <c r="L242" i="1"/>
  <c r="L91" i="1"/>
  <c r="O222" i="1"/>
  <c r="N215" i="1"/>
  <c r="N196" i="1"/>
  <c r="L670" i="1"/>
  <c r="L141" i="1" s="1"/>
  <c r="T242" i="1"/>
  <c r="M493" i="1"/>
  <c r="M492" i="1"/>
  <c r="M494" i="1" s="1"/>
  <c r="M514" i="1" s="1"/>
  <c r="M737" i="1" s="1"/>
  <c r="N491" i="1"/>
  <c r="L556" i="1"/>
  <c r="L779" i="1" s="1"/>
  <c r="R242" i="1"/>
  <c r="R91" i="1"/>
  <c r="R90" i="1" s="1"/>
  <c r="R89" i="1" s="1"/>
  <c r="N227" i="1"/>
  <c r="N219" i="1"/>
  <c r="M546" i="1"/>
  <c r="M769" i="1" s="1"/>
  <c r="M216" i="1"/>
  <c r="G711" i="1"/>
  <c r="G787" i="1" s="1"/>
  <c r="DA635" i="1"/>
  <c r="CW635" i="1"/>
  <c r="CS635" i="1"/>
  <c r="CO635" i="1"/>
  <c r="CK635" i="1"/>
  <c r="CG635" i="1"/>
  <c r="CC635" i="1"/>
  <c r="BY635" i="1"/>
  <c r="BU635" i="1"/>
  <c r="BQ635" i="1"/>
  <c r="BM635" i="1"/>
  <c r="BI635" i="1"/>
  <c r="BE635" i="1"/>
  <c r="BA635" i="1"/>
  <c r="AW635" i="1"/>
  <c r="AS635" i="1"/>
  <c r="AO635" i="1"/>
  <c r="AK635" i="1"/>
  <c r="AG635" i="1"/>
  <c r="AC635" i="1"/>
  <c r="Y635" i="1"/>
  <c r="U635" i="1"/>
  <c r="Q635" i="1"/>
  <c r="M635" i="1"/>
  <c r="M564" i="1" s="1"/>
  <c r="CZ635" i="1"/>
  <c r="CV635" i="1"/>
  <c r="CR635" i="1"/>
  <c r="CN635" i="1"/>
  <c r="CJ635" i="1"/>
  <c r="CF635" i="1"/>
  <c r="CB635" i="1"/>
  <c r="BX635" i="1"/>
  <c r="BT635" i="1"/>
  <c r="BP635" i="1"/>
  <c r="BL635" i="1"/>
  <c r="BH635" i="1"/>
  <c r="BD635" i="1"/>
  <c r="AZ635" i="1"/>
  <c r="AV635" i="1"/>
  <c r="AR635" i="1"/>
  <c r="AN635" i="1"/>
  <c r="AJ635" i="1"/>
  <c r="AF635" i="1"/>
  <c r="AB635" i="1"/>
  <c r="X635" i="1"/>
  <c r="T635" i="1"/>
  <c r="P635" i="1"/>
  <c r="L635" i="1"/>
  <c r="L564" i="1" s="1"/>
  <c r="L787" i="1" s="1"/>
  <c r="M787" i="1" s="1"/>
  <c r="DC635" i="1"/>
  <c r="CU635" i="1"/>
  <c r="CM635" i="1"/>
  <c r="CE635" i="1"/>
  <c r="BW635" i="1"/>
  <c r="BO635" i="1"/>
  <c r="BG635" i="1"/>
  <c r="AY635" i="1"/>
  <c r="AQ635" i="1"/>
  <c r="AI635" i="1"/>
  <c r="AA635" i="1"/>
  <c r="S635" i="1"/>
  <c r="K635" i="1"/>
  <c r="DB635" i="1"/>
  <c r="CT635" i="1"/>
  <c r="CL635" i="1"/>
  <c r="CD635" i="1"/>
  <c r="BV635" i="1"/>
  <c r="BN635" i="1"/>
  <c r="BF635" i="1"/>
  <c r="AX635" i="1"/>
  <c r="AP635" i="1"/>
  <c r="AH635" i="1"/>
  <c r="Z635" i="1"/>
  <c r="R635" i="1"/>
  <c r="CY635" i="1"/>
  <c r="CQ635" i="1"/>
  <c r="CI635" i="1"/>
  <c r="CA635" i="1"/>
  <c r="BS635" i="1"/>
  <c r="BK635" i="1"/>
  <c r="BC635" i="1"/>
  <c r="AU635" i="1"/>
  <c r="AM635" i="1"/>
  <c r="AE635" i="1"/>
  <c r="W635" i="1"/>
  <c r="O635" i="1"/>
  <c r="CP635" i="1"/>
  <c r="BJ635" i="1"/>
  <c r="AD635" i="1"/>
  <c r="CH635" i="1"/>
  <c r="BB635" i="1"/>
  <c r="V635" i="1"/>
  <c r="BZ635" i="1"/>
  <c r="AT635" i="1"/>
  <c r="N635" i="1"/>
  <c r="CX635" i="1"/>
  <c r="BR635" i="1"/>
  <c r="AL635" i="1"/>
  <c r="O234" i="1"/>
  <c r="G690" i="1"/>
  <c r="G766" i="1" s="1"/>
  <c r="DB614" i="1"/>
  <c r="CX614" i="1"/>
  <c r="CT614" i="1"/>
  <c r="CP614" i="1"/>
  <c r="CL614" i="1"/>
  <c r="CH614" i="1"/>
  <c r="CD614" i="1"/>
  <c r="BZ614" i="1"/>
  <c r="BV614" i="1"/>
  <c r="BR614" i="1"/>
  <c r="BN614" i="1"/>
  <c r="BJ614" i="1"/>
  <c r="BF614" i="1"/>
  <c r="BB614" i="1"/>
  <c r="AX614" i="1"/>
  <c r="AT614" i="1"/>
  <c r="AP614" i="1"/>
  <c r="AL614" i="1"/>
  <c r="AH614" i="1"/>
  <c r="AD614" i="1"/>
  <c r="Z614" i="1"/>
  <c r="V614" i="1"/>
  <c r="R614" i="1"/>
  <c r="N614" i="1"/>
  <c r="CZ614" i="1"/>
  <c r="CV614" i="1"/>
  <c r="CR614" i="1"/>
  <c r="CN614" i="1"/>
  <c r="CJ614" i="1"/>
  <c r="CF614" i="1"/>
  <c r="CB614" i="1"/>
  <c r="BX614" i="1"/>
  <c r="BT614" i="1"/>
  <c r="BP614" i="1"/>
  <c r="BL614" i="1"/>
  <c r="BH614" i="1"/>
  <c r="BD614" i="1"/>
  <c r="AZ614" i="1"/>
  <c r="AV614" i="1"/>
  <c r="AR614" i="1"/>
  <c r="AN614" i="1"/>
  <c r="AJ614" i="1"/>
  <c r="AF614" i="1"/>
  <c r="AB614" i="1"/>
  <c r="X614" i="1"/>
  <c r="T614" i="1"/>
  <c r="P614" i="1"/>
  <c r="L614" i="1"/>
  <c r="L543" i="1" s="1"/>
  <c r="L766" i="1" s="1"/>
  <c r="DC614" i="1"/>
  <c r="CU614" i="1"/>
  <c r="CM614" i="1"/>
  <c r="CE614" i="1"/>
  <c r="BW614" i="1"/>
  <c r="BO614" i="1"/>
  <c r="BG614" i="1"/>
  <c r="AY614" i="1"/>
  <c r="AQ614" i="1"/>
  <c r="AI614" i="1"/>
  <c r="AA614" i="1"/>
  <c r="S614" i="1"/>
  <c r="K614" i="1"/>
  <c r="DA614" i="1"/>
  <c r="CS614" i="1"/>
  <c r="CK614" i="1"/>
  <c r="CC614" i="1"/>
  <c r="BU614" i="1"/>
  <c r="BM614" i="1"/>
  <c r="BE614" i="1"/>
  <c r="AW614" i="1"/>
  <c r="AO614" i="1"/>
  <c r="AG614" i="1"/>
  <c r="Y614" i="1"/>
  <c r="Q614" i="1"/>
  <c r="CY614" i="1"/>
  <c r="CQ614" i="1"/>
  <c r="CI614" i="1"/>
  <c r="CA614" i="1"/>
  <c r="BS614" i="1"/>
  <c r="BK614" i="1"/>
  <c r="BC614" i="1"/>
  <c r="AU614" i="1"/>
  <c r="AM614" i="1"/>
  <c r="AE614" i="1"/>
  <c r="W614" i="1"/>
  <c r="O614" i="1"/>
  <c r="BY614" i="1"/>
  <c r="AS614" i="1"/>
  <c r="M614" i="1"/>
  <c r="M543" i="1" s="1"/>
  <c r="N690" i="1" s="1"/>
  <c r="CW614" i="1"/>
  <c r="BQ614" i="1"/>
  <c r="AK614" i="1"/>
  <c r="CO614" i="1"/>
  <c r="BI614" i="1"/>
  <c r="AC614" i="1"/>
  <c r="CG614" i="1"/>
  <c r="BA614" i="1"/>
  <c r="U614" i="1"/>
  <c r="L540" i="1"/>
  <c r="L210" i="1"/>
  <c r="L535" i="1"/>
  <c r="L530" i="1" s="1"/>
  <c r="L128" i="1" s="1"/>
  <c r="L205" i="1"/>
  <c r="M508" i="1"/>
  <c r="N655" i="1" s="1"/>
  <c r="M178" i="1"/>
  <c r="N172" i="1"/>
  <c r="N163" i="1"/>
  <c r="N239" i="1" s="1"/>
  <c r="N164" i="1"/>
  <c r="N240" i="1" s="1"/>
  <c r="N162" i="1"/>
  <c r="N223" i="1"/>
  <c r="L500" i="1"/>
  <c r="P89" i="1"/>
  <c r="N202" i="1"/>
  <c r="M527" i="1"/>
  <c r="M197" i="1"/>
  <c r="N231" i="1"/>
  <c r="N180" i="1"/>
  <c r="L503" i="1"/>
  <c r="L173" i="1"/>
  <c r="K166" i="1"/>
  <c r="L677" i="1"/>
  <c r="L142" i="1" s="1"/>
  <c r="B78" i="1"/>
  <c r="J50" i="1"/>
  <c r="M563" i="1"/>
  <c r="M233" i="1"/>
  <c r="M555" i="1"/>
  <c r="M778" i="1" s="1"/>
  <c r="M225" i="1"/>
  <c r="M547" i="1"/>
  <c r="M770" i="1" s="1"/>
  <c r="M217" i="1"/>
  <c r="I488" i="1"/>
  <c r="H490" i="1"/>
  <c r="H489" i="1"/>
  <c r="L563" i="1"/>
  <c r="L786" i="1" s="1"/>
  <c r="M786" i="1" s="1"/>
  <c r="T93" i="1"/>
  <c r="T89" i="1" s="1"/>
  <c r="N242" i="1"/>
  <c r="N91" i="1"/>
  <c r="N90" i="1" s="1"/>
  <c r="N89" i="1" s="1"/>
  <c r="M528" i="1"/>
  <c r="M751" i="1" s="1"/>
  <c r="M198" i="1"/>
  <c r="M524" i="1"/>
  <c r="L193" i="1"/>
  <c r="L77" i="1" s="1"/>
  <c r="M194" i="1"/>
  <c r="U91" i="1"/>
  <c r="U90" i="1" s="1"/>
  <c r="U89" i="1" s="1"/>
  <c r="U242" i="1"/>
  <c r="L539" i="1"/>
  <c r="L209" i="1"/>
  <c r="L537" i="1"/>
  <c r="L207" i="1"/>
  <c r="M538" i="1"/>
  <c r="N685" i="1" s="1"/>
  <c r="M208" i="1"/>
  <c r="O184" i="1"/>
  <c r="N177" i="1"/>
  <c r="M500" i="1"/>
  <c r="M170" i="1"/>
  <c r="N188" i="1"/>
  <c r="N182" i="1"/>
  <c r="N710" i="1"/>
  <c r="N709" i="1"/>
  <c r="N706" i="1"/>
  <c r="N704" i="1"/>
  <c r="N702" i="1"/>
  <c r="N711" i="1"/>
  <c r="N698" i="1"/>
  <c r="N697" i="1"/>
  <c r="N696" i="1"/>
  <c r="N695" i="1"/>
  <c r="N694" i="1"/>
  <c r="N693" i="1"/>
  <c r="N689" i="1"/>
  <c r="N701" i="1"/>
  <c r="N700" i="1"/>
  <c r="N699" i="1"/>
  <c r="N666" i="1"/>
  <c r="N661" i="1"/>
  <c r="N650" i="1"/>
  <c r="N649" i="1"/>
  <c r="N648" i="1"/>
  <c r="N647" i="1"/>
  <c r="N645" i="1"/>
  <c r="N644" i="1"/>
  <c r="N675" i="1"/>
  <c r="N674" i="1"/>
  <c r="N673" i="1"/>
  <c r="N671" i="1"/>
  <c r="O218" i="1"/>
  <c r="M520" i="1"/>
  <c r="M743" i="1" s="1"/>
  <c r="M190" i="1"/>
  <c r="M515" i="1"/>
  <c r="N662" i="1" s="1"/>
  <c r="M185" i="1"/>
  <c r="M501" i="1"/>
  <c r="M171" i="1"/>
  <c r="N134" i="1"/>
  <c r="O133" i="1"/>
  <c r="N135" i="1"/>
  <c r="O71" i="1"/>
  <c r="O641" i="1" s="1"/>
  <c r="O70" i="1"/>
  <c r="O640" i="1" s="1"/>
  <c r="P69" i="1"/>
  <c r="R7" i="1"/>
  <c r="M550" i="1"/>
  <c r="M773" i="1" s="1"/>
  <c r="M220" i="1"/>
  <c r="O214" i="1"/>
  <c r="M517" i="1"/>
  <c r="M740" i="1" s="1"/>
  <c r="M187" i="1"/>
  <c r="M497" i="1"/>
  <c r="L166" i="1"/>
  <c r="M167" i="1"/>
  <c r="N189" i="1"/>
  <c r="L643" i="1"/>
  <c r="N195" i="1"/>
  <c r="L642" i="1" l="1"/>
  <c r="L138" i="1"/>
  <c r="L74" i="1"/>
  <c r="L73" i="1" s="1"/>
  <c r="Q69" i="1"/>
  <c r="P71" i="1"/>
  <c r="P641" i="1" s="1"/>
  <c r="P70" i="1"/>
  <c r="P640" i="1" s="1"/>
  <c r="O711" i="1"/>
  <c r="O707" i="1"/>
  <c r="O705" i="1"/>
  <c r="O703" i="1"/>
  <c r="O710" i="1"/>
  <c r="O706" i="1"/>
  <c r="O680" i="1"/>
  <c r="O679" i="1"/>
  <c r="O678" i="1"/>
  <c r="O675" i="1"/>
  <c r="O674" i="1"/>
  <c r="O673" i="1"/>
  <c r="O672" i="1"/>
  <c r="O671" i="1"/>
  <c r="O692" i="1"/>
  <c r="O690" i="1"/>
  <c r="O681" i="1"/>
  <c r="O667" i="1"/>
  <c r="O665" i="1"/>
  <c r="O664" i="1"/>
  <c r="O653" i="1"/>
  <c r="O650" i="1"/>
  <c r="O649" i="1"/>
  <c r="O648" i="1"/>
  <c r="O647" i="1"/>
  <c r="O646" i="1"/>
  <c r="O645" i="1"/>
  <c r="O644" i="1"/>
  <c r="O691" i="1"/>
  <c r="N171" i="1"/>
  <c r="N190" i="1"/>
  <c r="N667" i="1"/>
  <c r="N208" i="1"/>
  <c r="M539" i="1"/>
  <c r="N686" i="1" s="1"/>
  <c r="M209" i="1"/>
  <c r="M193" i="1"/>
  <c r="M77" i="1" s="1"/>
  <c r="N194" i="1"/>
  <c r="N217" i="1"/>
  <c r="N233" i="1"/>
  <c r="M650" i="1"/>
  <c r="L726" i="1"/>
  <c r="N197" i="1"/>
  <c r="L763" i="1"/>
  <c r="M687" i="1"/>
  <c r="P234" i="1"/>
  <c r="O196" i="1"/>
  <c r="N212" i="1"/>
  <c r="N221" i="1"/>
  <c r="P201" i="1"/>
  <c r="M513" i="1"/>
  <c r="N660" i="1" s="1"/>
  <c r="N120" i="1"/>
  <c r="N121" i="1"/>
  <c r="O119" i="1"/>
  <c r="O176" i="1"/>
  <c r="M541" i="1"/>
  <c r="N688" i="1" s="1"/>
  <c r="M211" i="1"/>
  <c r="N191" i="1"/>
  <c r="M516" i="1"/>
  <c r="N663" i="1" s="1"/>
  <c r="M532" i="1"/>
  <c r="M498" i="1"/>
  <c r="M496" i="1" s="1"/>
  <c r="M548" i="1"/>
  <c r="M771" i="1" s="1"/>
  <c r="M507" i="1"/>
  <c r="N654" i="1" s="1"/>
  <c r="L523" i="1"/>
  <c r="L127" i="1" s="1"/>
  <c r="M506" i="1"/>
  <c r="O195" i="1"/>
  <c r="O189" i="1"/>
  <c r="P214" i="1"/>
  <c r="N664" i="1"/>
  <c r="O182" i="1"/>
  <c r="N170" i="1"/>
  <c r="P184" i="1"/>
  <c r="M686" i="1"/>
  <c r="L762" i="1"/>
  <c r="M762" i="1" s="1"/>
  <c r="B79" i="1"/>
  <c r="J51" i="1"/>
  <c r="O180" i="1"/>
  <c r="O172" i="1"/>
  <c r="M535" i="1"/>
  <c r="N682" i="1" s="1"/>
  <c r="M205" i="1"/>
  <c r="O219" i="1"/>
  <c r="N492" i="1"/>
  <c r="N494" i="1" s="1"/>
  <c r="O491" i="1"/>
  <c r="N493" i="1"/>
  <c r="N526" i="1"/>
  <c r="P222" i="1"/>
  <c r="P88" i="1"/>
  <c r="P87" i="1"/>
  <c r="Q86" i="1"/>
  <c r="N504" i="1"/>
  <c r="O651" i="1" s="1"/>
  <c r="N174" i="1"/>
  <c r="M542" i="1"/>
  <c r="M765" i="1" s="1"/>
  <c r="M551" i="1"/>
  <c r="M774" i="1" s="1"/>
  <c r="N505" i="1"/>
  <c r="O652" i="1" s="1"/>
  <c r="N175" i="1"/>
  <c r="N562" i="1"/>
  <c r="N232" i="1"/>
  <c r="P203" i="1"/>
  <c r="N554" i="1"/>
  <c r="N224" i="1"/>
  <c r="N506" i="1"/>
  <c r="M688" i="1"/>
  <c r="L764" i="1"/>
  <c r="M764" i="1" s="1"/>
  <c r="M521" i="1"/>
  <c r="N668" i="1" s="1"/>
  <c r="P226" i="1"/>
  <c r="M512" i="1"/>
  <c r="N659" i="1" s="1"/>
  <c r="N531" i="1"/>
  <c r="M720" i="1"/>
  <c r="M739" i="1"/>
  <c r="M502" i="1"/>
  <c r="M731" i="1"/>
  <c r="M735" i="1"/>
  <c r="M511" i="1"/>
  <c r="N658" i="1" s="1"/>
  <c r="M557" i="1"/>
  <c r="M780" i="1" s="1"/>
  <c r="M736" i="1"/>
  <c r="N533" i="1"/>
  <c r="N548" i="1"/>
  <c r="M518" i="1"/>
  <c r="M747" i="1"/>
  <c r="L746" i="1"/>
  <c r="M510" i="1"/>
  <c r="N657" i="1" s="1"/>
  <c r="N517" i="1"/>
  <c r="N740" i="1" s="1"/>
  <c r="N187" i="1"/>
  <c r="N550" i="1"/>
  <c r="N773" i="1" s="1"/>
  <c r="N220" i="1"/>
  <c r="S7" i="1"/>
  <c r="O135" i="1"/>
  <c r="O134" i="1"/>
  <c r="P133" i="1"/>
  <c r="N515" i="1"/>
  <c r="O662" i="1" s="1"/>
  <c r="N185" i="1"/>
  <c r="M537" i="1"/>
  <c r="N684" i="1" s="1"/>
  <c r="M207" i="1"/>
  <c r="N555" i="1"/>
  <c r="N778" i="1" s="1"/>
  <c r="N225" i="1"/>
  <c r="K74" i="1"/>
  <c r="K165" i="1"/>
  <c r="O202" i="1"/>
  <c r="L723" i="1"/>
  <c r="M647" i="1"/>
  <c r="M643" i="1" s="1"/>
  <c r="O162" i="1"/>
  <c r="O164" i="1"/>
  <c r="O240" i="1" s="1"/>
  <c r="O163" i="1"/>
  <c r="O239" i="1" s="1"/>
  <c r="M682" i="1"/>
  <c r="L758" i="1"/>
  <c r="M766" i="1"/>
  <c r="N549" i="1"/>
  <c r="M552" i="1"/>
  <c r="M775" i="1" s="1"/>
  <c r="M560" i="1"/>
  <c r="N707" i="1" s="1"/>
  <c r="M556" i="1"/>
  <c r="N703" i="1" s="1"/>
  <c r="L140" i="1"/>
  <c r="O215" i="1"/>
  <c r="M504" i="1"/>
  <c r="N651" i="1" s="1"/>
  <c r="M536" i="1"/>
  <c r="N683" i="1" s="1"/>
  <c r="M206" i="1"/>
  <c r="N543" i="1"/>
  <c r="N213" i="1"/>
  <c r="N559" i="1"/>
  <c r="N229" i="1"/>
  <c r="M505" i="1"/>
  <c r="N652" i="1" s="1"/>
  <c r="M562" i="1"/>
  <c r="M785" i="1" s="1"/>
  <c r="N785" i="1" s="1"/>
  <c r="M554" i="1"/>
  <c r="M777" i="1" s="1"/>
  <c r="N777" i="1" s="1"/>
  <c r="O169" i="1"/>
  <c r="N509" i="1"/>
  <c r="O656" i="1" s="1"/>
  <c r="N179" i="1"/>
  <c r="N534" i="1"/>
  <c r="N204" i="1"/>
  <c r="N558" i="1"/>
  <c r="N228" i="1"/>
  <c r="M783" i="1"/>
  <c r="M750" i="1"/>
  <c r="M553" i="1"/>
  <c r="M776" i="1" s="1"/>
  <c r="M744" i="1"/>
  <c r="L496" i="1"/>
  <c r="M549" i="1"/>
  <c r="M772" i="1" s="1"/>
  <c r="N772" i="1" s="1"/>
  <c r="M526" i="1"/>
  <c r="M749" i="1" s="1"/>
  <c r="N749" i="1" s="1"/>
  <c r="M738" i="1"/>
  <c r="N738" i="1" s="1"/>
  <c r="M531" i="1"/>
  <c r="M533" i="1"/>
  <c r="M730" i="1"/>
  <c r="M519" i="1"/>
  <c r="M742" i="1" s="1"/>
  <c r="N497" i="1"/>
  <c r="N167" i="1"/>
  <c r="P218" i="1"/>
  <c r="O188" i="1"/>
  <c r="O177" i="1"/>
  <c r="L200" i="1"/>
  <c r="L78" i="1" s="1"/>
  <c r="L76" i="1" s="1"/>
  <c r="M684" i="1"/>
  <c r="L760" i="1"/>
  <c r="M760" i="1" s="1"/>
  <c r="N528" i="1"/>
  <c r="N751" i="1" s="1"/>
  <c r="N198" i="1"/>
  <c r="I490" i="1"/>
  <c r="I489" i="1"/>
  <c r="J488" i="1"/>
  <c r="M503" i="1"/>
  <c r="M173" i="1"/>
  <c r="M166" i="1" s="1"/>
  <c r="O231" i="1"/>
  <c r="O223" i="1"/>
  <c r="N508" i="1"/>
  <c r="O655" i="1" s="1"/>
  <c r="N178" i="1"/>
  <c r="M540" i="1"/>
  <c r="N687" i="1" s="1"/>
  <c r="M210" i="1"/>
  <c r="M200" i="1" s="1"/>
  <c r="M78" i="1" s="1"/>
  <c r="N546" i="1"/>
  <c r="N769" i="1" s="1"/>
  <c r="N216" i="1"/>
  <c r="O227" i="1"/>
  <c r="N545" i="1"/>
  <c r="L90" i="1"/>
  <c r="L89" i="1" s="1"/>
  <c r="M525" i="1"/>
  <c r="N672" i="1" s="1"/>
  <c r="N670" i="1" s="1"/>
  <c r="N141" i="1" s="1"/>
  <c r="O168" i="1"/>
  <c r="L759" i="1"/>
  <c r="M759" i="1" s="1"/>
  <c r="M683" i="1"/>
  <c r="M559" i="1"/>
  <c r="M782" i="1" s="1"/>
  <c r="N782" i="1" s="1"/>
  <c r="O716" i="1"/>
  <c r="O717" i="1"/>
  <c r="P715" i="1"/>
  <c r="O181" i="1"/>
  <c r="P230" i="1"/>
  <c r="O186" i="1"/>
  <c r="N513" i="1"/>
  <c r="O660" i="1" s="1"/>
  <c r="N183" i="1"/>
  <c r="N499" i="1"/>
  <c r="M509" i="1"/>
  <c r="N656" i="1" s="1"/>
  <c r="M534" i="1"/>
  <c r="M558" i="1"/>
  <c r="M499" i="1"/>
  <c r="M732" i="1"/>
  <c r="N732" i="1" s="1"/>
  <c r="M545" i="1"/>
  <c r="M725" i="1"/>
  <c r="M761" i="1"/>
  <c r="M544" i="1"/>
  <c r="M724" i="1"/>
  <c r="M561" i="1"/>
  <c r="M721" i="1"/>
  <c r="N544" i="1"/>
  <c r="M727" i="1"/>
  <c r="N727" i="1" s="1"/>
  <c r="M670" i="1"/>
  <c r="M141" i="1" s="1"/>
  <c r="M733" i="1"/>
  <c r="M124" i="1" l="1"/>
  <c r="M123" i="1" s="1"/>
  <c r="M74" i="1"/>
  <c r="M73" i="1" s="1"/>
  <c r="M165" i="1"/>
  <c r="M138" i="1"/>
  <c r="M137" i="1" s="1"/>
  <c r="M768" i="1"/>
  <c r="N692" i="1"/>
  <c r="M781" i="1"/>
  <c r="N705" i="1"/>
  <c r="O183" i="1"/>
  <c r="P181" i="1"/>
  <c r="P168" i="1"/>
  <c r="O216" i="1"/>
  <c r="O178" i="1"/>
  <c r="P231" i="1"/>
  <c r="P188" i="1"/>
  <c r="M530" i="1"/>
  <c r="M128" i="1" s="1"/>
  <c r="N678" i="1"/>
  <c r="L495" i="1"/>
  <c r="L124" i="1"/>
  <c r="P215" i="1"/>
  <c r="M723" i="1"/>
  <c r="K73" i="1"/>
  <c r="K72" i="1" s="1"/>
  <c r="J48" i="1"/>
  <c r="J47" i="1" s="1"/>
  <c r="O185" i="1"/>
  <c r="M741" i="1"/>
  <c r="N665" i="1"/>
  <c r="N731" i="1"/>
  <c r="N720" i="1"/>
  <c r="Q226" i="1"/>
  <c r="Q203" i="1"/>
  <c r="O175" i="1"/>
  <c r="O174" i="1"/>
  <c r="N532" i="1"/>
  <c r="N502" i="1"/>
  <c r="N510" i="1"/>
  <c r="O657" i="1" s="1"/>
  <c r="N512" i="1"/>
  <c r="O659" i="1" s="1"/>
  <c r="N519" i="1"/>
  <c r="N525" i="1"/>
  <c r="N553" i="1"/>
  <c r="N561" i="1"/>
  <c r="O708" i="1" s="1"/>
  <c r="N507" i="1"/>
  <c r="O654" i="1" s="1"/>
  <c r="N518" i="1"/>
  <c r="L126" i="1"/>
  <c r="O191" i="1"/>
  <c r="P176" i="1"/>
  <c r="O221" i="1"/>
  <c r="N542" i="1"/>
  <c r="M779" i="1"/>
  <c r="N527" i="1"/>
  <c r="N547" i="1"/>
  <c r="N524" i="1"/>
  <c r="N538" i="1"/>
  <c r="O685" i="1" s="1"/>
  <c r="N520" i="1"/>
  <c r="N743" i="1" s="1"/>
  <c r="O693" i="1"/>
  <c r="O697" i="1"/>
  <c r="O670" i="1"/>
  <c r="O141" i="1" s="1"/>
  <c r="P710" i="1"/>
  <c r="P709" i="1"/>
  <c r="P707" i="1"/>
  <c r="P705" i="1"/>
  <c r="P704" i="1"/>
  <c r="P703" i="1"/>
  <c r="P702" i="1"/>
  <c r="P701" i="1"/>
  <c r="P700" i="1"/>
  <c r="P699" i="1"/>
  <c r="P711" i="1"/>
  <c r="P698" i="1"/>
  <c r="P697" i="1"/>
  <c r="P696" i="1"/>
  <c r="P695" i="1"/>
  <c r="P694" i="1"/>
  <c r="P693" i="1"/>
  <c r="P692" i="1"/>
  <c r="P691" i="1"/>
  <c r="P690" i="1"/>
  <c r="P689" i="1"/>
  <c r="P681" i="1"/>
  <c r="P680" i="1"/>
  <c r="P672" i="1"/>
  <c r="P678" i="1"/>
  <c r="P675" i="1"/>
  <c r="P679" i="1"/>
  <c r="P665" i="1"/>
  <c r="P664" i="1"/>
  <c r="P653" i="1"/>
  <c r="P667" i="1"/>
  <c r="P661" i="1"/>
  <c r="P646" i="1"/>
  <c r="P666" i="1"/>
  <c r="L137" i="1"/>
  <c r="L136" i="1" s="1"/>
  <c r="M767" i="1"/>
  <c r="N691" i="1"/>
  <c r="M757" i="1"/>
  <c r="N757" i="1" s="1"/>
  <c r="N681" i="1"/>
  <c r="Q230" i="1"/>
  <c r="O198" i="1"/>
  <c r="N742" i="1"/>
  <c r="O204" i="1"/>
  <c r="P169" i="1"/>
  <c r="O213" i="1"/>
  <c r="N766" i="1"/>
  <c r="P202" i="1"/>
  <c r="M523" i="1"/>
  <c r="M127" i="1" s="1"/>
  <c r="M126" i="1" s="1"/>
  <c r="O220" i="1"/>
  <c r="P219" i="1"/>
  <c r="P172" i="1"/>
  <c r="O170" i="1"/>
  <c r="P189" i="1"/>
  <c r="N653" i="1"/>
  <c r="M729" i="1"/>
  <c r="N556" i="1"/>
  <c r="N771" i="1"/>
  <c r="N560" i="1"/>
  <c r="N783" i="1" s="1"/>
  <c r="O783" i="1" s="1"/>
  <c r="N521" i="1"/>
  <c r="O668" i="1" s="1"/>
  <c r="N551" i="1"/>
  <c r="N498" i="1"/>
  <c r="N557" i="1"/>
  <c r="N780" i="1" s="1"/>
  <c r="M726" i="1"/>
  <c r="O233" i="1"/>
  <c r="N539" i="1"/>
  <c r="O686" i="1" s="1"/>
  <c r="N209" i="1"/>
  <c r="O171" i="1"/>
  <c r="O695" i="1"/>
  <c r="O666" i="1"/>
  <c r="O696" i="1"/>
  <c r="O702" i="1"/>
  <c r="O700" i="1"/>
  <c r="Q71" i="1"/>
  <c r="Q641" i="1" s="1"/>
  <c r="R69" i="1"/>
  <c r="Q70" i="1"/>
  <c r="Q640" i="1" s="1"/>
  <c r="N733" i="1"/>
  <c r="N721" i="1"/>
  <c r="N761" i="1"/>
  <c r="N646" i="1"/>
  <c r="N643" i="1" s="1"/>
  <c r="M722" i="1"/>
  <c r="P186" i="1"/>
  <c r="P716" i="1"/>
  <c r="P717" i="1"/>
  <c r="Q715" i="1"/>
  <c r="P227" i="1"/>
  <c r="N540" i="1"/>
  <c r="O687" i="1" s="1"/>
  <c r="N210" i="1"/>
  <c r="P223" i="1"/>
  <c r="N503" i="1"/>
  <c r="N173" i="1"/>
  <c r="K488" i="1"/>
  <c r="J489" i="1"/>
  <c r="J490" i="1"/>
  <c r="P177" i="1"/>
  <c r="Q218" i="1"/>
  <c r="O167" i="1"/>
  <c r="N166" i="1"/>
  <c r="N730" i="1"/>
  <c r="N776" i="1"/>
  <c r="O228" i="1"/>
  <c r="M758" i="1"/>
  <c r="P164" i="1"/>
  <c r="P240" i="1" s="1"/>
  <c r="P163" i="1"/>
  <c r="P239" i="1" s="1"/>
  <c r="P162" i="1"/>
  <c r="N537" i="1"/>
  <c r="O684" i="1" s="1"/>
  <c r="N207" i="1"/>
  <c r="P134" i="1"/>
  <c r="Q133" i="1"/>
  <c r="P135" i="1"/>
  <c r="T7" i="1"/>
  <c r="N735" i="1"/>
  <c r="O224" i="1"/>
  <c r="O232" i="1"/>
  <c r="N774" i="1"/>
  <c r="M748" i="1"/>
  <c r="N748" i="1" s="1"/>
  <c r="N500" i="1"/>
  <c r="Q214" i="1"/>
  <c r="N552" i="1"/>
  <c r="N775" i="1" s="1"/>
  <c r="M754" i="1"/>
  <c r="M755" i="1"/>
  <c r="N679" i="1"/>
  <c r="N541" i="1"/>
  <c r="O688" i="1" s="1"/>
  <c r="N211" i="1"/>
  <c r="O121" i="1"/>
  <c r="O120" i="1"/>
  <c r="P119" i="1"/>
  <c r="N516" i="1"/>
  <c r="O663" i="1" s="1"/>
  <c r="N511" i="1"/>
  <c r="O658" i="1" s="1"/>
  <c r="P196" i="1"/>
  <c r="N564" i="1"/>
  <c r="N787" i="1" s="1"/>
  <c r="M763" i="1"/>
  <c r="N763" i="1" s="1"/>
  <c r="N563" i="1"/>
  <c r="N786" i="1" s="1"/>
  <c r="O194" i="1"/>
  <c r="N193" i="1"/>
  <c r="N77" i="1" s="1"/>
  <c r="N501" i="1"/>
  <c r="N724" i="1" s="1"/>
  <c r="O698" i="1"/>
  <c r="O704" i="1"/>
  <c r="O701" i="1"/>
  <c r="L72" i="1"/>
  <c r="N514" i="1"/>
  <c r="N708" i="1"/>
  <c r="M784" i="1"/>
  <c r="N784" i="1" s="1"/>
  <c r="N725" i="1"/>
  <c r="N760" i="1"/>
  <c r="N496" i="1"/>
  <c r="M756" i="1"/>
  <c r="N756" i="1" s="1"/>
  <c r="N680" i="1"/>
  <c r="N750" i="1"/>
  <c r="O179" i="1"/>
  <c r="O229" i="1"/>
  <c r="N536" i="1"/>
  <c r="O683" i="1" s="1"/>
  <c r="N206" i="1"/>
  <c r="M677" i="1"/>
  <c r="M142" i="1" s="1"/>
  <c r="O225" i="1"/>
  <c r="O187" i="1"/>
  <c r="M746" i="1"/>
  <c r="N747" i="1"/>
  <c r="N736" i="1"/>
  <c r="M728" i="1"/>
  <c r="N728" i="1" s="1"/>
  <c r="L719" i="1"/>
  <c r="N764" i="1"/>
  <c r="N765" i="1"/>
  <c r="Q88" i="1"/>
  <c r="Q87" i="1"/>
  <c r="R86" i="1"/>
  <c r="Q222" i="1"/>
  <c r="O493" i="1"/>
  <c r="O492" i="1"/>
  <c r="O494" i="1" s="1"/>
  <c r="O505" i="1" s="1"/>
  <c r="P652" i="1" s="1"/>
  <c r="P491" i="1"/>
  <c r="O564" i="1"/>
  <c r="O514" i="1"/>
  <c r="O531" i="1"/>
  <c r="O560" i="1"/>
  <c r="O544" i="1"/>
  <c r="N535" i="1"/>
  <c r="O682" i="1" s="1"/>
  <c r="N205" i="1"/>
  <c r="P180" i="1"/>
  <c r="Q184" i="1"/>
  <c r="P182" i="1"/>
  <c r="P195" i="1"/>
  <c r="M734" i="1"/>
  <c r="N734" i="1" s="1"/>
  <c r="L753" i="1"/>
  <c r="Q201" i="1"/>
  <c r="O542" i="1"/>
  <c r="O212" i="1"/>
  <c r="O526" i="1"/>
  <c r="O749" i="1" s="1"/>
  <c r="Q234" i="1"/>
  <c r="O197" i="1"/>
  <c r="O547" i="1"/>
  <c r="O217" i="1"/>
  <c r="M76" i="1"/>
  <c r="O538" i="1"/>
  <c r="P685" i="1" s="1"/>
  <c r="O208" i="1"/>
  <c r="O520" i="1"/>
  <c r="O190" i="1"/>
  <c r="O689" i="1"/>
  <c r="O709" i="1"/>
  <c r="L165" i="1"/>
  <c r="O556" i="1" l="1"/>
  <c r="O533" i="1"/>
  <c r="L718" i="1"/>
  <c r="L81" i="1" s="1"/>
  <c r="O555" i="1"/>
  <c r="O778" i="1" s="1"/>
  <c r="P229" i="1"/>
  <c r="O509" i="1"/>
  <c r="O756" i="1"/>
  <c r="O661" i="1"/>
  <c r="O643" i="1" s="1"/>
  <c r="N737" i="1"/>
  <c r="O737" i="1" s="1"/>
  <c r="P121" i="1"/>
  <c r="P120" i="1"/>
  <c r="Q119" i="1"/>
  <c r="O502" i="1"/>
  <c r="P649" i="1" s="1"/>
  <c r="P232" i="1"/>
  <c r="N739" i="1"/>
  <c r="O558" i="1"/>
  <c r="Q705" i="1" s="1"/>
  <c r="P167" i="1"/>
  <c r="Q177" i="1"/>
  <c r="L488" i="1"/>
  <c r="K490" i="1"/>
  <c r="K489" i="1"/>
  <c r="N722" i="1"/>
  <c r="Q709" i="1"/>
  <c r="Q706" i="1"/>
  <c r="Q704" i="1"/>
  <c r="Q702" i="1"/>
  <c r="Q701" i="1"/>
  <c r="Q700" i="1"/>
  <c r="Q699" i="1"/>
  <c r="Q698" i="1"/>
  <c r="Q697" i="1"/>
  <c r="Q696" i="1"/>
  <c r="Q695" i="1"/>
  <c r="Q694" i="1"/>
  <c r="Q693" i="1"/>
  <c r="Q689" i="1"/>
  <c r="Q666" i="1"/>
  <c r="Q661" i="1"/>
  <c r="Q650" i="1"/>
  <c r="Q649" i="1"/>
  <c r="Q648" i="1"/>
  <c r="Q647" i="1"/>
  <c r="Q645" i="1"/>
  <c r="Q644" i="1"/>
  <c r="Q674" i="1"/>
  <c r="Q673" i="1"/>
  <c r="Q671" i="1"/>
  <c r="O501" i="1"/>
  <c r="O724" i="1" s="1"/>
  <c r="O563" i="1"/>
  <c r="O786" i="1" s="1"/>
  <c r="P786" i="1" s="1"/>
  <c r="Q189" i="1"/>
  <c r="N762" i="1"/>
  <c r="P213" i="1"/>
  <c r="P204" i="1"/>
  <c r="R230" i="1"/>
  <c r="P673" i="1"/>
  <c r="N523" i="1"/>
  <c r="N127" i="1" s="1"/>
  <c r="N779" i="1"/>
  <c r="O779" i="1" s="1"/>
  <c r="O504" i="1"/>
  <c r="M719" i="1"/>
  <c r="N741" i="1"/>
  <c r="N677" i="1"/>
  <c r="N142" i="1" s="1"/>
  <c r="N140" i="1" s="1"/>
  <c r="Q231" i="1"/>
  <c r="P216" i="1"/>
  <c r="O513" i="1"/>
  <c r="P660" i="1" s="1"/>
  <c r="N768" i="1"/>
  <c r="O519" i="1"/>
  <c r="P190" i="1"/>
  <c r="P197" i="1"/>
  <c r="R201" i="1"/>
  <c r="Q182" i="1"/>
  <c r="Q180" i="1"/>
  <c r="R222" i="1"/>
  <c r="O728" i="1"/>
  <c r="P187" i="1"/>
  <c r="O559" i="1"/>
  <c r="N495" i="1"/>
  <c r="N124" i="1"/>
  <c r="N123" i="1" s="1"/>
  <c r="R214" i="1"/>
  <c r="O549" i="1"/>
  <c r="O772" i="1" s="1"/>
  <c r="O562" i="1"/>
  <c r="O785" i="1" s="1"/>
  <c r="O537" i="1"/>
  <c r="P684" i="1" s="1"/>
  <c r="O207" i="1"/>
  <c r="O497" i="1"/>
  <c r="O503" i="1"/>
  <c r="P650" i="1" s="1"/>
  <c r="O173" i="1"/>
  <c r="O210" i="1"/>
  <c r="O540" i="1"/>
  <c r="P687" i="1" s="1"/>
  <c r="N138" i="1"/>
  <c r="O539" i="1"/>
  <c r="P686" i="1" s="1"/>
  <c r="O209" i="1"/>
  <c r="N726" i="1"/>
  <c r="O726" i="1" s="1"/>
  <c r="O506" i="1"/>
  <c r="Q172" i="1"/>
  <c r="N530" i="1"/>
  <c r="N128" i="1" s="1"/>
  <c r="Q202" i="1"/>
  <c r="O543" i="1"/>
  <c r="O534" i="1"/>
  <c r="O742" i="1"/>
  <c r="N770" i="1"/>
  <c r="O770" i="1" s="1"/>
  <c r="O694" i="1"/>
  <c r="O677" i="1" s="1"/>
  <c r="O142" i="1" s="1"/>
  <c r="P191" i="1"/>
  <c r="O525" i="1"/>
  <c r="P175" i="1"/>
  <c r="R226" i="1"/>
  <c r="O546" i="1"/>
  <c r="O769" i="1" s="1"/>
  <c r="Q181" i="1"/>
  <c r="M122" i="1"/>
  <c r="P217" i="1"/>
  <c r="O527" i="1"/>
  <c r="P674" i="1" s="1"/>
  <c r="P212" i="1"/>
  <c r="O552" i="1"/>
  <c r="O775" i="1" s="1"/>
  <c r="O548" i="1"/>
  <c r="O771" i="1" s="1"/>
  <c r="P493" i="1"/>
  <c r="P492" i="1"/>
  <c r="P494" i="1" s="1"/>
  <c r="P534" i="1" s="1"/>
  <c r="Q491" i="1"/>
  <c r="P560" i="1"/>
  <c r="P783" i="1" s="1"/>
  <c r="P564" i="1"/>
  <c r="Q711" i="1" s="1"/>
  <c r="O765" i="1"/>
  <c r="O736" i="1"/>
  <c r="O517" i="1"/>
  <c r="O740" i="1" s="1"/>
  <c r="O206" i="1"/>
  <c r="O536" i="1"/>
  <c r="P683" i="1" s="1"/>
  <c r="O760" i="1"/>
  <c r="P194" i="1"/>
  <c r="O193" i="1"/>
  <c r="O77" i="1" s="1"/>
  <c r="O787" i="1"/>
  <c r="P787" i="1" s="1"/>
  <c r="N755" i="1"/>
  <c r="O748" i="1"/>
  <c r="P224" i="1"/>
  <c r="U7" i="1"/>
  <c r="N758" i="1"/>
  <c r="R218" i="1"/>
  <c r="Q186" i="1"/>
  <c r="O761" i="1"/>
  <c r="N729" i="1"/>
  <c r="O729" i="1" s="1"/>
  <c r="P500" i="1"/>
  <c r="P170" i="1"/>
  <c r="P502" i="1"/>
  <c r="P220" i="1"/>
  <c r="P532" i="1"/>
  <c r="Q169" i="1"/>
  <c r="P528" i="1"/>
  <c r="P198" i="1"/>
  <c r="N767" i="1"/>
  <c r="O767" i="1" s="1"/>
  <c r="O699" i="1"/>
  <c r="O743" i="1"/>
  <c r="P551" i="1"/>
  <c r="P221" i="1"/>
  <c r="O521" i="1"/>
  <c r="P668" i="1" s="1"/>
  <c r="O512" i="1"/>
  <c r="P659" i="1" s="1"/>
  <c r="P515" i="1"/>
  <c r="Q662" i="1" s="1"/>
  <c r="P185" i="1"/>
  <c r="N723" i="1"/>
  <c r="L123" i="1"/>
  <c r="L122" i="1" s="1"/>
  <c r="Q188" i="1"/>
  <c r="P508" i="1"/>
  <c r="Q655" i="1" s="1"/>
  <c r="P178" i="1"/>
  <c r="P511" i="1"/>
  <c r="Q658" i="1" s="1"/>
  <c r="N781" i="1"/>
  <c r="O781" i="1" s="1"/>
  <c r="P781" i="1" s="1"/>
  <c r="M642" i="1"/>
  <c r="M72" i="1"/>
  <c r="M495" i="1"/>
  <c r="P538" i="1"/>
  <c r="Q685" i="1" s="1"/>
  <c r="P208" i="1"/>
  <c r="R234" i="1"/>
  <c r="Q195" i="1"/>
  <c r="R184" i="1"/>
  <c r="O535" i="1"/>
  <c r="P682" i="1" s="1"/>
  <c r="O205" i="1"/>
  <c r="O200" i="1" s="1"/>
  <c r="O78" i="1" s="1"/>
  <c r="N200" i="1"/>
  <c r="N78" i="1" s="1"/>
  <c r="N76" i="1" s="1"/>
  <c r="O507" i="1"/>
  <c r="P654" i="1" s="1"/>
  <c r="O553" i="1"/>
  <c r="O776" i="1" s="1"/>
  <c r="O557" i="1"/>
  <c r="O780" i="1" s="1"/>
  <c r="O516" i="1"/>
  <c r="P663" i="1" s="1"/>
  <c r="O532" i="1"/>
  <c r="Q679" i="1" s="1"/>
  <c r="O499" i="1"/>
  <c r="O545" i="1"/>
  <c r="O518" i="1"/>
  <c r="O561" i="1"/>
  <c r="P708" i="1" s="1"/>
  <c r="O498" i="1"/>
  <c r="P645" i="1" s="1"/>
  <c r="O511" i="1"/>
  <c r="P658" i="1" s="1"/>
  <c r="R87" i="1"/>
  <c r="S86" i="1"/>
  <c r="R88" i="1"/>
  <c r="N746" i="1"/>
  <c r="P555" i="1"/>
  <c r="P225" i="1"/>
  <c r="P509" i="1"/>
  <c r="Q656" i="1" s="1"/>
  <c r="P179" i="1"/>
  <c r="N759" i="1"/>
  <c r="O759" i="1" s="1"/>
  <c r="M140" i="1"/>
  <c r="M136" i="1" s="1"/>
  <c r="O524" i="1"/>
  <c r="O747" i="1" s="1"/>
  <c r="Q196" i="1"/>
  <c r="O541" i="1"/>
  <c r="P688" i="1" s="1"/>
  <c r="O211" i="1"/>
  <c r="N754" i="1"/>
  <c r="M753" i="1"/>
  <c r="O554" i="1"/>
  <c r="O777" i="1" s="1"/>
  <c r="Q135" i="1"/>
  <c r="Q134" i="1"/>
  <c r="R133" i="1"/>
  <c r="Q164" i="1"/>
  <c r="Q240" i="1" s="1"/>
  <c r="Q163" i="1"/>
  <c r="Q239" i="1" s="1"/>
  <c r="Q162" i="1"/>
  <c r="P558" i="1"/>
  <c r="P228" i="1"/>
  <c r="N74" i="1"/>
  <c r="N73" i="1" s="1"/>
  <c r="N165" i="1"/>
  <c r="Q223" i="1"/>
  <c r="Q227" i="1"/>
  <c r="Q717" i="1"/>
  <c r="R715" i="1"/>
  <c r="Q716" i="1"/>
  <c r="P516" i="1"/>
  <c r="Q663" i="1" s="1"/>
  <c r="R70" i="1"/>
  <c r="R640" i="1" s="1"/>
  <c r="R71" i="1"/>
  <c r="R641" i="1" s="1"/>
  <c r="S69" i="1"/>
  <c r="P501" i="1"/>
  <c r="P171" i="1"/>
  <c r="P563" i="1"/>
  <c r="P233" i="1"/>
  <c r="O500" i="1"/>
  <c r="P647" i="1" s="1"/>
  <c r="Q219" i="1"/>
  <c r="O550" i="1"/>
  <c r="O773" i="1" s="1"/>
  <c r="O766" i="1"/>
  <c r="P499" i="1"/>
  <c r="N744" i="1"/>
  <c r="O744" i="1" s="1"/>
  <c r="O528" i="1"/>
  <c r="O757" i="1"/>
  <c r="P757" i="1" s="1"/>
  <c r="O140" i="1"/>
  <c r="O551" i="1"/>
  <c r="O774" i="1" s="1"/>
  <c r="P774" i="1" s="1"/>
  <c r="Q176" i="1"/>
  <c r="O510" i="1"/>
  <c r="P657" i="1" s="1"/>
  <c r="P504" i="1"/>
  <c r="Q651" i="1" s="1"/>
  <c r="P174" i="1"/>
  <c r="R203" i="1"/>
  <c r="N719" i="1"/>
  <c r="O720" i="1"/>
  <c r="O515" i="1"/>
  <c r="Q215" i="1"/>
  <c r="P518" i="1"/>
  <c r="O508" i="1"/>
  <c r="Q168" i="1"/>
  <c r="P513" i="1"/>
  <c r="Q660" i="1" s="1"/>
  <c r="P183" i="1"/>
  <c r="R168" i="1" l="1"/>
  <c r="R215" i="1"/>
  <c r="R176" i="1"/>
  <c r="O751" i="1"/>
  <c r="P751" i="1" s="1"/>
  <c r="Q675" i="1"/>
  <c r="Q233" i="1"/>
  <c r="R227" i="1"/>
  <c r="Q228" i="1"/>
  <c r="Q646" i="1"/>
  <c r="S203" i="1"/>
  <c r="S70" i="1"/>
  <c r="S640" i="1" s="1"/>
  <c r="S71" i="1"/>
  <c r="S641" i="1" s="1"/>
  <c r="T69" i="1"/>
  <c r="R223" i="1"/>
  <c r="Q183" i="1"/>
  <c r="P655" i="1"/>
  <c r="O731" i="1"/>
  <c r="P662" i="1"/>
  <c r="O738" i="1"/>
  <c r="Q171" i="1"/>
  <c r="R716" i="1"/>
  <c r="S715" i="1"/>
  <c r="R717" i="1"/>
  <c r="R163" i="1"/>
  <c r="R239" i="1" s="1"/>
  <c r="R162" i="1"/>
  <c r="R164" i="1"/>
  <c r="R240" i="1" s="1"/>
  <c r="Q665" i="1"/>
  <c r="Q174" i="1"/>
  <c r="R196" i="1"/>
  <c r="Q681" i="1"/>
  <c r="R710" i="1"/>
  <c r="R707" i="1"/>
  <c r="R706" i="1"/>
  <c r="R705" i="1"/>
  <c r="R703" i="1"/>
  <c r="R711" i="1"/>
  <c r="R692" i="1"/>
  <c r="R691" i="1"/>
  <c r="R690" i="1"/>
  <c r="R681" i="1"/>
  <c r="R680" i="1"/>
  <c r="R667" i="1"/>
  <c r="R665" i="1"/>
  <c r="R664" i="1"/>
  <c r="R653" i="1"/>
  <c r="R650" i="1"/>
  <c r="R649" i="1"/>
  <c r="R648" i="1"/>
  <c r="R647" i="1"/>
  <c r="R646" i="1"/>
  <c r="R645" i="1"/>
  <c r="R644" i="1"/>
  <c r="R679" i="1"/>
  <c r="R678" i="1"/>
  <c r="R675" i="1"/>
  <c r="R674" i="1"/>
  <c r="R673" i="1"/>
  <c r="R672" i="1"/>
  <c r="R671" i="1"/>
  <c r="R670" i="1" s="1"/>
  <c r="R141" i="1" s="1"/>
  <c r="N72" i="1"/>
  <c r="N753" i="1"/>
  <c r="N718" i="1" s="1"/>
  <c r="N81" i="1" s="1"/>
  <c r="O754" i="1"/>
  <c r="Q179" i="1"/>
  <c r="S87" i="1"/>
  <c r="S88" i="1"/>
  <c r="T86" i="1"/>
  <c r="S184" i="1"/>
  <c r="S234" i="1"/>
  <c r="R188" i="1"/>
  <c r="O723" i="1"/>
  <c r="P723" i="1" s="1"/>
  <c r="Q198" i="1"/>
  <c r="Q170" i="1"/>
  <c r="R186" i="1"/>
  <c r="O730" i="1"/>
  <c r="P554" i="1"/>
  <c r="P777" i="1" s="1"/>
  <c r="Q777" i="1" s="1"/>
  <c r="O76" i="1"/>
  <c r="P556" i="1"/>
  <c r="Q703" i="1" s="1"/>
  <c r="P548" i="1"/>
  <c r="P771" i="1" s="1"/>
  <c r="Q212" i="1"/>
  <c r="P547" i="1"/>
  <c r="R694" i="1" s="1"/>
  <c r="R181" i="1"/>
  <c r="Q175" i="1"/>
  <c r="P540" i="1"/>
  <c r="Q687" i="1" s="1"/>
  <c r="P210" i="1"/>
  <c r="O496" i="1"/>
  <c r="P644" i="1"/>
  <c r="S222" i="1"/>
  <c r="S201" i="1"/>
  <c r="Q190" i="1"/>
  <c r="O768" i="1"/>
  <c r="P546" i="1"/>
  <c r="R693" i="1" s="1"/>
  <c r="P545" i="1"/>
  <c r="Q692" i="1" s="1"/>
  <c r="N126" i="1"/>
  <c r="N122" i="1" s="1"/>
  <c r="P543" i="1"/>
  <c r="P766" i="1" s="1"/>
  <c r="Q707" i="1"/>
  <c r="P553" i="1"/>
  <c r="R177" i="1"/>
  <c r="P497" i="1"/>
  <c r="P720" i="1" s="1"/>
  <c r="P562" i="1"/>
  <c r="R709" i="1" s="1"/>
  <c r="O642" i="1"/>
  <c r="O138" i="1"/>
  <c r="O137" i="1" s="1"/>
  <c r="O136" i="1" s="1"/>
  <c r="Q229" i="1"/>
  <c r="P541" i="1"/>
  <c r="Q688" i="1" s="1"/>
  <c r="P211" i="1"/>
  <c r="O523" i="1"/>
  <c r="O127" i="1" s="1"/>
  <c r="P671" i="1"/>
  <c r="P670" i="1" s="1"/>
  <c r="P141" i="1" s="1"/>
  <c r="Q185" i="1"/>
  <c r="Q221" i="1"/>
  <c r="Q220" i="1"/>
  <c r="O758" i="1"/>
  <c r="P193" i="1"/>
  <c r="P77" i="1" s="1"/>
  <c r="Q194" i="1"/>
  <c r="P536" i="1"/>
  <c r="Q683" i="1" s="1"/>
  <c r="P206" i="1"/>
  <c r="P552" i="1"/>
  <c r="P775" i="1" s="1"/>
  <c r="P533" i="1"/>
  <c r="Q680" i="1" s="1"/>
  <c r="P544" i="1"/>
  <c r="Q691" i="1" s="1"/>
  <c r="P542" i="1"/>
  <c r="P505" i="1"/>
  <c r="Q652" i="1" s="1"/>
  <c r="Q191" i="1"/>
  <c r="P770" i="1"/>
  <c r="R172" i="1"/>
  <c r="N137" i="1"/>
  <c r="N136" i="1" s="1"/>
  <c r="P503" i="1"/>
  <c r="P726" i="1" s="1"/>
  <c r="P173" i="1"/>
  <c r="P772" i="1"/>
  <c r="O763" i="1"/>
  <c r="P763" i="1" s="1"/>
  <c r="Q187" i="1"/>
  <c r="R182" i="1"/>
  <c r="P520" i="1"/>
  <c r="Q667" i="1" s="1"/>
  <c r="R231" i="1"/>
  <c r="O741" i="1"/>
  <c r="P741" i="1" s="1"/>
  <c r="Q204" i="1"/>
  <c r="P549" i="1"/>
  <c r="O733" i="1"/>
  <c r="P526" i="1"/>
  <c r="P749" i="1" s="1"/>
  <c r="O725" i="1"/>
  <c r="P725" i="1" s="1"/>
  <c r="P559" i="1"/>
  <c r="R219" i="1"/>
  <c r="O721" i="1"/>
  <c r="R134" i="1"/>
  <c r="S133" i="1"/>
  <c r="R135" i="1"/>
  <c r="Q225" i="1"/>
  <c r="O764" i="1"/>
  <c r="P764" i="1" s="1"/>
  <c r="P535" i="1"/>
  <c r="Q682" i="1" s="1"/>
  <c r="P205" i="1"/>
  <c r="P200" i="1" s="1"/>
  <c r="P78" i="1" s="1"/>
  <c r="R195" i="1"/>
  <c r="Q208" i="1"/>
  <c r="Q178" i="1"/>
  <c r="R169" i="1"/>
  <c r="P550" i="1"/>
  <c r="S218" i="1"/>
  <c r="O755" i="1"/>
  <c r="P755" i="1" s="1"/>
  <c r="P524" i="1"/>
  <c r="P514" i="1"/>
  <c r="P531" i="1"/>
  <c r="Q493" i="1"/>
  <c r="Q492" i="1"/>
  <c r="Q494" i="1" s="1"/>
  <c r="Q507" i="1" s="1"/>
  <c r="R654" i="1" s="1"/>
  <c r="R491" i="1"/>
  <c r="Q556" i="1"/>
  <c r="Q533" i="1"/>
  <c r="P769" i="1"/>
  <c r="S226" i="1"/>
  <c r="P521" i="1"/>
  <c r="Q668" i="1" s="1"/>
  <c r="R202" i="1"/>
  <c r="P539" i="1"/>
  <c r="Q686" i="1" s="1"/>
  <c r="P209" i="1"/>
  <c r="N642" i="1"/>
  <c r="P537" i="1"/>
  <c r="Q684" i="1" s="1"/>
  <c r="P207" i="1"/>
  <c r="S214" i="1"/>
  <c r="O750" i="1"/>
  <c r="P517" i="1"/>
  <c r="P740" i="1" s="1"/>
  <c r="O530" i="1"/>
  <c r="O128" i="1" s="1"/>
  <c r="Q512" i="1"/>
  <c r="R659" i="1" s="1"/>
  <c r="Q197" i="1"/>
  <c r="P498" i="1"/>
  <c r="Q561" i="1"/>
  <c r="R708" i="1" s="1"/>
  <c r="M718" i="1"/>
  <c r="M81" i="1" s="1"/>
  <c r="P506" i="1"/>
  <c r="Q653" i="1" s="1"/>
  <c r="P648" i="1"/>
  <c r="P724" i="1" s="1"/>
  <c r="O762" i="1"/>
  <c r="Q710" i="1"/>
  <c r="O722" i="1"/>
  <c r="P722" i="1" s="1"/>
  <c r="O166" i="1"/>
  <c r="O739" i="1"/>
  <c r="P739" i="1" s="1"/>
  <c r="Q120" i="1"/>
  <c r="R119" i="1"/>
  <c r="Q121" i="1"/>
  <c r="P756" i="1"/>
  <c r="Q756" i="1" s="1"/>
  <c r="P778" i="1"/>
  <c r="P767" i="1"/>
  <c r="P761" i="1"/>
  <c r="V7" i="1"/>
  <c r="Q554" i="1"/>
  <c r="Q224" i="1"/>
  <c r="P760" i="1"/>
  <c r="P736" i="1"/>
  <c r="P510" i="1"/>
  <c r="Q657" i="1" s="1"/>
  <c r="P512" i="1"/>
  <c r="Q659" i="1" s="1"/>
  <c r="P525" i="1"/>
  <c r="Q672" i="1" s="1"/>
  <c r="Q670" i="1" s="1"/>
  <c r="Q141" i="1" s="1"/>
  <c r="O734" i="1"/>
  <c r="P734" i="1" s="1"/>
  <c r="Q547" i="1"/>
  <c r="Q217" i="1"/>
  <c r="P742" i="1"/>
  <c r="P519" i="1"/>
  <c r="P507" i="1"/>
  <c r="Q654" i="1" s="1"/>
  <c r="O735" i="1"/>
  <c r="P735" i="1" s="1"/>
  <c r="Q735" i="1" s="1"/>
  <c r="O784" i="1"/>
  <c r="P784" i="1" s="1"/>
  <c r="Q784" i="1" s="1"/>
  <c r="O782" i="1"/>
  <c r="P706" i="1"/>
  <c r="P677" i="1" s="1"/>
  <c r="P142" i="1" s="1"/>
  <c r="P728" i="1"/>
  <c r="R180" i="1"/>
  <c r="P527" i="1"/>
  <c r="Q546" i="1"/>
  <c r="Q216" i="1"/>
  <c r="P651" i="1"/>
  <c r="O727" i="1"/>
  <c r="P727" i="1" s="1"/>
  <c r="P779" i="1"/>
  <c r="Q779" i="1" s="1"/>
  <c r="S230" i="1"/>
  <c r="Q543" i="1"/>
  <c r="Q213" i="1"/>
  <c r="R189" i="1"/>
  <c r="P557" i="1"/>
  <c r="P780" i="1" s="1"/>
  <c r="M488" i="1"/>
  <c r="L490" i="1"/>
  <c r="L489" i="1"/>
  <c r="Q497" i="1"/>
  <c r="P166" i="1"/>
  <c r="Q167" i="1"/>
  <c r="Q562" i="1"/>
  <c r="Q232" i="1"/>
  <c r="P737" i="1"/>
  <c r="P656" i="1"/>
  <c r="O732" i="1"/>
  <c r="P732" i="1" s="1"/>
  <c r="P561" i="1"/>
  <c r="Q708" i="1" s="1"/>
  <c r="Q720" i="1" l="1"/>
  <c r="Q539" i="1"/>
  <c r="R686" i="1" s="1"/>
  <c r="Q209" i="1"/>
  <c r="T226" i="1"/>
  <c r="Q514" i="1"/>
  <c r="R661" i="1" s="1"/>
  <c r="Q544" i="1"/>
  <c r="Q767" i="1" s="1"/>
  <c r="R767" i="1" s="1"/>
  <c r="R492" i="1"/>
  <c r="R494" i="1" s="1"/>
  <c r="S491" i="1"/>
  <c r="R493" i="1"/>
  <c r="R544" i="1"/>
  <c r="R556" i="1"/>
  <c r="R548" i="1"/>
  <c r="R531" i="1"/>
  <c r="R552" i="1"/>
  <c r="R564" i="1"/>
  <c r="R514" i="1"/>
  <c r="R560" i="1"/>
  <c r="R533" i="1"/>
  <c r="P729" i="1"/>
  <c r="Q538" i="1"/>
  <c r="R685" i="1" s="1"/>
  <c r="P721" i="1"/>
  <c r="R561" i="1"/>
  <c r="S708" i="1" s="1"/>
  <c r="R517" i="1"/>
  <c r="R187" i="1"/>
  <c r="Q503" i="1"/>
  <c r="Q726" i="1" s="1"/>
  <c r="Q173" i="1"/>
  <c r="Q521" i="1"/>
  <c r="R668" i="1" s="1"/>
  <c r="Q536" i="1"/>
  <c r="R683" i="1" s="1"/>
  <c r="Q206" i="1"/>
  <c r="Q524" i="1"/>
  <c r="P758" i="1"/>
  <c r="Q551" i="1"/>
  <c r="Q515" i="1"/>
  <c r="R662" i="1" s="1"/>
  <c r="Q541" i="1"/>
  <c r="R688" i="1" s="1"/>
  <c r="Q211" i="1"/>
  <c r="S177" i="1"/>
  <c r="Q664" i="1"/>
  <c r="Q643" i="1" s="1"/>
  <c r="T222" i="1"/>
  <c r="P785" i="1"/>
  <c r="Q785" i="1" s="1"/>
  <c r="S181" i="1"/>
  <c r="Q542" i="1"/>
  <c r="R689" i="1" s="1"/>
  <c r="R500" i="1"/>
  <c r="R170" i="1"/>
  <c r="P743" i="1"/>
  <c r="S188" i="1"/>
  <c r="T184" i="1"/>
  <c r="R701" i="1"/>
  <c r="S196" i="1"/>
  <c r="Q504" i="1"/>
  <c r="R651" i="1" s="1"/>
  <c r="S716" i="1"/>
  <c r="T715" i="1"/>
  <c r="S717" i="1"/>
  <c r="P738" i="1"/>
  <c r="Q738" i="1" s="1"/>
  <c r="R513" i="1"/>
  <c r="S660" i="1" s="1"/>
  <c r="R183" i="1"/>
  <c r="T71" i="1"/>
  <c r="T641" i="1" s="1"/>
  <c r="U69" i="1"/>
  <c r="T70" i="1"/>
  <c r="T640" i="1" s="1"/>
  <c r="T203" i="1"/>
  <c r="Q690" i="1"/>
  <c r="Q766" i="1" s="1"/>
  <c r="R766" i="1" s="1"/>
  <c r="P776" i="1"/>
  <c r="R558" i="1"/>
  <c r="R228" i="1"/>
  <c r="R563" i="1"/>
  <c r="R233" i="1"/>
  <c r="S215" i="1"/>
  <c r="Q737" i="1"/>
  <c r="S189" i="1"/>
  <c r="T230" i="1"/>
  <c r="Q727" i="1"/>
  <c r="Q760" i="1"/>
  <c r="R756" i="1"/>
  <c r="R527" i="1"/>
  <c r="R197" i="1"/>
  <c r="Q537" i="1"/>
  <c r="R684" i="1" s="1"/>
  <c r="Q207" i="1"/>
  <c r="Q532" i="1"/>
  <c r="Q499" i="1"/>
  <c r="Q722" i="1" s="1"/>
  <c r="Q525" i="1"/>
  <c r="Q553" i="1"/>
  <c r="R700" i="1" s="1"/>
  <c r="Q511" i="1"/>
  <c r="R658" i="1" s="1"/>
  <c r="Q516" i="1"/>
  <c r="R663" i="1" s="1"/>
  <c r="Q518" i="1"/>
  <c r="Q526" i="1"/>
  <c r="Q749" i="1" s="1"/>
  <c r="R749" i="1" s="1"/>
  <c r="Q557" i="1"/>
  <c r="Q780" i="1" s="1"/>
  <c r="R780" i="1" s="1"/>
  <c r="Q549" i="1"/>
  <c r="R696" i="1" s="1"/>
  <c r="Q506" i="1"/>
  <c r="Q545" i="1"/>
  <c r="Q498" i="1"/>
  <c r="R508" i="1"/>
  <c r="S655" i="1" s="1"/>
  <c r="R178" i="1"/>
  <c r="Q764" i="1"/>
  <c r="S219" i="1"/>
  <c r="Q517" i="1"/>
  <c r="Q740" i="1" s="1"/>
  <c r="R740" i="1" s="1"/>
  <c r="S172" i="1"/>
  <c r="R521" i="1"/>
  <c r="S668" i="1" s="1"/>
  <c r="R191" i="1"/>
  <c r="P748" i="1"/>
  <c r="Q748" i="1" s="1"/>
  <c r="R550" i="1"/>
  <c r="R220" i="1"/>
  <c r="R559" i="1"/>
  <c r="R229" i="1"/>
  <c r="R507" i="1"/>
  <c r="S654" i="1" s="1"/>
  <c r="P768" i="1"/>
  <c r="T201" i="1"/>
  <c r="P643" i="1"/>
  <c r="R511" i="1"/>
  <c r="S658" i="1" s="1"/>
  <c r="P730" i="1"/>
  <c r="Q730" i="1" s="1"/>
  <c r="Q500" i="1"/>
  <c r="S647" i="1" s="1"/>
  <c r="R518" i="1"/>
  <c r="R509" i="1"/>
  <c r="S656" i="1" s="1"/>
  <c r="R179" i="1"/>
  <c r="R704" i="1"/>
  <c r="R526" i="1"/>
  <c r="O719" i="1"/>
  <c r="Q513" i="1"/>
  <c r="R660" i="1" s="1"/>
  <c r="S223" i="1"/>
  <c r="S711" i="1"/>
  <c r="S710" i="1"/>
  <c r="S704" i="1"/>
  <c r="S702" i="1"/>
  <c r="S709" i="1"/>
  <c r="S701" i="1"/>
  <c r="S700" i="1"/>
  <c r="S705" i="1"/>
  <c r="S698" i="1"/>
  <c r="S696" i="1"/>
  <c r="S694" i="1"/>
  <c r="S692" i="1"/>
  <c r="S690" i="1"/>
  <c r="S679" i="1"/>
  <c r="S678" i="1"/>
  <c r="S675" i="1"/>
  <c r="S673" i="1"/>
  <c r="S672" i="1"/>
  <c r="S703" i="1"/>
  <c r="S681" i="1"/>
  <c r="S697" i="1"/>
  <c r="S695" i="1"/>
  <c r="S693" i="1"/>
  <c r="S691" i="1"/>
  <c r="S689" i="1"/>
  <c r="S699" i="1"/>
  <c r="S707" i="1"/>
  <c r="S680" i="1"/>
  <c r="S667" i="1"/>
  <c r="S666" i="1"/>
  <c r="S665" i="1"/>
  <c r="S664" i="1"/>
  <c r="S661" i="1"/>
  <c r="S653" i="1"/>
  <c r="S646" i="1"/>
  <c r="Q558" i="1"/>
  <c r="Q781" i="1" s="1"/>
  <c r="R781" i="1" s="1"/>
  <c r="Q563" i="1"/>
  <c r="Q786" i="1" s="1"/>
  <c r="R786" i="1" s="1"/>
  <c r="S176" i="1"/>
  <c r="R545" i="1"/>
  <c r="R497" i="1"/>
  <c r="Q166" i="1"/>
  <c r="R167" i="1"/>
  <c r="R562" i="1"/>
  <c r="R232" i="1"/>
  <c r="P165" i="1"/>
  <c r="P74" i="1"/>
  <c r="P73" i="1" s="1"/>
  <c r="M490" i="1"/>
  <c r="M489" i="1"/>
  <c r="N488" i="1"/>
  <c r="S180" i="1"/>
  <c r="P782" i="1"/>
  <c r="R547" i="1"/>
  <c r="R217" i="1"/>
  <c r="P762" i="1"/>
  <c r="Q762" i="1" s="1"/>
  <c r="Q527" i="1"/>
  <c r="S674" i="1" s="1"/>
  <c r="P750" i="1"/>
  <c r="Q502" i="1"/>
  <c r="Q725" i="1" s="1"/>
  <c r="R725" i="1" s="1"/>
  <c r="Q769" i="1"/>
  <c r="Q560" i="1"/>
  <c r="Q783" i="1" s="1"/>
  <c r="R783" i="1" s="1"/>
  <c r="Q531" i="1"/>
  <c r="P523" i="1"/>
  <c r="P127" i="1" s="1"/>
  <c r="T218" i="1"/>
  <c r="S169" i="1"/>
  <c r="Q508" i="1"/>
  <c r="R655" i="1" s="1"/>
  <c r="S195" i="1"/>
  <c r="R555" i="1"/>
  <c r="R225" i="1"/>
  <c r="S135" i="1"/>
  <c r="S134" i="1"/>
  <c r="T133" i="1"/>
  <c r="R549" i="1"/>
  <c r="R534" i="1"/>
  <c r="R204" i="1"/>
  <c r="Q741" i="1"/>
  <c r="R741" i="1" s="1"/>
  <c r="S182" i="1"/>
  <c r="R502" i="1"/>
  <c r="R524" i="1"/>
  <c r="R194" i="1"/>
  <c r="Q193" i="1"/>
  <c r="Q77" i="1" s="1"/>
  <c r="Q550" i="1"/>
  <c r="R697" i="1" s="1"/>
  <c r="P140" i="1"/>
  <c r="Q559" i="1"/>
  <c r="S706" i="1" s="1"/>
  <c r="Q519" i="1"/>
  <c r="R666" i="1" s="1"/>
  <c r="R520" i="1"/>
  <c r="R190" i="1"/>
  <c r="O495" i="1"/>
  <c r="O124" i="1"/>
  <c r="R505" i="1"/>
  <c r="S652" i="1" s="1"/>
  <c r="R175" i="1"/>
  <c r="S186" i="1"/>
  <c r="R528" i="1"/>
  <c r="R198" i="1"/>
  <c r="T234" i="1"/>
  <c r="T88" i="1"/>
  <c r="T87" i="1"/>
  <c r="U86" i="1"/>
  <c r="Q509" i="1"/>
  <c r="R656" i="1" s="1"/>
  <c r="P759" i="1"/>
  <c r="Q759" i="1" s="1"/>
  <c r="S162" i="1"/>
  <c r="S163" i="1"/>
  <c r="S239" i="1" s="1"/>
  <c r="S164" i="1"/>
  <c r="S240" i="1" s="1"/>
  <c r="R501" i="1"/>
  <c r="R171" i="1"/>
  <c r="P731" i="1"/>
  <c r="Q731" i="1" s="1"/>
  <c r="R731" i="1" s="1"/>
  <c r="R553" i="1"/>
  <c r="O746" i="1"/>
  <c r="S227" i="1"/>
  <c r="P773" i="1"/>
  <c r="Q773" i="1" s="1"/>
  <c r="R506" i="1"/>
  <c r="S168" i="1"/>
  <c r="Q732" i="1"/>
  <c r="R732" i="1" s="1"/>
  <c r="R543" i="1"/>
  <c r="R213" i="1"/>
  <c r="R779" i="1"/>
  <c r="R546" i="1"/>
  <c r="R216" i="1"/>
  <c r="R784" i="1"/>
  <c r="Q742" i="1"/>
  <c r="R554" i="1"/>
  <c r="R777" i="1" s="1"/>
  <c r="R224" i="1"/>
  <c r="Q761" i="1"/>
  <c r="R120" i="1"/>
  <c r="S119" i="1"/>
  <c r="R121" i="1"/>
  <c r="O165" i="1"/>
  <c r="O74" i="1"/>
  <c r="O73" i="1" s="1"/>
  <c r="O72" i="1" s="1"/>
  <c r="T214" i="1"/>
  <c r="S202" i="1"/>
  <c r="Q564" i="1"/>
  <c r="Q787" i="1" s="1"/>
  <c r="R787" i="1" s="1"/>
  <c r="Q552" i="1"/>
  <c r="Q775" i="1" s="1"/>
  <c r="Q548" i="1"/>
  <c r="Q771" i="1" s="1"/>
  <c r="P530" i="1"/>
  <c r="P128" i="1" s="1"/>
  <c r="Q678" i="1"/>
  <c r="Q677" i="1" s="1"/>
  <c r="Q142" i="1" s="1"/>
  <c r="Q140" i="1" s="1"/>
  <c r="Q755" i="1"/>
  <c r="R538" i="1"/>
  <c r="S685" i="1" s="1"/>
  <c r="R208" i="1"/>
  <c r="Q535" i="1"/>
  <c r="R682" i="1" s="1"/>
  <c r="Q205" i="1"/>
  <c r="Q555" i="1"/>
  <c r="R702" i="1" s="1"/>
  <c r="P744" i="1"/>
  <c r="Q744" i="1" s="1"/>
  <c r="R744" i="1" s="1"/>
  <c r="P733" i="1"/>
  <c r="Q733" i="1" s="1"/>
  <c r="Q534" i="1"/>
  <c r="Q757" i="1" s="1"/>
  <c r="R757" i="1" s="1"/>
  <c r="S231" i="1"/>
  <c r="Q772" i="1"/>
  <c r="Q770" i="1"/>
  <c r="R770" i="1" s="1"/>
  <c r="P76" i="1"/>
  <c r="R551" i="1"/>
  <c r="R221" i="1"/>
  <c r="R515" i="1"/>
  <c r="S662" i="1" s="1"/>
  <c r="R185" i="1"/>
  <c r="O126" i="1"/>
  <c r="P496" i="1"/>
  <c r="Q520" i="1"/>
  <c r="Q510" i="1"/>
  <c r="R657" i="1" s="1"/>
  <c r="Q540" i="1"/>
  <c r="R687" i="1" s="1"/>
  <c r="Q210" i="1"/>
  <c r="Q505" i="1"/>
  <c r="R652" i="1" s="1"/>
  <c r="R542" i="1"/>
  <c r="R212" i="1"/>
  <c r="P765" i="1"/>
  <c r="Q765" i="1" s="1"/>
  <c r="R516" i="1"/>
  <c r="S663" i="1" s="1"/>
  <c r="Q528" i="1"/>
  <c r="Q751" i="1" s="1"/>
  <c r="R751" i="1" s="1"/>
  <c r="Q723" i="1"/>
  <c r="R723" i="1" s="1"/>
  <c r="O753" i="1"/>
  <c r="P754" i="1"/>
  <c r="R504" i="1"/>
  <c r="S651" i="1" s="1"/>
  <c r="R174" i="1"/>
  <c r="Q501" i="1"/>
  <c r="Q724" i="1" s="1"/>
  <c r="R724" i="1" s="1"/>
  <c r="P747" i="1"/>
  <c r="R557" i="1"/>
  <c r="R498" i="1"/>
  <c r="S645" i="1" s="1"/>
  <c r="S507" i="1" l="1"/>
  <c r="T654" i="1" s="1"/>
  <c r="Q642" i="1"/>
  <c r="Q138" i="1"/>
  <c r="Q137" i="1" s="1"/>
  <c r="Q136" i="1" s="1"/>
  <c r="R643" i="1"/>
  <c r="S194" i="1"/>
  <c r="R193" i="1"/>
  <c r="R77" i="1" s="1"/>
  <c r="T182" i="1"/>
  <c r="S534" i="1"/>
  <c r="T681" i="1" s="1"/>
  <c r="S204" i="1"/>
  <c r="T195" i="1"/>
  <c r="Q530" i="1"/>
  <c r="Q128" i="1" s="1"/>
  <c r="Q750" i="1"/>
  <c r="R750" i="1" s="1"/>
  <c r="O488" i="1"/>
  <c r="N489" i="1"/>
  <c r="N490" i="1"/>
  <c r="Q74" i="1"/>
  <c r="Q73" i="1" s="1"/>
  <c r="S649" i="1"/>
  <c r="T223" i="1"/>
  <c r="S179" i="1"/>
  <c r="R730" i="1"/>
  <c r="S229" i="1"/>
  <c r="T219" i="1"/>
  <c r="R727" i="1"/>
  <c r="T711" i="1"/>
  <c r="T709" i="1"/>
  <c r="T706" i="1"/>
  <c r="T704" i="1"/>
  <c r="T702" i="1"/>
  <c r="T701" i="1"/>
  <c r="T700" i="1"/>
  <c r="T699" i="1"/>
  <c r="T698" i="1"/>
  <c r="T697" i="1"/>
  <c r="T696" i="1"/>
  <c r="T695" i="1"/>
  <c r="T694" i="1"/>
  <c r="T693" i="1"/>
  <c r="T689" i="1"/>
  <c r="T673" i="1"/>
  <c r="T671" i="1"/>
  <c r="T666" i="1"/>
  <c r="T661" i="1"/>
  <c r="T650" i="1"/>
  <c r="T649" i="1"/>
  <c r="T648" i="1"/>
  <c r="T647" i="1"/>
  <c r="T645" i="1"/>
  <c r="T644" i="1"/>
  <c r="T674" i="1"/>
  <c r="U222" i="1"/>
  <c r="Q774" i="1"/>
  <c r="R774" i="1" s="1"/>
  <c r="R698" i="1"/>
  <c r="S517" i="1"/>
  <c r="S740" i="1" s="1"/>
  <c r="S187" i="1"/>
  <c r="Q721" i="1"/>
  <c r="R721" i="1" s="1"/>
  <c r="Q734" i="1"/>
  <c r="R734" i="1" s="1"/>
  <c r="R733" i="1"/>
  <c r="T164" i="1"/>
  <c r="T240" i="1" s="1"/>
  <c r="T162" i="1"/>
  <c r="T163" i="1"/>
  <c r="T239" i="1" s="1"/>
  <c r="S190" i="1"/>
  <c r="T202" i="1"/>
  <c r="S213" i="1"/>
  <c r="S543" i="1"/>
  <c r="S766" i="1" s="1"/>
  <c r="T168" i="1"/>
  <c r="R523" i="1"/>
  <c r="R127" i="1" s="1"/>
  <c r="U218" i="1"/>
  <c r="Q782" i="1"/>
  <c r="R782" i="1" s="1"/>
  <c r="S232" i="1"/>
  <c r="S786" i="1"/>
  <c r="S191" i="1"/>
  <c r="R537" i="1"/>
  <c r="S684" i="1" s="1"/>
  <c r="R207" i="1"/>
  <c r="Q739" i="1"/>
  <c r="R739" i="1" s="1"/>
  <c r="U230" i="1"/>
  <c r="R737" i="1"/>
  <c r="S563" i="1"/>
  <c r="T710" i="1" s="1"/>
  <c r="S233" i="1"/>
  <c r="Q776" i="1"/>
  <c r="R776" i="1" s="1"/>
  <c r="S183" i="1"/>
  <c r="T716" i="1"/>
  <c r="T717" i="1"/>
  <c r="U715" i="1"/>
  <c r="U184" i="1"/>
  <c r="Q743" i="1"/>
  <c r="R743" i="1" s="1"/>
  <c r="T181" i="1"/>
  <c r="R541" i="1"/>
  <c r="S688" i="1" s="1"/>
  <c r="R211" i="1"/>
  <c r="Q758" i="1"/>
  <c r="S493" i="1"/>
  <c r="T491" i="1"/>
  <c r="S492" i="1"/>
  <c r="S494" i="1" s="1"/>
  <c r="S524" i="1" s="1"/>
  <c r="S564" i="1"/>
  <c r="S787" i="1" s="1"/>
  <c r="S531" i="1"/>
  <c r="T678" i="1" s="1"/>
  <c r="S560" i="1"/>
  <c r="T707" i="1" s="1"/>
  <c r="S533" i="1"/>
  <c r="T680" i="1" s="1"/>
  <c r="S552" i="1"/>
  <c r="S556" i="1"/>
  <c r="T703" i="1" s="1"/>
  <c r="S544" i="1"/>
  <c r="S767" i="1" s="1"/>
  <c r="U226" i="1"/>
  <c r="Q778" i="1"/>
  <c r="R778" i="1" s="1"/>
  <c r="S778" i="1" s="1"/>
  <c r="P719" i="1"/>
  <c r="Q747" i="1"/>
  <c r="P746" i="1"/>
  <c r="S542" i="1"/>
  <c r="S212" i="1"/>
  <c r="S221" i="1"/>
  <c r="S551" i="1"/>
  <c r="T119" i="1"/>
  <c r="S121" i="1"/>
  <c r="S120" i="1"/>
  <c r="S779" i="1"/>
  <c r="R773" i="1"/>
  <c r="S528" i="1"/>
  <c r="S751" i="1" s="1"/>
  <c r="S198" i="1"/>
  <c r="S505" i="1"/>
  <c r="T652" i="1" s="1"/>
  <c r="S175" i="1"/>
  <c r="T231" i="1"/>
  <c r="S538" i="1"/>
  <c r="T685" i="1" s="1"/>
  <c r="S208" i="1"/>
  <c r="S504" i="1"/>
  <c r="T651" i="1" s="1"/>
  <c r="S174" i="1"/>
  <c r="P753" i="1"/>
  <c r="Q754" i="1"/>
  <c r="S515" i="1"/>
  <c r="T662" i="1" s="1"/>
  <c r="S185" i="1"/>
  <c r="R761" i="1"/>
  <c r="S554" i="1"/>
  <c r="S777" i="1" s="1"/>
  <c r="S224" i="1"/>
  <c r="S546" i="1"/>
  <c r="S216" i="1"/>
  <c r="T227" i="1"/>
  <c r="U234" i="1"/>
  <c r="T186" i="1"/>
  <c r="O123" i="1"/>
  <c r="O122" i="1" s="1"/>
  <c r="S225" i="1"/>
  <c r="S555" i="1"/>
  <c r="R769" i="1"/>
  <c r="R762" i="1"/>
  <c r="T180" i="1"/>
  <c r="S671" i="1"/>
  <c r="S670" i="1" s="1"/>
  <c r="S141" i="1" s="1"/>
  <c r="R699" i="1"/>
  <c r="R775" i="1" s="1"/>
  <c r="S775" i="1" s="1"/>
  <c r="P642" i="1"/>
  <c r="P138" i="1"/>
  <c r="Q768" i="1"/>
  <c r="R768" i="1" s="1"/>
  <c r="S550" i="1"/>
  <c r="S220" i="1"/>
  <c r="S508" i="1"/>
  <c r="T655" i="1" s="1"/>
  <c r="S178" i="1"/>
  <c r="S756" i="1"/>
  <c r="T215" i="1"/>
  <c r="T196" i="1"/>
  <c r="S500" i="1"/>
  <c r="S723" i="1" s="1"/>
  <c r="S170" i="1"/>
  <c r="S511" i="1"/>
  <c r="T658" i="1" s="1"/>
  <c r="Q523" i="1"/>
  <c r="Q127" i="1" s="1"/>
  <c r="R503" i="1"/>
  <c r="S650" i="1" s="1"/>
  <c r="R173" i="1"/>
  <c r="Q729" i="1"/>
  <c r="R729" i="1" s="1"/>
  <c r="R512" i="1"/>
  <c r="R499" i="1"/>
  <c r="R510" i="1"/>
  <c r="S657" i="1" s="1"/>
  <c r="R519" i="1"/>
  <c r="R742" i="1" s="1"/>
  <c r="R525" i="1"/>
  <c r="R748" i="1" s="1"/>
  <c r="R532" i="1"/>
  <c r="Q728" i="1"/>
  <c r="R728" i="1" s="1"/>
  <c r="S728" i="1" s="1"/>
  <c r="R720" i="1"/>
  <c r="R772" i="1"/>
  <c r="R765" i="1"/>
  <c r="S765" i="1" s="1"/>
  <c r="R540" i="1"/>
  <c r="S687" i="1" s="1"/>
  <c r="R210" i="1"/>
  <c r="P495" i="1"/>
  <c r="P124" i="1"/>
  <c r="P123" i="1" s="1"/>
  <c r="S757" i="1"/>
  <c r="R535" i="1"/>
  <c r="S682" i="1" s="1"/>
  <c r="S677" i="1" s="1"/>
  <c r="S142" i="1" s="1"/>
  <c r="R205" i="1"/>
  <c r="U214" i="1"/>
  <c r="Q496" i="1"/>
  <c r="S501" i="1"/>
  <c r="S724" i="1" s="1"/>
  <c r="S171" i="1"/>
  <c r="U88" i="1"/>
  <c r="U87" i="1"/>
  <c r="V86" i="1"/>
  <c r="Q76" i="1"/>
  <c r="Q763" i="1"/>
  <c r="R763" i="1" s="1"/>
  <c r="Q200" i="1"/>
  <c r="Q78" i="1" s="1"/>
  <c r="T135" i="1"/>
  <c r="T134" i="1"/>
  <c r="U133" i="1"/>
  <c r="T169" i="1"/>
  <c r="P126" i="1"/>
  <c r="S217" i="1"/>
  <c r="S547" i="1"/>
  <c r="S770" i="1" s="1"/>
  <c r="P72" i="1"/>
  <c r="S497" i="1"/>
  <c r="S167" i="1"/>
  <c r="R166" i="1"/>
  <c r="T176" i="1"/>
  <c r="S644" i="1"/>
  <c r="S648" i="1"/>
  <c r="O718" i="1"/>
  <c r="O81" i="1" s="1"/>
  <c r="R695" i="1"/>
  <c r="R677" i="1" s="1"/>
  <c r="R142" i="1" s="1"/>
  <c r="R140" i="1" s="1"/>
  <c r="U201" i="1"/>
  <c r="T172" i="1"/>
  <c r="S527" i="1"/>
  <c r="S197" i="1"/>
  <c r="R760" i="1"/>
  <c r="T189" i="1"/>
  <c r="S558" i="1"/>
  <c r="T705" i="1" s="1"/>
  <c r="S228" i="1"/>
  <c r="U203" i="1"/>
  <c r="U71" i="1"/>
  <c r="U641" i="1" s="1"/>
  <c r="U70" i="1"/>
  <c r="U640" i="1" s="1"/>
  <c r="V69" i="1"/>
  <c r="R738" i="1"/>
  <c r="S738" i="1" s="1"/>
  <c r="T188" i="1"/>
  <c r="R785" i="1"/>
  <c r="T177" i="1"/>
  <c r="R536" i="1"/>
  <c r="S683" i="1" s="1"/>
  <c r="R206" i="1"/>
  <c r="R539" i="1"/>
  <c r="S686" i="1" s="1"/>
  <c r="R209" i="1"/>
  <c r="Q736" i="1"/>
  <c r="R736" i="1" s="1"/>
  <c r="V203" i="1" l="1"/>
  <c r="S140" i="1"/>
  <c r="V226" i="1"/>
  <c r="T493" i="1"/>
  <c r="T492" i="1"/>
  <c r="T494" i="1" s="1"/>
  <c r="U491" i="1"/>
  <c r="T514" i="1"/>
  <c r="T552" i="1"/>
  <c r="T775" i="1" s="1"/>
  <c r="T190" i="1"/>
  <c r="T690" i="1"/>
  <c r="U219" i="1"/>
  <c r="T559" i="1"/>
  <c r="T229" i="1"/>
  <c r="U223" i="1"/>
  <c r="Q72" i="1"/>
  <c r="S750" i="1"/>
  <c r="T524" i="1"/>
  <c r="T194" i="1"/>
  <c r="S193" i="1"/>
  <c r="S77" i="1" s="1"/>
  <c r="R722" i="1"/>
  <c r="R771" i="1"/>
  <c r="S536" i="1"/>
  <c r="T683" i="1" s="1"/>
  <c r="S206" i="1"/>
  <c r="U227" i="1"/>
  <c r="T554" i="1"/>
  <c r="T777" i="1" s="1"/>
  <c r="T224" i="1"/>
  <c r="R754" i="1"/>
  <c r="Q753" i="1"/>
  <c r="T542" i="1"/>
  <c r="T212" i="1"/>
  <c r="Q746" i="1"/>
  <c r="R747" i="1"/>
  <c r="V184" i="1"/>
  <c r="U188" i="1"/>
  <c r="V70" i="1"/>
  <c r="V640" i="1" s="1"/>
  <c r="W69" i="1"/>
  <c r="V71" i="1"/>
  <c r="V641" i="1" s="1"/>
  <c r="T519" i="1"/>
  <c r="U172" i="1"/>
  <c r="T506" i="1"/>
  <c r="U169" i="1"/>
  <c r="T501" i="1"/>
  <c r="T724" i="1" s="1"/>
  <c r="T171" i="1"/>
  <c r="R755" i="1"/>
  <c r="Q719" i="1"/>
  <c r="Q718" i="1" s="1"/>
  <c r="Q81" i="1" s="1"/>
  <c r="S659" i="1"/>
  <c r="R735" i="1"/>
  <c r="Q126" i="1"/>
  <c r="T545" i="1"/>
  <c r="T550" i="1"/>
  <c r="T220" i="1"/>
  <c r="S781" i="1"/>
  <c r="S769" i="1"/>
  <c r="V234" i="1"/>
  <c r="T557" i="1"/>
  <c r="S761" i="1"/>
  <c r="T538" i="1"/>
  <c r="U685" i="1" s="1"/>
  <c r="T208" i="1"/>
  <c r="T505" i="1"/>
  <c r="U652" i="1" s="1"/>
  <c r="T175" i="1"/>
  <c r="S773" i="1"/>
  <c r="T773" i="1" s="1"/>
  <c r="T121" i="1"/>
  <c r="T120" i="1"/>
  <c r="U119" i="1"/>
  <c r="S514" i="1"/>
  <c r="S548" i="1"/>
  <c r="U181" i="1"/>
  <c r="T563" i="1"/>
  <c r="T786" i="1" s="1"/>
  <c r="T233" i="1"/>
  <c r="V230" i="1"/>
  <c r="R764" i="1"/>
  <c r="R496" i="1"/>
  <c r="S783" i="1"/>
  <c r="R759" i="1"/>
  <c r="S759" i="1" s="1"/>
  <c r="T543" i="1"/>
  <c r="T766" i="1" s="1"/>
  <c r="T213" i="1"/>
  <c r="U202" i="1"/>
  <c r="S520" i="1"/>
  <c r="T667" i="1" s="1"/>
  <c r="S734" i="1"/>
  <c r="R530" i="1"/>
  <c r="R128" i="1" s="1"/>
  <c r="R126" i="1" s="1"/>
  <c r="S518" i="1"/>
  <c r="T664" i="1"/>
  <c r="T691" i="1"/>
  <c r="T549" i="1"/>
  <c r="S730" i="1"/>
  <c r="T553" i="1"/>
  <c r="U182" i="1"/>
  <c r="U189" i="1"/>
  <c r="S540" i="1"/>
  <c r="T687" i="1" s="1"/>
  <c r="S210" i="1"/>
  <c r="S720" i="1"/>
  <c r="U215" i="1"/>
  <c r="S209" i="1"/>
  <c r="S539" i="1"/>
  <c r="T686" i="1" s="1"/>
  <c r="U177" i="1"/>
  <c r="T738" i="1"/>
  <c r="R74" i="1"/>
  <c r="R73" i="1" s="1"/>
  <c r="S535" i="1"/>
  <c r="T682" i="1" s="1"/>
  <c r="S205" i="1"/>
  <c r="T765" i="1"/>
  <c r="T728" i="1"/>
  <c r="U180" i="1"/>
  <c r="T546" i="1"/>
  <c r="T216" i="1"/>
  <c r="T515" i="1"/>
  <c r="U662" i="1" s="1"/>
  <c r="T185" i="1"/>
  <c r="T504" i="1"/>
  <c r="U651" i="1" s="1"/>
  <c r="T174" i="1"/>
  <c r="R200" i="1"/>
  <c r="R78" i="1" s="1"/>
  <c r="R758" i="1"/>
  <c r="T511" i="1"/>
  <c r="U658" i="1" s="1"/>
  <c r="T513" i="1"/>
  <c r="U660" i="1" s="1"/>
  <c r="T183" i="1"/>
  <c r="T521" i="1"/>
  <c r="U668" i="1" s="1"/>
  <c r="T191" i="1"/>
  <c r="T562" i="1"/>
  <c r="T232" i="1"/>
  <c r="V218" i="1"/>
  <c r="U168" i="1"/>
  <c r="T532" i="1"/>
  <c r="S774" i="1"/>
  <c r="T509" i="1"/>
  <c r="U656" i="1" s="1"/>
  <c r="T179" i="1"/>
  <c r="U195" i="1"/>
  <c r="T512" i="1"/>
  <c r="U659" i="1" s="1"/>
  <c r="R642" i="1"/>
  <c r="R138" i="1"/>
  <c r="R137" i="1" s="1"/>
  <c r="R136" i="1" s="1"/>
  <c r="U176" i="1"/>
  <c r="P137" i="1"/>
  <c r="P136" i="1" s="1"/>
  <c r="T558" i="1"/>
  <c r="T228" i="1"/>
  <c r="V87" i="1"/>
  <c r="W86" i="1"/>
  <c r="V88" i="1"/>
  <c r="P122" i="1"/>
  <c r="T507" i="1"/>
  <c r="U654" i="1" s="1"/>
  <c r="U711" i="1"/>
  <c r="U710" i="1"/>
  <c r="U707" i="1"/>
  <c r="U706" i="1"/>
  <c r="U705" i="1"/>
  <c r="U703" i="1"/>
  <c r="U701" i="1"/>
  <c r="U697" i="1"/>
  <c r="U693" i="1"/>
  <c r="U692" i="1"/>
  <c r="U691" i="1"/>
  <c r="U690" i="1"/>
  <c r="U689" i="1"/>
  <c r="U681" i="1"/>
  <c r="U680" i="1"/>
  <c r="U699" i="1"/>
  <c r="U667" i="1"/>
  <c r="U665" i="1"/>
  <c r="U664" i="1"/>
  <c r="U661" i="1"/>
  <c r="U653" i="1"/>
  <c r="U650" i="1"/>
  <c r="U649" i="1"/>
  <c r="U648" i="1"/>
  <c r="U647" i="1"/>
  <c r="U646" i="1"/>
  <c r="U645" i="1"/>
  <c r="U644" i="1"/>
  <c r="U679" i="1"/>
  <c r="U678" i="1"/>
  <c r="U675" i="1"/>
  <c r="U674" i="1"/>
  <c r="U673" i="1"/>
  <c r="U672" i="1"/>
  <c r="U671" i="1"/>
  <c r="T527" i="1"/>
  <c r="T197" i="1"/>
  <c r="V201" i="1"/>
  <c r="S643" i="1"/>
  <c r="T497" i="1"/>
  <c r="T167" i="1"/>
  <c r="T547" i="1"/>
  <c r="T770" i="1" s="1"/>
  <c r="T217" i="1"/>
  <c r="U135" i="1"/>
  <c r="U134" i="1"/>
  <c r="V133" i="1"/>
  <c r="S763" i="1"/>
  <c r="Q495" i="1"/>
  <c r="Q124" i="1"/>
  <c r="Q123" i="1" s="1"/>
  <c r="Q122" i="1" s="1"/>
  <c r="V214" i="1"/>
  <c r="S503" i="1"/>
  <c r="S173" i="1"/>
  <c r="T500" i="1"/>
  <c r="T723" i="1" s="1"/>
  <c r="T170" i="1"/>
  <c r="U196" i="1"/>
  <c r="T508" i="1"/>
  <c r="U655" i="1" s="1"/>
  <c r="T178" i="1"/>
  <c r="T510" i="1"/>
  <c r="U657" i="1" s="1"/>
  <c r="T555" i="1"/>
  <c r="U702" i="1" s="1"/>
  <c r="T225" i="1"/>
  <c r="U186" i="1"/>
  <c r="S731" i="1"/>
  <c r="T731" i="1" s="1"/>
  <c r="U231" i="1"/>
  <c r="T528" i="1"/>
  <c r="T751" i="1" s="1"/>
  <c r="T198" i="1"/>
  <c r="T551" i="1"/>
  <c r="U698" i="1" s="1"/>
  <c r="T221" i="1"/>
  <c r="P718" i="1"/>
  <c r="P81" i="1" s="1"/>
  <c r="S526" i="1"/>
  <c r="S749" i="1" s="1"/>
  <c r="S545" i="1"/>
  <c r="T692" i="1" s="1"/>
  <c r="S549" i="1"/>
  <c r="U696" i="1" s="1"/>
  <c r="S553" i="1"/>
  <c r="S776" i="1" s="1"/>
  <c r="T776" i="1" s="1"/>
  <c r="S510" i="1"/>
  <c r="T657" i="1" s="1"/>
  <c r="S516" i="1"/>
  <c r="T663" i="1" s="1"/>
  <c r="S498" i="1"/>
  <c r="S496" i="1" s="1"/>
  <c r="S532" i="1"/>
  <c r="S530" i="1" s="1"/>
  <c r="S128" i="1" s="1"/>
  <c r="S561" i="1"/>
  <c r="S525" i="1"/>
  <c r="T672" i="1" s="1"/>
  <c r="T670" i="1" s="1"/>
  <c r="T141" i="1" s="1"/>
  <c r="S512" i="1"/>
  <c r="T659" i="1" s="1"/>
  <c r="S557" i="1"/>
  <c r="S780" i="1" s="1"/>
  <c r="T780" i="1" s="1"/>
  <c r="S519" i="1"/>
  <c r="U666" i="1" s="1"/>
  <c r="S502" i="1"/>
  <c r="S725" i="1" s="1"/>
  <c r="S506" i="1"/>
  <c r="T653" i="1" s="1"/>
  <c r="S499" i="1"/>
  <c r="T646" i="1" s="1"/>
  <c r="S211" i="1"/>
  <c r="S541" i="1"/>
  <c r="T688" i="1" s="1"/>
  <c r="S743" i="1"/>
  <c r="U717" i="1"/>
  <c r="V715" i="1"/>
  <c r="U716" i="1"/>
  <c r="S513" i="1"/>
  <c r="T660" i="1" s="1"/>
  <c r="S737" i="1"/>
  <c r="T737" i="1" s="1"/>
  <c r="S537" i="1"/>
  <c r="T684" i="1" s="1"/>
  <c r="S207" i="1"/>
  <c r="S521" i="1"/>
  <c r="S562" i="1"/>
  <c r="S785" i="1" s="1"/>
  <c r="T785" i="1" s="1"/>
  <c r="T498" i="1"/>
  <c r="U164" i="1"/>
  <c r="U240" i="1" s="1"/>
  <c r="U163" i="1"/>
  <c r="U239" i="1" s="1"/>
  <c r="U162" i="1"/>
  <c r="T517" i="1"/>
  <c r="T740" i="1" s="1"/>
  <c r="T187" i="1"/>
  <c r="V222" i="1"/>
  <c r="T675" i="1"/>
  <c r="S727" i="1"/>
  <c r="T727" i="1" s="1"/>
  <c r="S559" i="1"/>
  <c r="S782" i="1" s="1"/>
  <c r="T782" i="1" s="1"/>
  <c r="S509" i="1"/>
  <c r="Q165" i="1"/>
  <c r="P488" i="1"/>
  <c r="O490" i="1"/>
  <c r="O489" i="1"/>
  <c r="T525" i="1"/>
  <c r="T534" i="1"/>
  <c r="T757" i="1" s="1"/>
  <c r="T204" i="1"/>
  <c r="R76" i="1"/>
  <c r="R726" i="1"/>
  <c r="S726" i="1" s="1"/>
  <c r="S124" i="1" l="1"/>
  <c r="S123" i="1" s="1"/>
  <c r="Q488" i="1"/>
  <c r="P490" i="1"/>
  <c r="P489" i="1"/>
  <c r="V231" i="1"/>
  <c r="S768" i="1"/>
  <c r="T768" i="1" s="1"/>
  <c r="U167" i="1"/>
  <c r="W201" i="1"/>
  <c r="U670" i="1"/>
  <c r="U141" i="1" s="1"/>
  <c r="U694" i="1"/>
  <c r="U228" i="1"/>
  <c r="V176" i="1"/>
  <c r="S721" i="1"/>
  <c r="T721" i="1" s="1"/>
  <c r="W218" i="1"/>
  <c r="U191" i="1"/>
  <c r="U185" i="1"/>
  <c r="V180" i="1"/>
  <c r="T535" i="1"/>
  <c r="U682" i="1" s="1"/>
  <c r="T205" i="1"/>
  <c r="S200" i="1"/>
  <c r="S78" i="1" s="1"/>
  <c r="T539" i="1"/>
  <c r="U686" i="1" s="1"/>
  <c r="T209" i="1"/>
  <c r="R719" i="1"/>
  <c r="T665" i="1"/>
  <c r="S741" i="1"/>
  <c r="V202" i="1"/>
  <c r="S764" i="1"/>
  <c r="U220" i="1"/>
  <c r="V172" i="1"/>
  <c r="W70" i="1"/>
  <c r="W640" i="1" s="1"/>
  <c r="X69" i="1"/>
  <c r="W71" i="1"/>
  <c r="W641" i="1" s="1"/>
  <c r="R746" i="1"/>
  <c r="S747" i="1"/>
  <c r="V227" i="1"/>
  <c r="S771" i="1"/>
  <c r="S733" i="1"/>
  <c r="T733" i="1" s="1"/>
  <c r="T499" i="1"/>
  <c r="T502" i="1"/>
  <c r="T725" i="1" s="1"/>
  <c r="T526" i="1"/>
  <c r="T523" i="1" s="1"/>
  <c r="T127" i="1" s="1"/>
  <c r="T126" i="1" s="1"/>
  <c r="T518" i="1"/>
  <c r="T561" i="1"/>
  <c r="U708" i="1" s="1"/>
  <c r="T516" i="1"/>
  <c r="U663" i="1" s="1"/>
  <c r="T778" i="1"/>
  <c r="S523" i="1"/>
  <c r="S127" i="1" s="1"/>
  <c r="S126" i="1" s="1"/>
  <c r="U187" i="1"/>
  <c r="V717" i="1"/>
  <c r="V716" i="1"/>
  <c r="W715" i="1"/>
  <c r="T541" i="1"/>
  <c r="U688" i="1" s="1"/>
  <c r="T211" i="1"/>
  <c r="T708" i="1"/>
  <c r="S784" i="1"/>
  <c r="T784" i="1" s="1"/>
  <c r="T749" i="1"/>
  <c r="U225" i="1"/>
  <c r="U178" i="1"/>
  <c r="U170" i="1"/>
  <c r="S772" i="1"/>
  <c r="T772" i="1" s="1"/>
  <c r="U217" i="1"/>
  <c r="U700" i="1"/>
  <c r="U704" i="1"/>
  <c r="U709" i="1"/>
  <c r="W87" i="1"/>
  <c r="X86" i="1"/>
  <c r="W88" i="1"/>
  <c r="U179" i="1"/>
  <c r="V177" i="1"/>
  <c r="V215" i="1"/>
  <c r="T540" i="1"/>
  <c r="U687" i="1" s="1"/>
  <c r="T210" i="1"/>
  <c r="W230" i="1"/>
  <c r="V181" i="1"/>
  <c r="U120" i="1"/>
  <c r="V119" i="1"/>
  <c r="U121" i="1"/>
  <c r="U175" i="1"/>
  <c r="T761" i="1"/>
  <c r="V169" i="1"/>
  <c r="W184" i="1"/>
  <c r="R753" i="1"/>
  <c r="S754" i="1"/>
  <c r="S722" i="1"/>
  <c r="T722" i="1" s="1"/>
  <c r="T750" i="1"/>
  <c r="U229" i="1"/>
  <c r="U190" i="1"/>
  <c r="T544" i="1"/>
  <c r="T767" i="1" s="1"/>
  <c r="T556" i="1"/>
  <c r="T779" i="1" s="1"/>
  <c r="T679" i="1"/>
  <c r="T677" i="1" s="1"/>
  <c r="T142" i="1" s="1"/>
  <c r="T140" i="1" s="1"/>
  <c r="S742" i="1"/>
  <c r="T742" i="1" s="1"/>
  <c r="T656" i="1"/>
  <c r="T643" i="1" s="1"/>
  <c r="S732" i="1"/>
  <c r="T668" i="1"/>
  <c r="S744" i="1"/>
  <c r="U198" i="1"/>
  <c r="W214" i="1"/>
  <c r="V134" i="1"/>
  <c r="W133" i="1"/>
  <c r="V135" i="1"/>
  <c r="S642" i="1"/>
  <c r="S138" i="1"/>
  <c r="S137" i="1" s="1"/>
  <c r="S136" i="1" s="1"/>
  <c r="U197" i="1"/>
  <c r="S729" i="1"/>
  <c r="T729" i="1" s="1"/>
  <c r="S736" i="1"/>
  <c r="T736" i="1" s="1"/>
  <c r="V168" i="1"/>
  <c r="U232" i="1"/>
  <c r="S739" i="1"/>
  <c r="T739" i="1" s="1"/>
  <c r="S758" i="1"/>
  <c r="T758" i="1" s="1"/>
  <c r="U174" i="1"/>
  <c r="U216" i="1"/>
  <c r="R165" i="1"/>
  <c r="V182" i="1"/>
  <c r="T730" i="1"/>
  <c r="T734" i="1"/>
  <c r="T769" i="1"/>
  <c r="S755" i="1"/>
  <c r="T755" i="1" s="1"/>
  <c r="V188" i="1"/>
  <c r="U212" i="1"/>
  <c r="U224" i="1"/>
  <c r="S762" i="1"/>
  <c r="T762" i="1" s="1"/>
  <c r="T536" i="1"/>
  <c r="U683" i="1" s="1"/>
  <c r="U677" i="1" s="1"/>
  <c r="U142" i="1" s="1"/>
  <c r="T206" i="1"/>
  <c r="S76" i="1"/>
  <c r="T520" i="1"/>
  <c r="T533" i="1"/>
  <c r="T756" i="1" s="1"/>
  <c r="T548" i="1"/>
  <c r="U695" i="1" s="1"/>
  <c r="T564" i="1"/>
  <c r="T787" i="1" s="1"/>
  <c r="W226" i="1"/>
  <c r="S748" i="1"/>
  <c r="T748" i="1" s="1"/>
  <c r="U204" i="1"/>
  <c r="T200" i="1"/>
  <c r="T78" i="1" s="1"/>
  <c r="K51" i="1" s="1"/>
  <c r="W222" i="1"/>
  <c r="V163" i="1"/>
  <c r="V239" i="1" s="1"/>
  <c r="V164" i="1"/>
  <c r="V240" i="1" s="1"/>
  <c r="V162" i="1"/>
  <c r="T537" i="1"/>
  <c r="U684" i="1" s="1"/>
  <c r="T207" i="1"/>
  <c r="T743" i="1"/>
  <c r="U221" i="1"/>
  <c r="V186" i="1"/>
  <c r="V196" i="1"/>
  <c r="T503" i="1"/>
  <c r="T496" i="1" s="1"/>
  <c r="T173" i="1"/>
  <c r="S166" i="1"/>
  <c r="U643" i="1"/>
  <c r="S760" i="1"/>
  <c r="T760" i="1" s="1"/>
  <c r="V195" i="1"/>
  <c r="T774" i="1"/>
  <c r="U183" i="1"/>
  <c r="R72" i="1"/>
  <c r="T720" i="1"/>
  <c r="V189" i="1"/>
  <c r="U213" i="1"/>
  <c r="R495" i="1"/>
  <c r="R124" i="1"/>
  <c r="R123" i="1" s="1"/>
  <c r="R122" i="1" s="1"/>
  <c r="U233" i="1"/>
  <c r="U208" i="1"/>
  <c r="W234" i="1"/>
  <c r="T781" i="1"/>
  <c r="S735" i="1"/>
  <c r="T735" i="1" s="1"/>
  <c r="U171" i="1"/>
  <c r="V710" i="1"/>
  <c r="V709" i="1"/>
  <c r="V707" i="1"/>
  <c r="V705" i="1"/>
  <c r="V704" i="1"/>
  <c r="V703" i="1"/>
  <c r="V702" i="1"/>
  <c r="V698" i="1"/>
  <c r="V697" i="1"/>
  <c r="V696" i="1"/>
  <c r="V695" i="1"/>
  <c r="V694" i="1"/>
  <c r="V693" i="1"/>
  <c r="V692" i="1"/>
  <c r="V691" i="1"/>
  <c r="V690" i="1"/>
  <c r="V689" i="1"/>
  <c r="V681" i="1"/>
  <c r="V680" i="1"/>
  <c r="V701" i="1"/>
  <c r="V700" i="1"/>
  <c r="V699" i="1"/>
  <c r="V711" i="1"/>
  <c r="V667" i="1"/>
  <c r="V666" i="1"/>
  <c r="V665" i="1"/>
  <c r="V664" i="1"/>
  <c r="V661" i="1"/>
  <c r="V653" i="1"/>
  <c r="V646" i="1"/>
  <c r="V679" i="1"/>
  <c r="V678" i="1"/>
  <c r="V675" i="1"/>
  <c r="V672" i="1"/>
  <c r="T193" i="1"/>
  <c r="T77" i="1" s="1"/>
  <c r="U194" i="1"/>
  <c r="V223" i="1"/>
  <c r="V219" i="1"/>
  <c r="T531" i="1"/>
  <c r="T530" i="1" s="1"/>
  <c r="T128" i="1" s="1"/>
  <c r="T560" i="1"/>
  <c r="T783" i="1" s="1"/>
  <c r="U783" i="1" s="1"/>
  <c r="U493" i="1"/>
  <c r="U492" i="1"/>
  <c r="U494" i="1" s="1"/>
  <c r="V491" i="1"/>
  <c r="U564" i="1"/>
  <c r="U514" i="1"/>
  <c r="U737" i="1" s="1"/>
  <c r="U556" i="1"/>
  <c r="U533" i="1"/>
  <c r="U552" i="1"/>
  <c r="U775" i="1" s="1"/>
  <c r="U560" i="1"/>
  <c r="W203" i="1"/>
  <c r="T495" i="1" l="1"/>
  <c r="T124" i="1"/>
  <c r="T123" i="1" s="1"/>
  <c r="T122" i="1" s="1"/>
  <c r="U725" i="1"/>
  <c r="T642" i="1"/>
  <c r="T138" i="1"/>
  <c r="T137" i="1" s="1"/>
  <c r="T136" i="1" s="1"/>
  <c r="V492" i="1"/>
  <c r="V494" i="1" s="1"/>
  <c r="V560" i="1" s="1"/>
  <c r="W491" i="1"/>
  <c r="V493" i="1"/>
  <c r="V556" i="1"/>
  <c r="V544" i="1"/>
  <c r="V514" i="1"/>
  <c r="V737" i="1" s="1"/>
  <c r="V548" i="1"/>
  <c r="V531" i="1"/>
  <c r="V533" i="1"/>
  <c r="V552" i="1"/>
  <c r="V775" i="1" s="1"/>
  <c r="U518" i="1"/>
  <c r="U512" i="1"/>
  <c r="V659" i="1" s="1"/>
  <c r="U498" i="1"/>
  <c r="V645" i="1" s="1"/>
  <c r="U499" i="1"/>
  <c r="U511" i="1"/>
  <c r="V658" i="1" s="1"/>
  <c r="U545" i="1"/>
  <c r="U507" i="1"/>
  <c r="V654" i="1" s="1"/>
  <c r="U557" i="1"/>
  <c r="U780" i="1" s="1"/>
  <c r="U502" i="1"/>
  <c r="V649" i="1" s="1"/>
  <c r="U532" i="1"/>
  <c r="U510" i="1"/>
  <c r="V657" i="1" s="1"/>
  <c r="U506" i="1"/>
  <c r="U561" i="1"/>
  <c r="V708" i="1" s="1"/>
  <c r="U549" i="1"/>
  <c r="U553" i="1"/>
  <c r="U776" i="1" s="1"/>
  <c r="U519" i="1"/>
  <c r="U525" i="1"/>
  <c r="U526" i="1"/>
  <c r="V673" i="1" s="1"/>
  <c r="U516" i="1"/>
  <c r="V663" i="1" s="1"/>
  <c r="W219" i="1"/>
  <c r="V524" i="1"/>
  <c r="U193" i="1"/>
  <c r="U77" i="1" s="1"/>
  <c r="V194" i="1"/>
  <c r="U501" i="1"/>
  <c r="V563" i="1"/>
  <c r="V233" i="1"/>
  <c r="V543" i="1"/>
  <c r="V213" i="1"/>
  <c r="S719" i="1"/>
  <c r="V513" i="1"/>
  <c r="W660" i="1" s="1"/>
  <c r="V183" i="1"/>
  <c r="V525" i="1"/>
  <c r="V526" i="1"/>
  <c r="U551" i="1"/>
  <c r="W162" i="1"/>
  <c r="W163" i="1"/>
  <c r="W239" i="1" s="1"/>
  <c r="W164" i="1"/>
  <c r="W240" i="1" s="1"/>
  <c r="U748" i="1"/>
  <c r="V748" i="1" s="1"/>
  <c r="U536" i="1"/>
  <c r="V683" i="1" s="1"/>
  <c r="U206" i="1"/>
  <c r="U554" i="1"/>
  <c r="U777" i="1" s="1"/>
  <c r="V518" i="1"/>
  <c r="V512" i="1"/>
  <c r="W659" i="1" s="1"/>
  <c r="U546" i="1"/>
  <c r="U739" i="1"/>
  <c r="V498" i="1"/>
  <c r="U729" i="1"/>
  <c r="U528" i="1"/>
  <c r="U751" i="1" s="1"/>
  <c r="T732" i="1"/>
  <c r="U779" i="1"/>
  <c r="V779" i="1" s="1"/>
  <c r="V559" i="1"/>
  <c r="V229" i="1"/>
  <c r="V511" i="1"/>
  <c r="W658" i="1" s="1"/>
  <c r="U540" i="1"/>
  <c r="V687" i="1" s="1"/>
  <c r="U210" i="1"/>
  <c r="W177" i="1"/>
  <c r="V547" i="1"/>
  <c r="V217" i="1"/>
  <c r="V500" i="1"/>
  <c r="V170" i="1"/>
  <c r="V555" i="1"/>
  <c r="V225" i="1"/>
  <c r="T726" i="1"/>
  <c r="T747" i="1"/>
  <c r="S746" i="1"/>
  <c r="Y69" i="1"/>
  <c r="X71" i="1"/>
  <c r="X641" i="1" s="1"/>
  <c r="X70" i="1"/>
  <c r="X640" i="1" s="1"/>
  <c r="V550" i="1"/>
  <c r="V220" i="1"/>
  <c r="W202" i="1"/>
  <c r="W180" i="1"/>
  <c r="V521" i="1"/>
  <c r="W668" i="1" s="1"/>
  <c r="V191" i="1"/>
  <c r="U721" i="1"/>
  <c r="U558" i="1"/>
  <c r="U497" i="1"/>
  <c r="Q490" i="1"/>
  <c r="Q489" i="1"/>
  <c r="S495" i="1"/>
  <c r="V549" i="1"/>
  <c r="T76" i="1"/>
  <c r="K50" i="1"/>
  <c r="U735" i="1"/>
  <c r="V735" i="1" s="1"/>
  <c r="V538" i="1"/>
  <c r="W685" i="1" s="1"/>
  <c r="V208" i="1"/>
  <c r="U563" i="1"/>
  <c r="U786" i="1" s="1"/>
  <c r="V786" i="1" s="1"/>
  <c r="U543" i="1"/>
  <c r="U766" i="1" s="1"/>
  <c r="V766" i="1" s="1"/>
  <c r="U720" i="1"/>
  <c r="U513" i="1"/>
  <c r="V660" i="1" s="1"/>
  <c r="U503" i="1"/>
  <c r="V650" i="1" s="1"/>
  <c r="U173" i="1"/>
  <c r="W186" i="1"/>
  <c r="U756" i="1"/>
  <c r="V756" i="1" s="1"/>
  <c r="V542" i="1"/>
  <c r="V212" i="1"/>
  <c r="U755" i="1"/>
  <c r="V755" i="1" s="1"/>
  <c r="U734" i="1"/>
  <c r="V734" i="1" s="1"/>
  <c r="V504" i="1"/>
  <c r="W651" i="1" s="1"/>
  <c r="V174" i="1"/>
  <c r="V562" i="1"/>
  <c r="V232" i="1"/>
  <c r="V527" i="1"/>
  <c r="V197" i="1"/>
  <c r="U559" i="1"/>
  <c r="S753" i="1"/>
  <c r="T754" i="1"/>
  <c r="W169" i="1"/>
  <c r="V505" i="1"/>
  <c r="W652" i="1" s="1"/>
  <c r="V175" i="1"/>
  <c r="V121" i="1"/>
  <c r="V120" i="1"/>
  <c r="W119" i="1"/>
  <c r="V507" i="1"/>
  <c r="W654" i="1" s="1"/>
  <c r="Y86" i="1"/>
  <c r="X88" i="1"/>
  <c r="X87" i="1"/>
  <c r="U547" i="1"/>
  <c r="U770" i="1" s="1"/>
  <c r="V770" i="1" s="1"/>
  <c r="U500" i="1"/>
  <c r="U555" i="1"/>
  <c r="U541" i="1"/>
  <c r="V688" i="1" s="1"/>
  <c r="U211" i="1"/>
  <c r="U733" i="1"/>
  <c r="V733" i="1" s="1"/>
  <c r="U550" i="1"/>
  <c r="U773" i="1" s="1"/>
  <c r="V773" i="1" s="1"/>
  <c r="V532" i="1"/>
  <c r="R718" i="1"/>
  <c r="R81" i="1" s="1"/>
  <c r="V510" i="1"/>
  <c r="W657" i="1" s="1"/>
  <c r="U521" i="1"/>
  <c r="V668" i="1" s="1"/>
  <c r="W176" i="1"/>
  <c r="U768" i="1"/>
  <c r="U544" i="1"/>
  <c r="U767" i="1" s="1"/>
  <c r="V767" i="1" s="1"/>
  <c r="U531" i="1"/>
  <c r="U548" i="1"/>
  <c r="W223" i="1"/>
  <c r="U524" i="1"/>
  <c r="U781" i="1"/>
  <c r="U538" i="1"/>
  <c r="V685" i="1" s="1"/>
  <c r="W189" i="1"/>
  <c r="U774" i="1"/>
  <c r="U642" i="1"/>
  <c r="U138" i="1"/>
  <c r="U137" i="1" s="1"/>
  <c r="V516" i="1"/>
  <c r="W663" i="1" s="1"/>
  <c r="U537" i="1"/>
  <c r="V684" i="1" s="1"/>
  <c r="U207" i="1"/>
  <c r="V534" i="1"/>
  <c r="V204" i="1"/>
  <c r="U200" i="1"/>
  <c r="U78" i="1" s="1"/>
  <c r="U542" i="1"/>
  <c r="U765" i="1" s="1"/>
  <c r="V765" i="1" s="1"/>
  <c r="U769" i="1"/>
  <c r="U730" i="1"/>
  <c r="V730" i="1" s="1"/>
  <c r="U504" i="1"/>
  <c r="U562" i="1"/>
  <c r="U785" i="1" s="1"/>
  <c r="V785" i="1" s="1"/>
  <c r="U736" i="1"/>
  <c r="V736" i="1" s="1"/>
  <c r="U527" i="1"/>
  <c r="V674" i="1" s="1"/>
  <c r="W135" i="1"/>
  <c r="W134" i="1"/>
  <c r="X133" i="1"/>
  <c r="T744" i="1"/>
  <c r="U744" i="1" s="1"/>
  <c r="V744" i="1" s="1"/>
  <c r="U742" i="1"/>
  <c r="V520" i="1"/>
  <c r="V190" i="1"/>
  <c r="U750" i="1"/>
  <c r="V750" i="1" s="1"/>
  <c r="V499" i="1"/>
  <c r="U505" i="1"/>
  <c r="W215" i="1"/>
  <c r="V509" i="1"/>
  <c r="W656" i="1" s="1"/>
  <c r="V179" i="1"/>
  <c r="T763" i="1"/>
  <c r="U763" i="1" s="1"/>
  <c r="V508" i="1"/>
  <c r="W655" i="1" s="1"/>
  <c r="V178" i="1"/>
  <c r="U749" i="1"/>
  <c r="V749" i="1" s="1"/>
  <c r="W716" i="1"/>
  <c r="W717" i="1"/>
  <c r="X715" i="1"/>
  <c r="V517" i="1"/>
  <c r="V187" i="1"/>
  <c r="U778" i="1"/>
  <c r="V778" i="1" s="1"/>
  <c r="W227" i="1"/>
  <c r="W172" i="1"/>
  <c r="T741" i="1"/>
  <c r="U741" i="1" s="1"/>
  <c r="V741" i="1" s="1"/>
  <c r="U539" i="1"/>
  <c r="V686" i="1" s="1"/>
  <c r="U209" i="1"/>
  <c r="U535" i="1"/>
  <c r="V682" i="1" s="1"/>
  <c r="U205" i="1"/>
  <c r="V515" i="1"/>
  <c r="W662" i="1" s="1"/>
  <c r="V185" i="1"/>
  <c r="V506" i="1"/>
  <c r="W653" i="1" s="1"/>
  <c r="U140" i="1"/>
  <c r="V497" i="1"/>
  <c r="U166" i="1"/>
  <c r="V167" i="1"/>
  <c r="W231" i="1"/>
  <c r="V553" i="1"/>
  <c r="V501" i="1"/>
  <c r="V171" i="1"/>
  <c r="V519" i="1"/>
  <c r="W195" i="1"/>
  <c r="S74" i="1"/>
  <c r="S73" i="1" s="1"/>
  <c r="S72" i="1" s="1"/>
  <c r="S165" i="1"/>
  <c r="W196" i="1"/>
  <c r="V551" i="1"/>
  <c r="V221" i="1"/>
  <c r="U534" i="1"/>
  <c r="U757" i="1" s="1"/>
  <c r="V757" i="1" s="1"/>
  <c r="U787" i="1"/>
  <c r="V554" i="1"/>
  <c r="V224" i="1"/>
  <c r="W188" i="1"/>
  <c r="W182" i="1"/>
  <c r="V546" i="1"/>
  <c r="V216" i="1"/>
  <c r="W168" i="1"/>
  <c r="V528" i="1"/>
  <c r="W675" i="1" s="1"/>
  <c r="V198" i="1"/>
  <c r="U520" i="1"/>
  <c r="U743" i="1" s="1"/>
  <c r="V743" i="1" s="1"/>
  <c r="U722" i="1"/>
  <c r="V722" i="1" s="1"/>
  <c r="W181" i="1"/>
  <c r="T759" i="1"/>
  <c r="U759" i="1" s="1"/>
  <c r="V545" i="1"/>
  <c r="U509" i="1"/>
  <c r="V656" i="1" s="1"/>
  <c r="U772" i="1"/>
  <c r="V772" i="1" s="1"/>
  <c r="U508" i="1"/>
  <c r="U784" i="1"/>
  <c r="U517" i="1"/>
  <c r="U740" i="1" s="1"/>
  <c r="V740" i="1" s="1"/>
  <c r="T771" i="1"/>
  <c r="U771" i="1" s="1"/>
  <c r="V771" i="1" s="1"/>
  <c r="V557" i="1"/>
  <c r="W706" i="1"/>
  <c r="W704" i="1"/>
  <c r="W702" i="1"/>
  <c r="W701" i="1"/>
  <c r="W700" i="1"/>
  <c r="W699" i="1"/>
  <c r="W709" i="1"/>
  <c r="W703" i="1"/>
  <c r="W681" i="1"/>
  <c r="W679" i="1"/>
  <c r="W678" i="1"/>
  <c r="W674" i="1"/>
  <c r="W673" i="1"/>
  <c r="W672" i="1"/>
  <c r="W671" i="1"/>
  <c r="W697" i="1"/>
  <c r="W695" i="1"/>
  <c r="W693" i="1"/>
  <c r="W691" i="1"/>
  <c r="W689" i="1"/>
  <c r="W710" i="1"/>
  <c r="W680" i="1"/>
  <c r="W692" i="1"/>
  <c r="W667" i="1"/>
  <c r="W666" i="1"/>
  <c r="W665" i="1"/>
  <c r="W661" i="1"/>
  <c r="W650" i="1"/>
  <c r="W649" i="1"/>
  <c r="W648" i="1"/>
  <c r="W647" i="1"/>
  <c r="W646" i="1"/>
  <c r="W645" i="1"/>
  <c r="W644" i="1"/>
  <c r="W698" i="1"/>
  <c r="W690" i="1"/>
  <c r="W696" i="1"/>
  <c r="W694" i="1"/>
  <c r="V502" i="1"/>
  <c r="T764" i="1"/>
  <c r="U764" i="1" s="1"/>
  <c r="U515" i="1"/>
  <c r="V558" i="1"/>
  <c r="W705" i="1" s="1"/>
  <c r="V228" i="1"/>
  <c r="T166" i="1"/>
  <c r="V561" i="1"/>
  <c r="W708" i="1" s="1"/>
  <c r="S122" i="1"/>
  <c r="V783" i="1" l="1"/>
  <c r="W707" i="1"/>
  <c r="W228" i="1"/>
  <c r="V784" i="1"/>
  <c r="W198" i="1"/>
  <c r="U758" i="1"/>
  <c r="V758" i="1" s="1"/>
  <c r="U165" i="1"/>
  <c r="U74" i="1"/>
  <c r="U73" i="1" s="1"/>
  <c r="V535" i="1"/>
  <c r="W682" i="1" s="1"/>
  <c r="V205" i="1"/>
  <c r="X716" i="1"/>
  <c r="X717" i="1"/>
  <c r="Y715" i="1"/>
  <c r="W178" i="1"/>
  <c r="V742" i="1"/>
  <c r="V651" i="1"/>
  <c r="U727" i="1"/>
  <c r="U762" i="1"/>
  <c r="V537" i="1"/>
  <c r="W684" i="1" s="1"/>
  <c r="V207" i="1"/>
  <c r="V768" i="1"/>
  <c r="W175" i="1"/>
  <c r="T753" i="1"/>
  <c r="U754" i="1"/>
  <c r="W197" i="1"/>
  <c r="W174" i="1"/>
  <c r="W212" i="1"/>
  <c r="V503" i="1"/>
  <c r="V173" i="1"/>
  <c r="T719" i="1"/>
  <c r="W208" i="1"/>
  <c r="U747" i="1"/>
  <c r="T746" i="1"/>
  <c r="K43" i="1" s="1"/>
  <c r="V739" i="1"/>
  <c r="V777" i="1"/>
  <c r="S718" i="1"/>
  <c r="S81" i="1" s="1"/>
  <c r="V564" i="1"/>
  <c r="W711" i="1" s="1"/>
  <c r="V655" i="1"/>
  <c r="U731" i="1"/>
  <c r="W216" i="1"/>
  <c r="V787" i="1"/>
  <c r="W221" i="1"/>
  <c r="V496" i="1"/>
  <c r="W179" i="1"/>
  <c r="V774" i="1"/>
  <c r="V781" i="1"/>
  <c r="U723" i="1"/>
  <c r="V647" i="1"/>
  <c r="Y88" i="1"/>
  <c r="Y87" i="1"/>
  <c r="Z86" i="1"/>
  <c r="W120" i="1"/>
  <c r="X119" i="1"/>
  <c r="W121" i="1"/>
  <c r="U496" i="1"/>
  <c r="V644" i="1"/>
  <c r="X711" i="1"/>
  <c r="X710" i="1"/>
  <c r="X707" i="1"/>
  <c r="X706" i="1"/>
  <c r="X705" i="1"/>
  <c r="X703" i="1"/>
  <c r="X692" i="1"/>
  <c r="X691" i="1"/>
  <c r="X690" i="1"/>
  <c r="X681" i="1"/>
  <c r="X680" i="1"/>
  <c r="X675" i="1"/>
  <c r="X673" i="1"/>
  <c r="X671" i="1"/>
  <c r="X679" i="1"/>
  <c r="X674" i="1"/>
  <c r="X672" i="1"/>
  <c r="X664" i="1"/>
  <c r="X653" i="1"/>
  <c r="X647" i="1"/>
  <c r="X644" i="1"/>
  <c r="X667" i="1"/>
  <c r="X650" i="1"/>
  <c r="X646" i="1"/>
  <c r="X678" i="1"/>
  <c r="X649" i="1"/>
  <c r="X645" i="1"/>
  <c r="X665" i="1"/>
  <c r="X648" i="1"/>
  <c r="W170" i="1"/>
  <c r="V536" i="1"/>
  <c r="W683" i="1" s="1"/>
  <c r="V206" i="1"/>
  <c r="W543" i="1"/>
  <c r="W213" i="1"/>
  <c r="W524" i="1"/>
  <c r="W194" i="1"/>
  <c r="V193" i="1"/>
  <c r="V77" i="1" s="1"/>
  <c r="V780" i="1"/>
  <c r="W493" i="1"/>
  <c r="W492" i="1"/>
  <c r="W494" i="1" s="1"/>
  <c r="W528" i="1" s="1"/>
  <c r="X491" i="1"/>
  <c r="W564" i="1"/>
  <c r="W560" i="1"/>
  <c r="W556" i="1"/>
  <c r="W779" i="1" s="1"/>
  <c r="W531" i="1"/>
  <c r="W544" i="1"/>
  <c r="W767" i="1" s="1"/>
  <c r="W514" i="1"/>
  <c r="W737" i="1" s="1"/>
  <c r="V725" i="1"/>
  <c r="W643" i="1"/>
  <c r="V759" i="1"/>
  <c r="T165" i="1"/>
  <c r="T74" i="1"/>
  <c r="V662" i="1"/>
  <c r="U738" i="1"/>
  <c r="V738" i="1" s="1"/>
  <c r="W738" i="1" s="1"/>
  <c r="W664" i="1"/>
  <c r="W670" i="1"/>
  <c r="W141" i="1" s="1"/>
  <c r="W757" i="1"/>
  <c r="W501" i="1"/>
  <c r="W171" i="1"/>
  <c r="W515" i="1"/>
  <c r="X662" i="1" s="1"/>
  <c r="W185" i="1"/>
  <c r="V539" i="1"/>
  <c r="W686" i="1" s="1"/>
  <c r="V209" i="1"/>
  <c r="W517" i="1"/>
  <c r="W187" i="1"/>
  <c r="W520" i="1"/>
  <c r="W743" i="1" s="1"/>
  <c r="W190" i="1"/>
  <c r="X135" i="1"/>
  <c r="X134" i="1"/>
  <c r="Y133" i="1"/>
  <c r="V769" i="1"/>
  <c r="W534" i="1"/>
  <c r="W204" i="1"/>
  <c r="U523" i="1"/>
  <c r="U127" i="1" s="1"/>
  <c r="U126" i="1" s="1"/>
  <c r="V671" i="1"/>
  <c r="V670" i="1" s="1"/>
  <c r="V141" i="1" s="1"/>
  <c r="U530" i="1"/>
  <c r="U128" i="1" s="1"/>
  <c r="V541" i="1"/>
  <c r="W688" i="1" s="1"/>
  <c r="V211" i="1"/>
  <c r="V706" i="1"/>
  <c r="V677" i="1" s="1"/>
  <c r="V142" i="1" s="1"/>
  <c r="U782" i="1"/>
  <c r="W562" i="1"/>
  <c r="X709" i="1" s="1"/>
  <c r="W232" i="1"/>
  <c r="U760" i="1"/>
  <c r="V760" i="1" s="1"/>
  <c r="W766" i="1"/>
  <c r="V721" i="1"/>
  <c r="W550" i="1"/>
  <c r="W773" i="1" s="1"/>
  <c r="W220" i="1"/>
  <c r="Y71" i="1"/>
  <c r="Y641" i="1" s="1"/>
  <c r="Z69" i="1"/>
  <c r="Y70" i="1"/>
  <c r="Y640" i="1" s="1"/>
  <c r="U726" i="1"/>
  <c r="V726" i="1" s="1"/>
  <c r="U761" i="1"/>
  <c r="V761" i="1" s="1"/>
  <c r="U732" i="1"/>
  <c r="V732" i="1" s="1"/>
  <c r="V729" i="1"/>
  <c r="X162" i="1"/>
  <c r="X163" i="1"/>
  <c r="X239" i="1" s="1"/>
  <c r="X164" i="1"/>
  <c r="X240" i="1" s="1"/>
  <c r="W513" i="1"/>
  <c r="X660" i="1" s="1"/>
  <c r="W183" i="1"/>
  <c r="U76" i="1"/>
  <c r="V776" i="1"/>
  <c r="W740" i="1"/>
  <c r="W554" i="1"/>
  <c r="X701" i="1" s="1"/>
  <c r="W224" i="1"/>
  <c r="W497" i="1"/>
  <c r="V166" i="1"/>
  <c r="W167" i="1"/>
  <c r="V652" i="1"/>
  <c r="U728" i="1"/>
  <c r="V728" i="1" s="1"/>
  <c r="W785" i="1"/>
  <c r="U136" i="1"/>
  <c r="W521" i="1"/>
  <c r="X668" i="1" s="1"/>
  <c r="W191" i="1"/>
  <c r="W555" i="1"/>
  <c r="W778" i="1" s="1"/>
  <c r="W225" i="1"/>
  <c r="W547" i="1"/>
  <c r="X694" i="1" s="1"/>
  <c r="W217" i="1"/>
  <c r="V540" i="1"/>
  <c r="W687" i="1" s="1"/>
  <c r="W677" i="1" s="1"/>
  <c r="W142" i="1" s="1"/>
  <c r="V210" i="1"/>
  <c r="W559" i="1"/>
  <c r="W229" i="1"/>
  <c r="V751" i="1"/>
  <c r="W233" i="1"/>
  <c r="W563" i="1"/>
  <c r="W786" i="1" s="1"/>
  <c r="U724" i="1"/>
  <c r="V724" i="1" s="1"/>
  <c r="W724" i="1" s="1"/>
  <c r="V648" i="1"/>
  <c r="V523" i="1"/>
  <c r="V127" i="1" s="1"/>
  <c r="W751" i="1" l="1"/>
  <c r="W540" i="1"/>
  <c r="X687" i="1" s="1"/>
  <c r="W210" i="1"/>
  <c r="Y164" i="1"/>
  <c r="Y240" i="1" s="1"/>
  <c r="Y162" i="1"/>
  <c r="Y163" i="1"/>
  <c r="Y239" i="1" s="1"/>
  <c r="V782" i="1"/>
  <c r="W782" i="1" s="1"/>
  <c r="W736" i="1"/>
  <c r="W552" i="1"/>
  <c r="W533" i="1"/>
  <c r="W756" i="1" s="1"/>
  <c r="W548" i="1"/>
  <c r="W193" i="1"/>
  <c r="W77" i="1" s="1"/>
  <c r="W536" i="1"/>
  <c r="X683" i="1" s="1"/>
  <c r="W206" i="1"/>
  <c r="X670" i="1"/>
  <c r="X141" i="1" s="1"/>
  <c r="U719" i="1"/>
  <c r="Z87" i="1"/>
  <c r="AA86" i="1"/>
  <c r="Z88" i="1"/>
  <c r="V723" i="1"/>
  <c r="V731" i="1"/>
  <c r="W777" i="1"/>
  <c r="T718" i="1"/>
  <c r="T81" i="1" s="1"/>
  <c r="W542" i="1"/>
  <c r="W527" i="1"/>
  <c r="W750" i="1" s="1"/>
  <c r="W505" i="1"/>
  <c r="X652" i="1" s="1"/>
  <c r="V727" i="1"/>
  <c r="W508" i="1"/>
  <c r="X655" i="1" s="1"/>
  <c r="W558" i="1"/>
  <c r="W781" i="1" s="1"/>
  <c r="X781" i="1" s="1"/>
  <c r="V74" i="1"/>
  <c r="V73" i="1" s="1"/>
  <c r="V530" i="1"/>
  <c r="V128" i="1" s="1"/>
  <c r="W760" i="1"/>
  <c r="W770" i="1"/>
  <c r="V140" i="1"/>
  <c r="Y135" i="1"/>
  <c r="Y134" i="1"/>
  <c r="Z133" i="1"/>
  <c r="W539" i="1"/>
  <c r="X686" i="1" s="1"/>
  <c r="W209" i="1"/>
  <c r="W759" i="1"/>
  <c r="X493" i="1"/>
  <c r="X492" i="1"/>
  <c r="X494" i="1" s="1"/>
  <c r="X497" i="1" s="1"/>
  <c r="Y491" i="1"/>
  <c r="X544" i="1"/>
  <c r="X767" i="1" s="1"/>
  <c r="X556" i="1"/>
  <c r="X779" i="1" s="1"/>
  <c r="X500" i="1"/>
  <c r="X697" i="1"/>
  <c r="V643" i="1"/>
  <c r="X551" i="1"/>
  <c r="X518" i="1"/>
  <c r="X532" i="1"/>
  <c r="W503" i="1"/>
  <c r="W726" i="1" s="1"/>
  <c r="W173" i="1"/>
  <c r="W166" i="1" s="1"/>
  <c r="V754" i="1"/>
  <c r="U753" i="1"/>
  <c r="W537" i="1"/>
  <c r="X684" i="1" s="1"/>
  <c r="W207" i="1"/>
  <c r="Y717" i="1"/>
  <c r="Z715" i="1"/>
  <c r="Y716" i="1"/>
  <c r="X557" i="1"/>
  <c r="U72" i="1"/>
  <c r="V764" i="1"/>
  <c r="W776" i="1"/>
  <c r="Z71" i="1"/>
  <c r="Z641" i="1" s="1"/>
  <c r="Z70" i="1"/>
  <c r="Z640" i="1" s="1"/>
  <c r="AA69" i="1"/>
  <c r="X562" i="1"/>
  <c r="X785" i="1" s="1"/>
  <c r="W541" i="1"/>
  <c r="X688" i="1" s="1"/>
  <c r="W211" i="1"/>
  <c r="V763" i="1"/>
  <c r="W763" i="1" s="1"/>
  <c r="W642" i="1"/>
  <c r="W138" i="1"/>
  <c r="W137" i="1" s="1"/>
  <c r="W516" i="1"/>
  <c r="X663" i="1" s="1"/>
  <c r="W499" i="1"/>
  <c r="W722" i="1" s="1"/>
  <c r="W553" i="1"/>
  <c r="X700" i="1" s="1"/>
  <c r="W519" i="1"/>
  <c r="X666" i="1" s="1"/>
  <c r="W557" i="1"/>
  <c r="X704" i="1" s="1"/>
  <c r="W498" i="1"/>
  <c r="W721" i="1" s="1"/>
  <c r="W511" i="1"/>
  <c r="W507" i="1"/>
  <c r="W510" i="1"/>
  <c r="W506" i="1"/>
  <c r="W729" i="1" s="1"/>
  <c r="X729" i="1" s="1"/>
  <c r="W502" i="1"/>
  <c r="W561" i="1"/>
  <c r="X708" i="1" s="1"/>
  <c r="W518" i="1"/>
  <c r="W741" i="1" s="1"/>
  <c r="W532" i="1"/>
  <c r="W755" i="1" s="1"/>
  <c r="X755" i="1" s="1"/>
  <c r="W545" i="1"/>
  <c r="W525" i="1"/>
  <c r="W748" i="1" s="1"/>
  <c r="W526" i="1"/>
  <c r="W749" i="1" s="1"/>
  <c r="W512" i="1"/>
  <c r="X549" i="1"/>
  <c r="X543" i="1"/>
  <c r="X766" i="1" s="1"/>
  <c r="W500" i="1"/>
  <c r="X702" i="1"/>
  <c r="U495" i="1"/>
  <c r="U124" i="1"/>
  <c r="U123" i="1" s="1"/>
  <c r="U122" i="1" s="1"/>
  <c r="X121" i="1"/>
  <c r="X120" i="1"/>
  <c r="Y119" i="1"/>
  <c r="W509" i="1"/>
  <c r="X656" i="1" s="1"/>
  <c r="V495" i="1"/>
  <c r="V124" i="1"/>
  <c r="V123" i="1" s="1"/>
  <c r="W551" i="1"/>
  <c r="X698" i="1" s="1"/>
  <c r="X546" i="1"/>
  <c r="X538" i="1"/>
  <c r="Y685" i="1" s="1"/>
  <c r="W504" i="1"/>
  <c r="X651" i="1" s="1"/>
  <c r="W768" i="1"/>
  <c r="W784" i="1"/>
  <c r="W549" i="1"/>
  <c r="V126" i="1"/>
  <c r="W728" i="1"/>
  <c r="X554" i="1"/>
  <c r="X311" i="1"/>
  <c r="X234" i="1" s="1"/>
  <c r="X308" i="1"/>
  <c r="X231" i="1" s="1"/>
  <c r="X307" i="1"/>
  <c r="X230" i="1" s="1"/>
  <c r="X306" i="1"/>
  <c r="X229" i="1" s="1"/>
  <c r="X305" i="1"/>
  <c r="X304" i="1"/>
  <c r="X227" i="1" s="1"/>
  <c r="X303" i="1"/>
  <c r="X226" i="1" s="1"/>
  <c r="X302" i="1"/>
  <c r="X225" i="1" s="1"/>
  <c r="X301" i="1"/>
  <c r="X224" i="1" s="1"/>
  <c r="X300" i="1"/>
  <c r="X223" i="1" s="1"/>
  <c r="X299" i="1"/>
  <c r="X222" i="1" s="1"/>
  <c r="X309" i="1"/>
  <c r="X232" i="1" s="1"/>
  <c r="X310" i="1"/>
  <c r="X233" i="1" s="1"/>
  <c r="X297" i="1"/>
  <c r="X220" i="1" s="1"/>
  <c r="X296" i="1"/>
  <c r="X219" i="1" s="1"/>
  <c r="X295" i="1"/>
  <c r="X218" i="1" s="1"/>
  <c r="X294" i="1"/>
  <c r="X217" i="1" s="1"/>
  <c r="X293" i="1"/>
  <c r="X216" i="1" s="1"/>
  <c r="X292" i="1"/>
  <c r="X215" i="1" s="1"/>
  <c r="X291" i="1"/>
  <c r="X214" i="1" s="1"/>
  <c r="X290" i="1"/>
  <c r="X213" i="1" s="1"/>
  <c r="X279" i="1"/>
  <c r="X202" i="1" s="1"/>
  <c r="X274" i="1"/>
  <c r="X267" i="1"/>
  <c r="X190" i="1" s="1"/>
  <c r="X263" i="1"/>
  <c r="X186" i="1" s="1"/>
  <c r="X259" i="1"/>
  <c r="X182" i="1" s="1"/>
  <c r="X255" i="1"/>
  <c r="X251" i="1"/>
  <c r="X174" i="1" s="1"/>
  <c r="X247" i="1"/>
  <c r="X170" i="1" s="1"/>
  <c r="X298" i="1"/>
  <c r="X221" i="1" s="1"/>
  <c r="X280" i="1"/>
  <c r="X203" i="1" s="1"/>
  <c r="X275" i="1"/>
  <c r="X198" i="1" s="1"/>
  <c r="X268" i="1"/>
  <c r="X191" i="1" s="1"/>
  <c r="X264" i="1"/>
  <c r="X260" i="1"/>
  <c r="X183" i="1" s="1"/>
  <c r="X256" i="1"/>
  <c r="X179" i="1" s="1"/>
  <c r="X252" i="1"/>
  <c r="X248" i="1"/>
  <c r="X171" i="1" s="1"/>
  <c r="X244" i="1"/>
  <c r="X288" i="1"/>
  <c r="X287" i="1"/>
  <c r="X286" i="1"/>
  <c r="X285" i="1"/>
  <c r="X208" i="1" s="1"/>
  <c r="X284" i="1"/>
  <c r="X283" i="1"/>
  <c r="X282" i="1"/>
  <c r="X281" i="1"/>
  <c r="X204" i="1" s="1"/>
  <c r="X265" i="1"/>
  <c r="X188" i="1" s="1"/>
  <c r="X261" i="1"/>
  <c r="X184" i="1" s="1"/>
  <c r="X257" i="1"/>
  <c r="X180" i="1" s="1"/>
  <c r="X253" i="1"/>
  <c r="X176" i="1" s="1"/>
  <c r="X249" i="1"/>
  <c r="X172" i="1" s="1"/>
  <c r="X245" i="1"/>
  <c r="X168" i="1" s="1"/>
  <c r="X278" i="1"/>
  <c r="X271" i="1"/>
  <c r="X194" i="1" s="1"/>
  <c r="X258" i="1"/>
  <c r="X181" i="1" s="1"/>
  <c r="X254" i="1"/>
  <c r="X177" i="1" s="1"/>
  <c r="X289" i="1"/>
  <c r="X273" i="1"/>
  <c r="X196" i="1" s="1"/>
  <c r="X262" i="1"/>
  <c r="X266" i="1"/>
  <c r="X189" i="1" s="1"/>
  <c r="X250" i="1"/>
  <c r="X246" i="1"/>
  <c r="X169" i="1" s="1"/>
  <c r="X272" i="1"/>
  <c r="X195" i="1" s="1"/>
  <c r="Y711" i="1"/>
  <c r="Y710" i="1"/>
  <c r="Y709" i="1"/>
  <c r="Y707" i="1"/>
  <c r="Y705" i="1"/>
  <c r="Y704" i="1"/>
  <c r="Y703" i="1"/>
  <c r="Y702" i="1"/>
  <c r="Y701" i="1"/>
  <c r="Y700" i="1"/>
  <c r="Y698" i="1"/>
  <c r="Y697" i="1"/>
  <c r="Y696" i="1"/>
  <c r="Y695" i="1"/>
  <c r="Y694" i="1"/>
  <c r="Y693" i="1"/>
  <c r="Y692" i="1"/>
  <c r="Y691" i="1"/>
  <c r="Y690" i="1"/>
  <c r="Y689" i="1"/>
  <c r="Y681" i="1"/>
  <c r="Y680" i="1"/>
  <c r="Y667" i="1"/>
  <c r="Y666" i="1"/>
  <c r="Y665" i="1"/>
  <c r="Y664" i="1"/>
  <c r="Y661" i="1"/>
  <c r="Y653" i="1"/>
  <c r="Y647" i="1"/>
  <c r="Y646" i="1"/>
  <c r="Y699" i="1"/>
  <c r="Y679" i="1"/>
  <c r="Y678" i="1"/>
  <c r="Y675" i="1"/>
  <c r="Y674" i="1"/>
  <c r="Y672" i="1"/>
  <c r="W769" i="1"/>
  <c r="X769" i="1" s="1"/>
  <c r="X517" i="1"/>
  <c r="X740" i="1" s="1"/>
  <c r="X187" i="1"/>
  <c r="X515" i="1"/>
  <c r="Y662" i="1" s="1"/>
  <c r="X185" i="1"/>
  <c r="W140" i="1"/>
  <c r="T73" i="1"/>
  <c r="T72" i="1" s="1"/>
  <c r="K48" i="1"/>
  <c r="K47" i="1" s="1"/>
  <c r="W725" i="1"/>
  <c r="X661" i="1"/>
  <c r="V720" i="1"/>
  <c r="X506" i="1"/>
  <c r="W744" i="1"/>
  <c r="W787" i="1"/>
  <c r="W546" i="1"/>
  <c r="X693" i="1" s="1"/>
  <c r="U746" i="1"/>
  <c r="V747" i="1"/>
  <c r="W538" i="1"/>
  <c r="X685" i="1" s="1"/>
  <c r="X542" i="1"/>
  <c r="X212" i="1"/>
  <c r="X527" i="1"/>
  <c r="X197" i="1"/>
  <c r="X505" i="1"/>
  <c r="Y652" i="1" s="1"/>
  <c r="X175" i="1"/>
  <c r="V762" i="1"/>
  <c r="W762" i="1" s="1"/>
  <c r="X508" i="1"/>
  <c r="Y655" i="1" s="1"/>
  <c r="X178" i="1"/>
  <c r="W535" i="1"/>
  <c r="X682" i="1" s="1"/>
  <c r="W205" i="1"/>
  <c r="W200" i="1" s="1"/>
  <c r="W78" i="1" s="1"/>
  <c r="V200" i="1"/>
  <c r="V78" i="1" s="1"/>
  <c r="V76" i="1" s="1"/>
  <c r="X558" i="1"/>
  <c r="X228" i="1"/>
  <c r="W783" i="1"/>
  <c r="W74" i="1" l="1"/>
  <c r="W73" i="1" s="1"/>
  <c r="W165" i="1"/>
  <c r="X193" i="1"/>
  <c r="X77" i="1" s="1"/>
  <c r="Y644" i="1"/>
  <c r="W758" i="1"/>
  <c r="W761" i="1"/>
  <c r="X761" i="1" s="1"/>
  <c r="X728" i="1"/>
  <c r="W742" i="1"/>
  <c r="V122" i="1"/>
  <c r="X658" i="1"/>
  <c r="W734" i="1"/>
  <c r="W496" i="1"/>
  <c r="X547" i="1"/>
  <c r="X770" i="1" s="1"/>
  <c r="V753" i="1"/>
  <c r="W754" i="1"/>
  <c r="X509" i="1"/>
  <c r="Y656" i="1" s="1"/>
  <c r="X560" i="1"/>
  <c r="X548" i="1"/>
  <c r="Y493" i="1"/>
  <c r="Y492" i="1"/>
  <c r="Y494" i="1" s="1"/>
  <c r="Y520" i="1" s="1"/>
  <c r="Z667" i="1" s="1"/>
  <c r="Z491" i="1"/>
  <c r="X738" i="1"/>
  <c r="V165" i="1"/>
  <c r="W727" i="1"/>
  <c r="W76" i="1"/>
  <c r="X695" i="1"/>
  <c r="W771" i="1"/>
  <c r="Y525" i="1"/>
  <c r="Y511" i="1"/>
  <c r="Z658" i="1" s="1"/>
  <c r="Y502" i="1"/>
  <c r="Y518" i="1"/>
  <c r="Y544" i="1"/>
  <c r="Y767" i="1" s="1"/>
  <c r="Y548" i="1"/>
  <c r="X659" i="1"/>
  <c r="W735" i="1"/>
  <c r="Z709" i="1"/>
  <c r="Z706" i="1"/>
  <c r="Z704" i="1"/>
  <c r="Z702" i="1"/>
  <c r="Z698" i="1"/>
  <c r="Z697" i="1"/>
  <c r="Z696" i="1"/>
  <c r="Z695" i="1"/>
  <c r="Z694" i="1"/>
  <c r="Z693" i="1"/>
  <c r="Z691" i="1"/>
  <c r="Z689" i="1"/>
  <c r="Z699" i="1"/>
  <c r="Z700" i="1"/>
  <c r="Z666" i="1"/>
  <c r="Z665" i="1"/>
  <c r="Z661" i="1"/>
  <c r="Z650" i="1"/>
  <c r="Z649" i="1"/>
  <c r="Z648" i="1"/>
  <c r="Z647" i="1"/>
  <c r="Z645" i="1"/>
  <c r="Z644" i="1"/>
  <c r="Z674" i="1"/>
  <c r="Z673" i="1"/>
  <c r="Z671" i="1"/>
  <c r="Z701" i="1"/>
  <c r="X537" i="1"/>
  <c r="Y684" i="1" s="1"/>
  <c r="X207" i="1"/>
  <c r="W774" i="1"/>
  <c r="X774" i="1" s="1"/>
  <c r="V642" i="1"/>
  <c r="V138" i="1"/>
  <c r="V137" i="1" s="1"/>
  <c r="V136" i="1" s="1"/>
  <c r="X499" i="1"/>
  <c r="Z646" i="1" s="1"/>
  <c r="X516" i="1"/>
  <c r="Y663" i="1" s="1"/>
  <c r="X512" i="1"/>
  <c r="Y659" i="1" s="1"/>
  <c r="X526" i="1"/>
  <c r="Y673" i="1" s="1"/>
  <c r="X545" i="1"/>
  <c r="Z692" i="1" s="1"/>
  <c r="X498" i="1"/>
  <c r="Y645" i="1" s="1"/>
  <c r="X525" i="1"/>
  <c r="Z672" i="1" s="1"/>
  <c r="Z134" i="1"/>
  <c r="AA133" i="1"/>
  <c r="Z135" i="1"/>
  <c r="X760" i="1"/>
  <c r="V72" i="1"/>
  <c r="X777" i="1"/>
  <c r="W723" i="1"/>
  <c r="X723" i="1" s="1"/>
  <c r="U718" i="1"/>
  <c r="U81" i="1" s="1"/>
  <c r="X507" i="1"/>
  <c r="Y654" i="1" s="1"/>
  <c r="X520" i="1"/>
  <c r="X743" i="1" s="1"/>
  <c r="Y308" i="1"/>
  <c r="Y307" i="1"/>
  <c r="Y306" i="1"/>
  <c r="Y229" i="1" s="1"/>
  <c r="Y305" i="1"/>
  <c r="Y304" i="1"/>
  <c r="Y303" i="1"/>
  <c r="Y302" i="1"/>
  <c r="Y225" i="1" s="1"/>
  <c r="Y301" i="1"/>
  <c r="Y224" i="1" s="1"/>
  <c r="Y300" i="1"/>
  <c r="Y309" i="1"/>
  <c r="Y232" i="1" s="1"/>
  <c r="Y310" i="1"/>
  <c r="Y233" i="1" s="1"/>
  <c r="Y311" i="1"/>
  <c r="Y234" i="1" s="1"/>
  <c r="Y298" i="1"/>
  <c r="Y221" i="1" s="1"/>
  <c r="Y280" i="1"/>
  <c r="Y275" i="1"/>
  <c r="Y198" i="1" s="1"/>
  <c r="Y268" i="1"/>
  <c r="Y191" i="1" s="1"/>
  <c r="Y264" i="1"/>
  <c r="Y260" i="1"/>
  <c r="Y183" i="1" s="1"/>
  <c r="Y256" i="1"/>
  <c r="Y179" i="1" s="1"/>
  <c r="Y252" i="1"/>
  <c r="Y175" i="1" s="1"/>
  <c r="Y248" i="1"/>
  <c r="Y171" i="1" s="1"/>
  <c r="Y244" i="1"/>
  <c r="Y288" i="1"/>
  <c r="Y287" i="1"/>
  <c r="Y286" i="1"/>
  <c r="Y285" i="1"/>
  <c r="Y208" i="1" s="1"/>
  <c r="Y284" i="1"/>
  <c r="Y283" i="1"/>
  <c r="Y282" i="1"/>
  <c r="Y281" i="1"/>
  <c r="Y204" i="1" s="1"/>
  <c r="Y265" i="1"/>
  <c r="Y188" i="1" s="1"/>
  <c r="Y261" i="1"/>
  <c r="Y184" i="1" s="1"/>
  <c r="Y257" i="1"/>
  <c r="Y253" i="1"/>
  <c r="Y249" i="1"/>
  <c r="Y172" i="1" s="1"/>
  <c r="Y245" i="1"/>
  <c r="Y168" i="1" s="1"/>
  <c r="Y289" i="1"/>
  <c r="Y278" i="1"/>
  <c r="Y273" i="1"/>
  <c r="Y272" i="1"/>
  <c r="Y195" i="1" s="1"/>
  <c r="Y271" i="1"/>
  <c r="Y270" i="1" s="1"/>
  <c r="Y94" i="1" s="1"/>
  <c r="Y266" i="1"/>
  <c r="Y189" i="1" s="1"/>
  <c r="Y262" i="1"/>
  <c r="Y185" i="1" s="1"/>
  <c r="Y258" i="1"/>
  <c r="Y181" i="1" s="1"/>
  <c r="Y254" i="1"/>
  <c r="Y177" i="1" s="1"/>
  <c r="Y250" i="1"/>
  <c r="Y246" i="1"/>
  <c r="Y279" i="1"/>
  <c r="Y259" i="1"/>
  <c r="Y255" i="1"/>
  <c r="Y178" i="1" s="1"/>
  <c r="Y294" i="1"/>
  <c r="Y217" i="1" s="1"/>
  <c r="Y290" i="1"/>
  <c r="Y213" i="1" s="1"/>
  <c r="Y267" i="1"/>
  <c r="Y190" i="1" s="1"/>
  <c r="Y247" i="1"/>
  <c r="Y170" i="1" s="1"/>
  <c r="Y295" i="1"/>
  <c r="Y218" i="1" s="1"/>
  <c r="Y297" i="1"/>
  <c r="Y220" i="1" s="1"/>
  <c r="Y293" i="1"/>
  <c r="Y216" i="1" s="1"/>
  <c r="Y299" i="1"/>
  <c r="Y296" i="1"/>
  <c r="Y219" i="1" s="1"/>
  <c r="Y292" i="1"/>
  <c r="Y263" i="1"/>
  <c r="Y186" i="1" s="1"/>
  <c r="Y251" i="1"/>
  <c r="Y174" i="1" s="1"/>
  <c r="Y291" i="1"/>
  <c r="Y214" i="1" s="1"/>
  <c r="Y274" i="1"/>
  <c r="X513" i="1"/>
  <c r="Y660" i="1" s="1"/>
  <c r="X783" i="1"/>
  <c r="Y527" i="1"/>
  <c r="Y197" i="1"/>
  <c r="W530" i="1"/>
  <c r="W128" i="1" s="1"/>
  <c r="Y517" i="1"/>
  <c r="Y740" i="1" s="1"/>
  <c r="Y187" i="1"/>
  <c r="Y558" i="1"/>
  <c r="Z705" i="1" s="1"/>
  <c r="Y228" i="1"/>
  <c r="X535" i="1"/>
  <c r="Y682" i="1" s="1"/>
  <c r="X205" i="1"/>
  <c r="V746" i="1"/>
  <c r="W747" i="1"/>
  <c r="X744" i="1"/>
  <c r="V719" i="1"/>
  <c r="W720" i="1"/>
  <c r="Y499" i="1"/>
  <c r="Y169" i="1"/>
  <c r="Y526" i="1"/>
  <c r="Y196" i="1"/>
  <c r="X270" i="1"/>
  <c r="X94" i="1" s="1"/>
  <c r="Y506" i="1"/>
  <c r="Z653" i="1" s="1"/>
  <c r="Y176" i="1"/>
  <c r="X243" i="1"/>
  <c r="Y533" i="1"/>
  <c r="Y203" i="1"/>
  <c r="Y545" i="1"/>
  <c r="Y215" i="1"/>
  <c r="Y549" i="1"/>
  <c r="Y552" i="1"/>
  <c r="Y222" i="1"/>
  <c r="Y556" i="1"/>
  <c r="Z703" i="1" s="1"/>
  <c r="Y226" i="1"/>
  <c r="Y560" i="1"/>
  <c r="Z707" i="1" s="1"/>
  <c r="Y230" i="1"/>
  <c r="W772" i="1"/>
  <c r="X772" i="1" s="1"/>
  <c r="Y772" i="1" s="1"/>
  <c r="X696" i="1"/>
  <c r="X749" i="1"/>
  <c r="Y749" i="1" s="1"/>
  <c r="X741" i="1"/>
  <c r="Y741" i="1" s="1"/>
  <c r="X657" i="1"/>
  <c r="W733" i="1"/>
  <c r="X541" i="1"/>
  <c r="Y688" i="1" s="1"/>
  <c r="X211" i="1"/>
  <c r="W732" i="1"/>
  <c r="X732" i="1" s="1"/>
  <c r="X521" i="1"/>
  <c r="Y668" i="1" s="1"/>
  <c r="X559" i="1"/>
  <c r="Y706" i="1" s="1"/>
  <c r="X504" i="1"/>
  <c r="Y651" i="1" s="1"/>
  <c r="W739" i="1"/>
  <c r="X739" i="1" s="1"/>
  <c r="X502" i="1"/>
  <c r="Y649" i="1" s="1"/>
  <c r="W523" i="1"/>
  <c r="W127" i="1" s="1"/>
  <c r="W126" i="1" s="1"/>
  <c r="X531" i="1"/>
  <c r="X564" i="1"/>
  <c r="X787" i="1" s="1"/>
  <c r="X501" i="1"/>
  <c r="X534" i="1"/>
  <c r="X757" i="1" s="1"/>
  <c r="X528" i="1"/>
  <c r="X750" i="1"/>
  <c r="Y750" i="1" s="1"/>
  <c r="W731" i="1"/>
  <c r="X731" i="1" s="1"/>
  <c r="X510" i="1"/>
  <c r="Y657" i="1" s="1"/>
  <c r="X536" i="1"/>
  <c r="Y683" i="1" s="1"/>
  <c r="X206" i="1"/>
  <c r="X524" i="1"/>
  <c r="X699" i="1"/>
  <c r="W775" i="1"/>
  <c r="X736" i="1"/>
  <c r="Z163" i="1"/>
  <c r="Z239" i="1" s="1"/>
  <c r="Z164" i="1"/>
  <c r="Z240" i="1" s="1"/>
  <c r="Z162" i="1"/>
  <c r="X555" i="1"/>
  <c r="X778" i="1" s="1"/>
  <c r="X563" i="1"/>
  <c r="X786" i="1" s="1"/>
  <c r="Y542" i="1"/>
  <c r="Y212" i="1"/>
  <c r="X277" i="1"/>
  <c r="X95" i="1" s="1"/>
  <c r="X201" i="1"/>
  <c r="Y510" i="1"/>
  <c r="Z657" i="1" s="1"/>
  <c r="Y180" i="1"/>
  <c r="Y182" i="1"/>
  <c r="Y512" i="1"/>
  <c r="Z659" i="1" s="1"/>
  <c r="Y532" i="1"/>
  <c r="Z679" i="1" s="1"/>
  <c r="Y202" i="1"/>
  <c r="Y553" i="1"/>
  <c r="Y223" i="1"/>
  <c r="Y557" i="1"/>
  <c r="Y227" i="1"/>
  <c r="Y561" i="1"/>
  <c r="Z708" i="1" s="1"/>
  <c r="Y231" i="1"/>
  <c r="Y120" i="1"/>
  <c r="Z119" i="1"/>
  <c r="Y121" i="1"/>
  <c r="X748" i="1"/>
  <c r="Y748" i="1" s="1"/>
  <c r="X654" i="1"/>
  <c r="X643" i="1" s="1"/>
  <c r="W730" i="1"/>
  <c r="W136" i="1"/>
  <c r="AA70" i="1"/>
  <c r="AA640" i="1" s="1"/>
  <c r="AB69" i="1"/>
  <c r="AA71" i="1"/>
  <c r="AA641" i="1" s="1"/>
  <c r="W764" i="1"/>
  <c r="X764" i="1" s="1"/>
  <c r="AA715" i="1"/>
  <c r="Z716" i="1"/>
  <c r="Z717" i="1"/>
  <c r="X503" i="1"/>
  <c r="Y650" i="1" s="1"/>
  <c r="X173" i="1"/>
  <c r="X552" i="1"/>
  <c r="X514" i="1"/>
  <c r="X737" i="1" s="1"/>
  <c r="X533" i="1"/>
  <c r="Z680" i="1" s="1"/>
  <c r="X759" i="1"/>
  <c r="X539" i="1"/>
  <c r="Y686" i="1" s="1"/>
  <c r="Y677" i="1" s="1"/>
  <c r="Y142" i="1" s="1"/>
  <c r="X209" i="1"/>
  <c r="X689" i="1"/>
  <c r="X677" i="1" s="1"/>
  <c r="X142" i="1" s="1"/>
  <c r="X140" i="1" s="1"/>
  <c r="W765" i="1"/>
  <c r="X765" i="1" s="1"/>
  <c r="Y765" i="1" s="1"/>
  <c r="X561" i="1"/>
  <c r="Y708" i="1" s="1"/>
  <c r="AA88" i="1"/>
  <c r="AA87" i="1"/>
  <c r="AB86" i="1"/>
  <c r="W780" i="1"/>
  <c r="X780" i="1" s="1"/>
  <c r="Y780" i="1" s="1"/>
  <c r="X511" i="1"/>
  <c r="Y658" i="1" s="1"/>
  <c r="X519" i="1"/>
  <c r="X550" i="1"/>
  <c r="X773" i="1" s="1"/>
  <c r="X167" i="1"/>
  <c r="X540" i="1"/>
  <c r="Y687" i="1" s="1"/>
  <c r="X210" i="1"/>
  <c r="X751" i="1"/>
  <c r="X553" i="1"/>
  <c r="X776" i="1" s="1"/>
  <c r="Y776" i="1" s="1"/>
  <c r="X642" i="1" l="1"/>
  <c r="X138" i="1"/>
  <c r="X137" i="1" s="1"/>
  <c r="X136" i="1" s="1"/>
  <c r="Y770" i="1"/>
  <c r="Y497" i="1"/>
  <c r="X166" i="1"/>
  <c r="Y167" i="1"/>
  <c r="AB87" i="1"/>
  <c r="AC86" i="1"/>
  <c r="AB88" i="1"/>
  <c r="Y503" i="1"/>
  <c r="Y173" i="1"/>
  <c r="AC69" i="1"/>
  <c r="AB70" i="1"/>
  <c r="AB640" i="1" s="1"/>
  <c r="AB71" i="1"/>
  <c r="AB641" i="1" s="1"/>
  <c r="X784" i="1"/>
  <c r="Y784" i="1" s="1"/>
  <c r="AA162" i="1"/>
  <c r="AA164" i="1"/>
  <c r="AA240" i="1" s="1"/>
  <c r="AA163" i="1"/>
  <c r="AA239" i="1" s="1"/>
  <c r="X775" i="1"/>
  <c r="Y775" i="1" s="1"/>
  <c r="X530" i="1"/>
  <c r="X128" i="1" s="1"/>
  <c r="Y541" i="1"/>
  <c r="Z688" i="1" s="1"/>
  <c r="Y211" i="1"/>
  <c r="X242" i="1"/>
  <c r="X91" i="1"/>
  <c r="X90" i="1" s="1"/>
  <c r="Z196" i="1"/>
  <c r="X725" i="1"/>
  <c r="Y725" i="1" s="1"/>
  <c r="X747" i="1"/>
  <c r="W746" i="1"/>
  <c r="Z197" i="1"/>
  <c r="Y743" i="1"/>
  <c r="Y723" i="1"/>
  <c r="Z664" i="1"/>
  <c r="X722" i="1"/>
  <c r="Y722" i="1" s="1"/>
  <c r="X768" i="1"/>
  <c r="Y768" i="1" s="1"/>
  <c r="X742" i="1"/>
  <c r="Y516" i="1"/>
  <c r="Z663" i="1" s="1"/>
  <c r="Y500" i="1"/>
  <c r="X721" i="1"/>
  <c r="Y550" i="1"/>
  <c r="Y551" i="1"/>
  <c r="Y774" i="1" s="1"/>
  <c r="Y513" i="1"/>
  <c r="Z660" i="1" s="1"/>
  <c r="Y534" i="1"/>
  <c r="Z681" i="1" s="1"/>
  <c r="Y781" i="1"/>
  <c r="Y555" i="1"/>
  <c r="Y528" i="1"/>
  <c r="Z675" i="1" s="1"/>
  <c r="Z670" i="1" s="1"/>
  <c r="Z141" i="1" s="1"/>
  <c r="Y737" i="1"/>
  <c r="Z231" i="1"/>
  <c r="Z223" i="1"/>
  <c r="Y531" i="1"/>
  <c r="Z678" i="1" s="1"/>
  <c r="X200" i="1"/>
  <c r="X78" i="1" s="1"/>
  <c r="Y201" i="1"/>
  <c r="Y757" i="1"/>
  <c r="X720" i="1"/>
  <c r="W719" i="1"/>
  <c r="X756" i="1"/>
  <c r="Y756" i="1" s="1"/>
  <c r="AA134" i="1"/>
  <c r="AB133" i="1"/>
  <c r="AA135" i="1"/>
  <c r="Y537" i="1"/>
  <c r="Z684" i="1" s="1"/>
  <c r="Y207" i="1"/>
  <c r="Y755" i="1"/>
  <c r="X782" i="1"/>
  <c r="X727" i="1"/>
  <c r="Z492" i="1"/>
  <c r="Z494" i="1" s="1"/>
  <c r="Z526" i="1" s="1"/>
  <c r="Z749" i="1" s="1"/>
  <c r="AA491" i="1"/>
  <c r="Z493" i="1"/>
  <c r="Y498" i="1"/>
  <c r="Y519" i="1"/>
  <c r="X758" i="1"/>
  <c r="Y505" i="1"/>
  <c r="Z652" i="1" s="1"/>
  <c r="Y554" i="1"/>
  <c r="Y777" i="1" s="1"/>
  <c r="Y547" i="1"/>
  <c r="Y729" i="1"/>
  <c r="X726" i="1"/>
  <c r="Y194" i="1"/>
  <c r="Y779" i="1"/>
  <c r="Y504" i="1"/>
  <c r="Z651" i="1" s="1"/>
  <c r="Y539" i="1"/>
  <c r="Z686" i="1" s="1"/>
  <c r="Y209" i="1"/>
  <c r="Y751" i="1"/>
  <c r="Y773" i="1"/>
  <c r="AA707" i="1"/>
  <c r="AA705" i="1"/>
  <c r="AA703" i="1"/>
  <c r="AA711" i="1"/>
  <c r="AA710" i="1"/>
  <c r="AA691" i="1"/>
  <c r="AA679" i="1"/>
  <c r="AA678" i="1"/>
  <c r="AA675" i="1"/>
  <c r="AA674" i="1"/>
  <c r="AA673" i="1"/>
  <c r="AA672" i="1"/>
  <c r="AA671" i="1"/>
  <c r="AA670" i="1" s="1"/>
  <c r="AA141" i="1" s="1"/>
  <c r="AA706" i="1"/>
  <c r="AA680" i="1"/>
  <c r="AA692" i="1"/>
  <c r="AA690" i="1"/>
  <c r="AA667" i="1"/>
  <c r="AA665" i="1"/>
  <c r="AA664" i="1"/>
  <c r="AA653" i="1"/>
  <c r="AA650" i="1"/>
  <c r="AA649" i="1"/>
  <c r="AA648" i="1"/>
  <c r="AA647" i="1"/>
  <c r="AA646" i="1"/>
  <c r="AA645" i="1"/>
  <c r="AA644" i="1"/>
  <c r="AA681" i="1"/>
  <c r="X730" i="1"/>
  <c r="Z121" i="1"/>
  <c r="Z120" i="1"/>
  <c r="AA119" i="1"/>
  <c r="Z512" i="1"/>
  <c r="AA659" i="1" s="1"/>
  <c r="Z309" i="1"/>
  <c r="Z232" i="1" s="1"/>
  <c r="Z310" i="1"/>
  <c r="Z233" i="1" s="1"/>
  <c r="Z311" i="1"/>
  <c r="Z234" i="1" s="1"/>
  <c r="Z288" i="1"/>
  <c r="Z287" i="1"/>
  <c r="Z286" i="1"/>
  <c r="Z285" i="1"/>
  <c r="Z208" i="1" s="1"/>
  <c r="Z284" i="1"/>
  <c r="Z283" i="1"/>
  <c r="Z282" i="1"/>
  <c r="Z281" i="1"/>
  <c r="Z204" i="1" s="1"/>
  <c r="Z265" i="1"/>
  <c r="Z188" i="1" s="1"/>
  <c r="Z261" i="1"/>
  <c r="Z184" i="1" s="1"/>
  <c r="Z257" i="1"/>
  <c r="Z180" i="1" s="1"/>
  <c r="Z253" i="1"/>
  <c r="Z176" i="1" s="1"/>
  <c r="Z249" i="1"/>
  <c r="Z172" i="1" s="1"/>
  <c r="Z245" i="1"/>
  <c r="Z168" i="1" s="1"/>
  <c r="Z289" i="1"/>
  <c r="Z212" i="1" s="1"/>
  <c r="Z278" i="1"/>
  <c r="Z273" i="1"/>
  <c r="Z272" i="1"/>
  <c r="Z195" i="1" s="1"/>
  <c r="Z271" i="1"/>
  <c r="Z270" i="1" s="1"/>
  <c r="Z94" i="1" s="1"/>
  <c r="Z266" i="1"/>
  <c r="Z189" i="1" s="1"/>
  <c r="Z262" i="1"/>
  <c r="Z185" i="1" s="1"/>
  <c r="Z258" i="1"/>
  <c r="Z181" i="1" s="1"/>
  <c r="Z254" i="1"/>
  <c r="Z177" i="1" s="1"/>
  <c r="Z250" i="1"/>
  <c r="Z246" i="1"/>
  <c r="Z308" i="1"/>
  <c r="Z307" i="1"/>
  <c r="Z230" i="1" s="1"/>
  <c r="Z306" i="1"/>
  <c r="Z229" i="1" s="1"/>
  <c r="Z305" i="1"/>
  <c r="Z228" i="1" s="1"/>
  <c r="Z304" i="1"/>
  <c r="Z303" i="1"/>
  <c r="Z226" i="1" s="1"/>
  <c r="Z302" i="1"/>
  <c r="Z225" i="1" s="1"/>
  <c r="Z301" i="1"/>
  <c r="Z224" i="1" s="1"/>
  <c r="Z300" i="1"/>
  <c r="Z299" i="1"/>
  <c r="Z222" i="1" s="1"/>
  <c r="Z297" i="1"/>
  <c r="Z220" i="1" s="1"/>
  <c r="Z296" i="1"/>
  <c r="Z219" i="1" s="1"/>
  <c r="Z295" i="1"/>
  <c r="Z218" i="1" s="1"/>
  <c r="Z294" i="1"/>
  <c r="Z217" i="1" s="1"/>
  <c r="Z293" i="1"/>
  <c r="Z216" i="1" s="1"/>
  <c r="Z292" i="1"/>
  <c r="Z215" i="1" s="1"/>
  <c r="Z291" i="1"/>
  <c r="Z214" i="1" s="1"/>
  <c r="Z290" i="1"/>
  <c r="Z213" i="1" s="1"/>
  <c r="Z279" i="1"/>
  <c r="Z274" i="1"/>
  <c r="Z267" i="1"/>
  <c r="Z190" i="1" s="1"/>
  <c r="Z263" i="1"/>
  <c r="Z186" i="1" s="1"/>
  <c r="Z259" i="1"/>
  <c r="Z182" i="1" s="1"/>
  <c r="Z255" i="1"/>
  <c r="Z178" i="1" s="1"/>
  <c r="Z251" i="1"/>
  <c r="Z174" i="1" s="1"/>
  <c r="Z247" i="1"/>
  <c r="Z170" i="1" s="1"/>
  <c r="Z298" i="1"/>
  <c r="Z221" i="1" s="1"/>
  <c r="Z264" i="1"/>
  <c r="Z187" i="1" s="1"/>
  <c r="Z248" i="1"/>
  <c r="Z171" i="1" s="1"/>
  <c r="Z280" i="1"/>
  <c r="Z260" i="1"/>
  <c r="Z183" i="1" s="1"/>
  <c r="Z256" i="1"/>
  <c r="Z179" i="1" s="1"/>
  <c r="Z268" i="1"/>
  <c r="Z191" i="1" s="1"/>
  <c r="Z252" i="1"/>
  <c r="Z175" i="1" s="1"/>
  <c r="Z244" i="1"/>
  <c r="Z275" i="1"/>
  <c r="Z198" i="1" s="1"/>
  <c r="X523" i="1"/>
  <c r="X127" i="1" s="1"/>
  <c r="Y671" i="1"/>
  <c r="Y670" i="1" s="1"/>
  <c r="Y141" i="1" s="1"/>
  <c r="Y140" i="1" s="1"/>
  <c r="X724" i="1"/>
  <c r="Y648" i="1"/>
  <c r="X733" i="1"/>
  <c r="Y733" i="1" s="1"/>
  <c r="Z203" i="1"/>
  <c r="Z169" i="1"/>
  <c r="V718" i="1"/>
  <c r="V81" i="1" s="1"/>
  <c r="X762" i="1"/>
  <c r="Y762" i="1" s="1"/>
  <c r="Y783" i="1"/>
  <c r="Y277" i="1"/>
  <c r="Y95" i="1" s="1"/>
  <c r="Y93" i="1" s="1"/>
  <c r="Y243" i="1"/>
  <c r="Z711" i="1"/>
  <c r="X735" i="1"/>
  <c r="Y735" i="1" s="1"/>
  <c r="X771" i="1"/>
  <c r="Y771" i="1" s="1"/>
  <c r="W495" i="1"/>
  <c r="W124" i="1"/>
  <c r="W123" i="1" s="1"/>
  <c r="W122" i="1" s="1"/>
  <c r="Y643" i="1"/>
  <c r="Y546" i="1"/>
  <c r="Y769" i="1" s="1"/>
  <c r="Y501" i="1"/>
  <c r="Y538" i="1"/>
  <c r="Z685" i="1" s="1"/>
  <c r="X76" i="1"/>
  <c r="Y559" i="1"/>
  <c r="Y562" i="1"/>
  <c r="Y785" i="1" s="1"/>
  <c r="Y509" i="1"/>
  <c r="Z656" i="1" s="1"/>
  <c r="Y540" i="1"/>
  <c r="Z687" i="1" s="1"/>
  <c r="Y210" i="1"/>
  <c r="AA716" i="1"/>
  <c r="AA717" i="1"/>
  <c r="AB715" i="1"/>
  <c r="Z557" i="1"/>
  <c r="Z780" i="1" s="1"/>
  <c r="Z227" i="1"/>
  <c r="Z202" i="1"/>
  <c r="Z510" i="1"/>
  <c r="AA657" i="1" s="1"/>
  <c r="Y778" i="1"/>
  <c r="Y736" i="1"/>
  <c r="Y536" i="1"/>
  <c r="Z683" i="1" s="1"/>
  <c r="Y206" i="1"/>
  <c r="Y739" i="1"/>
  <c r="Y732" i="1"/>
  <c r="X93" i="1"/>
  <c r="Y535" i="1"/>
  <c r="Z682" i="1" s="1"/>
  <c r="Y205" i="1"/>
  <c r="Y760" i="1"/>
  <c r="X763" i="1"/>
  <c r="Y763" i="1" s="1"/>
  <c r="W753" i="1"/>
  <c r="X754" i="1"/>
  <c r="X734" i="1"/>
  <c r="Y734" i="1" s="1"/>
  <c r="Y564" i="1"/>
  <c r="Y787" i="1" s="1"/>
  <c r="Y514" i="1"/>
  <c r="Y507" i="1"/>
  <c r="Z654" i="1" s="1"/>
  <c r="Z643" i="1" s="1"/>
  <c r="Y508" i="1"/>
  <c r="Z655" i="1" s="1"/>
  <c r="Y515" i="1"/>
  <c r="Z662" i="1" s="1"/>
  <c r="X496" i="1"/>
  <c r="Y563" i="1"/>
  <c r="Y786" i="1" s="1"/>
  <c r="Y543" i="1"/>
  <c r="Y521" i="1"/>
  <c r="Z668" i="1" s="1"/>
  <c r="Y524" i="1"/>
  <c r="Y523" i="1" s="1"/>
  <c r="Y127" i="1" s="1"/>
  <c r="W72" i="1"/>
  <c r="AA171" i="1" l="1"/>
  <c r="AA520" i="1"/>
  <c r="AA548" i="1"/>
  <c r="AA498" i="1"/>
  <c r="AB645" i="1" s="1"/>
  <c r="Z774" i="1"/>
  <c r="AA528" i="1"/>
  <c r="AA517" i="1"/>
  <c r="AA178" i="1"/>
  <c r="AA545" i="1"/>
  <c r="AA549" i="1"/>
  <c r="AA554" i="1"/>
  <c r="AA558" i="1"/>
  <c r="AA515" i="1"/>
  <c r="AB662" i="1" s="1"/>
  <c r="AA172" i="1"/>
  <c r="AA518" i="1"/>
  <c r="Z786" i="1"/>
  <c r="Z138" i="1"/>
  <c r="Z137" i="1" s="1"/>
  <c r="AA513" i="1"/>
  <c r="AB660" i="1" s="1"/>
  <c r="AA183" i="1"/>
  <c r="AA512" i="1"/>
  <c r="AB659" i="1" s="1"/>
  <c r="AA182" i="1"/>
  <c r="AA550" i="1"/>
  <c r="AA220" i="1"/>
  <c r="AA559" i="1"/>
  <c r="AA229" i="1"/>
  <c r="AA506" i="1"/>
  <c r="AA176" i="1"/>
  <c r="AA538" i="1"/>
  <c r="AB685" i="1" s="1"/>
  <c r="AA208" i="1"/>
  <c r="AA521" i="1"/>
  <c r="AB668" i="1" s="1"/>
  <c r="AA544" i="1"/>
  <c r="AA525" i="1"/>
  <c r="AA195" i="1"/>
  <c r="AA562" i="1"/>
  <c r="AA232" i="1"/>
  <c r="AA505" i="1"/>
  <c r="AB652" i="1" s="1"/>
  <c r="AA516" i="1"/>
  <c r="AB663" i="1" s="1"/>
  <c r="AA547" i="1"/>
  <c r="AA226" i="1"/>
  <c r="AA556" i="1"/>
  <c r="AA507" i="1"/>
  <c r="AB654" i="1" s="1"/>
  <c r="AA177" i="1"/>
  <c r="AA510" i="1"/>
  <c r="AB657" i="1" s="1"/>
  <c r="AA180" i="1"/>
  <c r="X753" i="1"/>
  <c r="Y754" i="1"/>
  <c r="Z762" i="1"/>
  <c r="Y730" i="1"/>
  <c r="Z524" i="1"/>
  <c r="Z194" i="1"/>
  <c r="Y193" i="1"/>
  <c r="Y77" i="1" s="1"/>
  <c r="Z710" i="1"/>
  <c r="Y720" i="1"/>
  <c r="X719" i="1"/>
  <c r="AA553" i="1"/>
  <c r="Y721" i="1"/>
  <c r="Y738" i="1"/>
  <c r="AA527" i="1"/>
  <c r="Z545" i="1"/>
  <c r="Z560" i="1"/>
  <c r="AB163" i="1"/>
  <c r="AB239" i="1" s="1"/>
  <c r="AB162" i="1"/>
  <c r="AB164" i="1"/>
  <c r="AB240" i="1" s="1"/>
  <c r="AB711" i="1"/>
  <c r="AB710" i="1"/>
  <c r="AB709" i="1"/>
  <c r="AB707" i="1"/>
  <c r="AB705" i="1"/>
  <c r="AB704" i="1"/>
  <c r="AB703" i="1"/>
  <c r="AB702" i="1"/>
  <c r="AB701" i="1"/>
  <c r="AB700" i="1"/>
  <c r="AB699" i="1"/>
  <c r="AB698" i="1"/>
  <c r="AB697" i="1"/>
  <c r="AB696" i="1"/>
  <c r="AB695" i="1"/>
  <c r="AB694" i="1"/>
  <c r="AB693" i="1"/>
  <c r="AB692" i="1"/>
  <c r="AB691" i="1"/>
  <c r="AB690" i="1"/>
  <c r="AB689" i="1"/>
  <c r="AB681" i="1"/>
  <c r="AB680" i="1"/>
  <c r="AB679" i="1"/>
  <c r="AB672" i="1"/>
  <c r="AB667" i="1"/>
  <c r="AB666" i="1"/>
  <c r="AB665" i="1"/>
  <c r="AB664" i="1"/>
  <c r="AB661" i="1"/>
  <c r="AB653" i="1"/>
  <c r="AB646" i="1"/>
  <c r="AB678" i="1"/>
  <c r="AB675" i="1"/>
  <c r="Z554" i="1"/>
  <c r="Z777" i="1" s="1"/>
  <c r="AA777" i="1" s="1"/>
  <c r="Z521" i="1"/>
  <c r="AA668" i="1" s="1"/>
  <c r="Z514" i="1"/>
  <c r="Z737" i="1" s="1"/>
  <c r="Z525" i="1"/>
  <c r="Z748" i="1" s="1"/>
  <c r="AA748" i="1" s="1"/>
  <c r="Z543" i="1"/>
  <c r="Z501" i="1"/>
  <c r="Z520" i="1"/>
  <c r="Z743" i="1" s="1"/>
  <c r="AA743" i="1" s="1"/>
  <c r="Z516" i="1"/>
  <c r="AA663" i="1" s="1"/>
  <c r="Z513" i="1"/>
  <c r="AA660" i="1" s="1"/>
  <c r="Z534" i="1"/>
  <c r="Z757" i="1" s="1"/>
  <c r="Z508" i="1"/>
  <c r="AA655" i="1" s="1"/>
  <c r="Z504" i="1"/>
  <c r="AA651" i="1" s="1"/>
  <c r="Z555" i="1"/>
  <c r="AA702" i="1" s="1"/>
  <c r="Z528" i="1"/>
  <c r="Z751" i="1" s="1"/>
  <c r="AA751" i="1" s="1"/>
  <c r="Z502" i="1"/>
  <c r="Z725" i="1" s="1"/>
  <c r="Z547" i="1"/>
  <c r="AA694" i="1" s="1"/>
  <c r="Z549" i="1"/>
  <c r="Y126" i="1"/>
  <c r="X124" i="1"/>
  <c r="X123" i="1" s="1"/>
  <c r="X122" i="1" s="1"/>
  <c r="X495" i="1"/>
  <c r="Y744" i="1"/>
  <c r="Z744" i="1" s="1"/>
  <c r="AA744" i="1" s="1"/>
  <c r="Z739" i="1"/>
  <c r="AA739" i="1" s="1"/>
  <c r="Z736" i="1"/>
  <c r="AA202" i="1"/>
  <c r="AB716" i="1"/>
  <c r="AB717" i="1"/>
  <c r="AC715" i="1"/>
  <c r="Z540" i="1"/>
  <c r="AA687" i="1" s="1"/>
  <c r="Z210" i="1"/>
  <c r="Y91" i="1"/>
  <c r="Y90" i="1" s="1"/>
  <c r="Y89" i="1" s="1"/>
  <c r="Y242" i="1"/>
  <c r="Z533" i="1"/>
  <c r="Z756" i="1" s="1"/>
  <c r="AA756" i="1" s="1"/>
  <c r="X126" i="1"/>
  <c r="AA121" i="1"/>
  <c r="AA120" i="1"/>
  <c r="AB119" i="1"/>
  <c r="AA704" i="1"/>
  <c r="AA701" i="1"/>
  <c r="Y726" i="1"/>
  <c r="Y728" i="1"/>
  <c r="Z728" i="1" s="1"/>
  <c r="AA728" i="1" s="1"/>
  <c r="Y727" i="1"/>
  <c r="Z727" i="1" s="1"/>
  <c r="AB134" i="1"/>
  <c r="AC133" i="1"/>
  <c r="AB135" i="1"/>
  <c r="Z531" i="1"/>
  <c r="Z201" i="1"/>
  <c r="Y200" i="1"/>
  <c r="Y78" i="1" s="1"/>
  <c r="Z553" i="1"/>
  <c r="Z768" i="1"/>
  <c r="AA768" i="1" s="1"/>
  <c r="Z527" i="1"/>
  <c r="Z750" i="1" s="1"/>
  <c r="Y747" i="1"/>
  <c r="X746" i="1"/>
  <c r="X89" i="1"/>
  <c r="Y764" i="1"/>
  <c r="Y759" i="1"/>
  <c r="Z759" i="1" s="1"/>
  <c r="Z497" i="1"/>
  <c r="Z167" i="1"/>
  <c r="Y166" i="1"/>
  <c r="Z509" i="1"/>
  <c r="AA656" i="1" s="1"/>
  <c r="Y724" i="1"/>
  <c r="Z724" i="1" s="1"/>
  <c r="Z729" i="1"/>
  <c r="AA729" i="1" s="1"/>
  <c r="Y758" i="1"/>
  <c r="Z758" i="1" s="1"/>
  <c r="Y782" i="1"/>
  <c r="Z537" i="1"/>
  <c r="AA684" i="1" s="1"/>
  <c r="Z207" i="1"/>
  <c r="Z558" i="1"/>
  <c r="Z781" i="1" s="1"/>
  <c r="AA781" i="1" s="1"/>
  <c r="Z506" i="1"/>
  <c r="Z552" i="1"/>
  <c r="AA699" i="1" s="1"/>
  <c r="Z541" i="1"/>
  <c r="AA688" i="1" s="1"/>
  <c r="Z211" i="1"/>
  <c r="AA310" i="1"/>
  <c r="AA233" i="1" s="1"/>
  <c r="AA311" i="1"/>
  <c r="AA234" i="1" s="1"/>
  <c r="AA308" i="1"/>
  <c r="AA231" i="1" s="1"/>
  <c r="AA307" i="1"/>
  <c r="AA230" i="1" s="1"/>
  <c r="AA306" i="1"/>
  <c r="AA305" i="1"/>
  <c r="AA228" i="1" s="1"/>
  <c r="AA304" i="1"/>
  <c r="AA227" i="1" s="1"/>
  <c r="AA303" i="1"/>
  <c r="AA302" i="1"/>
  <c r="AA225" i="1" s="1"/>
  <c r="AA301" i="1"/>
  <c r="AA224" i="1" s="1"/>
  <c r="AA300" i="1"/>
  <c r="AA223" i="1" s="1"/>
  <c r="AA299" i="1"/>
  <c r="AA222" i="1" s="1"/>
  <c r="AA289" i="1"/>
  <c r="AA212" i="1" s="1"/>
  <c r="AA278" i="1"/>
  <c r="AA273" i="1"/>
  <c r="AA196" i="1" s="1"/>
  <c r="AA272" i="1"/>
  <c r="AA271" i="1"/>
  <c r="AA266" i="1"/>
  <c r="AA189" i="1" s="1"/>
  <c r="AA262" i="1"/>
  <c r="AA185" i="1" s="1"/>
  <c r="AA258" i="1"/>
  <c r="AA181" i="1" s="1"/>
  <c r="AA254" i="1"/>
  <c r="AA250" i="1"/>
  <c r="AA246" i="1"/>
  <c r="AA169" i="1" s="1"/>
  <c r="AA297" i="1"/>
  <c r="AA296" i="1"/>
  <c r="AA219" i="1" s="1"/>
  <c r="AA295" i="1"/>
  <c r="AA218" i="1" s="1"/>
  <c r="AA294" i="1"/>
  <c r="AA217" i="1" s="1"/>
  <c r="AA293" i="1"/>
  <c r="AA216" i="1" s="1"/>
  <c r="AA292" i="1"/>
  <c r="AA215" i="1" s="1"/>
  <c r="AA291" i="1"/>
  <c r="AA214" i="1" s="1"/>
  <c r="AA290" i="1"/>
  <c r="AA213" i="1" s="1"/>
  <c r="AA279" i="1"/>
  <c r="AA274" i="1"/>
  <c r="AA197" i="1" s="1"/>
  <c r="AA267" i="1"/>
  <c r="AA190" i="1" s="1"/>
  <c r="AA263" i="1"/>
  <c r="AA186" i="1" s="1"/>
  <c r="AA259" i="1"/>
  <c r="AA255" i="1"/>
  <c r="AA251" i="1"/>
  <c r="AA174" i="1" s="1"/>
  <c r="AA247" i="1"/>
  <c r="AA170" i="1" s="1"/>
  <c r="AA298" i="1"/>
  <c r="AA221" i="1" s="1"/>
  <c r="AA280" i="1"/>
  <c r="AA275" i="1"/>
  <c r="AA198" i="1" s="1"/>
  <c r="AA268" i="1"/>
  <c r="AA191" i="1" s="1"/>
  <c r="AA264" i="1"/>
  <c r="AA187" i="1" s="1"/>
  <c r="AA260" i="1"/>
  <c r="AA256" i="1"/>
  <c r="AA179" i="1" s="1"/>
  <c r="AA252" i="1"/>
  <c r="AA175" i="1" s="1"/>
  <c r="AA248" i="1"/>
  <c r="AA244" i="1"/>
  <c r="AA253" i="1"/>
  <c r="AA265" i="1"/>
  <c r="AA188" i="1" s="1"/>
  <c r="AA249" i="1"/>
  <c r="AA309" i="1"/>
  <c r="AA288" i="1"/>
  <c r="AA287" i="1"/>
  <c r="AA286" i="1"/>
  <c r="AA285" i="1"/>
  <c r="AA284" i="1"/>
  <c r="AA283" i="1"/>
  <c r="AA282" i="1"/>
  <c r="AA281" i="1"/>
  <c r="AA204" i="1" s="1"/>
  <c r="AA245" i="1"/>
  <c r="AA168" i="1" s="1"/>
  <c r="AA261" i="1"/>
  <c r="AA184" i="1" s="1"/>
  <c r="AA257" i="1"/>
  <c r="Z542" i="1"/>
  <c r="AC71" i="1"/>
  <c r="AC641" i="1" s="1"/>
  <c r="AD69" i="1"/>
  <c r="AC70" i="1"/>
  <c r="AC640" i="1" s="1"/>
  <c r="X165" i="1"/>
  <c r="X74" i="1"/>
  <c r="X73" i="1" s="1"/>
  <c r="X72" i="1" s="1"/>
  <c r="Z564" i="1"/>
  <c r="Z787" i="1" s="1"/>
  <c r="Z505" i="1"/>
  <c r="AA652" i="1" s="1"/>
  <c r="Z498" i="1"/>
  <c r="Z511" i="1"/>
  <c r="AA658" i="1" s="1"/>
  <c r="Z550" i="1"/>
  <c r="AA697" i="1" s="1"/>
  <c r="Z551" i="1"/>
  <c r="AA698" i="1" s="1"/>
  <c r="Z507" i="1"/>
  <c r="AA654" i="1" s="1"/>
  <c r="Z546" i="1"/>
  <c r="Z769" i="1" s="1"/>
  <c r="Z562" i="1"/>
  <c r="AA709" i="1" s="1"/>
  <c r="Z538" i="1"/>
  <c r="AA685" i="1" s="1"/>
  <c r="Z519" i="1"/>
  <c r="AA666" i="1" s="1"/>
  <c r="Z500" i="1"/>
  <c r="Z559" i="1"/>
  <c r="AB706" i="1" s="1"/>
  <c r="Z563" i="1"/>
  <c r="Z518" i="1"/>
  <c r="Z741" i="1" s="1"/>
  <c r="Z515" i="1"/>
  <c r="AA662" i="1" s="1"/>
  <c r="Z548" i="1"/>
  <c r="AA695" i="1" s="1"/>
  <c r="Z544" i="1"/>
  <c r="Z767" i="1" s="1"/>
  <c r="AA533" i="1"/>
  <c r="AA203" i="1"/>
  <c r="Z733" i="1"/>
  <c r="Z763" i="1"/>
  <c r="Z778" i="1"/>
  <c r="Z532" i="1"/>
  <c r="Y642" i="1"/>
  <c r="Y138" i="1"/>
  <c r="Y137" i="1" s="1"/>
  <c r="Y136" i="1" s="1"/>
  <c r="Z690" i="1"/>
  <c r="Z677" i="1" s="1"/>
  <c r="Y766" i="1"/>
  <c r="Z535" i="1"/>
  <c r="AA682" i="1" s="1"/>
  <c r="Z205" i="1"/>
  <c r="Z536" i="1"/>
  <c r="AA683" i="1" s="1"/>
  <c r="Z206" i="1"/>
  <c r="AA557" i="1"/>
  <c r="AA780" i="1" s="1"/>
  <c r="Y761" i="1"/>
  <c r="Z761" i="1" s="1"/>
  <c r="Z735" i="1"/>
  <c r="Z783" i="1"/>
  <c r="Z499" i="1"/>
  <c r="Z722" i="1" s="1"/>
  <c r="Z556" i="1"/>
  <c r="Y731" i="1"/>
  <c r="Z243" i="1"/>
  <c r="Z277" i="1"/>
  <c r="Z95" i="1" s="1"/>
  <c r="Z93" i="1" s="1"/>
  <c r="Z539" i="1"/>
  <c r="AA686" i="1" s="1"/>
  <c r="Z209" i="1"/>
  <c r="Z779" i="1"/>
  <c r="AA493" i="1"/>
  <c r="AA492" i="1"/>
  <c r="AA494" i="1" s="1"/>
  <c r="AA551" i="1" s="1"/>
  <c r="AB491" i="1"/>
  <c r="Z755" i="1"/>
  <c r="W718" i="1"/>
  <c r="W81" i="1" s="1"/>
  <c r="Y530" i="1"/>
  <c r="Y128" i="1" s="1"/>
  <c r="Z561" i="1"/>
  <c r="AA708" i="1" s="1"/>
  <c r="Y742" i="1"/>
  <c r="Z742" i="1" s="1"/>
  <c r="Z517" i="1"/>
  <c r="Z740" i="1" s="1"/>
  <c r="Z784" i="1"/>
  <c r="Z503" i="1"/>
  <c r="Z173" i="1"/>
  <c r="AC88" i="1"/>
  <c r="AD86" i="1"/>
  <c r="AC87" i="1"/>
  <c r="Y496" i="1"/>
  <c r="Z142" i="1" l="1"/>
  <c r="Z140" i="1" s="1"/>
  <c r="Z642" i="1"/>
  <c r="AB527" i="1"/>
  <c r="AB197" i="1"/>
  <c r="AB563" i="1"/>
  <c r="AB233" i="1"/>
  <c r="AB551" i="1"/>
  <c r="AB221" i="1"/>
  <c r="AA757" i="1"/>
  <c r="AB514" i="1"/>
  <c r="AB505" i="1"/>
  <c r="AC652" i="1" s="1"/>
  <c r="AB500" i="1"/>
  <c r="AB543" i="1"/>
  <c r="AB499" i="1"/>
  <c r="AC646" i="1" s="1"/>
  <c r="AB526" i="1"/>
  <c r="AB223" i="1"/>
  <c r="AB557" i="1"/>
  <c r="AB780" i="1" s="1"/>
  <c r="AB231" i="1"/>
  <c r="AB204" i="1"/>
  <c r="AB545" i="1"/>
  <c r="AC692" i="1" s="1"/>
  <c r="AB212" i="1"/>
  <c r="AB555" i="1"/>
  <c r="AB517" i="1"/>
  <c r="AB216" i="1"/>
  <c r="AB552" i="1"/>
  <c r="AA769" i="1"/>
  <c r="AB498" i="1"/>
  <c r="AB528" i="1"/>
  <c r="AB751" i="1" s="1"/>
  <c r="AB520" i="1"/>
  <c r="AB743" i="1" s="1"/>
  <c r="AB548" i="1"/>
  <c r="AB554" i="1"/>
  <c r="AB777" i="1" s="1"/>
  <c r="AB228" i="1"/>
  <c r="AB564" i="1"/>
  <c r="Z496" i="1"/>
  <c r="AB768" i="1"/>
  <c r="AB121" i="1"/>
  <c r="AB120" i="1"/>
  <c r="AC119" i="1"/>
  <c r="Y719" i="1"/>
  <c r="Z720" i="1"/>
  <c r="AB180" i="1"/>
  <c r="AB507" i="1"/>
  <c r="AC654" i="1" s="1"/>
  <c r="AB176" i="1"/>
  <c r="AB550" i="1"/>
  <c r="AD87" i="1"/>
  <c r="AE86" i="1"/>
  <c r="AD88" i="1"/>
  <c r="AA779" i="1"/>
  <c r="AA783" i="1"/>
  <c r="Z785" i="1"/>
  <c r="AA785" i="1" s="1"/>
  <c r="AB785" i="1" s="1"/>
  <c r="AC709" i="1"/>
  <c r="AC706" i="1"/>
  <c r="AC704" i="1"/>
  <c r="AC702" i="1"/>
  <c r="AC701" i="1"/>
  <c r="AC700" i="1"/>
  <c r="AC699" i="1"/>
  <c r="AC698" i="1"/>
  <c r="AC697" i="1"/>
  <c r="AC696" i="1"/>
  <c r="AC695" i="1"/>
  <c r="AC694" i="1"/>
  <c r="AC693" i="1"/>
  <c r="AC689" i="1"/>
  <c r="AC666" i="1"/>
  <c r="AC664" i="1"/>
  <c r="AC661" i="1"/>
  <c r="AC650" i="1"/>
  <c r="AC649" i="1"/>
  <c r="AC648" i="1"/>
  <c r="AC647" i="1"/>
  <c r="AC645" i="1"/>
  <c r="AC644" i="1"/>
  <c r="AC675" i="1"/>
  <c r="AC674" i="1"/>
  <c r="AC673" i="1"/>
  <c r="AC671" i="1"/>
  <c r="AA537" i="1"/>
  <c r="AB684" i="1" s="1"/>
  <c r="AA207" i="1"/>
  <c r="Z776" i="1"/>
  <c r="AA700" i="1"/>
  <c r="AA693" i="1"/>
  <c r="Z523" i="1"/>
  <c r="Z127" i="1" s="1"/>
  <c r="AB178" i="1"/>
  <c r="AA774" i="1"/>
  <c r="AB774" i="1" s="1"/>
  <c r="AA740" i="1"/>
  <c r="AB493" i="1"/>
  <c r="AB492" i="1"/>
  <c r="AB494" i="1" s="1"/>
  <c r="AB549" i="1" s="1"/>
  <c r="AC491" i="1"/>
  <c r="AA539" i="1"/>
  <c r="AB686" i="1" s="1"/>
  <c r="AA209" i="1"/>
  <c r="Z731" i="1"/>
  <c r="AA735" i="1"/>
  <c r="AA206" i="1"/>
  <c r="AA536" i="1"/>
  <c r="AB683" i="1" s="1"/>
  <c r="Z734" i="1"/>
  <c r="AA499" i="1"/>
  <c r="AA722" i="1" s="1"/>
  <c r="AB722" i="1" s="1"/>
  <c r="AA733" i="1"/>
  <c r="Z732" i="1"/>
  <c r="AA732" i="1" s="1"/>
  <c r="AA741" i="1"/>
  <c r="AA689" i="1"/>
  <c r="AA677" i="1" s="1"/>
  <c r="AA142" i="1" s="1"/>
  <c r="AA140" i="1" s="1"/>
  <c r="Z765" i="1"/>
  <c r="AA765" i="1" s="1"/>
  <c r="AA243" i="1"/>
  <c r="AA270" i="1"/>
  <c r="AA94" i="1" s="1"/>
  <c r="AA561" i="1"/>
  <c r="AB708" i="1" s="1"/>
  <c r="Y165" i="1"/>
  <c r="Y74" i="1"/>
  <c r="Y73" i="1" s="1"/>
  <c r="Y72" i="1" s="1"/>
  <c r="Z764" i="1"/>
  <c r="Y746" i="1"/>
  <c r="Z747" i="1"/>
  <c r="AC135" i="1"/>
  <c r="AC134" i="1"/>
  <c r="AD133" i="1"/>
  <c r="Z726" i="1"/>
  <c r="AA726" i="1" s="1"/>
  <c r="AC717" i="1"/>
  <c r="AD715" i="1"/>
  <c r="AC716" i="1"/>
  <c r="AA532" i="1"/>
  <c r="AA755" i="1" s="1"/>
  <c r="AB755" i="1" s="1"/>
  <c r="Z760" i="1"/>
  <c r="AA760" i="1" s="1"/>
  <c r="AA696" i="1"/>
  <c r="Z772" i="1"/>
  <c r="Z770" i="1"/>
  <c r="AA770" i="1" s="1"/>
  <c r="AB674" i="1"/>
  <c r="AB311" i="1"/>
  <c r="AB234" i="1" s="1"/>
  <c r="AB308" i="1"/>
  <c r="AB307" i="1"/>
  <c r="AB230" i="1" s="1"/>
  <c r="AB306" i="1"/>
  <c r="AB229" i="1" s="1"/>
  <c r="AB305" i="1"/>
  <c r="AB304" i="1"/>
  <c r="AB227" i="1" s="1"/>
  <c r="AB303" i="1"/>
  <c r="AB226" i="1" s="1"/>
  <c r="AB302" i="1"/>
  <c r="AB225" i="1" s="1"/>
  <c r="AB301" i="1"/>
  <c r="AB224" i="1" s="1"/>
  <c r="AB300" i="1"/>
  <c r="AB299" i="1"/>
  <c r="AB222" i="1" s="1"/>
  <c r="AB309" i="1"/>
  <c r="AB232" i="1" s="1"/>
  <c r="AB297" i="1"/>
  <c r="AB220" i="1" s="1"/>
  <c r="AB296" i="1"/>
  <c r="AB219" i="1" s="1"/>
  <c r="AB295" i="1"/>
  <c r="AB218" i="1" s="1"/>
  <c r="AB294" i="1"/>
  <c r="AB217" i="1" s="1"/>
  <c r="AB293" i="1"/>
  <c r="AB292" i="1"/>
  <c r="AB215" i="1" s="1"/>
  <c r="AB291" i="1"/>
  <c r="AB214" i="1" s="1"/>
  <c r="AB290" i="1"/>
  <c r="AB213" i="1" s="1"/>
  <c r="AB279" i="1"/>
  <c r="AB274" i="1"/>
  <c r="AB267" i="1"/>
  <c r="AB190" i="1" s="1"/>
  <c r="AB263" i="1"/>
  <c r="AB186" i="1" s="1"/>
  <c r="AB259" i="1"/>
  <c r="AB255" i="1"/>
  <c r="AB251" i="1"/>
  <c r="AB174" i="1" s="1"/>
  <c r="AB247" i="1"/>
  <c r="AB170" i="1" s="1"/>
  <c r="AB298" i="1"/>
  <c r="AB280" i="1"/>
  <c r="AB275" i="1"/>
  <c r="AB198" i="1" s="1"/>
  <c r="AB268" i="1"/>
  <c r="AB191" i="1" s="1"/>
  <c r="AB264" i="1"/>
  <c r="AB187" i="1" s="1"/>
  <c r="AB260" i="1"/>
  <c r="AB256" i="1"/>
  <c r="AB179" i="1" s="1"/>
  <c r="AB252" i="1"/>
  <c r="AB175" i="1" s="1"/>
  <c r="AB248" i="1"/>
  <c r="AB171" i="1" s="1"/>
  <c r="AB244" i="1"/>
  <c r="AB288" i="1"/>
  <c r="AB287" i="1"/>
  <c r="AB286" i="1"/>
  <c r="AB285" i="1"/>
  <c r="AB284" i="1"/>
  <c r="AB283" i="1"/>
  <c r="AB282" i="1"/>
  <c r="AB281" i="1"/>
  <c r="AB265" i="1"/>
  <c r="AB188" i="1" s="1"/>
  <c r="AB261" i="1"/>
  <c r="AB184" i="1" s="1"/>
  <c r="AB257" i="1"/>
  <c r="AB253" i="1"/>
  <c r="AB249" i="1"/>
  <c r="AB245" i="1"/>
  <c r="AB168" i="1" s="1"/>
  <c r="AB254" i="1"/>
  <c r="AB177" i="1" s="1"/>
  <c r="AB273" i="1"/>
  <c r="AB196" i="1" s="1"/>
  <c r="AB266" i="1"/>
  <c r="AB189" i="1" s="1"/>
  <c r="AB250" i="1"/>
  <c r="AB310" i="1"/>
  <c r="AB289" i="1"/>
  <c r="AB278" i="1"/>
  <c r="AB271" i="1"/>
  <c r="AB270" i="1" s="1"/>
  <c r="AB94" i="1" s="1"/>
  <c r="AB246" i="1"/>
  <c r="AB169" i="1" s="1"/>
  <c r="AB272" i="1"/>
  <c r="AB258" i="1"/>
  <c r="AB181" i="1" s="1"/>
  <c r="AB262" i="1"/>
  <c r="AB185" i="1" s="1"/>
  <c r="AA526" i="1"/>
  <c r="Z721" i="1"/>
  <c r="AA721" i="1" s="1"/>
  <c r="Z754" i="1"/>
  <c r="Y753" i="1"/>
  <c r="AA542" i="1"/>
  <c r="AA560" i="1"/>
  <c r="AA552" i="1"/>
  <c r="AA661" i="1"/>
  <c r="AA643" i="1" s="1"/>
  <c r="AA534" i="1"/>
  <c r="AA546" i="1"/>
  <c r="AA502" i="1"/>
  <c r="AA725" i="1" s="1"/>
  <c r="AA508" i="1"/>
  <c r="AB655" i="1" s="1"/>
  <c r="AA509" i="1"/>
  <c r="AB656" i="1" s="1"/>
  <c r="AA501" i="1"/>
  <c r="AB648" i="1" s="1"/>
  <c r="AA535" i="1"/>
  <c r="AB682" i="1" s="1"/>
  <c r="AB677" i="1" s="1"/>
  <c r="AB142" i="1" s="1"/>
  <c r="AA205" i="1"/>
  <c r="AD71" i="1"/>
  <c r="AD641" i="1" s="1"/>
  <c r="AD70" i="1"/>
  <c r="AD640" i="1" s="1"/>
  <c r="AE69" i="1"/>
  <c r="AA724" i="1"/>
  <c r="Z530" i="1"/>
  <c r="Z128" i="1" s="1"/>
  <c r="AA210" i="1"/>
  <c r="AA540" i="1"/>
  <c r="AB687" i="1" s="1"/>
  <c r="AA524" i="1"/>
  <c r="AA194" i="1"/>
  <c r="Z193" i="1"/>
  <c r="Z77" i="1" s="1"/>
  <c r="AB562" i="1"/>
  <c r="AB525" i="1"/>
  <c r="AC672" i="1" s="1"/>
  <c r="AB195" i="1"/>
  <c r="AB538" i="1"/>
  <c r="AC685" i="1" s="1"/>
  <c r="AB208" i="1"/>
  <c r="AB559" i="1"/>
  <c r="AB512" i="1"/>
  <c r="AC659" i="1" s="1"/>
  <c r="AB182" i="1"/>
  <c r="AB513" i="1"/>
  <c r="AC660" i="1" s="1"/>
  <c r="AB183" i="1"/>
  <c r="AA784" i="1"/>
  <c r="Z242" i="1"/>
  <c r="Z91" i="1"/>
  <c r="Z90" i="1" s="1"/>
  <c r="Z89" i="1" s="1"/>
  <c r="AA277" i="1"/>
  <c r="AA95" i="1" s="1"/>
  <c r="AB728" i="1"/>
  <c r="AB532" i="1"/>
  <c r="AB202" i="1"/>
  <c r="AC164" i="1"/>
  <c r="AC240" i="1" s="1"/>
  <c r="AC162" i="1"/>
  <c r="AC163" i="1"/>
  <c r="AC239" i="1" s="1"/>
  <c r="Z738" i="1"/>
  <c r="AA738" i="1" s="1"/>
  <c r="AA762" i="1"/>
  <c r="AB556" i="1"/>
  <c r="AC703" i="1" s="1"/>
  <c r="AB502" i="1"/>
  <c r="AB172" i="1"/>
  <c r="Y495" i="1"/>
  <c r="Y124" i="1"/>
  <c r="Y123" i="1" s="1"/>
  <c r="Y122" i="1" s="1"/>
  <c r="AA503" i="1"/>
  <c r="AB650" i="1" s="1"/>
  <c r="AA173" i="1"/>
  <c r="AA761" i="1"/>
  <c r="AB761" i="1" s="1"/>
  <c r="Z766" i="1"/>
  <c r="Z771" i="1"/>
  <c r="AA771" i="1" s="1"/>
  <c r="AA778" i="1"/>
  <c r="AB533" i="1"/>
  <c r="AC680" i="1" s="1"/>
  <c r="AB203" i="1"/>
  <c r="AA767" i="1"/>
  <c r="AA541" i="1"/>
  <c r="AB688" i="1" s="1"/>
  <c r="AA211" i="1"/>
  <c r="Z723" i="1"/>
  <c r="Z782" i="1"/>
  <c r="AA782" i="1" s="1"/>
  <c r="AA497" i="1"/>
  <c r="Z166" i="1"/>
  <c r="AA167" i="1"/>
  <c r="Z775" i="1"/>
  <c r="AA750" i="1"/>
  <c r="AA531" i="1"/>
  <c r="AA530" i="1" s="1"/>
  <c r="AA128" i="1" s="1"/>
  <c r="AA201" i="1"/>
  <c r="Z200" i="1"/>
  <c r="Z78" i="1" s="1"/>
  <c r="Z773" i="1"/>
  <c r="AA773" i="1" s="1"/>
  <c r="AA736" i="1"/>
  <c r="AB736" i="1" s="1"/>
  <c r="X718" i="1"/>
  <c r="X81" i="1" s="1"/>
  <c r="Y76" i="1"/>
  <c r="Z730" i="1"/>
  <c r="AA730" i="1" s="1"/>
  <c r="AB730" i="1" s="1"/>
  <c r="AA563" i="1"/>
  <c r="AA786" i="1" s="1"/>
  <c r="AB786" i="1" s="1"/>
  <c r="AA543" i="1"/>
  <c r="AC690" i="1" s="1"/>
  <c r="AA500" i="1"/>
  <c r="AB647" i="1" s="1"/>
  <c r="AA514" i="1"/>
  <c r="AA737" i="1" s="1"/>
  <c r="AB737" i="1" s="1"/>
  <c r="AA511" i="1"/>
  <c r="AB658" i="1" s="1"/>
  <c r="AA504" i="1"/>
  <c r="AB651" i="1" s="1"/>
  <c r="AA564" i="1"/>
  <c r="AC711" i="1" s="1"/>
  <c r="AA519" i="1"/>
  <c r="AA742" i="1" s="1"/>
  <c r="AA555" i="1"/>
  <c r="Z136" i="1"/>
  <c r="AC517" i="1" l="1"/>
  <c r="AC187" i="1"/>
  <c r="AC564" i="1"/>
  <c r="AC234" i="1"/>
  <c r="AC185" i="1"/>
  <c r="AC514" i="1"/>
  <c r="AD661" i="1" s="1"/>
  <c r="AC191" i="1"/>
  <c r="AC516" i="1"/>
  <c r="AD663" i="1" s="1"/>
  <c r="AC217" i="1"/>
  <c r="AC555" i="1"/>
  <c r="AD702" i="1" s="1"/>
  <c r="AC737" i="1"/>
  <c r="AC181" i="1"/>
  <c r="AC519" i="1"/>
  <c r="AC188" i="1"/>
  <c r="AC509" i="1"/>
  <c r="AD656" i="1" s="1"/>
  <c r="AC504" i="1"/>
  <c r="AD651" i="1" s="1"/>
  <c r="AC544" i="1"/>
  <c r="AC218" i="1"/>
  <c r="AC552" i="1"/>
  <c r="AC560" i="1"/>
  <c r="AC499" i="1"/>
  <c r="AC169" i="1"/>
  <c r="AC550" i="1"/>
  <c r="AD697" i="1" s="1"/>
  <c r="AC220" i="1"/>
  <c r="AA642" i="1"/>
  <c r="AA138" i="1"/>
  <c r="AA137" i="1" s="1"/>
  <c r="AA136" i="1" s="1"/>
  <c r="AC498" i="1"/>
  <c r="AC175" i="1"/>
  <c r="AC500" i="1"/>
  <c r="AC213" i="1"/>
  <c r="AC562" i="1"/>
  <c r="AC785" i="1" s="1"/>
  <c r="AC229" i="1"/>
  <c r="AC526" i="1"/>
  <c r="AC549" i="1"/>
  <c r="AD696" i="1" s="1"/>
  <c r="AC722" i="1"/>
  <c r="AB541" i="1"/>
  <c r="AC688" i="1" s="1"/>
  <c r="AB211" i="1"/>
  <c r="AB760" i="1"/>
  <c r="AA242" i="1"/>
  <c r="AA91" i="1"/>
  <c r="AA90" i="1" s="1"/>
  <c r="Z126" i="1"/>
  <c r="AC670" i="1"/>
  <c r="AC141" i="1" s="1"/>
  <c r="AC120" i="1"/>
  <c r="AD119" i="1"/>
  <c r="AC121" i="1"/>
  <c r="AC551" i="1"/>
  <c r="AD698" i="1" s="1"/>
  <c r="AC221" i="1"/>
  <c r="AB773" i="1"/>
  <c r="AC773" i="1" s="1"/>
  <c r="AA496" i="1"/>
  <c r="AB778" i="1"/>
  <c r="AC172" i="1"/>
  <c r="AB762" i="1"/>
  <c r="AA759" i="1"/>
  <c r="AC182" i="1"/>
  <c r="AA523" i="1"/>
  <c r="AA127" i="1" s="1"/>
  <c r="AA126" i="1" s="1"/>
  <c r="AB671" i="1"/>
  <c r="AB770" i="1"/>
  <c r="AB649" i="1"/>
  <c r="AB725" i="1" s="1"/>
  <c r="AA776" i="1"/>
  <c r="AC678" i="1"/>
  <c r="AE88" i="1"/>
  <c r="AE87" i="1"/>
  <c r="AF86" i="1"/>
  <c r="AB644" i="1"/>
  <c r="AB643" i="1" s="1"/>
  <c r="AC542" i="1"/>
  <c r="AD689" i="1" s="1"/>
  <c r="AA775" i="1"/>
  <c r="AB775" i="1" s="1"/>
  <c r="AC775" i="1" s="1"/>
  <c r="AB782" i="1"/>
  <c r="AB771" i="1"/>
  <c r="AB738" i="1"/>
  <c r="AA758" i="1"/>
  <c r="AB758" i="1" s="1"/>
  <c r="AA763" i="1"/>
  <c r="AB721" i="1"/>
  <c r="AB243" i="1"/>
  <c r="AA772" i="1"/>
  <c r="AB772" i="1" s="1"/>
  <c r="AC772" i="1" s="1"/>
  <c r="AD134" i="1"/>
  <c r="AE133" i="1"/>
  <c r="AD135" i="1"/>
  <c r="AB735" i="1"/>
  <c r="AC493" i="1"/>
  <c r="AC492" i="1"/>
  <c r="AC494" i="1" s="1"/>
  <c r="AC507" i="1" s="1"/>
  <c r="AD491" i="1"/>
  <c r="AB508" i="1"/>
  <c r="AC655" i="1" s="1"/>
  <c r="AB537" i="1"/>
  <c r="AC684" i="1" s="1"/>
  <c r="AB207" i="1"/>
  <c r="AC679" i="1"/>
  <c r="AC710" i="1"/>
  <c r="AB779" i="1"/>
  <c r="AB506" i="1"/>
  <c r="AB510" i="1"/>
  <c r="AC657" i="1" s="1"/>
  <c r="AB748" i="1"/>
  <c r="AC748" i="1" s="1"/>
  <c r="AB756" i="1"/>
  <c r="AB558" i="1"/>
  <c r="AB519" i="1"/>
  <c r="AB742" i="1" s="1"/>
  <c r="AC742" i="1" s="1"/>
  <c r="AB544" i="1"/>
  <c r="AC691" i="1" s="1"/>
  <c r="AB504" i="1"/>
  <c r="AC651" i="1" s="1"/>
  <c r="AB509" i="1"/>
  <c r="AC656" i="1" s="1"/>
  <c r="AB560" i="1"/>
  <c r="AC707" i="1" s="1"/>
  <c r="AB546" i="1"/>
  <c r="AD693" i="1" s="1"/>
  <c r="AB542" i="1"/>
  <c r="AB765" i="1" s="1"/>
  <c r="AC765" i="1" s="1"/>
  <c r="AB534" i="1"/>
  <c r="AC681" i="1" s="1"/>
  <c r="AB561" i="1"/>
  <c r="AC708" i="1" s="1"/>
  <c r="AB553" i="1"/>
  <c r="AD700" i="1" s="1"/>
  <c r="AB515" i="1"/>
  <c r="AC662" i="1" s="1"/>
  <c r="AB547" i="1"/>
  <c r="AB516" i="1"/>
  <c r="AB521" i="1"/>
  <c r="AB518" i="1"/>
  <c r="AC665" i="1" s="1"/>
  <c r="Z74" i="1"/>
  <c r="Z73" i="1" s="1"/>
  <c r="Z165" i="1"/>
  <c r="AD163" i="1"/>
  <c r="AD239" i="1" s="1"/>
  <c r="AD164" i="1"/>
  <c r="AD240" i="1" s="1"/>
  <c r="AD162" i="1"/>
  <c r="AB524" i="1"/>
  <c r="AB523" i="1" s="1"/>
  <c r="AB127" i="1" s="1"/>
  <c r="AB194" i="1"/>
  <c r="AA193" i="1"/>
  <c r="AA77" i="1" s="1"/>
  <c r="AA76" i="1" s="1"/>
  <c r="AB93" i="1"/>
  <c r="AB732" i="1"/>
  <c r="AB539" i="1"/>
  <c r="AC686" i="1" s="1"/>
  <c r="AB209" i="1"/>
  <c r="AC774" i="1"/>
  <c r="Y718" i="1"/>
  <c r="Y81" i="1" s="1"/>
  <c r="AB757" i="1"/>
  <c r="AC527" i="1"/>
  <c r="AB750" i="1"/>
  <c r="AC750" i="1" s="1"/>
  <c r="AB503" i="1"/>
  <c r="AB726" i="1" s="1"/>
  <c r="AB173" i="1"/>
  <c r="AC538" i="1"/>
  <c r="AD685" i="1" s="1"/>
  <c r="AD710" i="1"/>
  <c r="AD707" i="1"/>
  <c r="AD706" i="1"/>
  <c r="AD705" i="1"/>
  <c r="AD703" i="1"/>
  <c r="AD711" i="1"/>
  <c r="AD692" i="1"/>
  <c r="AD691" i="1"/>
  <c r="AD690" i="1"/>
  <c r="AD681" i="1"/>
  <c r="AD680" i="1"/>
  <c r="AD667" i="1"/>
  <c r="AD666" i="1"/>
  <c r="AD665" i="1"/>
  <c r="AD664" i="1"/>
  <c r="AD653" i="1"/>
  <c r="AD650" i="1"/>
  <c r="AD649" i="1"/>
  <c r="AD648" i="1"/>
  <c r="AD647" i="1"/>
  <c r="AD646" i="1"/>
  <c r="AD645" i="1"/>
  <c r="AD644" i="1"/>
  <c r="AD699" i="1"/>
  <c r="AD679" i="1"/>
  <c r="AD678" i="1"/>
  <c r="AD675" i="1"/>
  <c r="AD674" i="1"/>
  <c r="AD673" i="1"/>
  <c r="AD672" i="1"/>
  <c r="AD671" i="1"/>
  <c r="Z753" i="1"/>
  <c r="AA754" i="1"/>
  <c r="AB277" i="1"/>
  <c r="AB95" i="1" s="1"/>
  <c r="Z746" i="1"/>
  <c r="AA747" i="1"/>
  <c r="AB536" i="1"/>
  <c r="AC683" i="1" s="1"/>
  <c r="AB206" i="1"/>
  <c r="AB740" i="1"/>
  <c r="AC740" i="1" s="1"/>
  <c r="AC508" i="1"/>
  <c r="AD655" i="1" s="1"/>
  <c r="AB783" i="1"/>
  <c r="AC506" i="1"/>
  <c r="AC510" i="1"/>
  <c r="AD657" i="1" s="1"/>
  <c r="Z495" i="1"/>
  <c r="Z124" i="1"/>
  <c r="Z123" i="1" s="1"/>
  <c r="Z122" i="1" s="1"/>
  <c r="AC546" i="1"/>
  <c r="AC534" i="1"/>
  <c r="AC553" i="1"/>
  <c r="AA787" i="1"/>
  <c r="AB787" i="1" s="1"/>
  <c r="AC787" i="1" s="1"/>
  <c r="AB531" i="1"/>
  <c r="AA200" i="1"/>
  <c r="AA78" i="1" s="1"/>
  <c r="AB201" i="1"/>
  <c r="AB497" i="1"/>
  <c r="AB496" i="1" s="1"/>
  <c r="AB167" i="1"/>
  <c r="AA166" i="1"/>
  <c r="AA723" i="1"/>
  <c r="AB723" i="1" s="1"/>
  <c r="AC533" i="1"/>
  <c r="AA766" i="1"/>
  <c r="AB766" i="1" s="1"/>
  <c r="AC308" i="1"/>
  <c r="AC231" i="1" s="1"/>
  <c r="AC307" i="1"/>
  <c r="AC230" i="1" s="1"/>
  <c r="AC306" i="1"/>
  <c r="AC305" i="1"/>
  <c r="AC228" i="1" s="1"/>
  <c r="AC304" i="1"/>
  <c r="AC227" i="1" s="1"/>
  <c r="AC303" i="1"/>
  <c r="AC226" i="1" s="1"/>
  <c r="AC302" i="1"/>
  <c r="AC225" i="1" s="1"/>
  <c r="AC301" i="1"/>
  <c r="AC224" i="1" s="1"/>
  <c r="AC300" i="1"/>
  <c r="AC223" i="1" s="1"/>
  <c r="AC309" i="1"/>
  <c r="AC232" i="1" s="1"/>
  <c r="AC310" i="1"/>
  <c r="AC233" i="1" s="1"/>
  <c r="AC298" i="1"/>
  <c r="AC280" i="1"/>
  <c r="AC203" i="1" s="1"/>
  <c r="AC275" i="1"/>
  <c r="AC198" i="1" s="1"/>
  <c r="AC268" i="1"/>
  <c r="AC264" i="1"/>
  <c r="AC260" i="1"/>
  <c r="AC256" i="1"/>
  <c r="AC179" i="1" s="1"/>
  <c r="AC252" i="1"/>
  <c r="AC248" i="1"/>
  <c r="AC171" i="1" s="1"/>
  <c r="AC244" i="1"/>
  <c r="AC299" i="1"/>
  <c r="AC222" i="1" s="1"/>
  <c r="AC288" i="1"/>
  <c r="AC287" i="1"/>
  <c r="AC286" i="1"/>
  <c r="AC285" i="1"/>
  <c r="AC208" i="1" s="1"/>
  <c r="AC284" i="1"/>
  <c r="AC283" i="1"/>
  <c r="AC282" i="1"/>
  <c r="AC281" i="1"/>
  <c r="AC204" i="1" s="1"/>
  <c r="AC265" i="1"/>
  <c r="AC261" i="1"/>
  <c r="AC184" i="1" s="1"/>
  <c r="AC257" i="1"/>
  <c r="AC180" i="1" s="1"/>
  <c r="AC253" i="1"/>
  <c r="AC176" i="1" s="1"/>
  <c r="AC249" i="1"/>
  <c r="AC245" i="1"/>
  <c r="AC168" i="1" s="1"/>
  <c r="AC289" i="1"/>
  <c r="AC212" i="1" s="1"/>
  <c r="AC278" i="1"/>
  <c r="AC273" i="1"/>
  <c r="AC196" i="1" s="1"/>
  <c r="AC272" i="1"/>
  <c r="AC271" i="1"/>
  <c r="AC266" i="1"/>
  <c r="AC189" i="1" s="1"/>
  <c r="AC262" i="1"/>
  <c r="AC258" i="1"/>
  <c r="AC254" i="1"/>
  <c r="AC177" i="1" s="1"/>
  <c r="AC250" i="1"/>
  <c r="AC246" i="1"/>
  <c r="AC255" i="1"/>
  <c r="AC178" i="1" s="1"/>
  <c r="AC274" i="1"/>
  <c r="AC197" i="1" s="1"/>
  <c r="AC267" i="1"/>
  <c r="AC190" i="1" s="1"/>
  <c r="AC251" i="1"/>
  <c r="AC174" i="1" s="1"/>
  <c r="AC311" i="1"/>
  <c r="AC297" i="1"/>
  <c r="AC296" i="1"/>
  <c r="AC219" i="1" s="1"/>
  <c r="AC295" i="1"/>
  <c r="AC294" i="1"/>
  <c r="AC293" i="1"/>
  <c r="AC216" i="1" s="1"/>
  <c r="AC292" i="1"/>
  <c r="AC215" i="1" s="1"/>
  <c r="AC291" i="1"/>
  <c r="AC214" i="1" s="1"/>
  <c r="AC290" i="1"/>
  <c r="AC279" i="1"/>
  <c r="AC202" i="1" s="1"/>
  <c r="AC263" i="1"/>
  <c r="AC186" i="1" s="1"/>
  <c r="AC259" i="1"/>
  <c r="AC247" i="1"/>
  <c r="AC170" i="1" s="1"/>
  <c r="AC513" i="1"/>
  <c r="AD660" i="1" s="1"/>
  <c r="AC183" i="1"/>
  <c r="AC525" i="1"/>
  <c r="AC195" i="1"/>
  <c r="Z76" i="1"/>
  <c r="AB540" i="1"/>
  <c r="AC687" i="1" s="1"/>
  <c r="AB210" i="1"/>
  <c r="AE71" i="1"/>
  <c r="AE641" i="1" s="1"/>
  <c r="AE70" i="1"/>
  <c r="AE640" i="1" s="1"/>
  <c r="AF69" i="1"/>
  <c r="AB535" i="1"/>
  <c r="AC682" i="1" s="1"/>
  <c r="AB205" i="1"/>
  <c r="AA749" i="1"/>
  <c r="AB673" i="1"/>
  <c r="AD717" i="1"/>
  <c r="AE715" i="1"/>
  <c r="AD716" i="1"/>
  <c r="AA764" i="1"/>
  <c r="AB764" i="1" s="1"/>
  <c r="AA93" i="1"/>
  <c r="AB741" i="1"/>
  <c r="AA734" i="1"/>
  <c r="AA731" i="1"/>
  <c r="AB731" i="1" s="1"/>
  <c r="AC731" i="1" s="1"/>
  <c r="AB501" i="1"/>
  <c r="AB724" i="1" s="1"/>
  <c r="AC667" i="1"/>
  <c r="Z719" i="1"/>
  <c r="Z718" i="1" s="1"/>
  <c r="Z81" i="1" s="1"/>
  <c r="AA720" i="1"/>
  <c r="AA727" i="1"/>
  <c r="AB727" i="1" s="1"/>
  <c r="AB511" i="1"/>
  <c r="AC658" i="1" s="1"/>
  <c r="AD174" i="1" l="1"/>
  <c r="AD563" i="1"/>
  <c r="AD654" i="1"/>
  <c r="AC730" i="1"/>
  <c r="AD516" i="1"/>
  <c r="AE663" i="1" s="1"/>
  <c r="AD519" i="1"/>
  <c r="AD552" i="1"/>
  <c r="AD198" i="1"/>
  <c r="AD562" i="1"/>
  <c r="AD785" i="1" s="1"/>
  <c r="AD532" i="1"/>
  <c r="AD507" i="1"/>
  <c r="AE654" i="1" s="1"/>
  <c r="AD510" i="1"/>
  <c r="AE657" i="1" s="1"/>
  <c r="AD553" i="1"/>
  <c r="AD561" i="1"/>
  <c r="AE708" i="1" s="1"/>
  <c r="AD544" i="1"/>
  <c r="AD214" i="1"/>
  <c r="AD555" i="1"/>
  <c r="AD225" i="1"/>
  <c r="AD520" i="1"/>
  <c r="AD190" i="1"/>
  <c r="AD538" i="1"/>
  <c r="AE685" i="1" s="1"/>
  <c r="AD556" i="1"/>
  <c r="AD546" i="1"/>
  <c r="AD216" i="1"/>
  <c r="AD508" i="1"/>
  <c r="AE655" i="1" s="1"/>
  <c r="AD514" i="1"/>
  <c r="AD737" i="1" s="1"/>
  <c r="AD184" i="1"/>
  <c r="AD554" i="1"/>
  <c r="AD224" i="1"/>
  <c r="AC726" i="1"/>
  <c r="AD742" i="1"/>
  <c r="AD787" i="1"/>
  <c r="AB747" i="1"/>
  <c r="AA746" i="1"/>
  <c r="AC757" i="1"/>
  <c r="AC668" i="1"/>
  <c r="AB744" i="1"/>
  <c r="AD775" i="1"/>
  <c r="AA495" i="1"/>
  <c r="AA124" i="1"/>
  <c r="AA123" i="1" s="1"/>
  <c r="AA122" i="1" s="1"/>
  <c r="AD499" i="1"/>
  <c r="AD722" i="1" s="1"/>
  <c r="AD517" i="1"/>
  <c r="AD740" i="1" s="1"/>
  <c r="AD187" i="1"/>
  <c r="AC243" i="1"/>
  <c r="AC723" i="1"/>
  <c r="AD670" i="1"/>
  <c r="AD141" i="1" s="1"/>
  <c r="Z72" i="1"/>
  <c r="AD492" i="1"/>
  <c r="AD494" i="1" s="1"/>
  <c r="AD526" i="1" s="1"/>
  <c r="AE673" i="1" s="1"/>
  <c r="AE491" i="1"/>
  <c r="AD493" i="1"/>
  <c r="AB242" i="1"/>
  <c r="AB91" i="1"/>
  <c r="AB90" i="1" s="1"/>
  <c r="AB89" i="1" s="1"/>
  <c r="AC771" i="1"/>
  <c r="AB769" i="1"/>
  <c r="AC769" i="1" s="1"/>
  <c r="AD769" i="1" s="1"/>
  <c r="AB776" i="1"/>
  <c r="AC776" i="1" s="1"/>
  <c r="AD512" i="1"/>
  <c r="AE659" i="1" s="1"/>
  <c r="AD559" i="1"/>
  <c r="AD229" i="1"/>
  <c r="AD543" i="1"/>
  <c r="AD505" i="1"/>
  <c r="AE652" i="1" s="1"/>
  <c r="AD548" i="1"/>
  <c r="AD511" i="1"/>
  <c r="AE658" i="1" s="1"/>
  <c r="AD547" i="1"/>
  <c r="AD515" i="1"/>
  <c r="AE662" i="1" s="1"/>
  <c r="AD185" i="1"/>
  <c r="AC727" i="1"/>
  <c r="AE716" i="1"/>
  <c r="AE717" i="1"/>
  <c r="AF715" i="1"/>
  <c r="AC535" i="1"/>
  <c r="AD682" i="1" s="1"/>
  <c r="AC205" i="1"/>
  <c r="AE711" i="1"/>
  <c r="AE707" i="1"/>
  <c r="AE705" i="1"/>
  <c r="AE703" i="1"/>
  <c r="AE701" i="1"/>
  <c r="AE700" i="1"/>
  <c r="AE710" i="1"/>
  <c r="AE704" i="1"/>
  <c r="AE702" i="1"/>
  <c r="AE699" i="1"/>
  <c r="AE709" i="1"/>
  <c r="AE680" i="1"/>
  <c r="AE679" i="1"/>
  <c r="AE678" i="1"/>
  <c r="AE675" i="1"/>
  <c r="AE672" i="1"/>
  <c r="AE698" i="1"/>
  <c r="AE696" i="1"/>
  <c r="AE694" i="1"/>
  <c r="AE692" i="1"/>
  <c r="AE690" i="1"/>
  <c r="AE681" i="1"/>
  <c r="AE695" i="1"/>
  <c r="AE667" i="1"/>
  <c r="AE666" i="1"/>
  <c r="AE665" i="1"/>
  <c r="AE664" i="1"/>
  <c r="AE661" i="1"/>
  <c r="AE653" i="1"/>
  <c r="AE646" i="1"/>
  <c r="AE693" i="1"/>
  <c r="AE691" i="1"/>
  <c r="AE697" i="1"/>
  <c r="AE689" i="1"/>
  <c r="AD525" i="1"/>
  <c r="AD748" i="1" s="1"/>
  <c r="AD195" i="1"/>
  <c r="AA74" i="1"/>
  <c r="AA73" i="1" s="1"/>
  <c r="AA72" i="1" s="1"/>
  <c r="AA165" i="1"/>
  <c r="AC524" i="1"/>
  <c r="AB193" i="1"/>
  <c r="AB77" i="1" s="1"/>
  <c r="AC194" i="1"/>
  <c r="AC736" i="1"/>
  <c r="AB781" i="1"/>
  <c r="AC705" i="1"/>
  <c r="AC677" i="1" s="1"/>
  <c r="AC142" i="1" s="1"/>
  <c r="AC140" i="1" s="1"/>
  <c r="AC653" i="1"/>
  <c r="AB729" i="1"/>
  <c r="AC729" i="1" s="1"/>
  <c r="AC537" i="1"/>
  <c r="AD684" i="1" s="1"/>
  <c r="AC207" i="1"/>
  <c r="AE135" i="1"/>
  <c r="AE134" i="1"/>
  <c r="AF133" i="1"/>
  <c r="AC721" i="1"/>
  <c r="AB767" i="1"/>
  <c r="AC767" i="1" s="1"/>
  <c r="AD767" i="1" s="1"/>
  <c r="AC561" i="1"/>
  <c r="AD708" i="1" s="1"/>
  <c r="AC512" i="1"/>
  <c r="AD659" i="1" s="1"/>
  <c r="AC502" i="1"/>
  <c r="AE649" i="1" s="1"/>
  <c r="AC761" i="1"/>
  <c r="AD761" i="1" s="1"/>
  <c r="AC557" i="1"/>
  <c r="AC545" i="1"/>
  <c r="AC768" i="1" s="1"/>
  <c r="AC559" i="1"/>
  <c r="AE706" i="1" s="1"/>
  <c r="AC543" i="1"/>
  <c r="AC766" i="1" s="1"/>
  <c r="AD766" i="1" s="1"/>
  <c r="AC505" i="1"/>
  <c r="AC556" i="1"/>
  <c r="AC548" i="1"/>
  <c r="AD695" i="1" s="1"/>
  <c r="AC520" i="1"/>
  <c r="AC743" i="1" s="1"/>
  <c r="AD743" i="1" s="1"/>
  <c r="AC528" i="1"/>
  <c r="AC751" i="1" s="1"/>
  <c r="AC518" i="1"/>
  <c r="AC741" i="1" s="1"/>
  <c r="AD741" i="1" s="1"/>
  <c r="AC511" i="1"/>
  <c r="AD658" i="1" s="1"/>
  <c r="AC547" i="1"/>
  <c r="AD694" i="1" s="1"/>
  <c r="AC521" i="1"/>
  <c r="AD668" i="1" s="1"/>
  <c r="AC515" i="1"/>
  <c r="AD662" i="1" s="1"/>
  <c r="AG69" i="1"/>
  <c r="AF71" i="1"/>
  <c r="AF641" i="1" s="1"/>
  <c r="AF70" i="1"/>
  <c r="AF640" i="1" s="1"/>
  <c r="AC277" i="1"/>
  <c r="AC95" i="1" s="1"/>
  <c r="AB124" i="1"/>
  <c r="AB123" i="1" s="1"/>
  <c r="AC735" i="1"/>
  <c r="AD735" i="1" s="1"/>
  <c r="AC758" i="1"/>
  <c r="AC738" i="1"/>
  <c r="AD738" i="1" s="1"/>
  <c r="AB138" i="1"/>
  <c r="AB137" i="1" s="1"/>
  <c r="AC762" i="1"/>
  <c r="AD551" i="1"/>
  <c r="AD774" i="1" s="1"/>
  <c r="AD550" i="1"/>
  <c r="AD773" i="1" s="1"/>
  <c r="AD564" i="1"/>
  <c r="AB734" i="1"/>
  <c r="AC734" i="1" s="1"/>
  <c r="AD734" i="1" s="1"/>
  <c r="AB749" i="1"/>
  <c r="AC749" i="1" s="1"/>
  <c r="AC270" i="1"/>
  <c r="AC94" i="1" s="1"/>
  <c r="AC93" i="1" s="1"/>
  <c r="AC531" i="1"/>
  <c r="AB200" i="1"/>
  <c r="AB78" i="1" s="1"/>
  <c r="AC201" i="1"/>
  <c r="AC783" i="1"/>
  <c r="AC536" i="1"/>
  <c r="AD683" i="1" s="1"/>
  <c r="AC206" i="1"/>
  <c r="AC539" i="1"/>
  <c r="AD686" i="1" s="1"/>
  <c r="AC209" i="1"/>
  <c r="AE162" i="1"/>
  <c r="AE164" i="1"/>
  <c r="AE240" i="1" s="1"/>
  <c r="AE163" i="1"/>
  <c r="AE239" i="1" s="1"/>
  <c r="AC663" i="1"/>
  <c r="AB739" i="1"/>
  <c r="AC739" i="1" s="1"/>
  <c r="AD739" i="1" s="1"/>
  <c r="AB784" i="1"/>
  <c r="AF88" i="1"/>
  <c r="AF87" i="1"/>
  <c r="AG86" i="1"/>
  <c r="AD502" i="1"/>
  <c r="AD172" i="1"/>
  <c r="AC760" i="1"/>
  <c r="AD518" i="1"/>
  <c r="AD521" i="1"/>
  <c r="AE668" i="1" s="1"/>
  <c r="AB720" i="1"/>
  <c r="AA719" i="1"/>
  <c r="AC540" i="1"/>
  <c r="AD687" i="1" s="1"/>
  <c r="AC210" i="1"/>
  <c r="AC497" i="1"/>
  <c r="AB166" i="1"/>
  <c r="AC167" i="1"/>
  <c r="AB530" i="1"/>
  <c r="AB128" i="1" s="1"/>
  <c r="AB733" i="1"/>
  <c r="AC733" i="1" s="1"/>
  <c r="AA753" i="1"/>
  <c r="AB754" i="1"/>
  <c r="AD709" i="1"/>
  <c r="AC503" i="1"/>
  <c r="AC173" i="1"/>
  <c r="AC732" i="1"/>
  <c r="AB126" i="1"/>
  <c r="AD309" i="1"/>
  <c r="AD232" i="1" s="1"/>
  <c r="AD310" i="1"/>
  <c r="AD233" i="1" s="1"/>
  <c r="AD311" i="1"/>
  <c r="AD234" i="1" s="1"/>
  <c r="AD299" i="1"/>
  <c r="AD222" i="1" s="1"/>
  <c r="AD288" i="1"/>
  <c r="AD287" i="1"/>
  <c r="AD286" i="1"/>
  <c r="AD285" i="1"/>
  <c r="AD208" i="1" s="1"/>
  <c r="AD284" i="1"/>
  <c r="AD283" i="1"/>
  <c r="AD282" i="1"/>
  <c r="AD281" i="1"/>
  <c r="AD204" i="1" s="1"/>
  <c r="AD265" i="1"/>
  <c r="AD188" i="1" s="1"/>
  <c r="AD261" i="1"/>
  <c r="AD257" i="1"/>
  <c r="AD180" i="1" s="1"/>
  <c r="AD253" i="1"/>
  <c r="AD176" i="1" s="1"/>
  <c r="AD249" i="1"/>
  <c r="AD245" i="1"/>
  <c r="AD168" i="1" s="1"/>
  <c r="AD308" i="1"/>
  <c r="AD231" i="1" s="1"/>
  <c r="AD307" i="1"/>
  <c r="AD230" i="1" s="1"/>
  <c r="AD306" i="1"/>
  <c r="AD305" i="1"/>
  <c r="AD228" i="1" s="1"/>
  <c r="AD304" i="1"/>
  <c r="AD227" i="1" s="1"/>
  <c r="AD303" i="1"/>
  <c r="AD226" i="1" s="1"/>
  <c r="AD302" i="1"/>
  <c r="AD301" i="1"/>
  <c r="AD300" i="1"/>
  <c r="AD223" i="1" s="1"/>
  <c r="AD289" i="1"/>
  <c r="AD212" i="1" s="1"/>
  <c r="AD278" i="1"/>
  <c r="AD273" i="1"/>
  <c r="AD196" i="1" s="1"/>
  <c r="AD272" i="1"/>
  <c r="AD271" i="1"/>
  <c r="AD266" i="1"/>
  <c r="AD189" i="1" s="1"/>
  <c r="AD262" i="1"/>
  <c r="AD258" i="1"/>
  <c r="AD181" i="1" s="1"/>
  <c r="AD254" i="1"/>
  <c r="AD177" i="1" s="1"/>
  <c r="AD250" i="1"/>
  <c r="AD246" i="1"/>
  <c r="AD169" i="1" s="1"/>
  <c r="AD297" i="1"/>
  <c r="AD220" i="1" s="1"/>
  <c r="AD296" i="1"/>
  <c r="AD219" i="1" s="1"/>
  <c r="AD295" i="1"/>
  <c r="AD218" i="1" s="1"/>
  <c r="AD294" i="1"/>
  <c r="AD217" i="1" s="1"/>
  <c r="AD293" i="1"/>
  <c r="AD292" i="1"/>
  <c r="AD215" i="1" s="1"/>
  <c r="AD291" i="1"/>
  <c r="AD290" i="1"/>
  <c r="AD213" i="1" s="1"/>
  <c r="AD279" i="1"/>
  <c r="AD202" i="1" s="1"/>
  <c r="AD274" i="1"/>
  <c r="AD197" i="1" s="1"/>
  <c r="AD267" i="1"/>
  <c r="AD263" i="1"/>
  <c r="AD186" i="1" s="1"/>
  <c r="AD259" i="1"/>
  <c r="AD182" i="1" s="1"/>
  <c r="AD255" i="1"/>
  <c r="AD178" i="1" s="1"/>
  <c r="AD251" i="1"/>
  <c r="AD247" i="1"/>
  <c r="AD170" i="1" s="1"/>
  <c r="AD280" i="1"/>
  <c r="AD203" i="1" s="1"/>
  <c r="AD260" i="1"/>
  <c r="AD183" i="1" s="1"/>
  <c r="AD256" i="1"/>
  <c r="AD179" i="1" s="1"/>
  <c r="AD244" i="1"/>
  <c r="AD252" i="1"/>
  <c r="AD175" i="1" s="1"/>
  <c r="AD298" i="1"/>
  <c r="AD221" i="1" s="1"/>
  <c r="AD275" i="1"/>
  <c r="AD264" i="1"/>
  <c r="AD248" i="1"/>
  <c r="AD171" i="1" s="1"/>
  <c r="AD268" i="1"/>
  <c r="AD191" i="1" s="1"/>
  <c r="AC756" i="1"/>
  <c r="AC779" i="1"/>
  <c r="AB763" i="1"/>
  <c r="AC763" i="1" s="1"/>
  <c r="AC532" i="1"/>
  <c r="AC755" i="1" s="1"/>
  <c r="AD755" i="1" s="1"/>
  <c r="AC782" i="1"/>
  <c r="AD782" i="1" s="1"/>
  <c r="AC558" i="1"/>
  <c r="AB670" i="1"/>
  <c r="AB141" i="1" s="1"/>
  <c r="AB140" i="1" s="1"/>
  <c r="AB759" i="1"/>
  <c r="AC759" i="1" s="1"/>
  <c r="AC778" i="1"/>
  <c r="AC563" i="1"/>
  <c r="AC786" i="1" s="1"/>
  <c r="AD120" i="1"/>
  <c r="AD121" i="1"/>
  <c r="AE119" i="1"/>
  <c r="AA89" i="1"/>
  <c r="AC541" i="1"/>
  <c r="AD688" i="1" s="1"/>
  <c r="AC211" i="1"/>
  <c r="AC501" i="1"/>
  <c r="AC724" i="1" s="1"/>
  <c r="AC554" i="1"/>
  <c r="AE183" i="1" l="1"/>
  <c r="AE230" i="1"/>
  <c r="AE202" i="1"/>
  <c r="AE227" i="1"/>
  <c r="AE170" i="1"/>
  <c r="AE213" i="1"/>
  <c r="AE169" i="1"/>
  <c r="AE228" i="1"/>
  <c r="AE671" i="1"/>
  <c r="AE556" i="1"/>
  <c r="AF703" i="1" s="1"/>
  <c r="AE208" i="1"/>
  <c r="AE505" i="1"/>
  <c r="AF652" i="1" s="1"/>
  <c r="AE550" i="1"/>
  <c r="AE773" i="1" s="1"/>
  <c r="AE223" i="1"/>
  <c r="AE561" i="1"/>
  <c r="AF708" i="1" s="1"/>
  <c r="AE234" i="1"/>
  <c r="AD724" i="1"/>
  <c r="AE218" i="1"/>
  <c r="AE548" i="1"/>
  <c r="AE188" i="1"/>
  <c r="AE644" i="1"/>
  <c r="AD541" i="1"/>
  <c r="AE688" i="1" s="1"/>
  <c r="AD211" i="1"/>
  <c r="AD270" i="1"/>
  <c r="AD94" i="1" s="1"/>
  <c r="AG88" i="1"/>
  <c r="AG87" i="1"/>
  <c r="AH86" i="1"/>
  <c r="AF164" i="1"/>
  <c r="AF240" i="1" s="1"/>
  <c r="AF163" i="1"/>
  <c r="AF239" i="1" s="1"/>
  <c r="AF162" i="1"/>
  <c r="AD536" i="1"/>
  <c r="AE683" i="1" s="1"/>
  <c r="AD206" i="1"/>
  <c r="AD762" i="1"/>
  <c r="AB122" i="1"/>
  <c r="AD652" i="1"/>
  <c r="AD643" i="1" s="1"/>
  <c r="AC728" i="1"/>
  <c r="AD728" i="1" s="1"/>
  <c r="AF716" i="1"/>
  <c r="AF717" i="1"/>
  <c r="AG715" i="1"/>
  <c r="AE224" i="1"/>
  <c r="AD763" i="1"/>
  <c r="AD497" i="1"/>
  <c r="AD167" i="1"/>
  <c r="AC166" i="1"/>
  <c r="AC530" i="1"/>
  <c r="AC128" i="1" s="1"/>
  <c r="AG71" i="1"/>
  <c r="AG641" i="1" s="1"/>
  <c r="AH69" i="1"/>
  <c r="AG70" i="1"/>
  <c r="AG640" i="1" s="1"/>
  <c r="AE185" i="1"/>
  <c r="AE559" i="1"/>
  <c r="AE782" i="1" s="1"/>
  <c r="AE493" i="1"/>
  <c r="AE492" i="1"/>
  <c r="AE494" i="1" s="1"/>
  <c r="AE521" i="1" s="1"/>
  <c r="AF668" i="1" s="1"/>
  <c r="AF491" i="1"/>
  <c r="AE198" i="1"/>
  <c r="AE504" i="1"/>
  <c r="AF651" i="1" s="1"/>
  <c r="AD701" i="1"/>
  <c r="AC777" i="1"/>
  <c r="AD777" i="1" s="1"/>
  <c r="AD786" i="1"/>
  <c r="AD779" i="1"/>
  <c r="AD243" i="1"/>
  <c r="AD503" i="1"/>
  <c r="AE650" i="1" s="1"/>
  <c r="AD173" i="1"/>
  <c r="AB165" i="1"/>
  <c r="AB74" i="1"/>
  <c r="AB73" i="1" s="1"/>
  <c r="AA718" i="1"/>
  <c r="AA81" i="1" s="1"/>
  <c r="AE310" i="1"/>
  <c r="AE233" i="1" s="1"/>
  <c r="AE311" i="1"/>
  <c r="AE308" i="1"/>
  <c r="AE231" i="1" s="1"/>
  <c r="AE307" i="1"/>
  <c r="AE306" i="1"/>
  <c r="AE229" i="1" s="1"/>
  <c r="AE305" i="1"/>
  <c r="AE304" i="1"/>
  <c r="AE303" i="1"/>
  <c r="AE226" i="1" s="1"/>
  <c r="AE302" i="1"/>
  <c r="AE225" i="1" s="1"/>
  <c r="AE301" i="1"/>
  <c r="AE300" i="1"/>
  <c r="AE299" i="1"/>
  <c r="AE222" i="1" s="1"/>
  <c r="AE289" i="1"/>
  <c r="AE212" i="1" s="1"/>
  <c r="AE278" i="1"/>
  <c r="AE273" i="1"/>
  <c r="AE196" i="1" s="1"/>
  <c r="AE272" i="1"/>
  <c r="AE195" i="1" s="1"/>
  <c r="AE271" i="1"/>
  <c r="AE266" i="1"/>
  <c r="AE189" i="1" s="1"/>
  <c r="AE262" i="1"/>
  <c r="AE258" i="1"/>
  <c r="AE181" i="1" s="1"/>
  <c r="AE254" i="1"/>
  <c r="AE177" i="1" s="1"/>
  <c r="AE250" i="1"/>
  <c r="AE246" i="1"/>
  <c r="AE297" i="1"/>
  <c r="AE220" i="1" s="1"/>
  <c r="AE296" i="1"/>
  <c r="AE219" i="1" s="1"/>
  <c r="AE295" i="1"/>
  <c r="AE294" i="1"/>
  <c r="AE217" i="1" s="1"/>
  <c r="AE293" i="1"/>
  <c r="AE216" i="1" s="1"/>
  <c r="AE292" i="1"/>
  <c r="AE215" i="1" s="1"/>
  <c r="AE291" i="1"/>
  <c r="AE290" i="1"/>
  <c r="AE279" i="1"/>
  <c r="AE274" i="1"/>
  <c r="AE197" i="1" s="1"/>
  <c r="AE267" i="1"/>
  <c r="AE190" i="1" s="1"/>
  <c r="AE263" i="1"/>
  <c r="AE186" i="1" s="1"/>
  <c r="AE259" i="1"/>
  <c r="AE182" i="1" s="1"/>
  <c r="AE255" i="1"/>
  <c r="AE178" i="1" s="1"/>
  <c r="AE251" i="1"/>
  <c r="AE174" i="1" s="1"/>
  <c r="AE247" i="1"/>
  <c r="AE309" i="1"/>
  <c r="AE232" i="1" s="1"/>
  <c r="AE298" i="1"/>
  <c r="AE221" i="1" s="1"/>
  <c r="AE280" i="1"/>
  <c r="AE203" i="1" s="1"/>
  <c r="AE275" i="1"/>
  <c r="AE268" i="1"/>
  <c r="AE191" i="1" s="1"/>
  <c r="AE264" i="1"/>
  <c r="AE187" i="1" s="1"/>
  <c r="AE260" i="1"/>
  <c r="AE256" i="1"/>
  <c r="AE179" i="1" s="1"/>
  <c r="AE252" i="1"/>
  <c r="AE175" i="1" s="1"/>
  <c r="AE248" i="1"/>
  <c r="AE171" i="1" s="1"/>
  <c r="AE244" i="1"/>
  <c r="AE265" i="1"/>
  <c r="AE249" i="1"/>
  <c r="AE172" i="1" s="1"/>
  <c r="AE288" i="1"/>
  <c r="AE287" i="1"/>
  <c r="AE286" i="1"/>
  <c r="AE285" i="1"/>
  <c r="AE284" i="1"/>
  <c r="AE283" i="1"/>
  <c r="AE282" i="1"/>
  <c r="AE281" i="1"/>
  <c r="AE204" i="1" s="1"/>
  <c r="AE261" i="1"/>
  <c r="AE184" i="1" s="1"/>
  <c r="AE245" i="1"/>
  <c r="AE168" i="1" s="1"/>
  <c r="AE253" i="1"/>
  <c r="AE176" i="1" s="1"/>
  <c r="AE257" i="1"/>
  <c r="AE180" i="1" s="1"/>
  <c r="AB642" i="1"/>
  <c r="AC764" i="1"/>
  <c r="AD721" i="1"/>
  <c r="AD537" i="1"/>
  <c r="AE684" i="1" s="1"/>
  <c r="AD207" i="1"/>
  <c r="AB76" i="1"/>
  <c r="AE648" i="1"/>
  <c r="AD535" i="1"/>
  <c r="AE682" i="1" s="1"/>
  <c r="AE677" i="1" s="1"/>
  <c r="AE142" i="1" s="1"/>
  <c r="AD205" i="1"/>
  <c r="AC744" i="1"/>
  <c r="AD744" i="1" s="1"/>
  <c r="AC747" i="1"/>
  <c r="AB746" i="1"/>
  <c r="AD513" i="1"/>
  <c r="AE660" i="1" s="1"/>
  <c r="AC725" i="1"/>
  <c r="AD725" i="1" s="1"/>
  <c r="AD557" i="1"/>
  <c r="AD533" i="1"/>
  <c r="AD542" i="1"/>
  <c r="AD765" i="1" s="1"/>
  <c r="AD527" i="1"/>
  <c r="AD560" i="1"/>
  <c r="AD528" i="1"/>
  <c r="AD534" i="1"/>
  <c r="AD549" i="1"/>
  <c r="AD772" i="1" s="1"/>
  <c r="AD504" i="1"/>
  <c r="AE651" i="1" s="1"/>
  <c r="AD759" i="1"/>
  <c r="AD540" i="1"/>
  <c r="AE687" i="1" s="1"/>
  <c r="AD210" i="1"/>
  <c r="AD760" i="1"/>
  <c r="AF709" i="1"/>
  <c r="AF706" i="1"/>
  <c r="AF704" i="1"/>
  <c r="AF702" i="1"/>
  <c r="AF701" i="1"/>
  <c r="AF700" i="1"/>
  <c r="AF699" i="1"/>
  <c r="AF698" i="1"/>
  <c r="AF697" i="1"/>
  <c r="AF696" i="1"/>
  <c r="AF695" i="1"/>
  <c r="AF694" i="1"/>
  <c r="AF693" i="1"/>
  <c r="AF689" i="1"/>
  <c r="AF674" i="1"/>
  <c r="AF673" i="1"/>
  <c r="AF671" i="1"/>
  <c r="AF661" i="1"/>
  <c r="AF650" i="1"/>
  <c r="AF666" i="1"/>
  <c r="AF649" i="1"/>
  <c r="AF645" i="1"/>
  <c r="AF648" i="1"/>
  <c r="AF644" i="1"/>
  <c r="AF647" i="1"/>
  <c r="AD751" i="1"/>
  <c r="AD704" i="1"/>
  <c r="AC780" i="1"/>
  <c r="AD736" i="1"/>
  <c r="AE525" i="1"/>
  <c r="AF672" i="1" s="1"/>
  <c r="AD757" i="1"/>
  <c r="AE546" i="1"/>
  <c r="AE769" i="1" s="1"/>
  <c r="AE214" i="1"/>
  <c r="AB753" i="1"/>
  <c r="AC754" i="1"/>
  <c r="AE502" i="1"/>
  <c r="AD539" i="1"/>
  <c r="AE686" i="1" s="1"/>
  <c r="AD209" i="1"/>
  <c r="AB136" i="1"/>
  <c r="AB495" i="1"/>
  <c r="AC643" i="1"/>
  <c r="AD524" i="1"/>
  <c r="AC193" i="1"/>
  <c r="AC77" i="1" s="1"/>
  <c r="AD194" i="1"/>
  <c r="AD771" i="1"/>
  <c r="AE771" i="1" s="1"/>
  <c r="AD730" i="1"/>
  <c r="AE121" i="1"/>
  <c r="AE120" i="1"/>
  <c r="AF119" i="1"/>
  <c r="AD778" i="1"/>
  <c r="AD756" i="1"/>
  <c r="AD277" i="1"/>
  <c r="AD95" i="1" s="1"/>
  <c r="AD733" i="1"/>
  <c r="AC496" i="1"/>
  <c r="AC720" i="1"/>
  <c r="AB719" i="1"/>
  <c r="AB718" i="1" s="1"/>
  <c r="AB81" i="1" s="1"/>
  <c r="AC770" i="1"/>
  <c r="AD770" i="1" s="1"/>
  <c r="AC784" i="1"/>
  <c r="AD784" i="1" s="1"/>
  <c r="AD531" i="1"/>
  <c r="AD201" i="1"/>
  <c r="AC200" i="1"/>
  <c r="AC78" i="1" s="1"/>
  <c r="AD749" i="1"/>
  <c r="AF134" i="1"/>
  <c r="AG133" i="1"/>
  <c r="AF135" i="1"/>
  <c r="AC781" i="1"/>
  <c r="AC523" i="1"/>
  <c r="AC127" i="1" s="1"/>
  <c r="AD776" i="1"/>
  <c r="AC91" i="1"/>
  <c r="AC90" i="1" s="1"/>
  <c r="AC89" i="1" s="1"/>
  <c r="AC242" i="1"/>
  <c r="AD731" i="1"/>
  <c r="AD558" i="1"/>
  <c r="AD501" i="1"/>
  <c r="AD498" i="1"/>
  <c r="AE645" i="1" s="1"/>
  <c r="AD500" i="1"/>
  <c r="AE647" i="1" s="1"/>
  <c r="AD509" i="1"/>
  <c r="AE656" i="1" s="1"/>
  <c r="AD506" i="1"/>
  <c r="AD729" i="1" s="1"/>
  <c r="AD545" i="1"/>
  <c r="AF547" i="1" l="1"/>
  <c r="AF519" i="1"/>
  <c r="AF514" i="1"/>
  <c r="AG661" i="1" s="1"/>
  <c r="AF184" i="1"/>
  <c r="AF517" i="1"/>
  <c r="AF187" i="1"/>
  <c r="AF508" i="1"/>
  <c r="AG655" i="1" s="1"/>
  <c r="AF178" i="1"/>
  <c r="AF545" i="1"/>
  <c r="AF215" i="1"/>
  <c r="AF507" i="1"/>
  <c r="AG654" i="1" s="1"/>
  <c r="AF555" i="1"/>
  <c r="AG702" i="1" s="1"/>
  <c r="AF225" i="1"/>
  <c r="AF563" i="1"/>
  <c r="AF506" i="1"/>
  <c r="AF186" i="1"/>
  <c r="AF526" i="1"/>
  <c r="AF498" i="1"/>
  <c r="AF520" i="1"/>
  <c r="AF510" i="1"/>
  <c r="AG657" i="1" s="1"/>
  <c r="AF180" i="1"/>
  <c r="AF502" i="1"/>
  <c r="AF172" i="1"/>
  <c r="AF521" i="1"/>
  <c r="AG668" i="1" s="1"/>
  <c r="AF191" i="1"/>
  <c r="AF512" i="1"/>
  <c r="AG659" i="1" s="1"/>
  <c r="AF182" i="1"/>
  <c r="AF550" i="1"/>
  <c r="AF773" i="1" s="1"/>
  <c r="AF220" i="1"/>
  <c r="AF525" i="1"/>
  <c r="AF195" i="1"/>
  <c r="AF556" i="1"/>
  <c r="AD530" i="1"/>
  <c r="AD128" i="1" s="1"/>
  <c r="AC642" i="1"/>
  <c r="AC138" i="1"/>
  <c r="AC137" i="1" s="1"/>
  <c r="AC136" i="1" s="1"/>
  <c r="AD783" i="1"/>
  <c r="AE503" i="1"/>
  <c r="AE173" i="1"/>
  <c r="AF554" i="1"/>
  <c r="AF518" i="1"/>
  <c r="AF188" i="1"/>
  <c r="AE748" i="1"/>
  <c r="AF748" i="1" s="1"/>
  <c r="AF558" i="1"/>
  <c r="AF213" i="1"/>
  <c r="AF557" i="1"/>
  <c r="AF560" i="1"/>
  <c r="AF513" i="1"/>
  <c r="AG660" i="1" s="1"/>
  <c r="AE749" i="1"/>
  <c r="AC495" i="1"/>
  <c r="AC124" i="1"/>
  <c r="AC123" i="1" s="1"/>
  <c r="AD754" i="1"/>
  <c r="AC753" i="1"/>
  <c r="AE725" i="1"/>
  <c r="AF515" i="1"/>
  <c r="AG662" i="1" s="1"/>
  <c r="AC74" i="1"/>
  <c r="AC73" i="1" s="1"/>
  <c r="AC165" i="1"/>
  <c r="AE728" i="1"/>
  <c r="AE643" i="1"/>
  <c r="AF553" i="1"/>
  <c r="AF223" i="1"/>
  <c r="AE558" i="1"/>
  <c r="AF705" i="1" s="1"/>
  <c r="AE543" i="1"/>
  <c r="AE557" i="1"/>
  <c r="AE560" i="1"/>
  <c r="AF707" i="1" s="1"/>
  <c r="AE513" i="1"/>
  <c r="AF660" i="1" s="1"/>
  <c r="AC126" i="1"/>
  <c r="AE770" i="1"/>
  <c r="AF770" i="1" s="1"/>
  <c r="AC76" i="1"/>
  <c r="AE555" i="1"/>
  <c r="AE778" i="1" s="1"/>
  <c r="AF778" i="1" s="1"/>
  <c r="AE514" i="1"/>
  <c r="AE737" i="1" s="1"/>
  <c r="AE517" i="1"/>
  <c r="AD758" i="1"/>
  <c r="AE758" i="1" s="1"/>
  <c r="AD723" i="1"/>
  <c r="AD764" i="1"/>
  <c r="AB72" i="1"/>
  <c r="AD242" i="1"/>
  <c r="AD91" i="1"/>
  <c r="AD90" i="1" s="1"/>
  <c r="AD677" i="1"/>
  <c r="AD142" i="1" s="1"/>
  <c r="AD140" i="1" s="1"/>
  <c r="AE528" i="1"/>
  <c r="AF675" i="1" s="1"/>
  <c r="AF670" i="1" s="1"/>
  <c r="AF141" i="1" s="1"/>
  <c r="AE515" i="1"/>
  <c r="AG711" i="1"/>
  <c r="AG710" i="1"/>
  <c r="AG707" i="1"/>
  <c r="AG706" i="1"/>
  <c r="AG705" i="1"/>
  <c r="AG704" i="1"/>
  <c r="AG703" i="1"/>
  <c r="AG700" i="1"/>
  <c r="AG697" i="1"/>
  <c r="AG692" i="1"/>
  <c r="AG691" i="1"/>
  <c r="AG690" i="1"/>
  <c r="AG681" i="1"/>
  <c r="AG680" i="1"/>
  <c r="AG667" i="1"/>
  <c r="AG665" i="1"/>
  <c r="AG664" i="1"/>
  <c r="AG653" i="1"/>
  <c r="AG650" i="1"/>
  <c r="AG649" i="1"/>
  <c r="AG648" i="1"/>
  <c r="AG647" i="1"/>
  <c r="AG646" i="1"/>
  <c r="AG645" i="1"/>
  <c r="AG644" i="1"/>
  <c r="AG679" i="1"/>
  <c r="AG678" i="1"/>
  <c r="AG675" i="1"/>
  <c r="AG674" i="1"/>
  <c r="AG673" i="1"/>
  <c r="AG672" i="1"/>
  <c r="AG671" i="1"/>
  <c r="AE497" i="1"/>
  <c r="AE167" i="1"/>
  <c r="AD166" i="1"/>
  <c r="AG717" i="1"/>
  <c r="AH715" i="1"/>
  <c r="AG716" i="1"/>
  <c r="AD642" i="1"/>
  <c r="AD138" i="1"/>
  <c r="AD137" i="1" s="1"/>
  <c r="AE206" i="1"/>
  <c r="AE536" i="1"/>
  <c r="AF683" i="1" s="1"/>
  <c r="AD93" i="1"/>
  <c r="AE562" i="1"/>
  <c r="AE785" i="1" s="1"/>
  <c r="AE564" i="1"/>
  <c r="AE553" i="1"/>
  <c r="AE776" i="1" s="1"/>
  <c r="AF776" i="1" s="1"/>
  <c r="AE512" i="1"/>
  <c r="AE552" i="1"/>
  <c r="AE775" i="1" s="1"/>
  <c r="AC719" i="1"/>
  <c r="AC718" i="1" s="1"/>
  <c r="AC81" i="1" s="1"/>
  <c r="AD720" i="1"/>
  <c r="AE760" i="1"/>
  <c r="AC746" i="1"/>
  <c r="AD747" i="1"/>
  <c r="AE270" i="1"/>
  <c r="AE94" i="1" s="1"/>
  <c r="AF493" i="1"/>
  <c r="AF492" i="1"/>
  <c r="AF494" i="1" s="1"/>
  <c r="AF501" i="1" s="1"/>
  <c r="AG491" i="1"/>
  <c r="AD732" i="1"/>
  <c r="AE732" i="1" s="1"/>
  <c r="AG164" i="1"/>
  <c r="AG240" i="1" s="1"/>
  <c r="AG163" i="1"/>
  <c r="AG239" i="1" s="1"/>
  <c r="AG162" i="1"/>
  <c r="AE541" i="1"/>
  <c r="AF688" i="1" s="1"/>
  <c r="AE211" i="1"/>
  <c r="AF499" i="1"/>
  <c r="AF169" i="1"/>
  <c r="AF500" i="1"/>
  <c r="AF532" i="1"/>
  <c r="AF202" i="1"/>
  <c r="AG135" i="1"/>
  <c r="AH133" i="1"/>
  <c r="AG134" i="1"/>
  <c r="AE784" i="1"/>
  <c r="AE524" i="1"/>
  <c r="AE194" i="1"/>
  <c r="AD193" i="1"/>
  <c r="AD77" i="1" s="1"/>
  <c r="AD76" i="1" s="1"/>
  <c r="AE539" i="1"/>
  <c r="AF686" i="1" s="1"/>
  <c r="AE209" i="1"/>
  <c r="AE736" i="1"/>
  <c r="AE210" i="1"/>
  <c r="AE540" i="1"/>
  <c r="AF687" i="1" s="1"/>
  <c r="AD750" i="1"/>
  <c r="AE674" i="1"/>
  <c r="AE670" i="1" s="1"/>
  <c r="AE141" i="1" s="1"/>
  <c r="AE140" i="1" s="1"/>
  <c r="AE744" i="1"/>
  <c r="AF744" i="1" s="1"/>
  <c r="AE721" i="1"/>
  <c r="AF721" i="1" s="1"/>
  <c r="AF528" i="1"/>
  <c r="AH70" i="1"/>
  <c r="AH640" i="1" s="1"/>
  <c r="AH71" i="1"/>
  <c r="AH641" i="1" s="1"/>
  <c r="AI69" i="1"/>
  <c r="AE554" i="1"/>
  <c r="AE777" i="1" s="1"/>
  <c r="AF777" i="1" s="1"/>
  <c r="AD727" i="1"/>
  <c r="AE727" i="1" s="1"/>
  <c r="AF311" i="1"/>
  <c r="AF308" i="1"/>
  <c r="AF231" i="1" s="1"/>
  <c r="AF307" i="1"/>
  <c r="AF230" i="1" s="1"/>
  <c r="AF306" i="1"/>
  <c r="AF229" i="1" s="1"/>
  <c r="AF305" i="1"/>
  <c r="AF228" i="1" s="1"/>
  <c r="AF304" i="1"/>
  <c r="AF227" i="1" s="1"/>
  <c r="AF303" i="1"/>
  <c r="AF226" i="1" s="1"/>
  <c r="AF302" i="1"/>
  <c r="AF301" i="1"/>
  <c r="AF224" i="1" s="1"/>
  <c r="AF300" i="1"/>
  <c r="AF299" i="1"/>
  <c r="AF222" i="1" s="1"/>
  <c r="AF309" i="1"/>
  <c r="AF232" i="1" s="1"/>
  <c r="AF297" i="1"/>
  <c r="AF296" i="1"/>
  <c r="AF219" i="1" s="1"/>
  <c r="AF295" i="1"/>
  <c r="AF218" i="1" s="1"/>
  <c r="AF294" i="1"/>
  <c r="AF217" i="1" s="1"/>
  <c r="AF293" i="1"/>
  <c r="AF216" i="1" s="1"/>
  <c r="AF292" i="1"/>
  <c r="AF291" i="1"/>
  <c r="AF214" i="1" s="1"/>
  <c r="AF290" i="1"/>
  <c r="AF279" i="1"/>
  <c r="AF274" i="1"/>
  <c r="AF197" i="1" s="1"/>
  <c r="AF267" i="1"/>
  <c r="AF190" i="1" s="1"/>
  <c r="AF263" i="1"/>
  <c r="AF259" i="1"/>
  <c r="AF255" i="1"/>
  <c r="AF251" i="1"/>
  <c r="AF174" i="1" s="1"/>
  <c r="AF247" i="1"/>
  <c r="AF170" i="1" s="1"/>
  <c r="AF298" i="1"/>
  <c r="AF221" i="1" s="1"/>
  <c r="AF280" i="1"/>
  <c r="AF203" i="1" s="1"/>
  <c r="AF275" i="1"/>
  <c r="AF198" i="1" s="1"/>
  <c r="AF268" i="1"/>
  <c r="AF264" i="1"/>
  <c r="AF260" i="1"/>
  <c r="AF183" i="1" s="1"/>
  <c r="AF256" i="1"/>
  <c r="AF179" i="1" s="1"/>
  <c r="AF252" i="1"/>
  <c r="AF175" i="1" s="1"/>
  <c r="AF248" i="1"/>
  <c r="AF171" i="1" s="1"/>
  <c r="AF244" i="1"/>
  <c r="AF310" i="1"/>
  <c r="AF233" i="1" s="1"/>
  <c r="AF288" i="1"/>
  <c r="AF287" i="1"/>
  <c r="AF286" i="1"/>
  <c r="AF285" i="1"/>
  <c r="AF208" i="1" s="1"/>
  <c r="AF284" i="1"/>
  <c r="AF283" i="1"/>
  <c r="AF282" i="1"/>
  <c r="AF281" i="1"/>
  <c r="AF204" i="1" s="1"/>
  <c r="AF265" i="1"/>
  <c r="AF261" i="1"/>
  <c r="AF257" i="1"/>
  <c r="AF253" i="1"/>
  <c r="AF176" i="1" s="1"/>
  <c r="AF249" i="1"/>
  <c r="AF245" i="1"/>
  <c r="AF168" i="1" s="1"/>
  <c r="AF273" i="1"/>
  <c r="AF196" i="1" s="1"/>
  <c r="AF266" i="1"/>
  <c r="AF189" i="1" s="1"/>
  <c r="AF250" i="1"/>
  <c r="AF289" i="1"/>
  <c r="AF212" i="1" s="1"/>
  <c r="AF272" i="1"/>
  <c r="AF262" i="1"/>
  <c r="AF185" i="1" s="1"/>
  <c r="AF246" i="1"/>
  <c r="AF278" i="1"/>
  <c r="AF271" i="1"/>
  <c r="AF254" i="1"/>
  <c r="AF177" i="1" s="1"/>
  <c r="AF258" i="1"/>
  <c r="AF181" i="1" s="1"/>
  <c r="AE518" i="1"/>
  <c r="AF564" i="1"/>
  <c r="AF234" i="1"/>
  <c r="AE538" i="1"/>
  <c r="AE545" i="1"/>
  <c r="AF692" i="1" s="1"/>
  <c r="AE551" i="1"/>
  <c r="AE774" i="1" s="1"/>
  <c r="AE563" i="1"/>
  <c r="AF710" i="1" s="1"/>
  <c r="AE499" i="1"/>
  <c r="AE500" i="1"/>
  <c r="AE532" i="1"/>
  <c r="AE501" i="1"/>
  <c r="AE724" i="1" s="1"/>
  <c r="AE549" i="1"/>
  <c r="AE772" i="1" s="1"/>
  <c r="AD781" i="1"/>
  <c r="AE781" i="1" s="1"/>
  <c r="AD768" i="1"/>
  <c r="AE768" i="1" s="1"/>
  <c r="AE531" i="1"/>
  <c r="AE201" i="1"/>
  <c r="AD200" i="1"/>
  <c r="AD78" i="1" s="1"/>
  <c r="AF121" i="1"/>
  <c r="AF120" i="1"/>
  <c r="AG119" i="1"/>
  <c r="AD523" i="1"/>
  <c r="AD127" i="1" s="1"/>
  <c r="AD126" i="1" s="1"/>
  <c r="AE544" i="1"/>
  <c r="AD780" i="1"/>
  <c r="AE780" i="1" s="1"/>
  <c r="AF780" i="1" s="1"/>
  <c r="AE535" i="1"/>
  <c r="AF682" i="1" s="1"/>
  <c r="AE205" i="1"/>
  <c r="AE537" i="1"/>
  <c r="AF684" i="1" s="1"/>
  <c r="AE207" i="1"/>
  <c r="AE243" i="1"/>
  <c r="AE277" i="1"/>
  <c r="AE95" i="1" s="1"/>
  <c r="AE779" i="1"/>
  <c r="AD726" i="1"/>
  <c r="AE726" i="1" s="1"/>
  <c r="AD496" i="1"/>
  <c r="AE520" i="1"/>
  <c r="AH87" i="1"/>
  <c r="AI86" i="1"/>
  <c r="AH88" i="1"/>
  <c r="AE519" i="1"/>
  <c r="AE742" i="1" s="1"/>
  <c r="AF742" i="1" s="1"/>
  <c r="AE509" i="1"/>
  <c r="AF656" i="1" s="1"/>
  <c r="AE506" i="1"/>
  <c r="AF653" i="1" s="1"/>
  <c r="AE507" i="1"/>
  <c r="AF654" i="1" s="1"/>
  <c r="AE508" i="1"/>
  <c r="AF655" i="1" s="1"/>
  <c r="AE498" i="1"/>
  <c r="AE526" i="1"/>
  <c r="AE547" i="1"/>
  <c r="AG694" i="1" s="1"/>
  <c r="AE516" i="1"/>
  <c r="AE510" i="1"/>
  <c r="AF657" i="1" s="1"/>
  <c r="AE511" i="1"/>
  <c r="AE533" i="1"/>
  <c r="AF680" i="1" s="1"/>
  <c r="AE534" i="1"/>
  <c r="AF681" i="1" s="1"/>
  <c r="AE542" i="1"/>
  <c r="AE765" i="1" s="1"/>
  <c r="AE527" i="1"/>
  <c r="AG221" i="1" l="1"/>
  <c r="AG228" i="1"/>
  <c r="AG181" i="1"/>
  <c r="AG170" i="1"/>
  <c r="AG232" i="1"/>
  <c r="AF724" i="1"/>
  <c r="AG189" i="1"/>
  <c r="AG233" i="1"/>
  <c r="AG198" i="1"/>
  <c r="AG226" i="1"/>
  <c r="AF663" i="1"/>
  <c r="AE739" i="1"/>
  <c r="AF667" i="1"/>
  <c r="AE743" i="1"/>
  <c r="AF743" i="1" s="1"/>
  <c r="AE530" i="1"/>
  <c r="AE128" i="1" s="1"/>
  <c r="AG234" i="1"/>
  <c r="AG169" i="1"/>
  <c r="AE786" i="1"/>
  <c r="AF786" i="1" s="1"/>
  <c r="AF659" i="1"/>
  <c r="AE735" i="1"/>
  <c r="AF735" i="1" s="1"/>
  <c r="AD74" i="1"/>
  <c r="AD73" i="1" s="1"/>
  <c r="AD72" i="1" s="1"/>
  <c r="AD165" i="1"/>
  <c r="AF758" i="1"/>
  <c r="AE751" i="1"/>
  <c r="AF751" i="1" s="1"/>
  <c r="AG188" i="1"/>
  <c r="AG182" i="1"/>
  <c r="AG178" i="1"/>
  <c r="AD495" i="1"/>
  <c r="AD124" i="1"/>
  <c r="AD123" i="1" s="1"/>
  <c r="AD122" i="1" s="1"/>
  <c r="AF270" i="1"/>
  <c r="AF94" i="1" s="1"/>
  <c r="AF243" i="1"/>
  <c r="AH163" i="1"/>
  <c r="AH239" i="1" s="1"/>
  <c r="AH162" i="1"/>
  <c r="AH164" i="1"/>
  <c r="AH240" i="1" s="1"/>
  <c r="AF497" i="1"/>
  <c r="AF167" i="1"/>
  <c r="AE166" i="1"/>
  <c r="AE740" i="1"/>
  <c r="AF664" i="1"/>
  <c r="AE766" i="1"/>
  <c r="AF690" i="1"/>
  <c r="AF749" i="1"/>
  <c r="AG186" i="1"/>
  <c r="AF658" i="1"/>
  <c r="AE734" i="1"/>
  <c r="AI87" i="1"/>
  <c r="AI88" i="1"/>
  <c r="AJ86" i="1"/>
  <c r="AF537" i="1"/>
  <c r="AG684" i="1" s="1"/>
  <c r="AF207" i="1"/>
  <c r="AE759" i="1"/>
  <c r="AF781" i="1"/>
  <c r="AE741" i="1"/>
  <c r="AF665" i="1"/>
  <c r="AF277" i="1"/>
  <c r="AF95" i="1" s="1"/>
  <c r="AI70" i="1"/>
  <c r="AI640" i="1" s="1"/>
  <c r="AI71" i="1"/>
  <c r="AI641" i="1" s="1"/>
  <c r="AJ69" i="1"/>
  <c r="AF736" i="1"/>
  <c r="AF524" i="1"/>
  <c r="AF194" i="1"/>
  <c r="AE193" i="1"/>
  <c r="AE77" i="1" s="1"/>
  <c r="AE76" i="1" s="1"/>
  <c r="AH134" i="1"/>
  <c r="AI133" i="1"/>
  <c r="AH135" i="1"/>
  <c r="AG308" i="1"/>
  <c r="AG231" i="1" s="1"/>
  <c r="AG307" i="1"/>
  <c r="AG230" i="1" s="1"/>
  <c r="AG306" i="1"/>
  <c r="AG229" i="1" s="1"/>
  <c r="AG305" i="1"/>
  <c r="AG304" i="1"/>
  <c r="AG227" i="1" s="1"/>
  <c r="AG303" i="1"/>
  <c r="AG302" i="1"/>
  <c r="AG301" i="1"/>
  <c r="AG224" i="1" s="1"/>
  <c r="AG300" i="1"/>
  <c r="AG223" i="1" s="1"/>
  <c r="AG309" i="1"/>
  <c r="AG310" i="1"/>
  <c r="AG298" i="1"/>
  <c r="AG280" i="1"/>
  <c r="AG203" i="1" s="1"/>
  <c r="AG275" i="1"/>
  <c r="AG268" i="1"/>
  <c r="AG264" i="1"/>
  <c r="AG260" i="1"/>
  <c r="AG183" i="1" s="1"/>
  <c r="AG256" i="1"/>
  <c r="AG179" i="1" s="1"/>
  <c r="AG252" i="1"/>
  <c r="AG175" i="1" s="1"/>
  <c r="AG248" i="1"/>
  <c r="AG171" i="1" s="1"/>
  <c r="AG244" i="1"/>
  <c r="AG288" i="1"/>
  <c r="AG287" i="1"/>
  <c r="AG286" i="1"/>
  <c r="AG285" i="1"/>
  <c r="AG208" i="1" s="1"/>
  <c r="AG284" i="1"/>
  <c r="AG283" i="1"/>
  <c r="AG282" i="1"/>
  <c r="AG281" i="1"/>
  <c r="AG204" i="1" s="1"/>
  <c r="AG265" i="1"/>
  <c r="AG261" i="1"/>
  <c r="AG184" i="1" s="1"/>
  <c r="AG257" i="1"/>
  <c r="AG180" i="1" s="1"/>
  <c r="AG253" i="1"/>
  <c r="AG176" i="1" s="1"/>
  <c r="AG249" i="1"/>
  <c r="AG172" i="1" s="1"/>
  <c r="AG245" i="1"/>
  <c r="AG168" i="1" s="1"/>
  <c r="AG311" i="1"/>
  <c r="AG289" i="1"/>
  <c r="AG212" i="1" s="1"/>
  <c r="AG278" i="1"/>
  <c r="AG273" i="1"/>
  <c r="AG196" i="1" s="1"/>
  <c r="AG272" i="1"/>
  <c r="AG195" i="1" s="1"/>
  <c r="AG271" i="1"/>
  <c r="AG270" i="1" s="1"/>
  <c r="AG94" i="1" s="1"/>
  <c r="AG266" i="1"/>
  <c r="AG262" i="1"/>
  <c r="AG185" i="1" s="1"/>
  <c r="AG258" i="1"/>
  <c r="AG254" i="1"/>
  <c r="AG177" i="1" s="1"/>
  <c r="AG250" i="1"/>
  <c r="AG246" i="1"/>
  <c r="AG274" i="1"/>
  <c r="AG197" i="1" s="1"/>
  <c r="AG267" i="1"/>
  <c r="AG190" i="1" s="1"/>
  <c r="AG251" i="1"/>
  <c r="AG174" i="1" s="1"/>
  <c r="AG297" i="1"/>
  <c r="AG220" i="1" s="1"/>
  <c r="AG296" i="1"/>
  <c r="AG219" i="1" s="1"/>
  <c r="AG295" i="1"/>
  <c r="AG218" i="1" s="1"/>
  <c r="AG294" i="1"/>
  <c r="AG217" i="1" s="1"/>
  <c r="AG293" i="1"/>
  <c r="AG216" i="1" s="1"/>
  <c r="AG292" i="1"/>
  <c r="AG215" i="1" s="1"/>
  <c r="AG291" i="1"/>
  <c r="AG214" i="1" s="1"/>
  <c r="AG290" i="1"/>
  <c r="AG213" i="1" s="1"/>
  <c r="AG263" i="1"/>
  <c r="AG247" i="1"/>
  <c r="AG299" i="1"/>
  <c r="AG222" i="1" s="1"/>
  <c r="AG279" i="1"/>
  <c r="AG259" i="1"/>
  <c r="AG255" i="1"/>
  <c r="AD746" i="1"/>
  <c r="AE747" i="1"/>
  <c r="AE757" i="1"/>
  <c r="AE787" i="1"/>
  <c r="AF711" i="1"/>
  <c r="AF536" i="1"/>
  <c r="AG683" i="1" s="1"/>
  <c r="AF206" i="1"/>
  <c r="AH716" i="1"/>
  <c r="AI715" i="1"/>
  <c r="AH717" i="1"/>
  <c r="AE496" i="1"/>
  <c r="AG698" i="1"/>
  <c r="AD89" i="1"/>
  <c r="AE723" i="1"/>
  <c r="AF723" i="1" s="1"/>
  <c r="AF737" i="1"/>
  <c r="AF725" i="1"/>
  <c r="AD753" i="1"/>
  <c r="AE754" i="1"/>
  <c r="AE731" i="1"/>
  <c r="AF731" i="1" s="1"/>
  <c r="AF543" i="1"/>
  <c r="AE762" i="1"/>
  <c r="AF544" i="1"/>
  <c r="AE729" i="1"/>
  <c r="AF729" i="1" s="1"/>
  <c r="AF533" i="1"/>
  <c r="AF561" i="1"/>
  <c r="AG708" i="1" s="1"/>
  <c r="AF516" i="1"/>
  <c r="AG663" i="1" s="1"/>
  <c r="AF504" i="1"/>
  <c r="AG651" i="1" s="1"/>
  <c r="AG643" i="1" s="1"/>
  <c r="AF509" i="1"/>
  <c r="AG656" i="1" s="1"/>
  <c r="AF535" i="1"/>
  <c r="AG682" i="1" s="1"/>
  <c r="AF205" i="1"/>
  <c r="AG202" i="1"/>
  <c r="AF760" i="1"/>
  <c r="AD719" i="1"/>
  <c r="AD718" i="1" s="1"/>
  <c r="AD81" i="1" s="1"/>
  <c r="AE720" i="1"/>
  <c r="AE642" i="1"/>
  <c r="AE138" i="1"/>
  <c r="AE137" i="1" s="1"/>
  <c r="AE136" i="1" s="1"/>
  <c r="AG191" i="1"/>
  <c r="AG225" i="1"/>
  <c r="AG187" i="1"/>
  <c r="AE242" i="1"/>
  <c r="AE91" i="1"/>
  <c r="AE90" i="1" s="1"/>
  <c r="AE767" i="1"/>
  <c r="AF691" i="1"/>
  <c r="AF768" i="1"/>
  <c r="AE755" i="1"/>
  <c r="AF679" i="1"/>
  <c r="AE763" i="1"/>
  <c r="AF763" i="1" s="1"/>
  <c r="AF540" i="1"/>
  <c r="AG687" i="1" s="1"/>
  <c r="AF210" i="1"/>
  <c r="AG493" i="1"/>
  <c r="AG492" i="1"/>
  <c r="AG494" i="1" s="1"/>
  <c r="AG498" i="1" s="1"/>
  <c r="AH491" i="1"/>
  <c r="AE93" i="1"/>
  <c r="AG666" i="1"/>
  <c r="AG701" i="1"/>
  <c r="AE764" i="1"/>
  <c r="AE730" i="1"/>
  <c r="AF730" i="1" s="1"/>
  <c r="AF503" i="1"/>
  <c r="AF726" i="1" s="1"/>
  <c r="AF173" i="1"/>
  <c r="AE756" i="1"/>
  <c r="AF779" i="1"/>
  <c r="AF678" i="1"/>
  <c r="AF677" i="1" s="1"/>
  <c r="AF142" i="1" s="1"/>
  <c r="AF140" i="1" s="1"/>
  <c r="AG120" i="1"/>
  <c r="AH119" i="1"/>
  <c r="AG121" i="1"/>
  <c r="AF531" i="1"/>
  <c r="AE200" i="1"/>
  <c r="AE78" i="1" s="1"/>
  <c r="AF201" i="1"/>
  <c r="AE722" i="1"/>
  <c r="AF646" i="1"/>
  <c r="AF643" i="1" s="1"/>
  <c r="AF685" i="1"/>
  <c r="AE761" i="1"/>
  <c r="AF727" i="1"/>
  <c r="AH710" i="1"/>
  <c r="AH709" i="1"/>
  <c r="AH707" i="1"/>
  <c r="AH705" i="1"/>
  <c r="AH704" i="1"/>
  <c r="AH703" i="1"/>
  <c r="AH702" i="1"/>
  <c r="AH711" i="1"/>
  <c r="AH699" i="1"/>
  <c r="AH698" i="1"/>
  <c r="AH697" i="1"/>
  <c r="AH696" i="1"/>
  <c r="AH695" i="1"/>
  <c r="AH694" i="1"/>
  <c r="AH693" i="1"/>
  <c r="AH692" i="1"/>
  <c r="AH691" i="1"/>
  <c r="AH690" i="1"/>
  <c r="AH689" i="1"/>
  <c r="AH681" i="1"/>
  <c r="AH680" i="1"/>
  <c r="AH667" i="1"/>
  <c r="AH666" i="1"/>
  <c r="AH665" i="1"/>
  <c r="AH664" i="1"/>
  <c r="AH661" i="1"/>
  <c r="AH653" i="1"/>
  <c r="AH646" i="1"/>
  <c r="AH679" i="1"/>
  <c r="AH678" i="1"/>
  <c r="AH675" i="1"/>
  <c r="AH672" i="1"/>
  <c r="AH701" i="1"/>
  <c r="AH700" i="1"/>
  <c r="AE750" i="1"/>
  <c r="AF539" i="1"/>
  <c r="AG686" i="1" s="1"/>
  <c r="AF209" i="1"/>
  <c r="AE523" i="1"/>
  <c r="AE127" i="1" s="1"/>
  <c r="AE126" i="1" s="1"/>
  <c r="AF541" i="1"/>
  <c r="AG688" i="1" s="1"/>
  <c r="AF211" i="1"/>
  <c r="AF785" i="1"/>
  <c r="AD136" i="1"/>
  <c r="AG670" i="1"/>
  <c r="AG141" i="1" s="1"/>
  <c r="AF662" i="1"/>
  <c r="AE738" i="1"/>
  <c r="AF738" i="1" s="1"/>
  <c r="AE733" i="1"/>
  <c r="AF733" i="1" s="1"/>
  <c r="AF548" i="1"/>
  <c r="AC72" i="1"/>
  <c r="AC122" i="1"/>
  <c r="AF538" i="1"/>
  <c r="AG685" i="1" s="1"/>
  <c r="AE783" i="1"/>
  <c r="AF783" i="1" s="1"/>
  <c r="AF552" i="1"/>
  <c r="AF775" i="1" s="1"/>
  <c r="AF511" i="1"/>
  <c r="AG658" i="1" s="1"/>
  <c r="AF546" i="1"/>
  <c r="AF562" i="1"/>
  <c r="AG709" i="1" s="1"/>
  <c r="AF505" i="1"/>
  <c r="AG652" i="1" s="1"/>
  <c r="AF534" i="1"/>
  <c r="AF559" i="1"/>
  <c r="AF782" i="1" s="1"/>
  <c r="AF542" i="1"/>
  <c r="AG689" i="1" s="1"/>
  <c r="AF549" i="1"/>
  <c r="AG696" i="1" s="1"/>
  <c r="AF527" i="1"/>
  <c r="AF551" i="1"/>
  <c r="AF774" i="1" s="1"/>
  <c r="AH645" i="1" l="1"/>
  <c r="AG721" i="1"/>
  <c r="AH550" i="1"/>
  <c r="AH220" i="1"/>
  <c r="AH514" i="1"/>
  <c r="AH184" i="1"/>
  <c r="AH547" i="1"/>
  <c r="AH217" i="1"/>
  <c r="AH644" i="1"/>
  <c r="AH544" i="1"/>
  <c r="AH214" i="1"/>
  <c r="AH520" i="1"/>
  <c r="AH190" i="1"/>
  <c r="AH542" i="1"/>
  <c r="AH212" i="1"/>
  <c r="AH534" i="1"/>
  <c r="AH513" i="1"/>
  <c r="AI660" i="1" s="1"/>
  <c r="AH183" i="1"/>
  <c r="AH553" i="1"/>
  <c r="AH561" i="1"/>
  <c r="AI708" i="1" s="1"/>
  <c r="AG138" i="1"/>
  <c r="AG137" i="1" s="1"/>
  <c r="AH546" i="1"/>
  <c r="AH185" i="1"/>
  <c r="AH498" i="1"/>
  <c r="AH559" i="1"/>
  <c r="AH213" i="1"/>
  <c r="AH504" i="1"/>
  <c r="AI651" i="1" s="1"/>
  <c r="AH560" i="1"/>
  <c r="AH545" i="1"/>
  <c r="AH527" i="1"/>
  <c r="AH510" i="1"/>
  <c r="AI657" i="1" s="1"/>
  <c r="AH180" i="1"/>
  <c r="AH554" i="1"/>
  <c r="AH224" i="1"/>
  <c r="AF642" i="1"/>
  <c r="AF138" i="1"/>
  <c r="AF137" i="1" s="1"/>
  <c r="AF136" i="1" s="1"/>
  <c r="AF530" i="1"/>
  <c r="AF128" i="1" s="1"/>
  <c r="AH187" i="1"/>
  <c r="AH521" i="1"/>
  <c r="AI668" i="1" s="1"/>
  <c r="AH508" i="1"/>
  <c r="AI655" i="1" s="1"/>
  <c r="AG553" i="1"/>
  <c r="AG776" i="1" s="1"/>
  <c r="AH776" i="1" s="1"/>
  <c r="AH563" i="1"/>
  <c r="AH233" i="1"/>
  <c r="AG519" i="1"/>
  <c r="AG742" i="1" s="1"/>
  <c r="AG554" i="1"/>
  <c r="AG777" i="1" s="1"/>
  <c r="AG549" i="1"/>
  <c r="AH562" i="1"/>
  <c r="AH181" i="1"/>
  <c r="AH551" i="1"/>
  <c r="AG517" i="1"/>
  <c r="AG731" i="1"/>
  <c r="AH731" i="1" s="1"/>
  <c r="AF787" i="1"/>
  <c r="AI710" i="1"/>
  <c r="AI706" i="1"/>
  <c r="AI704" i="1"/>
  <c r="AI702" i="1"/>
  <c r="AI709" i="1"/>
  <c r="AI701" i="1"/>
  <c r="AI700" i="1"/>
  <c r="AI699" i="1"/>
  <c r="AI698" i="1"/>
  <c r="AI696" i="1"/>
  <c r="AI694" i="1"/>
  <c r="AI692" i="1"/>
  <c r="AI674" i="1"/>
  <c r="AI673" i="1"/>
  <c r="AI671" i="1"/>
  <c r="AI697" i="1"/>
  <c r="AI695" i="1"/>
  <c r="AI693" i="1"/>
  <c r="AI689" i="1"/>
  <c r="AI666" i="1"/>
  <c r="AI661" i="1"/>
  <c r="AI650" i="1"/>
  <c r="AI649" i="1"/>
  <c r="AI648" i="1"/>
  <c r="AI647" i="1"/>
  <c r="AI645" i="1"/>
  <c r="AI644" i="1"/>
  <c r="AF741" i="1"/>
  <c r="AF728" i="1"/>
  <c r="AG512" i="1"/>
  <c r="AH659" i="1" s="1"/>
  <c r="AG548" i="1"/>
  <c r="AG528" i="1"/>
  <c r="AG751" i="1" s="1"/>
  <c r="AG534" i="1"/>
  <c r="AI681" i="1" s="1"/>
  <c r="AG507" i="1"/>
  <c r="AH654" i="1" s="1"/>
  <c r="AG500" i="1"/>
  <c r="AH647" i="1" s="1"/>
  <c r="AG558" i="1"/>
  <c r="AG781" i="1" s="1"/>
  <c r="AH781" i="1" s="1"/>
  <c r="AG783" i="1"/>
  <c r="AH783" i="1" s="1"/>
  <c r="AG695" i="1"/>
  <c r="AF771" i="1"/>
  <c r="AG699" i="1"/>
  <c r="AG539" i="1"/>
  <c r="AH686" i="1" s="1"/>
  <c r="AG209" i="1"/>
  <c r="AF761" i="1"/>
  <c r="AG531" i="1"/>
  <c r="AF200" i="1"/>
  <c r="AF78" i="1" s="1"/>
  <c r="AG201" i="1"/>
  <c r="AH120" i="1"/>
  <c r="AI119" i="1"/>
  <c r="AH121" i="1"/>
  <c r="AF756" i="1"/>
  <c r="AG730" i="1"/>
  <c r="AG540" i="1"/>
  <c r="AH687" i="1" s="1"/>
  <c r="AG210" i="1"/>
  <c r="AF755" i="1"/>
  <c r="AE89" i="1"/>
  <c r="AH532" i="1"/>
  <c r="AH202" i="1"/>
  <c r="AE753" i="1"/>
  <c r="AF754" i="1"/>
  <c r="AG723" i="1"/>
  <c r="AE495" i="1"/>
  <c r="AE124" i="1"/>
  <c r="AE123" i="1" s="1"/>
  <c r="AE122" i="1" s="1"/>
  <c r="AG536" i="1"/>
  <c r="AH683" i="1" s="1"/>
  <c r="AG206" i="1"/>
  <c r="AF757" i="1"/>
  <c r="AG757" i="1" s="1"/>
  <c r="AH757" i="1" s="1"/>
  <c r="AI135" i="1"/>
  <c r="AI134" i="1"/>
  <c r="AJ133" i="1"/>
  <c r="AF523" i="1"/>
  <c r="AF127" i="1" s="1"/>
  <c r="AF126" i="1" s="1"/>
  <c r="AF734" i="1"/>
  <c r="AE165" i="1"/>
  <c r="AE74" i="1"/>
  <c r="AE73" i="1" s="1"/>
  <c r="AE72" i="1" s="1"/>
  <c r="AI162" i="1"/>
  <c r="AI163" i="1"/>
  <c r="AI239" i="1" s="1"/>
  <c r="AI164" i="1"/>
  <c r="AI240" i="1" s="1"/>
  <c r="AF93" i="1"/>
  <c r="AG499" i="1"/>
  <c r="AF739" i="1"/>
  <c r="AG739" i="1" s="1"/>
  <c r="AG724" i="1"/>
  <c r="AG501" i="1"/>
  <c r="AH648" i="1" s="1"/>
  <c r="AG557" i="1"/>
  <c r="AG780" i="1" s="1"/>
  <c r="AG533" i="1"/>
  <c r="AF772" i="1"/>
  <c r="AG772" i="1" s="1"/>
  <c r="AG561" i="1"/>
  <c r="AH708" i="1" s="1"/>
  <c r="AG513" i="1"/>
  <c r="AH660" i="1" s="1"/>
  <c r="AG738" i="1"/>
  <c r="AF750" i="1"/>
  <c r="AG750" i="1" s="1"/>
  <c r="AG725" i="1"/>
  <c r="AI716" i="1"/>
  <c r="AJ715" i="1"/>
  <c r="AI717" i="1"/>
  <c r="AG243" i="1"/>
  <c r="AJ71" i="1"/>
  <c r="AJ641" i="1" s="1"/>
  <c r="AK69" i="1"/>
  <c r="AJ70" i="1"/>
  <c r="AJ640" i="1" s="1"/>
  <c r="AG537" i="1"/>
  <c r="AH684" i="1" s="1"/>
  <c r="AG207" i="1"/>
  <c r="AG749" i="1"/>
  <c r="AF496" i="1"/>
  <c r="AF732" i="1"/>
  <c r="AG732" i="1" s="1"/>
  <c r="AH564" i="1"/>
  <c r="AH198" i="1"/>
  <c r="AG542" i="1"/>
  <c r="AG526" i="1"/>
  <c r="AH673" i="1" s="1"/>
  <c r="AH170" i="1"/>
  <c r="AH558" i="1"/>
  <c r="AG527" i="1"/>
  <c r="AH674" i="1" s="1"/>
  <c r="AF722" i="1"/>
  <c r="AG722" i="1" s="1"/>
  <c r="AF767" i="1"/>
  <c r="AG555" i="1"/>
  <c r="AG778" i="1" s="1"/>
  <c r="AG521" i="1"/>
  <c r="AG535" i="1"/>
  <c r="AH682" i="1" s="1"/>
  <c r="AH677" i="1" s="1"/>
  <c r="AH142" i="1" s="1"/>
  <c r="AG205" i="1"/>
  <c r="AG524" i="1"/>
  <c r="AF193" i="1"/>
  <c r="AF77" i="1" s="1"/>
  <c r="AG194" i="1"/>
  <c r="AG516" i="1"/>
  <c r="AH663" i="1" s="1"/>
  <c r="AF740" i="1"/>
  <c r="AF242" i="1"/>
  <c r="AF91" i="1"/>
  <c r="AF90" i="1" s="1"/>
  <c r="AF89" i="1" s="1"/>
  <c r="AG508" i="1"/>
  <c r="AH655" i="1" s="1"/>
  <c r="AG518" i="1"/>
  <c r="AH499" i="1"/>
  <c r="AI646" i="1" s="1"/>
  <c r="AG564" i="1"/>
  <c r="AI711" i="1" s="1"/>
  <c r="AG556" i="1"/>
  <c r="AG779" i="1" s="1"/>
  <c r="AG520" i="1"/>
  <c r="AI667" i="1" s="1"/>
  <c r="AG563" i="1"/>
  <c r="AG562" i="1"/>
  <c r="AG785" i="1" s="1"/>
  <c r="AH785" i="1" s="1"/>
  <c r="AG511" i="1"/>
  <c r="AH658" i="1" s="1"/>
  <c r="AG551" i="1"/>
  <c r="AG774" i="1" s="1"/>
  <c r="AH774" i="1" s="1"/>
  <c r="AG782" i="1"/>
  <c r="AG693" i="1"/>
  <c r="AG677" i="1" s="1"/>
  <c r="AF769" i="1"/>
  <c r="AG541" i="1"/>
  <c r="AH688" i="1" s="1"/>
  <c r="AG211" i="1"/>
  <c r="AG173" i="1"/>
  <c r="AG503" i="1"/>
  <c r="AH650" i="1" s="1"/>
  <c r="AF764" i="1"/>
  <c r="AG764" i="1" s="1"/>
  <c r="AH492" i="1"/>
  <c r="AH494" i="1" s="1"/>
  <c r="AH526" i="1" s="1"/>
  <c r="AI491" i="1"/>
  <c r="AH493" i="1"/>
  <c r="AG768" i="1"/>
  <c r="AH768" i="1" s="1"/>
  <c r="AG545" i="1"/>
  <c r="AG510" i="1"/>
  <c r="AH657" i="1" s="1"/>
  <c r="AG525" i="1"/>
  <c r="AG748" i="1" s="1"/>
  <c r="AF720" i="1"/>
  <c r="AE719" i="1"/>
  <c r="AG532" i="1"/>
  <c r="AI679" i="1" s="1"/>
  <c r="AF762" i="1"/>
  <c r="AF747" i="1"/>
  <c r="AE746" i="1"/>
  <c r="AG277" i="1"/>
  <c r="AG95" i="1" s="1"/>
  <c r="AG93" i="1" s="1"/>
  <c r="AG736" i="1"/>
  <c r="AH736" i="1" s="1"/>
  <c r="AF759" i="1"/>
  <c r="AG759" i="1" s="1"/>
  <c r="AJ88" i="1"/>
  <c r="AJ87" i="1"/>
  <c r="AK86" i="1"/>
  <c r="AG543" i="1"/>
  <c r="AF766" i="1"/>
  <c r="AG497" i="1"/>
  <c r="AF166" i="1"/>
  <c r="AG167" i="1"/>
  <c r="AH309" i="1"/>
  <c r="AH232" i="1" s="1"/>
  <c r="AH310" i="1"/>
  <c r="AH311" i="1"/>
  <c r="AH234" i="1" s="1"/>
  <c r="AH308" i="1"/>
  <c r="AH231" i="1" s="1"/>
  <c r="AH307" i="1"/>
  <c r="AH230" i="1" s="1"/>
  <c r="AH306" i="1"/>
  <c r="AH229" i="1" s="1"/>
  <c r="AH305" i="1"/>
  <c r="AH228" i="1" s="1"/>
  <c r="AH304" i="1"/>
  <c r="AH227" i="1" s="1"/>
  <c r="AH303" i="1"/>
  <c r="AH226" i="1" s="1"/>
  <c r="AH302" i="1"/>
  <c r="AH225" i="1" s="1"/>
  <c r="AH301" i="1"/>
  <c r="AH300" i="1"/>
  <c r="AH223" i="1" s="1"/>
  <c r="AH288" i="1"/>
  <c r="AH287" i="1"/>
  <c r="AH286" i="1"/>
  <c r="AH285" i="1"/>
  <c r="AH208" i="1" s="1"/>
  <c r="AH284" i="1"/>
  <c r="AH283" i="1"/>
  <c r="AH282" i="1"/>
  <c r="AH281" i="1"/>
  <c r="AH204" i="1" s="1"/>
  <c r="AH265" i="1"/>
  <c r="AH188" i="1" s="1"/>
  <c r="AH261" i="1"/>
  <c r="AH257" i="1"/>
  <c r="AH253" i="1"/>
  <c r="AH176" i="1" s="1"/>
  <c r="AH249" i="1"/>
  <c r="AH172" i="1" s="1"/>
  <c r="AH245" i="1"/>
  <c r="AH168" i="1" s="1"/>
  <c r="AH289" i="1"/>
  <c r="AH278" i="1"/>
  <c r="AH273" i="1"/>
  <c r="AH196" i="1" s="1"/>
  <c r="AH272" i="1"/>
  <c r="AH195" i="1" s="1"/>
  <c r="AH271" i="1"/>
  <c r="AH266" i="1"/>
  <c r="AH189" i="1" s="1"/>
  <c r="AH262" i="1"/>
  <c r="AH258" i="1"/>
  <c r="AH254" i="1"/>
  <c r="AH177" i="1" s="1"/>
  <c r="AH250" i="1"/>
  <c r="AH246" i="1"/>
  <c r="AH169" i="1" s="1"/>
  <c r="AH299" i="1"/>
  <c r="AH222" i="1" s="1"/>
  <c r="AH297" i="1"/>
  <c r="AH296" i="1"/>
  <c r="AH219" i="1" s="1"/>
  <c r="AH295" i="1"/>
  <c r="AH218" i="1" s="1"/>
  <c r="AH294" i="1"/>
  <c r="AH293" i="1"/>
  <c r="AH216" i="1" s="1"/>
  <c r="AH292" i="1"/>
  <c r="AH215" i="1" s="1"/>
  <c r="AH291" i="1"/>
  <c r="AH290" i="1"/>
  <c r="AH279" i="1"/>
  <c r="AH274" i="1"/>
  <c r="AH197" i="1" s="1"/>
  <c r="AH267" i="1"/>
  <c r="AH263" i="1"/>
  <c r="AH186" i="1" s="1"/>
  <c r="AH259" i="1"/>
  <c r="AH182" i="1" s="1"/>
  <c r="AH255" i="1"/>
  <c r="AH178" i="1" s="1"/>
  <c r="AH251" i="1"/>
  <c r="AH174" i="1" s="1"/>
  <c r="AH247" i="1"/>
  <c r="AH256" i="1"/>
  <c r="AH179" i="1" s="1"/>
  <c r="AH244" i="1"/>
  <c r="AH275" i="1"/>
  <c r="AH268" i="1"/>
  <c r="AH191" i="1" s="1"/>
  <c r="AH252" i="1"/>
  <c r="AH175" i="1" s="1"/>
  <c r="AH298" i="1"/>
  <c r="AH221" i="1" s="1"/>
  <c r="AH264" i="1"/>
  <c r="AH260" i="1"/>
  <c r="AH280" i="1"/>
  <c r="AH203" i="1" s="1"/>
  <c r="AH248" i="1"/>
  <c r="AH171" i="1" s="1"/>
  <c r="AG514" i="1"/>
  <c r="AG737" i="1" s="1"/>
  <c r="AH737" i="1" s="1"/>
  <c r="AG502" i="1"/>
  <c r="AH649" i="1" s="1"/>
  <c r="AG550" i="1"/>
  <c r="AG773" i="1" s="1"/>
  <c r="AH773" i="1" s="1"/>
  <c r="AG786" i="1"/>
  <c r="AH786" i="1" s="1"/>
  <c r="AF784" i="1"/>
  <c r="AG784" i="1" s="1"/>
  <c r="AG560" i="1"/>
  <c r="AI707" i="1" s="1"/>
  <c r="AG552" i="1"/>
  <c r="AG775" i="1" s="1"/>
  <c r="AG544" i="1"/>
  <c r="AI691" i="1" s="1"/>
  <c r="AG504" i="1"/>
  <c r="AH651" i="1" s="1"/>
  <c r="AG509" i="1"/>
  <c r="AH656" i="1" s="1"/>
  <c r="AG538" i="1"/>
  <c r="AH685" i="1" s="1"/>
  <c r="AG506" i="1"/>
  <c r="AG515" i="1"/>
  <c r="AH662" i="1" s="1"/>
  <c r="AG559" i="1"/>
  <c r="AH706" i="1" s="1"/>
  <c r="AG547" i="1"/>
  <c r="AG770" i="1" s="1"/>
  <c r="AH770" i="1" s="1"/>
  <c r="AG505" i="1"/>
  <c r="AH652" i="1" s="1"/>
  <c r="AG546" i="1"/>
  <c r="AF765" i="1"/>
  <c r="AI195" i="1" l="1"/>
  <c r="AI218" i="1"/>
  <c r="AI197" i="1"/>
  <c r="AI208" i="1"/>
  <c r="AI223" i="1"/>
  <c r="AI231" i="1"/>
  <c r="AG142" i="1"/>
  <c r="AG140" i="1" s="1"/>
  <c r="AG136" i="1" s="1"/>
  <c r="AG642" i="1"/>
  <c r="AH751" i="1"/>
  <c r="AI169" i="1"/>
  <c r="AI188" i="1"/>
  <c r="AI653" i="1"/>
  <c r="AI203" i="1"/>
  <c r="AI179" i="1"/>
  <c r="AI228" i="1"/>
  <c r="AH497" i="1"/>
  <c r="AG166" i="1"/>
  <c r="AH167" i="1"/>
  <c r="AH759" i="1"/>
  <c r="AG720" i="1"/>
  <c r="AF719" i="1"/>
  <c r="AG729" i="1"/>
  <c r="AH729" i="1" s="1"/>
  <c r="AH722" i="1"/>
  <c r="AF495" i="1"/>
  <c r="AF124" i="1"/>
  <c r="AF123" i="1" s="1"/>
  <c r="AF122" i="1" s="1"/>
  <c r="AJ711" i="1"/>
  <c r="AJ710" i="1"/>
  <c r="AJ707" i="1"/>
  <c r="AJ706" i="1"/>
  <c r="AJ705" i="1"/>
  <c r="AJ703" i="1"/>
  <c r="AJ692" i="1"/>
  <c r="AJ691" i="1"/>
  <c r="AJ690" i="1"/>
  <c r="AJ681" i="1"/>
  <c r="AJ680" i="1"/>
  <c r="AJ678" i="1"/>
  <c r="AJ675" i="1"/>
  <c r="AJ673" i="1"/>
  <c r="AJ671" i="1"/>
  <c r="AJ667" i="1"/>
  <c r="AJ665" i="1"/>
  <c r="AJ664" i="1"/>
  <c r="AJ653" i="1"/>
  <c r="AJ650" i="1"/>
  <c r="AJ649" i="1"/>
  <c r="AJ648" i="1"/>
  <c r="AJ647" i="1"/>
  <c r="AJ646" i="1"/>
  <c r="AJ645" i="1"/>
  <c r="AJ644" i="1"/>
  <c r="AJ679" i="1"/>
  <c r="AJ672" i="1"/>
  <c r="AJ674" i="1"/>
  <c r="AH750" i="1"/>
  <c r="AH724" i="1"/>
  <c r="AG743" i="1"/>
  <c r="AH743" i="1" s="1"/>
  <c r="AI224" i="1"/>
  <c r="AI184" i="1"/>
  <c r="AF165" i="1"/>
  <c r="AF74" i="1"/>
  <c r="AF73" i="1" s="1"/>
  <c r="AG735" i="1"/>
  <c r="AH735" i="1" s="1"/>
  <c r="AF76" i="1"/>
  <c r="AH535" i="1"/>
  <c r="AI682" i="1" s="1"/>
  <c r="AH205" i="1"/>
  <c r="AI170" i="1"/>
  <c r="AH749" i="1"/>
  <c r="AG242" i="1"/>
  <c r="AG91" i="1"/>
  <c r="AG90" i="1" s="1"/>
  <c r="AG89" i="1" s="1"/>
  <c r="AH739" i="1"/>
  <c r="AJ135" i="1"/>
  <c r="AJ134" i="1"/>
  <c r="AK133" i="1"/>
  <c r="AJ119" i="1"/>
  <c r="AI121" i="1"/>
  <c r="AI120" i="1"/>
  <c r="AG765" i="1"/>
  <c r="AH765" i="1" s="1"/>
  <c r="AG496" i="1"/>
  <c r="AI493" i="1"/>
  <c r="AJ491" i="1"/>
  <c r="AI492" i="1"/>
  <c r="AI494" i="1" s="1"/>
  <c r="AI516" i="1" s="1"/>
  <c r="AJ663" i="1" s="1"/>
  <c r="AH503" i="1"/>
  <c r="AH173" i="1"/>
  <c r="AG733" i="1"/>
  <c r="AH733" i="1" s="1"/>
  <c r="AH519" i="1"/>
  <c r="AH742" i="1" s="1"/>
  <c r="AG740" i="1"/>
  <c r="AG523" i="1"/>
  <c r="AG127" i="1" s="1"/>
  <c r="AH671" i="1"/>
  <c r="AH670" i="1" s="1"/>
  <c r="AH141" i="1" s="1"/>
  <c r="AH140" i="1" s="1"/>
  <c r="AG767" i="1"/>
  <c r="AH767" i="1" s="1"/>
  <c r="AH500" i="1"/>
  <c r="AH528" i="1"/>
  <c r="AI675" i="1" s="1"/>
  <c r="AH780" i="1"/>
  <c r="AI310" i="1"/>
  <c r="AI233" i="1" s="1"/>
  <c r="AI311" i="1"/>
  <c r="AI234" i="1" s="1"/>
  <c r="AI308" i="1"/>
  <c r="AI307" i="1"/>
  <c r="AI230" i="1" s="1"/>
  <c r="AI306" i="1"/>
  <c r="AI229" i="1" s="1"/>
  <c r="AI305" i="1"/>
  <c r="AI304" i="1"/>
  <c r="AI227" i="1" s="1"/>
  <c r="AI303" i="1"/>
  <c r="AI226" i="1" s="1"/>
  <c r="AI302" i="1"/>
  <c r="AI225" i="1" s="1"/>
  <c r="AI301" i="1"/>
  <c r="AI300" i="1"/>
  <c r="AI299" i="1"/>
  <c r="AI222" i="1" s="1"/>
  <c r="AI289" i="1"/>
  <c r="AI212" i="1" s="1"/>
  <c r="AI278" i="1"/>
  <c r="AI273" i="1"/>
  <c r="AI196" i="1" s="1"/>
  <c r="AI272" i="1"/>
  <c r="AI271" i="1"/>
  <c r="AI270" i="1" s="1"/>
  <c r="AI94" i="1" s="1"/>
  <c r="AI266" i="1"/>
  <c r="AI189" i="1" s="1"/>
  <c r="AI262" i="1"/>
  <c r="AI185" i="1" s="1"/>
  <c r="AI258" i="1"/>
  <c r="AI181" i="1" s="1"/>
  <c r="AI254" i="1"/>
  <c r="AI177" i="1" s="1"/>
  <c r="AI250" i="1"/>
  <c r="AI246" i="1"/>
  <c r="AI309" i="1"/>
  <c r="AI232" i="1" s="1"/>
  <c r="AI297" i="1"/>
  <c r="AI220" i="1" s="1"/>
  <c r="AI296" i="1"/>
  <c r="AI219" i="1" s="1"/>
  <c r="AI295" i="1"/>
  <c r="AI294" i="1"/>
  <c r="AI293" i="1"/>
  <c r="AI216" i="1" s="1"/>
  <c r="AI292" i="1"/>
  <c r="AI215" i="1" s="1"/>
  <c r="AI291" i="1"/>
  <c r="AI290" i="1"/>
  <c r="AI279" i="1"/>
  <c r="AI202" i="1" s="1"/>
  <c r="AI274" i="1"/>
  <c r="AI267" i="1"/>
  <c r="AI263" i="1"/>
  <c r="AI186" i="1" s="1"/>
  <c r="AI259" i="1"/>
  <c r="AI182" i="1" s="1"/>
  <c r="AI255" i="1"/>
  <c r="AI178" i="1" s="1"/>
  <c r="AI251" i="1"/>
  <c r="AI174" i="1" s="1"/>
  <c r="AI247" i="1"/>
  <c r="AI298" i="1"/>
  <c r="AI221" i="1" s="1"/>
  <c r="AI280" i="1"/>
  <c r="AI275" i="1"/>
  <c r="AI198" i="1" s="1"/>
  <c r="AI268" i="1"/>
  <c r="AI191" i="1" s="1"/>
  <c r="AI264" i="1"/>
  <c r="AI187" i="1" s="1"/>
  <c r="AI260" i="1"/>
  <c r="AI256" i="1"/>
  <c r="AI252" i="1"/>
  <c r="AI175" i="1" s="1"/>
  <c r="AI248" i="1"/>
  <c r="AI171" i="1" s="1"/>
  <c r="AI244" i="1"/>
  <c r="AI288" i="1"/>
  <c r="AI287" i="1"/>
  <c r="AI286" i="1"/>
  <c r="AI285" i="1"/>
  <c r="AI284" i="1"/>
  <c r="AI283" i="1"/>
  <c r="AI282" i="1"/>
  <c r="AI281" i="1"/>
  <c r="AI204" i="1" s="1"/>
  <c r="AI261" i="1"/>
  <c r="AI245" i="1"/>
  <c r="AI168" i="1" s="1"/>
  <c r="AI257" i="1"/>
  <c r="AI180" i="1" s="1"/>
  <c r="AI249" i="1"/>
  <c r="AI172" i="1" s="1"/>
  <c r="AI265" i="1"/>
  <c r="AI253" i="1"/>
  <c r="AI176" i="1" s="1"/>
  <c r="AG734" i="1"/>
  <c r="AH734" i="1" s="1"/>
  <c r="AF753" i="1"/>
  <c r="AG754" i="1"/>
  <c r="AH730" i="1"/>
  <c r="AG761" i="1"/>
  <c r="AG771" i="1"/>
  <c r="AG741" i="1"/>
  <c r="AG727" i="1"/>
  <c r="AH727" i="1" s="1"/>
  <c r="AH511" i="1"/>
  <c r="AI658" i="1" s="1"/>
  <c r="AH777" i="1"/>
  <c r="AH517" i="1"/>
  <c r="AI664" i="1" s="1"/>
  <c r="AH509" i="1"/>
  <c r="AI656" i="1" s="1"/>
  <c r="AH543" i="1"/>
  <c r="AI690" i="1" s="1"/>
  <c r="AH505" i="1"/>
  <c r="AI652" i="1" s="1"/>
  <c r="AI643" i="1" s="1"/>
  <c r="AH515" i="1"/>
  <c r="AI662" i="1" s="1"/>
  <c r="AG726" i="1"/>
  <c r="AH726" i="1" s="1"/>
  <c r="AH721" i="1"/>
  <c r="AH243" i="1"/>
  <c r="AH277" i="1"/>
  <c r="AH95" i="1" s="1"/>
  <c r="AG747" i="1"/>
  <c r="AF746" i="1"/>
  <c r="AH524" i="1"/>
  <c r="AH194" i="1"/>
  <c r="AG193" i="1"/>
  <c r="AG77" i="1" s="1"/>
  <c r="AH668" i="1"/>
  <c r="AH643" i="1" s="1"/>
  <c r="AG744" i="1"/>
  <c r="AH744" i="1" s="1"/>
  <c r="AH537" i="1"/>
  <c r="AI684" i="1" s="1"/>
  <c r="AH207" i="1"/>
  <c r="AH772" i="1"/>
  <c r="AH540" i="1"/>
  <c r="AI687" i="1" s="1"/>
  <c r="AH210" i="1"/>
  <c r="AI510" i="1"/>
  <c r="AJ657" i="1" s="1"/>
  <c r="AI183" i="1"/>
  <c r="AI520" i="1"/>
  <c r="AI190" i="1"/>
  <c r="AI214" i="1"/>
  <c r="AI217" i="1"/>
  <c r="AH270" i="1"/>
  <c r="AH94" i="1" s="1"/>
  <c r="AH93" i="1" s="1"/>
  <c r="AK88" i="1"/>
  <c r="AK87" i="1"/>
  <c r="AL86" i="1"/>
  <c r="AG762" i="1"/>
  <c r="AH762" i="1" s="1"/>
  <c r="AH782" i="1"/>
  <c r="AH732" i="1"/>
  <c r="AH725" i="1"/>
  <c r="AH536" i="1"/>
  <c r="AI683" i="1" s="1"/>
  <c r="AH206" i="1"/>
  <c r="AH723" i="1"/>
  <c r="AG530" i="1"/>
  <c r="AG128" i="1" s="1"/>
  <c r="AG728" i="1"/>
  <c r="AI705" i="1"/>
  <c r="AI511" i="1"/>
  <c r="AJ658" i="1" s="1"/>
  <c r="AI213" i="1"/>
  <c r="AI543" i="1"/>
  <c r="AH784" i="1"/>
  <c r="AG766" i="1"/>
  <c r="AH766" i="1" s="1"/>
  <c r="AE718" i="1"/>
  <c r="AE81" i="1" s="1"/>
  <c r="AH541" i="1"/>
  <c r="AI688" i="1" s="1"/>
  <c r="AH211" i="1"/>
  <c r="AG769" i="1"/>
  <c r="AH769" i="1" s="1"/>
  <c r="AG760" i="1"/>
  <c r="AH760" i="1" s="1"/>
  <c r="AH512" i="1"/>
  <c r="AI659" i="1" s="1"/>
  <c r="AH516" i="1"/>
  <c r="AI663" i="1" s="1"/>
  <c r="AK71" i="1"/>
  <c r="AK641" i="1" s="1"/>
  <c r="AK70" i="1"/>
  <c r="AK640" i="1" s="1"/>
  <c r="AL69" i="1"/>
  <c r="AJ716" i="1"/>
  <c r="AJ717" i="1"/>
  <c r="AK715" i="1"/>
  <c r="AH555" i="1"/>
  <c r="AH778" i="1" s="1"/>
  <c r="AJ164" i="1"/>
  <c r="AJ240" i="1" s="1"/>
  <c r="AJ162" i="1"/>
  <c r="AJ163" i="1"/>
  <c r="AJ239" i="1" s="1"/>
  <c r="AG755" i="1"/>
  <c r="AH755" i="1" s="1"/>
  <c r="AG756" i="1"/>
  <c r="AH531" i="1"/>
  <c r="AI678" i="1" s="1"/>
  <c r="AH201" i="1"/>
  <c r="AG200" i="1"/>
  <c r="AG78" i="1" s="1"/>
  <c r="AH539" i="1"/>
  <c r="AI686" i="1" s="1"/>
  <c r="AH209" i="1"/>
  <c r="AG758" i="1"/>
  <c r="AH758" i="1" s="1"/>
  <c r="AG787" i="1"/>
  <c r="AH787" i="1" s="1"/>
  <c r="AH556" i="1"/>
  <c r="AI703" i="1" s="1"/>
  <c r="AH518" i="1"/>
  <c r="AI665" i="1" s="1"/>
  <c r="AG763" i="1"/>
  <c r="AH501" i="1"/>
  <c r="AH525" i="1"/>
  <c r="AI672" i="1" s="1"/>
  <c r="AI670" i="1" s="1"/>
  <c r="AI141" i="1" s="1"/>
  <c r="AH549" i="1"/>
  <c r="AH557" i="1"/>
  <c r="AH533" i="1"/>
  <c r="AI680" i="1" s="1"/>
  <c r="AH538" i="1"/>
  <c r="AI685" i="1" s="1"/>
  <c r="AH506" i="1"/>
  <c r="AH507" i="1"/>
  <c r="AI654" i="1" s="1"/>
  <c r="AH548" i="1"/>
  <c r="AH552" i="1"/>
  <c r="AH775" i="1" s="1"/>
  <c r="AH502" i="1"/>
  <c r="AI775" i="1" l="1"/>
  <c r="AJ174" i="1"/>
  <c r="AJ196" i="1"/>
  <c r="AJ227" i="1"/>
  <c r="AJ695" i="1"/>
  <c r="AI778" i="1"/>
  <c r="AI138" i="1"/>
  <c r="AI137" i="1" s="1"/>
  <c r="AJ172" i="1"/>
  <c r="AJ178" i="1"/>
  <c r="AJ215" i="1"/>
  <c r="AJ219" i="1"/>
  <c r="AH642" i="1"/>
  <c r="AH138" i="1"/>
  <c r="AH137" i="1" s="1"/>
  <c r="AH136" i="1" s="1"/>
  <c r="AJ171" i="1"/>
  <c r="AJ221" i="1"/>
  <c r="AJ212" i="1"/>
  <c r="AI677" i="1"/>
  <c r="AI142" i="1" s="1"/>
  <c r="AI140" i="1" s="1"/>
  <c r="AJ232" i="1"/>
  <c r="AJ222" i="1"/>
  <c r="AJ230" i="1"/>
  <c r="AI554" i="1"/>
  <c r="AJ701" i="1" s="1"/>
  <c r="AI759" i="1"/>
  <c r="AI559" i="1"/>
  <c r="AI557" i="1"/>
  <c r="AJ704" i="1" s="1"/>
  <c r="AI549" i="1"/>
  <c r="AJ696" i="1" s="1"/>
  <c r="AI551" i="1"/>
  <c r="AI525" i="1"/>
  <c r="AH763" i="1"/>
  <c r="AI763" i="1" s="1"/>
  <c r="AH756" i="1"/>
  <c r="AI756" i="1" s="1"/>
  <c r="AI211" i="1"/>
  <c r="AI541" i="1"/>
  <c r="AJ688" i="1" s="1"/>
  <c r="AI536" i="1"/>
  <c r="AJ683" i="1" s="1"/>
  <c r="AI206" i="1"/>
  <c r="AI550" i="1"/>
  <c r="AI544" i="1"/>
  <c r="AI513" i="1"/>
  <c r="AI563" i="1"/>
  <c r="AI786" i="1" s="1"/>
  <c r="AI207" i="1"/>
  <c r="AI537" i="1"/>
  <c r="AJ684" i="1" s="1"/>
  <c r="AG76" i="1"/>
  <c r="AH741" i="1"/>
  <c r="AI741" i="1" s="1"/>
  <c r="AH754" i="1"/>
  <c r="AG753" i="1"/>
  <c r="AG126" i="1"/>
  <c r="AI503" i="1"/>
  <c r="AI173" i="1"/>
  <c r="AK135" i="1"/>
  <c r="AK134" i="1"/>
  <c r="AL133" i="1"/>
  <c r="AH738" i="1"/>
  <c r="AI535" i="1"/>
  <c r="AJ682" i="1" s="1"/>
  <c r="AI205" i="1"/>
  <c r="AH748" i="1"/>
  <c r="AI748" i="1" s="1"/>
  <c r="AI743" i="1"/>
  <c r="AI532" i="1"/>
  <c r="AJ670" i="1"/>
  <c r="AJ141" i="1" s="1"/>
  <c r="AJ699" i="1"/>
  <c r="AH764" i="1"/>
  <c r="AI497" i="1"/>
  <c r="AI167" i="1"/>
  <c r="AH166" i="1"/>
  <c r="AH779" i="1"/>
  <c r="AI558" i="1"/>
  <c r="AI781" i="1" s="1"/>
  <c r="AI546" i="1"/>
  <c r="AJ693" i="1" s="1"/>
  <c r="AI509" i="1"/>
  <c r="AJ656" i="1" s="1"/>
  <c r="AI533" i="1"/>
  <c r="AI562" i="1"/>
  <c r="AI518" i="1"/>
  <c r="AI499" i="1"/>
  <c r="AI552" i="1"/>
  <c r="AI538" i="1"/>
  <c r="AJ685" i="1" s="1"/>
  <c r="AI506" i="1"/>
  <c r="AI527" i="1"/>
  <c r="AI750" i="1" s="1"/>
  <c r="AI556" i="1"/>
  <c r="AI548" i="1"/>
  <c r="AI555" i="1"/>
  <c r="AJ702" i="1" s="1"/>
  <c r="AI758" i="1"/>
  <c r="AI531" i="1"/>
  <c r="AI201" i="1"/>
  <c r="AH200" i="1"/>
  <c r="AH78" i="1" s="1"/>
  <c r="AJ311" i="1"/>
  <c r="AJ234" i="1" s="1"/>
  <c r="AJ308" i="1"/>
  <c r="AJ307" i="1"/>
  <c r="AJ306" i="1"/>
  <c r="AJ229" i="1" s="1"/>
  <c r="AJ305" i="1"/>
  <c r="AJ228" i="1" s="1"/>
  <c r="AJ304" i="1"/>
  <c r="AJ303" i="1"/>
  <c r="AJ226" i="1" s="1"/>
  <c r="AJ302" i="1"/>
  <c r="AJ225" i="1" s="1"/>
  <c r="AJ301" i="1"/>
  <c r="AJ224" i="1" s="1"/>
  <c r="AJ300" i="1"/>
  <c r="AJ299" i="1"/>
  <c r="AJ309" i="1"/>
  <c r="AJ297" i="1"/>
  <c r="AJ220" i="1" s="1"/>
  <c r="AJ296" i="1"/>
  <c r="AJ295" i="1"/>
  <c r="AJ218" i="1" s="1"/>
  <c r="AJ294" i="1"/>
  <c r="AJ293" i="1"/>
  <c r="AJ216" i="1" s="1"/>
  <c r="AJ292" i="1"/>
  <c r="AJ291" i="1"/>
  <c r="AJ214" i="1" s="1"/>
  <c r="AJ290" i="1"/>
  <c r="AJ213" i="1" s="1"/>
  <c r="AJ279" i="1"/>
  <c r="AJ202" i="1" s="1"/>
  <c r="AJ274" i="1"/>
  <c r="AJ267" i="1"/>
  <c r="AJ263" i="1"/>
  <c r="AJ186" i="1" s="1"/>
  <c r="AJ259" i="1"/>
  <c r="AJ182" i="1" s="1"/>
  <c r="AJ255" i="1"/>
  <c r="AJ251" i="1"/>
  <c r="AJ247" i="1"/>
  <c r="AJ310" i="1"/>
  <c r="AJ233" i="1" s="1"/>
  <c r="AJ298" i="1"/>
  <c r="AJ280" i="1"/>
  <c r="AJ203" i="1" s="1"/>
  <c r="AJ275" i="1"/>
  <c r="AJ198" i="1" s="1"/>
  <c r="AJ268" i="1"/>
  <c r="AJ191" i="1" s="1"/>
  <c r="AJ264" i="1"/>
  <c r="AJ187" i="1" s="1"/>
  <c r="AJ260" i="1"/>
  <c r="AJ256" i="1"/>
  <c r="AJ252" i="1"/>
  <c r="AJ175" i="1" s="1"/>
  <c r="AJ248" i="1"/>
  <c r="AJ244" i="1"/>
  <c r="AJ288" i="1"/>
  <c r="AJ287" i="1"/>
  <c r="AJ286" i="1"/>
  <c r="AJ285" i="1"/>
  <c r="AJ208" i="1" s="1"/>
  <c r="AJ284" i="1"/>
  <c r="AJ283" i="1"/>
  <c r="AJ282" i="1"/>
  <c r="AJ281" i="1"/>
  <c r="AJ204" i="1" s="1"/>
  <c r="AJ265" i="1"/>
  <c r="AJ188" i="1" s="1"/>
  <c r="AJ261" i="1"/>
  <c r="AJ184" i="1" s="1"/>
  <c r="AJ257" i="1"/>
  <c r="AJ180" i="1" s="1"/>
  <c r="AJ253" i="1"/>
  <c r="AJ176" i="1" s="1"/>
  <c r="AJ249" i="1"/>
  <c r="AJ245" i="1"/>
  <c r="AJ168" i="1" s="1"/>
  <c r="AJ289" i="1"/>
  <c r="AJ272" i="1"/>
  <c r="AJ262" i="1"/>
  <c r="AJ185" i="1" s="1"/>
  <c r="AJ246" i="1"/>
  <c r="AJ169" i="1" s="1"/>
  <c r="AJ278" i="1"/>
  <c r="AJ271" i="1"/>
  <c r="AJ258" i="1"/>
  <c r="AJ181" i="1" s="1"/>
  <c r="AJ266" i="1"/>
  <c r="AJ189" i="1" s="1"/>
  <c r="AJ254" i="1"/>
  <c r="AJ177" i="1" s="1"/>
  <c r="AJ250" i="1"/>
  <c r="AJ273" i="1"/>
  <c r="AK717" i="1"/>
  <c r="AL715" i="1"/>
  <c r="AK716" i="1"/>
  <c r="AI760" i="1"/>
  <c r="AI725" i="1"/>
  <c r="AJ217" i="1"/>
  <c r="AH523" i="1"/>
  <c r="AH127" i="1" s="1"/>
  <c r="AH761" i="1"/>
  <c r="AI761" i="1" s="1"/>
  <c r="AI734" i="1"/>
  <c r="AI767" i="1"/>
  <c r="AJ170" i="1"/>
  <c r="AF72" i="1"/>
  <c r="AI724" i="1"/>
  <c r="AJ666" i="1"/>
  <c r="AI722" i="1"/>
  <c r="AG719" i="1"/>
  <c r="AH720" i="1"/>
  <c r="AH496" i="1"/>
  <c r="AI564" i="1"/>
  <c r="AI787" i="1" s="1"/>
  <c r="AI507" i="1"/>
  <c r="AJ654" i="1" s="1"/>
  <c r="AI512" i="1"/>
  <c r="AJ659" i="1" s="1"/>
  <c r="AI505" i="1"/>
  <c r="AJ652" i="1" s="1"/>
  <c r="AI560" i="1"/>
  <c r="AI783" i="1" s="1"/>
  <c r="AI526" i="1"/>
  <c r="AI504" i="1"/>
  <c r="AJ651" i="1" s="1"/>
  <c r="AI498" i="1"/>
  <c r="AI521" i="1"/>
  <c r="AJ668" i="1" s="1"/>
  <c r="AJ231" i="1"/>
  <c r="AJ223" i="1"/>
  <c r="AI534" i="1"/>
  <c r="AI757" i="1" s="1"/>
  <c r="AI519" i="1"/>
  <c r="AI742" i="1" s="1"/>
  <c r="AI545" i="1"/>
  <c r="AI768" i="1" s="1"/>
  <c r="AI508" i="1"/>
  <c r="AI501" i="1"/>
  <c r="AI502" i="1"/>
  <c r="AJ195" i="1"/>
  <c r="AI209" i="1"/>
  <c r="AI539" i="1"/>
  <c r="AJ686" i="1" s="1"/>
  <c r="AH530" i="1"/>
  <c r="AH128" i="1" s="1"/>
  <c r="AK164" i="1"/>
  <c r="AK240" i="1" s="1"/>
  <c r="AK163" i="1"/>
  <c r="AK239" i="1" s="1"/>
  <c r="AK162" i="1"/>
  <c r="AK711" i="1"/>
  <c r="AK710" i="1"/>
  <c r="AK709" i="1"/>
  <c r="AK707" i="1"/>
  <c r="AK705" i="1"/>
  <c r="AK704" i="1"/>
  <c r="AK703" i="1"/>
  <c r="AK702" i="1"/>
  <c r="AK701" i="1"/>
  <c r="AK700" i="1"/>
  <c r="AK698" i="1"/>
  <c r="AK697" i="1"/>
  <c r="AK696" i="1"/>
  <c r="AK695" i="1"/>
  <c r="AK694" i="1"/>
  <c r="AK693" i="1"/>
  <c r="AK692" i="1"/>
  <c r="AK691" i="1"/>
  <c r="AK690" i="1"/>
  <c r="AK689" i="1"/>
  <c r="AK681" i="1"/>
  <c r="AK680" i="1"/>
  <c r="AK699" i="1"/>
  <c r="AK667" i="1"/>
  <c r="AK666" i="1"/>
  <c r="AK665" i="1"/>
  <c r="AK664" i="1"/>
  <c r="AK661" i="1"/>
  <c r="AK653" i="1"/>
  <c r="AK646" i="1"/>
  <c r="AK679" i="1"/>
  <c r="AK678" i="1"/>
  <c r="AK675" i="1"/>
  <c r="AK672" i="1"/>
  <c r="AI769" i="1"/>
  <c r="AI766" i="1"/>
  <c r="AI732" i="1"/>
  <c r="AL87" i="1"/>
  <c r="AM86" i="1"/>
  <c r="AL88" i="1"/>
  <c r="AJ183" i="1"/>
  <c r="AI772" i="1"/>
  <c r="AH242" i="1"/>
  <c r="AH91" i="1"/>
  <c r="AH90" i="1" s="1"/>
  <c r="AH89" i="1" s="1"/>
  <c r="AI777" i="1"/>
  <c r="AI730" i="1"/>
  <c r="AI733" i="1"/>
  <c r="AJ493" i="1"/>
  <c r="AJ492" i="1"/>
  <c r="AJ494" i="1" s="1"/>
  <c r="AJ528" i="1" s="1"/>
  <c r="AK491" i="1"/>
  <c r="AI517" i="1"/>
  <c r="AJ121" i="1"/>
  <c r="AJ120" i="1"/>
  <c r="AK119" i="1"/>
  <c r="AI739" i="1"/>
  <c r="AI749" i="1"/>
  <c r="AI500" i="1"/>
  <c r="AI723" i="1" s="1"/>
  <c r="AI514" i="1"/>
  <c r="AI729" i="1"/>
  <c r="AJ179" i="1"/>
  <c r="AI751" i="1"/>
  <c r="AJ538" i="1"/>
  <c r="AK685" i="1" s="1"/>
  <c r="AJ197" i="1"/>
  <c r="AI755" i="1"/>
  <c r="AL70" i="1"/>
  <c r="AL640" i="1" s="1"/>
  <c r="AM69" i="1"/>
  <c r="AL71" i="1"/>
  <c r="AL641" i="1" s="1"/>
  <c r="AH728" i="1"/>
  <c r="AI728" i="1" s="1"/>
  <c r="AI782" i="1"/>
  <c r="AI547" i="1"/>
  <c r="AJ190" i="1"/>
  <c r="AI540" i="1"/>
  <c r="AJ687" i="1" s="1"/>
  <c r="AI210" i="1"/>
  <c r="AI524" i="1"/>
  <c r="AI194" i="1"/>
  <c r="AH193" i="1"/>
  <c r="AH77" i="1" s="1"/>
  <c r="AG746" i="1"/>
  <c r="AH747" i="1"/>
  <c r="AI726" i="1"/>
  <c r="AH771" i="1"/>
  <c r="AI771" i="1" s="1"/>
  <c r="AI243" i="1"/>
  <c r="AI277" i="1"/>
  <c r="AI95" i="1" s="1"/>
  <c r="AI93" i="1" s="1"/>
  <c r="AH740" i="1"/>
  <c r="AG495" i="1"/>
  <c r="AG124" i="1"/>
  <c r="AG123" i="1" s="1"/>
  <c r="AG122" i="1" s="1"/>
  <c r="AI515" i="1"/>
  <c r="AJ662" i="1" s="1"/>
  <c r="AI528" i="1"/>
  <c r="AI542" i="1"/>
  <c r="AJ689" i="1" s="1"/>
  <c r="AF718" i="1"/>
  <c r="AF81" i="1" s="1"/>
  <c r="AG74" i="1"/>
  <c r="AG73" i="1" s="1"/>
  <c r="AG72" i="1" s="1"/>
  <c r="AG165" i="1"/>
  <c r="AI561" i="1"/>
  <c r="AJ708" i="1" s="1"/>
  <c r="AI553" i="1"/>
  <c r="AJ742" i="1" l="1"/>
  <c r="AK176" i="1"/>
  <c r="AK534" i="1"/>
  <c r="AK208" i="1"/>
  <c r="AK533" i="1"/>
  <c r="AK214" i="1"/>
  <c r="AK548" i="1"/>
  <c r="AK226" i="1"/>
  <c r="AK177" i="1"/>
  <c r="AK510" i="1"/>
  <c r="AL657" i="1" s="1"/>
  <c r="AK519" i="1"/>
  <c r="AK498" i="1"/>
  <c r="AK505" i="1"/>
  <c r="AL652" i="1" s="1"/>
  <c r="AK191" i="1"/>
  <c r="AK563" i="1"/>
  <c r="AK532" i="1"/>
  <c r="AK550" i="1"/>
  <c r="AK558" i="1"/>
  <c r="AK234" i="1"/>
  <c r="AJ750" i="1"/>
  <c r="AK515" i="1"/>
  <c r="AL662" i="1" s="1"/>
  <c r="AK528" i="1"/>
  <c r="AL675" i="1" s="1"/>
  <c r="AK543" i="1"/>
  <c r="AK225" i="1"/>
  <c r="AK559" i="1"/>
  <c r="AJ726" i="1"/>
  <c r="AJ524" i="1"/>
  <c r="AJ194" i="1"/>
  <c r="AI193" i="1"/>
  <c r="AI77" i="1" s="1"/>
  <c r="AJ728" i="1"/>
  <c r="AK728" i="1" s="1"/>
  <c r="AK179" i="1"/>
  <c r="AJ772" i="1"/>
  <c r="AJ544" i="1"/>
  <c r="AJ767" i="1" s="1"/>
  <c r="AJ732" i="1"/>
  <c r="AJ655" i="1"/>
  <c r="AI731" i="1"/>
  <c r="AJ554" i="1"/>
  <c r="AJ777" i="1" s="1"/>
  <c r="AK500" i="1"/>
  <c r="AI744" i="1"/>
  <c r="AH74" i="1"/>
  <c r="AH73" i="1" s="1"/>
  <c r="AH165" i="1"/>
  <c r="AJ748" i="1"/>
  <c r="AL134" i="1"/>
  <c r="AM133" i="1"/>
  <c r="AL135" i="1"/>
  <c r="AJ537" i="1"/>
  <c r="AK684" i="1" s="1"/>
  <c r="AJ207" i="1"/>
  <c r="AJ697" i="1"/>
  <c r="AI773" i="1"/>
  <c r="AJ698" i="1"/>
  <c r="AI774" i="1"/>
  <c r="AJ774" i="1" s="1"/>
  <c r="AK560" i="1"/>
  <c r="AL707" i="1" s="1"/>
  <c r="AK222" i="1"/>
  <c r="AK562" i="1"/>
  <c r="AJ563" i="1"/>
  <c r="AJ555" i="1"/>
  <c r="AJ507" i="1"/>
  <c r="AK654" i="1" s="1"/>
  <c r="AJ546" i="1"/>
  <c r="AJ512" i="1"/>
  <c r="AK659" i="1" s="1"/>
  <c r="AJ517" i="1"/>
  <c r="AJ510" i="1"/>
  <c r="AK657" i="1" s="1"/>
  <c r="AK219" i="1"/>
  <c r="AK178" i="1"/>
  <c r="AJ778" i="1"/>
  <c r="AK526" i="1"/>
  <c r="AK174" i="1"/>
  <c r="AJ700" i="1"/>
  <c r="AJ677" i="1" s="1"/>
  <c r="AJ142" i="1" s="1"/>
  <c r="AJ140" i="1" s="1"/>
  <c r="AI776" i="1"/>
  <c r="AI242" i="1"/>
  <c r="AI91" i="1"/>
  <c r="AI90" i="1" s="1"/>
  <c r="AI89" i="1" s="1"/>
  <c r="AH746" i="1"/>
  <c r="AI747" i="1"/>
  <c r="AI523" i="1"/>
  <c r="AI127" i="1" s="1"/>
  <c r="AJ520" i="1"/>
  <c r="AL710" i="1"/>
  <c r="AL709" i="1"/>
  <c r="AL706" i="1"/>
  <c r="AL705" i="1"/>
  <c r="AL704" i="1"/>
  <c r="AL702" i="1"/>
  <c r="AL698" i="1"/>
  <c r="AL697" i="1"/>
  <c r="AL696" i="1"/>
  <c r="AL695" i="1"/>
  <c r="AL694" i="1"/>
  <c r="AL693" i="1"/>
  <c r="AL689" i="1"/>
  <c r="AL680" i="1"/>
  <c r="AL701" i="1"/>
  <c r="AL700" i="1"/>
  <c r="AL699" i="1"/>
  <c r="AL666" i="1"/>
  <c r="AL661" i="1"/>
  <c r="AL650" i="1"/>
  <c r="AL649" i="1"/>
  <c r="AL648" i="1"/>
  <c r="AL647" i="1"/>
  <c r="AL645" i="1"/>
  <c r="AL644" i="1"/>
  <c r="AL674" i="1"/>
  <c r="AL673" i="1"/>
  <c r="AL671" i="1"/>
  <c r="AK527" i="1"/>
  <c r="AJ751" i="1"/>
  <c r="AJ509" i="1"/>
  <c r="AK656" i="1" s="1"/>
  <c r="AJ769" i="1"/>
  <c r="AJ525" i="1"/>
  <c r="AJ768" i="1"/>
  <c r="AJ553" i="1"/>
  <c r="AH495" i="1"/>
  <c r="AH124" i="1"/>
  <c r="AH123" i="1" s="1"/>
  <c r="AJ500" i="1"/>
  <c r="AK647" i="1" s="1"/>
  <c r="AJ734" i="1"/>
  <c r="AJ497" i="1"/>
  <c r="AJ167" i="1"/>
  <c r="AI166" i="1"/>
  <c r="AJ535" i="1"/>
  <c r="AK682" i="1" s="1"/>
  <c r="AK677" i="1" s="1"/>
  <c r="AK142" i="1" s="1"/>
  <c r="AJ205" i="1"/>
  <c r="AI721" i="1"/>
  <c r="AJ721" i="1" s="1"/>
  <c r="AJ786" i="1"/>
  <c r="AJ536" i="1"/>
  <c r="AK683" i="1" s="1"/>
  <c r="AJ206" i="1"/>
  <c r="AJ541" i="1"/>
  <c r="AK688" i="1" s="1"/>
  <c r="AJ211" i="1"/>
  <c r="AJ499" i="1"/>
  <c r="AJ722" i="1" s="1"/>
  <c r="AJ560" i="1"/>
  <c r="AJ783" i="1" s="1"/>
  <c r="AK783" i="1" s="1"/>
  <c r="AJ552" i="1"/>
  <c r="AJ562" i="1"/>
  <c r="AJ521" i="1"/>
  <c r="AK668" i="1" s="1"/>
  <c r="AJ498" i="1"/>
  <c r="AK645" i="1" s="1"/>
  <c r="AK212" i="1"/>
  <c r="AK551" i="1"/>
  <c r="AJ564" i="1"/>
  <c r="AJ787" i="1" s="1"/>
  <c r="AJ549" i="1"/>
  <c r="AJ508" i="1"/>
  <c r="AK655" i="1" s="1"/>
  <c r="AJ502" i="1"/>
  <c r="AK649" i="1" s="1"/>
  <c r="AJ526" i="1"/>
  <c r="AK673" i="1" s="1"/>
  <c r="AJ504" i="1"/>
  <c r="AK651" i="1" s="1"/>
  <c r="AJ775" i="1"/>
  <c r="AJ771" i="1"/>
  <c r="AJ540" i="1"/>
  <c r="AK687" i="1" s="1"/>
  <c r="AJ210" i="1"/>
  <c r="AI770" i="1"/>
  <c r="AJ694" i="1"/>
  <c r="AM70" i="1"/>
  <c r="AM640" i="1" s="1"/>
  <c r="AN69" i="1"/>
  <c r="AM71" i="1"/>
  <c r="AM641" i="1" s="1"/>
  <c r="AJ527" i="1"/>
  <c r="AK674" i="1" s="1"/>
  <c r="AI737" i="1"/>
  <c r="AJ737" i="1" s="1"/>
  <c r="AJ661" i="1"/>
  <c r="AJ513" i="1"/>
  <c r="AK660" i="1" s="1"/>
  <c r="AM87" i="1"/>
  <c r="AN86" i="1"/>
  <c r="AM88" i="1"/>
  <c r="AK671" i="1"/>
  <c r="AL163" i="1"/>
  <c r="AL239" i="1" s="1"/>
  <c r="AL164" i="1"/>
  <c r="AL240" i="1" s="1"/>
  <c r="AL162" i="1"/>
  <c r="AK561" i="1"/>
  <c r="AL708" i="1" s="1"/>
  <c r="AH719" i="1"/>
  <c r="AI720" i="1"/>
  <c r="AJ724" i="1"/>
  <c r="AJ514" i="1"/>
  <c r="AI765" i="1"/>
  <c r="AJ761" i="1"/>
  <c r="AJ547" i="1"/>
  <c r="AJ270" i="1"/>
  <c r="AJ94" i="1" s="1"/>
  <c r="AJ243" i="1"/>
  <c r="AJ531" i="1"/>
  <c r="AI200" i="1"/>
  <c r="AI78" i="1" s="1"/>
  <c r="AJ201" i="1"/>
  <c r="AJ709" i="1"/>
  <c r="AI785" i="1"/>
  <c r="AJ785" i="1" s="1"/>
  <c r="AJ781" i="1"/>
  <c r="AK781" i="1" s="1"/>
  <c r="AI496" i="1"/>
  <c r="AJ660" i="1"/>
  <c r="AI736" i="1"/>
  <c r="AJ756" i="1"/>
  <c r="AK756" i="1" s="1"/>
  <c r="AJ559" i="1"/>
  <c r="AK706" i="1" s="1"/>
  <c r="AJ542" i="1"/>
  <c r="AJ550" i="1"/>
  <c r="AJ532" i="1"/>
  <c r="AJ755" i="1" s="1"/>
  <c r="AK755" i="1" s="1"/>
  <c r="AJ551" i="1"/>
  <c r="AJ501" i="1"/>
  <c r="AK648" i="1" s="1"/>
  <c r="AK215" i="1"/>
  <c r="AI136" i="1"/>
  <c r="AI740" i="1"/>
  <c r="AJ740" i="1" s="1"/>
  <c r="AI727" i="1"/>
  <c r="AJ727" i="1" s="1"/>
  <c r="AH76" i="1"/>
  <c r="AJ782" i="1"/>
  <c r="AJ518" i="1"/>
  <c r="AJ558" i="1"/>
  <c r="AI735" i="1"/>
  <c r="AJ735" i="1" s="1"/>
  <c r="AK120" i="1"/>
  <c r="AL119" i="1"/>
  <c r="AK121" i="1"/>
  <c r="AK493" i="1"/>
  <c r="AK492" i="1"/>
  <c r="AK494" i="1" s="1"/>
  <c r="AK549" i="1" s="1"/>
  <c r="AL491" i="1"/>
  <c r="AI780" i="1"/>
  <c r="AJ543" i="1"/>
  <c r="AJ766" i="1" s="1"/>
  <c r="AK766" i="1" s="1"/>
  <c r="AK308" i="1"/>
  <c r="AK231" i="1" s="1"/>
  <c r="AK307" i="1"/>
  <c r="AK230" i="1" s="1"/>
  <c r="AK306" i="1"/>
  <c r="AK229" i="1" s="1"/>
  <c r="AK305" i="1"/>
  <c r="AK228" i="1" s="1"/>
  <c r="AK304" i="1"/>
  <c r="AK227" i="1" s="1"/>
  <c r="AK303" i="1"/>
  <c r="AK302" i="1"/>
  <c r="AK301" i="1"/>
  <c r="AK224" i="1" s="1"/>
  <c r="AK300" i="1"/>
  <c r="AK223" i="1" s="1"/>
  <c r="AK309" i="1"/>
  <c r="AK232" i="1" s="1"/>
  <c r="AK310" i="1"/>
  <c r="AK233" i="1" s="1"/>
  <c r="AK298" i="1"/>
  <c r="AK221" i="1" s="1"/>
  <c r="AK280" i="1"/>
  <c r="AK203" i="1" s="1"/>
  <c r="AK275" i="1"/>
  <c r="AK198" i="1" s="1"/>
  <c r="AK268" i="1"/>
  <c r="AK264" i="1"/>
  <c r="AK187" i="1" s="1"/>
  <c r="AK260" i="1"/>
  <c r="AK183" i="1" s="1"/>
  <c r="AK256" i="1"/>
  <c r="AK252" i="1"/>
  <c r="AK175" i="1" s="1"/>
  <c r="AK248" i="1"/>
  <c r="AK171" i="1" s="1"/>
  <c r="AK244" i="1"/>
  <c r="AK311" i="1"/>
  <c r="AK299" i="1"/>
  <c r="AK288" i="1"/>
  <c r="AK287" i="1"/>
  <c r="AK286" i="1"/>
  <c r="AK285" i="1"/>
  <c r="AK284" i="1"/>
  <c r="AK283" i="1"/>
  <c r="AK282" i="1"/>
  <c r="AK281" i="1"/>
  <c r="AK204" i="1" s="1"/>
  <c r="AK265" i="1"/>
  <c r="AK188" i="1" s="1"/>
  <c r="AK261" i="1"/>
  <c r="AK184" i="1" s="1"/>
  <c r="AK257" i="1"/>
  <c r="AK180" i="1" s="1"/>
  <c r="AK253" i="1"/>
  <c r="AK249" i="1"/>
  <c r="AK172" i="1" s="1"/>
  <c r="AK245" i="1"/>
  <c r="AK168" i="1" s="1"/>
  <c r="AK289" i="1"/>
  <c r="AK278" i="1"/>
  <c r="AK273" i="1"/>
  <c r="AK196" i="1" s="1"/>
  <c r="AK272" i="1"/>
  <c r="AK195" i="1" s="1"/>
  <c r="AK271" i="1"/>
  <c r="AK266" i="1"/>
  <c r="AK189" i="1" s="1"/>
  <c r="AK262" i="1"/>
  <c r="AK185" i="1" s="1"/>
  <c r="AK258" i="1"/>
  <c r="AK181" i="1" s="1"/>
  <c r="AK254" i="1"/>
  <c r="AK250" i="1"/>
  <c r="AK246" i="1"/>
  <c r="AK169" i="1" s="1"/>
  <c r="AK297" i="1"/>
  <c r="AK220" i="1" s="1"/>
  <c r="AK296" i="1"/>
  <c r="AK295" i="1"/>
  <c r="AK218" i="1" s="1"/>
  <c r="AK294" i="1"/>
  <c r="AK217" i="1" s="1"/>
  <c r="AK293" i="1"/>
  <c r="AK216" i="1" s="1"/>
  <c r="AK292" i="1"/>
  <c r="AK291" i="1"/>
  <c r="AK290" i="1"/>
  <c r="AK213" i="1" s="1"/>
  <c r="AK263" i="1"/>
  <c r="AK186" i="1" s="1"/>
  <c r="AK247" i="1"/>
  <c r="AK170" i="1" s="1"/>
  <c r="AK279" i="1"/>
  <c r="AK202" i="1" s="1"/>
  <c r="AK259" i="1"/>
  <c r="AK182" i="1" s="1"/>
  <c r="AK267" i="1"/>
  <c r="AK190" i="1" s="1"/>
  <c r="AK251" i="1"/>
  <c r="AK255" i="1"/>
  <c r="AK274" i="1"/>
  <c r="AK197" i="1" s="1"/>
  <c r="AJ539" i="1"/>
  <c r="AK686" i="1" s="1"/>
  <c r="AJ209" i="1"/>
  <c r="AJ561" i="1"/>
  <c r="AK708" i="1" s="1"/>
  <c r="AG718" i="1"/>
  <c r="AG81" i="1" s="1"/>
  <c r="AH126" i="1"/>
  <c r="AI762" i="1"/>
  <c r="AL717" i="1"/>
  <c r="AM715" i="1"/>
  <c r="AL716" i="1"/>
  <c r="AJ277" i="1"/>
  <c r="AJ95" i="1" s="1"/>
  <c r="AI530" i="1"/>
  <c r="AI128" i="1" s="1"/>
  <c r="AI779" i="1"/>
  <c r="AI764" i="1"/>
  <c r="AJ764" i="1" s="1"/>
  <c r="AJ743" i="1"/>
  <c r="AI738" i="1"/>
  <c r="AJ738" i="1" s="1"/>
  <c r="AK738" i="1" s="1"/>
  <c r="AJ503" i="1"/>
  <c r="AK650" i="1" s="1"/>
  <c r="AJ173" i="1"/>
  <c r="AH753" i="1"/>
  <c r="AI754" i="1"/>
  <c r="AI784" i="1"/>
  <c r="AJ548" i="1"/>
  <c r="AJ533" i="1"/>
  <c r="AJ556" i="1"/>
  <c r="AJ511" i="1"/>
  <c r="AK658" i="1" s="1"/>
  <c r="AJ516" i="1"/>
  <c r="AK663" i="1" s="1"/>
  <c r="AJ505" i="1"/>
  <c r="AK652" i="1" s="1"/>
  <c r="AJ506" i="1"/>
  <c r="AJ729" i="1" s="1"/>
  <c r="AJ519" i="1"/>
  <c r="AJ545" i="1"/>
  <c r="AJ534" i="1"/>
  <c r="AJ757" i="1" s="1"/>
  <c r="AK757" i="1" s="1"/>
  <c r="AI642" i="1"/>
  <c r="AJ557" i="1"/>
  <c r="AJ515" i="1"/>
  <c r="AK662" i="1" s="1"/>
  <c r="AL703" i="1" l="1"/>
  <c r="AL229" i="1"/>
  <c r="AL498" i="1"/>
  <c r="AL492" i="1"/>
  <c r="AL494" i="1" s="1"/>
  <c r="AL534" i="1" s="1"/>
  <c r="AL757" i="1" s="1"/>
  <c r="AM491" i="1"/>
  <c r="AL493" i="1"/>
  <c r="AL215" i="1"/>
  <c r="AK670" i="1"/>
  <c r="AK141" i="1" s="1"/>
  <c r="AK140" i="1" s="1"/>
  <c r="AK737" i="1"/>
  <c r="AJ496" i="1"/>
  <c r="AK644" i="1"/>
  <c r="AK643" i="1" s="1"/>
  <c r="AJ749" i="1"/>
  <c r="AK749" i="1" s="1"/>
  <c r="AK750" i="1"/>
  <c r="AK742" i="1"/>
  <c r="AJ762" i="1"/>
  <c r="AK782" i="1"/>
  <c r="AK545" i="1"/>
  <c r="AL692" i="1" s="1"/>
  <c r="AJ736" i="1"/>
  <c r="AK785" i="1"/>
  <c r="AJ530" i="1"/>
  <c r="AJ128" i="1" s="1"/>
  <c r="AJ720" i="1"/>
  <c r="AI719" i="1"/>
  <c r="AM162" i="1"/>
  <c r="AM163" i="1"/>
  <c r="AM239" i="1" s="1"/>
  <c r="AM164" i="1"/>
  <c r="AM240" i="1" s="1"/>
  <c r="AJ733" i="1"/>
  <c r="AK733" i="1" s="1"/>
  <c r="AK771" i="1"/>
  <c r="AK541" i="1"/>
  <c r="AL688" i="1" s="1"/>
  <c r="AK211" i="1"/>
  <c r="AK786" i="1"/>
  <c r="AJ760" i="1"/>
  <c r="AK768" i="1"/>
  <c r="AL681" i="1"/>
  <c r="AL174" i="1"/>
  <c r="AK508" i="1"/>
  <c r="AL655" i="1" s="1"/>
  <c r="AL222" i="1"/>
  <c r="AJ759" i="1"/>
  <c r="AJ773" i="1"/>
  <c r="AK773" i="1" s="1"/>
  <c r="AJ741" i="1"/>
  <c r="AK748" i="1"/>
  <c r="AJ725" i="1"/>
  <c r="AK553" i="1"/>
  <c r="AK525" i="1"/>
  <c r="AL672" i="1" s="1"/>
  <c r="AL670" i="1" s="1"/>
  <c r="AL141" i="1" s="1"/>
  <c r="AL509" i="1"/>
  <c r="AM656" i="1" s="1"/>
  <c r="AJ523" i="1"/>
  <c r="AJ127" i="1" s="1"/>
  <c r="AJ126" i="1" s="1"/>
  <c r="AL225" i="1"/>
  <c r="AL191" i="1"/>
  <c r="AL208" i="1"/>
  <c r="AJ723" i="1"/>
  <c r="AK723" i="1" s="1"/>
  <c r="AK503" i="1"/>
  <c r="AK726" i="1" s="1"/>
  <c r="AK173" i="1"/>
  <c r="AK277" i="1"/>
  <c r="AK95" i="1" s="1"/>
  <c r="AK735" i="1"/>
  <c r="AK557" i="1"/>
  <c r="AJ242" i="1"/>
  <c r="AJ91" i="1"/>
  <c r="AJ90" i="1" s="1"/>
  <c r="AJ765" i="1"/>
  <c r="AK765" i="1" s="1"/>
  <c r="AH718" i="1"/>
  <c r="AH81" i="1" s="1"/>
  <c r="AO86" i="1"/>
  <c r="AN88" i="1"/>
  <c r="AN87" i="1"/>
  <c r="AJ739" i="1"/>
  <c r="AM711" i="1"/>
  <c r="AM706" i="1"/>
  <c r="AM707" i="1"/>
  <c r="AM705" i="1"/>
  <c r="AM703" i="1"/>
  <c r="AM681" i="1"/>
  <c r="AM679" i="1"/>
  <c r="AM678" i="1"/>
  <c r="AM675" i="1"/>
  <c r="AM674" i="1"/>
  <c r="AM673" i="1"/>
  <c r="AM672" i="1"/>
  <c r="AM671" i="1"/>
  <c r="AM670" i="1" s="1"/>
  <c r="AM141" i="1" s="1"/>
  <c r="AM710" i="1"/>
  <c r="AM691" i="1"/>
  <c r="AM680" i="1"/>
  <c r="AM690" i="1"/>
  <c r="AM667" i="1"/>
  <c r="AM665" i="1"/>
  <c r="AM664" i="1"/>
  <c r="AM653" i="1"/>
  <c r="AM650" i="1"/>
  <c r="AM649" i="1"/>
  <c r="AM648" i="1"/>
  <c r="AM647" i="1"/>
  <c r="AM646" i="1"/>
  <c r="AM645" i="1"/>
  <c r="AM644" i="1"/>
  <c r="AM692" i="1"/>
  <c r="AJ770" i="1"/>
  <c r="AK501" i="1"/>
  <c r="AK724" i="1" s="1"/>
  <c r="AK542" i="1"/>
  <c r="AK721" i="1"/>
  <c r="AI74" i="1"/>
  <c r="AI73" i="1" s="1"/>
  <c r="AI165" i="1"/>
  <c r="AH122" i="1"/>
  <c r="AK513" i="1"/>
  <c r="AL660" i="1" s="1"/>
  <c r="AK751" i="1"/>
  <c r="AL678" i="1"/>
  <c r="AI126" i="1"/>
  <c r="AK504" i="1"/>
  <c r="AL651" i="1" s="1"/>
  <c r="AL549" i="1"/>
  <c r="AM696" i="1" s="1"/>
  <c r="AK552" i="1"/>
  <c r="AK775" i="1" s="1"/>
  <c r="AK774" i="1"/>
  <c r="AJ744" i="1"/>
  <c r="AK744" i="1" s="1"/>
  <c r="AJ731" i="1"/>
  <c r="AK731" i="1" s="1"/>
  <c r="AK772" i="1"/>
  <c r="AK509" i="1"/>
  <c r="AL656" i="1" s="1"/>
  <c r="AK520" i="1"/>
  <c r="AL667" i="1" s="1"/>
  <c r="AK555" i="1"/>
  <c r="AK778" i="1" s="1"/>
  <c r="AK516" i="1"/>
  <c r="AL663" i="1" s="1"/>
  <c r="AK518" i="1"/>
  <c r="AL665" i="1" s="1"/>
  <c r="AK511" i="1"/>
  <c r="AL658" i="1" s="1"/>
  <c r="AK564" i="1"/>
  <c r="AL711" i="1" s="1"/>
  <c r="AK554" i="1"/>
  <c r="AK777" i="1" s="1"/>
  <c r="AK546" i="1"/>
  <c r="AK769" i="1" s="1"/>
  <c r="AK512" i="1"/>
  <c r="AL659" i="1" s="1"/>
  <c r="AK521" i="1"/>
  <c r="AL668" i="1" s="1"/>
  <c r="AK514" i="1"/>
  <c r="AK499" i="1"/>
  <c r="AL646" i="1" s="1"/>
  <c r="AL643" i="1" s="1"/>
  <c r="AK517" i="1"/>
  <c r="AL664" i="1" s="1"/>
  <c r="AK507" i="1"/>
  <c r="AL654" i="1" s="1"/>
  <c r="AK556" i="1"/>
  <c r="AK544" i="1"/>
  <c r="AL691" i="1" s="1"/>
  <c r="AK538" i="1"/>
  <c r="AL685" i="1" s="1"/>
  <c r="AK506" i="1"/>
  <c r="AK729" i="1" s="1"/>
  <c r="AJ784" i="1"/>
  <c r="AK784" i="1" s="1"/>
  <c r="AJ779" i="1"/>
  <c r="AK779" i="1" s="1"/>
  <c r="AM716" i="1"/>
  <c r="AM717" i="1"/>
  <c r="AN715" i="1"/>
  <c r="AK539" i="1"/>
  <c r="AL686" i="1" s="1"/>
  <c r="AK209" i="1"/>
  <c r="AK270" i="1"/>
  <c r="AK94" i="1" s="1"/>
  <c r="AK93" i="1" s="1"/>
  <c r="AJ780" i="1"/>
  <c r="AK780" i="1" s="1"/>
  <c r="AK727" i="1"/>
  <c r="AI495" i="1"/>
  <c r="AI124" i="1"/>
  <c r="AI123" i="1" s="1"/>
  <c r="AI122" i="1" s="1"/>
  <c r="AK531" i="1"/>
  <c r="AJ200" i="1"/>
  <c r="AJ78" i="1" s="1"/>
  <c r="AK201" i="1"/>
  <c r="AJ93" i="1"/>
  <c r="AL309" i="1"/>
  <c r="AL232" i="1" s="1"/>
  <c r="AL310" i="1"/>
  <c r="AL233" i="1" s="1"/>
  <c r="AL311" i="1"/>
  <c r="AL234" i="1" s="1"/>
  <c r="AL299" i="1"/>
  <c r="AL288" i="1"/>
  <c r="AL287" i="1"/>
  <c r="AL286" i="1"/>
  <c r="AL285" i="1"/>
  <c r="AL284" i="1"/>
  <c r="AL283" i="1"/>
  <c r="AL282" i="1"/>
  <c r="AL281" i="1"/>
  <c r="AL204" i="1" s="1"/>
  <c r="AL265" i="1"/>
  <c r="AL188" i="1" s="1"/>
  <c r="AL261" i="1"/>
  <c r="AL184" i="1" s="1"/>
  <c r="AL257" i="1"/>
  <c r="AL180" i="1" s="1"/>
  <c r="AL253" i="1"/>
  <c r="AL176" i="1" s="1"/>
  <c r="AL249" i="1"/>
  <c r="AL172" i="1" s="1"/>
  <c r="AL245" i="1"/>
  <c r="AL168" i="1" s="1"/>
  <c r="AL289" i="1"/>
  <c r="AL212" i="1" s="1"/>
  <c r="AL278" i="1"/>
  <c r="AL273" i="1"/>
  <c r="AL196" i="1" s="1"/>
  <c r="AL272" i="1"/>
  <c r="AL195" i="1" s="1"/>
  <c r="AL271" i="1"/>
  <c r="AL266" i="1"/>
  <c r="AL189" i="1" s="1"/>
  <c r="AL262" i="1"/>
  <c r="AL185" i="1" s="1"/>
  <c r="AL258" i="1"/>
  <c r="AL181" i="1" s="1"/>
  <c r="AL254" i="1"/>
  <c r="AL177" i="1" s="1"/>
  <c r="AL250" i="1"/>
  <c r="AL246" i="1"/>
  <c r="AL169" i="1" s="1"/>
  <c r="AL297" i="1"/>
  <c r="AL220" i="1" s="1"/>
  <c r="AL296" i="1"/>
  <c r="AL219" i="1" s="1"/>
  <c r="AL295" i="1"/>
  <c r="AL218" i="1" s="1"/>
  <c r="AL294" i="1"/>
  <c r="AL217" i="1" s="1"/>
  <c r="AL293" i="1"/>
  <c r="AL216" i="1" s="1"/>
  <c r="AL292" i="1"/>
  <c r="AL291" i="1"/>
  <c r="AL214" i="1" s="1"/>
  <c r="AL290" i="1"/>
  <c r="AL213" i="1" s="1"/>
  <c r="AL279" i="1"/>
  <c r="AL202" i="1" s="1"/>
  <c r="AL274" i="1"/>
  <c r="AL197" i="1" s="1"/>
  <c r="AL267" i="1"/>
  <c r="AL190" i="1" s="1"/>
  <c r="AL263" i="1"/>
  <c r="AL186" i="1" s="1"/>
  <c r="AL259" i="1"/>
  <c r="AL182" i="1" s="1"/>
  <c r="AL255" i="1"/>
  <c r="AL251" i="1"/>
  <c r="AL247" i="1"/>
  <c r="AL170" i="1" s="1"/>
  <c r="AL275" i="1"/>
  <c r="AL198" i="1" s="1"/>
  <c r="AL268" i="1"/>
  <c r="AL252" i="1"/>
  <c r="AL175" i="1" s="1"/>
  <c r="AL308" i="1"/>
  <c r="AL231" i="1" s="1"/>
  <c r="AL307" i="1"/>
  <c r="AL230" i="1" s="1"/>
  <c r="AL306" i="1"/>
  <c r="AL305" i="1"/>
  <c r="AL228" i="1" s="1"/>
  <c r="AL304" i="1"/>
  <c r="AL227" i="1" s="1"/>
  <c r="AL303" i="1"/>
  <c r="AL226" i="1" s="1"/>
  <c r="AL302" i="1"/>
  <c r="AL301" i="1"/>
  <c r="AL224" i="1" s="1"/>
  <c r="AL300" i="1"/>
  <c r="AL223" i="1" s="1"/>
  <c r="AL298" i="1"/>
  <c r="AL221" i="1" s="1"/>
  <c r="AL264" i="1"/>
  <c r="AL187" i="1" s="1"/>
  <c r="AL248" i="1"/>
  <c r="AL171" i="1" s="1"/>
  <c r="AL280" i="1"/>
  <c r="AL203" i="1" s="1"/>
  <c r="AL260" i="1"/>
  <c r="AL183" i="1" s="1"/>
  <c r="AL244" i="1"/>
  <c r="AL256" i="1"/>
  <c r="AL179" i="1" s="1"/>
  <c r="AO69" i="1"/>
  <c r="AN70" i="1"/>
  <c r="AN640" i="1" s="1"/>
  <c r="AN71" i="1"/>
  <c r="AN641" i="1" s="1"/>
  <c r="AK540" i="1"/>
  <c r="AL687" i="1" s="1"/>
  <c r="AK210" i="1"/>
  <c r="AK536" i="1"/>
  <c r="AL683" i="1" s="1"/>
  <c r="AK206" i="1"/>
  <c r="AK535" i="1"/>
  <c r="AL682" i="1" s="1"/>
  <c r="AK205" i="1"/>
  <c r="AJ166" i="1"/>
  <c r="AK167" i="1"/>
  <c r="AK497" i="1"/>
  <c r="AK547" i="1"/>
  <c r="AL679" i="1"/>
  <c r="AL653" i="1"/>
  <c r="AL690" i="1"/>
  <c r="AJ747" i="1"/>
  <c r="AI746" i="1"/>
  <c r="AJ776" i="1"/>
  <c r="AK776" i="1" s="1"/>
  <c r="AK502" i="1"/>
  <c r="AK537" i="1"/>
  <c r="AL684" i="1" s="1"/>
  <c r="AK207" i="1"/>
  <c r="AM135" i="1"/>
  <c r="AM134" i="1"/>
  <c r="AN133" i="1"/>
  <c r="AH72" i="1"/>
  <c r="AJ643" i="1"/>
  <c r="AJ730" i="1"/>
  <c r="AK730" i="1" s="1"/>
  <c r="AI76" i="1"/>
  <c r="AI753" i="1"/>
  <c r="AJ754" i="1"/>
  <c r="AK243" i="1"/>
  <c r="AL121" i="1"/>
  <c r="AL120" i="1"/>
  <c r="AM119" i="1"/>
  <c r="AK740" i="1"/>
  <c r="AL178" i="1"/>
  <c r="AJ763" i="1"/>
  <c r="AJ758" i="1"/>
  <c r="AK758" i="1" s="1"/>
  <c r="AK524" i="1"/>
  <c r="AK523" i="1" s="1"/>
  <c r="AK127" i="1" s="1"/>
  <c r="AJ193" i="1"/>
  <c r="AJ77" i="1" s="1"/>
  <c r="AK194" i="1"/>
  <c r="AL138" i="1" l="1"/>
  <c r="AL137" i="1" s="1"/>
  <c r="AL537" i="1"/>
  <c r="AM684" i="1" s="1"/>
  <c r="AL207" i="1"/>
  <c r="AI718" i="1"/>
  <c r="AI81" i="1" s="1"/>
  <c r="AK762" i="1"/>
  <c r="AK722" i="1"/>
  <c r="AL551" i="1"/>
  <c r="AM698" i="1" s="1"/>
  <c r="AL501" i="1"/>
  <c r="AL724" i="1" s="1"/>
  <c r="AL502" i="1"/>
  <c r="AL515" i="1"/>
  <c r="AL547" i="1"/>
  <c r="AM694" i="1" s="1"/>
  <c r="AL512" i="1"/>
  <c r="AM659" i="1" s="1"/>
  <c r="AL557" i="1"/>
  <c r="AM704" i="1" s="1"/>
  <c r="AL513" i="1"/>
  <c r="AM660" i="1" s="1"/>
  <c r="AL511" i="1"/>
  <c r="AM658" i="1" s="1"/>
  <c r="AL546" i="1"/>
  <c r="AL769" i="1" s="1"/>
  <c r="AL528" i="1"/>
  <c r="AL548" i="1"/>
  <c r="AM695" i="1" s="1"/>
  <c r="AL510" i="1"/>
  <c r="AM657" i="1" s="1"/>
  <c r="AL519" i="1"/>
  <c r="AM666" i="1" s="1"/>
  <c r="AL524" i="1"/>
  <c r="AK193" i="1"/>
  <c r="AK77" i="1" s="1"/>
  <c r="AL194" i="1"/>
  <c r="AK763" i="1"/>
  <c r="AN135" i="1"/>
  <c r="AN134" i="1"/>
  <c r="AO133" i="1"/>
  <c r="AK747" i="1"/>
  <c r="AJ746" i="1"/>
  <c r="AL535" i="1"/>
  <c r="AM682" i="1" s="1"/>
  <c r="AL205" i="1"/>
  <c r="AL540" i="1"/>
  <c r="AM687" i="1" s="1"/>
  <c r="AL210" i="1"/>
  <c r="AO71" i="1"/>
  <c r="AO641" i="1" s="1"/>
  <c r="AP69" i="1"/>
  <c r="AO70" i="1"/>
  <c r="AO640" i="1" s="1"/>
  <c r="AK530" i="1"/>
  <c r="AK128" i="1" s="1"/>
  <c r="AL780" i="1"/>
  <c r="AN716" i="1"/>
  <c r="AN717" i="1"/>
  <c r="AO715" i="1"/>
  <c r="AL774" i="1"/>
  <c r="AL751" i="1"/>
  <c r="AI72" i="1"/>
  <c r="AJ89" i="1"/>
  <c r="AL538" i="1"/>
  <c r="AM685" i="1" s="1"/>
  <c r="AL556" i="1"/>
  <c r="AL521" i="1"/>
  <c r="AM668" i="1" s="1"/>
  <c r="AL555" i="1"/>
  <c r="AL778" i="1" s="1"/>
  <c r="AK741" i="1"/>
  <c r="AL552" i="1"/>
  <c r="AM699" i="1" s="1"/>
  <c r="AL504" i="1"/>
  <c r="AM651" i="1" s="1"/>
  <c r="AK760" i="1"/>
  <c r="AL760" i="1" s="1"/>
  <c r="AK720" i="1"/>
  <c r="AJ719" i="1"/>
  <c r="AK736" i="1"/>
  <c r="AL736" i="1" s="1"/>
  <c r="AK743" i="1"/>
  <c r="AK732" i="1"/>
  <c r="AL732" i="1" s="1"/>
  <c r="AK734" i="1"/>
  <c r="AL734" i="1" s="1"/>
  <c r="AL545" i="1"/>
  <c r="AL768" i="1" s="1"/>
  <c r="AK787" i="1"/>
  <c r="AL559" i="1"/>
  <c r="AL677" i="1"/>
  <c r="AL142" i="1" s="1"/>
  <c r="AL140" i="1" s="1"/>
  <c r="AL733" i="1"/>
  <c r="AL277" i="1"/>
  <c r="AL95" i="1" s="1"/>
  <c r="AL772" i="1"/>
  <c r="AL721" i="1"/>
  <c r="AK770" i="1"/>
  <c r="AL770" i="1" s="1"/>
  <c r="AO88" i="1"/>
  <c r="AO87" i="1"/>
  <c r="AP86" i="1"/>
  <c r="AK764" i="1"/>
  <c r="AL542" i="1"/>
  <c r="AM689" i="1" s="1"/>
  <c r="AM310" i="1"/>
  <c r="AM233" i="1" s="1"/>
  <c r="AM311" i="1"/>
  <c r="AM234" i="1" s="1"/>
  <c r="AM308" i="1"/>
  <c r="AM231" i="1" s="1"/>
  <c r="AM307" i="1"/>
  <c r="AM230" i="1" s="1"/>
  <c r="AM306" i="1"/>
  <c r="AM229" i="1" s="1"/>
  <c r="AM305" i="1"/>
  <c r="AM228" i="1" s="1"/>
  <c r="AM304" i="1"/>
  <c r="AM227" i="1" s="1"/>
  <c r="AM303" i="1"/>
  <c r="AM226" i="1" s="1"/>
  <c r="AM302" i="1"/>
  <c r="AM225" i="1" s="1"/>
  <c r="AM301" i="1"/>
  <c r="AM224" i="1" s="1"/>
  <c r="AM300" i="1"/>
  <c r="AM223" i="1" s="1"/>
  <c r="AM299" i="1"/>
  <c r="AM222" i="1" s="1"/>
  <c r="AM309" i="1"/>
  <c r="AM232" i="1" s="1"/>
  <c r="AM289" i="1"/>
  <c r="AM212" i="1" s="1"/>
  <c r="AM278" i="1"/>
  <c r="AM273" i="1"/>
  <c r="AM196" i="1" s="1"/>
  <c r="AM272" i="1"/>
  <c r="AM195" i="1" s="1"/>
  <c r="AM271" i="1"/>
  <c r="AM266" i="1"/>
  <c r="AM189" i="1" s="1"/>
  <c r="AM262" i="1"/>
  <c r="AM185" i="1" s="1"/>
  <c r="AM258" i="1"/>
  <c r="AM181" i="1" s="1"/>
  <c r="AM254" i="1"/>
  <c r="AM177" i="1" s="1"/>
  <c r="AM250" i="1"/>
  <c r="AM246" i="1"/>
  <c r="AM169" i="1" s="1"/>
  <c r="AM297" i="1"/>
  <c r="AM220" i="1" s="1"/>
  <c r="AM296" i="1"/>
  <c r="AM219" i="1" s="1"/>
  <c r="AM295" i="1"/>
  <c r="AM218" i="1" s="1"/>
  <c r="AM294" i="1"/>
  <c r="AM217" i="1" s="1"/>
  <c r="AM293" i="1"/>
  <c r="AM216" i="1" s="1"/>
  <c r="AM292" i="1"/>
  <c r="AM291" i="1"/>
  <c r="AM214" i="1" s="1"/>
  <c r="AM290" i="1"/>
  <c r="AM213" i="1" s="1"/>
  <c r="AM279" i="1"/>
  <c r="AM202" i="1" s="1"/>
  <c r="AM274" i="1"/>
  <c r="AM197" i="1" s="1"/>
  <c r="AM267" i="1"/>
  <c r="AM190" i="1" s="1"/>
  <c r="AM263" i="1"/>
  <c r="AM186" i="1" s="1"/>
  <c r="AM259" i="1"/>
  <c r="AM182" i="1" s="1"/>
  <c r="AM255" i="1"/>
  <c r="AM178" i="1" s="1"/>
  <c r="AM251" i="1"/>
  <c r="AM247" i="1"/>
  <c r="AM170" i="1" s="1"/>
  <c r="AM298" i="1"/>
  <c r="AM221" i="1" s="1"/>
  <c r="AM280" i="1"/>
  <c r="AM203" i="1" s="1"/>
  <c r="AM275" i="1"/>
  <c r="AM198" i="1" s="1"/>
  <c r="AM268" i="1"/>
  <c r="AM264" i="1"/>
  <c r="AM187" i="1" s="1"/>
  <c r="AM260" i="1"/>
  <c r="AM183" i="1" s="1"/>
  <c r="AM256" i="1"/>
  <c r="AM179" i="1" s="1"/>
  <c r="AM252" i="1"/>
  <c r="AM175" i="1" s="1"/>
  <c r="AM248" i="1"/>
  <c r="AM171" i="1" s="1"/>
  <c r="AM244" i="1"/>
  <c r="AM257" i="1"/>
  <c r="AM180" i="1" s="1"/>
  <c r="AM253" i="1"/>
  <c r="AM176" i="1" s="1"/>
  <c r="AM265" i="1"/>
  <c r="AM188" i="1" s="1"/>
  <c r="AM261" i="1"/>
  <c r="AM184" i="1" s="1"/>
  <c r="AM288" i="1"/>
  <c r="AM287" i="1"/>
  <c r="AM285" i="1"/>
  <c r="AM208" i="1" s="1"/>
  <c r="AM283" i="1"/>
  <c r="AM284" i="1"/>
  <c r="AM249" i="1"/>
  <c r="AM172" i="1" s="1"/>
  <c r="AM245" i="1"/>
  <c r="AM168" i="1" s="1"/>
  <c r="AM286" i="1"/>
  <c r="AM282" i="1"/>
  <c r="AM281" i="1"/>
  <c r="AM204" i="1" s="1"/>
  <c r="AK761" i="1"/>
  <c r="AL761" i="1" s="1"/>
  <c r="AL742" i="1"/>
  <c r="AK642" i="1"/>
  <c r="AK138" i="1"/>
  <c r="AK137" i="1" s="1"/>
  <c r="AK136" i="1" s="1"/>
  <c r="AK767" i="1"/>
  <c r="AL554" i="1"/>
  <c r="AL777" i="1" s="1"/>
  <c r="AL517" i="1"/>
  <c r="AL518" i="1"/>
  <c r="AL526" i="1"/>
  <c r="AL499" i="1"/>
  <c r="AL543" i="1"/>
  <c r="AL766" i="1" s="1"/>
  <c r="AL527" i="1"/>
  <c r="AL561" i="1"/>
  <c r="AM708" i="1" s="1"/>
  <c r="AL533" i="1"/>
  <c r="AL756" i="1" s="1"/>
  <c r="AL514" i="1"/>
  <c r="AM661" i="1" s="1"/>
  <c r="AL525" i="1"/>
  <c r="AL550" i="1"/>
  <c r="AM697" i="1" s="1"/>
  <c r="AL520" i="1"/>
  <c r="AL500" i="1"/>
  <c r="AL723" i="1" s="1"/>
  <c r="AL553" i="1"/>
  <c r="AM700" i="1" s="1"/>
  <c r="AL560" i="1"/>
  <c r="AL783" i="1" s="1"/>
  <c r="AL505" i="1"/>
  <c r="AL562" i="1"/>
  <c r="AM709" i="1" s="1"/>
  <c r="AL563" i="1"/>
  <c r="AL786" i="1" s="1"/>
  <c r="AL532" i="1"/>
  <c r="AL755" i="1" s="1"/>
  <c r="AJ165" i="1"/>
  <c r="AJ74" i="1"/>
  <c r="AJ73" i="1" s="1"/>
  <c r="AL727" i="1"/>
  <c r="AL779" i="1"/>
  <c r="AL744" i="1"/>
  <c r="AM693" i="1"/>
  <c r="AL735" i="1"/>
  <c r="AM191" i="1"/>
  <c r="AL748" i="1"/>
  <c r="AM174" i="1"/>
  <c r="AL785" i="1"/>
  <c r="AL737" i="1"/>
  <c r="AM215" i="1"/>
  <c r="AL558" i="1"/>
  <c r="AL781" i="1" s="1"/>
  <c r="AL516" i="1"/>
  <c r="AM663" i="1" s="1"/>
  <c r="AJ76" i="1"/>
  <c r="AL740" i="1"/>
  <c r="AK91" i="1"/>
  <c r="AK90" i="1" s="1"/>
  <c r="AK89" i="1" s="1"/>
  <c r="AK242" i="1"/>
  <c r="AK496" i="1"/>
  <c r="AK126" i="1"/>
  <c r="AL508" i="1"/>
  <c r="AM655" i="1" s="1"/>
  <c r="AM120" i="1"/>
  <c r="AN119" i="1"/>
  <c r="AM121" i="1"/>
  <c r="AJ753" i="1"/>
  <c r="AK754" i="1"/>
  <c r="AJ642" i="1"/>
  <c r="AJ138" i="1"/>
  <c r="AJ137" i="1" s="1"/>
  <c r="AJ136" i="1" s="1"/>
  <c r="AL776" i="1"/>
  <c r="AL497" i="1"/>
  <c r="AK166" i="1"/>
  <c r="AL167" i="1"/>
  <c r="AL536" i="1"/>
  <c r="AM683" i="1" s="1"/>
  <c r="AL206" i="1"/>
  <c r="AN711" i="1"/>
  <c r="AN710" i="1"/>
  <c r="AN709" i="1"/>
  <c r="AN707" i="1"/>
  <c r="AN705" i="1"/>
  <c r="AN704" i="1"/>
  <c r="AN703" i="1"/>
  <c r="AN702" i="1"/>
  <c r="AN701" i="1"/>
  <c r="AN700" i="1"/>
  <c r="AN699" i="1"/>
  <c r="AN698" i="1"/>
  <c r="AN697" i="1"/>
  <c r="AN696" i="1"/>
  <c r="AN695" i="1"/>
  <c r="AN694" i="1"/>
  <c r="AN693" i="1"/>
  <c r="AN692" i="1"/>
  <c r="AN691" i="1"/>
  <c r="AN690" i="1"/>
  <c r="AN689" i="1"/>
  <c r="AN681" i="1"/>
  <c r="AN680" i="1"/>
  <c r="AN675" i="1"/>
  <c r="AN679" i="1"/>
  <c r="AN672" i="1"/>
  <c r="AN666" i="1"/>
  <c r="AN678" i="1"/>
  <c r="AN665" i="1"/>
  <c r="AN664" i="1"/>
  <c r="AN653" i="1"/>
  <c r="AN667" i="1"/>
  <c r="AN646" i="1"/>
  <c r="AN661" i="1"/>
  <c r="AL243" i="1"/>
  <c r="AL270" i="1"/>
  <c r="AL94" i="1" s="1"/>
  <c r="AL93" i="1" s="1"/>
  <c r="AL531" i="1"/>
  <c r="AL201" i="1"/>
  <c r="AK200" i="1"/>
  <c r="AK78" i="1" s="1"/>
  <c r="AL539" i="1"/>
  <c r="AM686" i="1" s="1"/>
  <c r="AL209" i="1"/>
  <c r="AL731" i="1"/>
  <c r="AM702" i="1"/>
  <c r="AK739" i="1"/>
  <c r="AL739" i="1" s="1"/>
  <c r="AL503" i="1"/>
  <c r="AL173" i="1"/>
  <c r="AL506" i="1"/>
  <c r="AL729" i="1" s="1"/>
  <c r="AL544" i="1"/>
  <c r="AL507" i="1"/>
  <c r="AM654" i="1" s="1"/>
  <c r="AL564" i="1"/>
  <c r="AK725" i="1"/>
  <c r="AL725" i="1" s="1"/>
  <c r="AK759" i="1"/>
  <c r="AL759" i="1" s="1"/>
  <c r="AL541" i="1"/>
  <c r="AM688" i="1" s="1"/>
  <c r="AL211" i="1"/>
  <c r="AL771" i="1"/>
  <c r="AN162" i="1"/>
  <c r="AN164" i="1"/>
  <c r="AN240" i="1" s="1"/>
  <c r="AN163" i="1"/>
  <c r="AN239" i="1" s="1"/>
  <c r="AL782" i="1"/>
  <c r="AL750" i="1"/>
  <c r="AL749" i="1"/>
  <c r="AJ495" i="1"/>
  <c r="AJ124" i="1"/>
  <c r="AJ123" i="1" s="1"/>
  <c r="AJ122" i="1" s="1"/>
  <c r="AM493" i="1"/>
  <c r="AM492" i="1"/>
  <c r="AM494" i="1" s="1"/>
  <c r="AM501" i="1" s="1"/>
  <c r="AN648" i="1" s="1"/>
  <c r="AN491" i="1"/>
  <c r="AN176" i="1" l="1"/>
  <c r="AN175" i="1"/>
  <c r="AN170" i="1"/>
  <c r="AN186" i="1"/>
  <c r="AN213" i="1"/>
  <c r="AN217" i="1"/>
  <c r="AN185" i="1"/>
  <c r="AN222" i="1"/>
  <c r="AN226" i="1"/>
  <c r="AN230" i="1"/>
  <c r="AN189" i="1"/>
  <c r="AM769" i="1"/>
  <c r="AM724" i="1"/>
  <c r="AN184" i="1"/>
  <c r="AN183" i="1"/>
  <c r="AN203" i="1"/>
  <c r="AN178" i="1"/>
  <c r="AN197" i="1"/>
  <c r="AN219" i="1"/>
  <c r="AN177" i="1"/>
  <c r="AN224" i="1"/>
  <c r="AN228" i="1"/>
  <c r="AN234" i="1"/>
  <c r="AN498" i="1"/>
  <c r="AN538" i="1"/>
  <c r="AO685" i="1" s="1"/>
  <c r="AN518" i="1"/>
  <c r="AN501" i="1"/>
  <c r="AN517" i="1"/>
  <c r="AN551" i="1"/>
  <c r="AN512" i="1"/>
  <c r="AO659" i="1" s="1"/>
  <c r="AN532" i="1"/>
  <c r="AN546" i="1"/>
  <c r="AN550" i="1"/>
  <c r="AN511" i="1"/>
  <c r="AO658" i="1" s="1"/>
  <c r="AN525" i="1"/>
  <c r="AN562" i="1"/>
  <c r="AN555" i="1"/>
  <c r="AN559" i="1"/>
  <c r="AN563" i="1"/>
  <c r="AM539" i="1"/>
  <c r="AN686" i="1" s="1"/>
  <c r="AM209" i="1"/>
  <c r="AL530" i="1"/>
  <c r="AL128" i="1" s="1"/>
  <c r="AN521" i="1"/>
  <c r="AO668" i="1" s="1"/>
  <c r="AM744" i="1"/>
  <c r="AM652" i="1"/>
  <c r="AL728" i="1"/>
  <c r="AM728" i="1" s="1"/>
  <c r="AM243" i="1"/>
  <c r="AM270" i="1"/>
  <c r="AM94" i="1" s="1"/>
  <c r="AL773" i="1"/>
  <c r="AM552" i="1"/>
  <c r="AM538" i="1"/>
  <c r="AN685" i="1" s="1"/>
  <c r="AK719" i="1"/>
  <c r="AL720" i="1"/>
  <c r="AL741" i="1"/>
  <c r="AO717" i="1"/>
  <c r="AP715" i="1"/>
  <c r="AO716" i="1"/>
  <c r="AM540" i="1"/>
  <c r="AN687" i="1" s="1"/>
  <c r="AM210" i="1"/>
  <c r="AL523" i="1"/>
  <c r="AL127" i="1" s="1"/>
  <c r="AL126" i="1" s="1"/>
  <c r="AM562" i="1"/>
  <c r="AM785" i="1" s="1"/>
  <c r="AN785" i="1" s="1"/>
  <c r="AM502" i="1"/>
  <c r="AN649" i="1" s="1"/>
  <c r="AM515" i="1"/>
  <c r="AN662" i="1" s="1"/>
  <c r="AM547" i="1"/>
  <c r="AM770" i="1" s="1"/>
  <c r="AM516" i="1"/>
  <c r="AN663" i="1" s="1"/>
  <c r="AM561" i="1"/>
  <c r="AN708" i="1" s="1"/>
  <c r="AM514" i="1"/>
  <c r="AM511" i="1"/>
  <c r="AN658" i="1" s="1"/>
  <c r="AM532" i="1"/>
  <c r="AM560" i="1"/>
  <c r="AM513" i="1"/>
  <c r="AN660" i="1" s="1"/>
  <c r="AM520" i="1"/>
  <c r="AL726" i="1"/>
  <c r="AM510" i="1"/>
  <c r="AN657" i="1" s="1"/>
  <c r="AM507" i="1"/>
  <c r="AN654" i="1" s="1"/>
  <c r="AM527" i="1"/>
  <c r="AN674" i="1" s="1"/>
  <c r="AO164" i="1"/>
  <c r="AO240" i="1" s="1"/>
  <c r="AO162" i="1"/>
  <c r="AO163" i="1"/>
  <c r="AO239" i="1" s="1"/>
  <c r="AM759" i="1"/>
  <c r="AM739" i="1"/>
  <c r="AM497" i="1"/>
  <c r="AL166" i="1"/>
  <c r="AM167" i="1"/>
  <c r="AM740" i="1"/>
  <c r="AN740" i="1" s="1"/>
  <c r="AN215" i="1"/>
  <c r="AM521" i="1"/>
  <c r="AN668" i="1" s="1"/>
  <c r="AM779" i="1"/>
  <c r="AM755" i="1"/>
  <c r="AM783" i="1"/>
  <c r="AL767" i="1"/>
  <c r="AM761" i="1"/>
  <c r="AN761" i="1" s="1"/>
  <c r="AL764" i="1"/>
  <c r="AM701" i="1"/>
  <c r="AM777" i="1" s="1"/>
  <c r="AM508" i="1"/>
  <c r="AN655" i="1" s="1"/>
  <c r="AL765" i="1"/>
  <c r="AL787" i="1"/>
  <c r="AM787" i="1" s="1"/>
  <c r="AL743" i="1"/>
  <c r="AK746" i="1"/>
  <c r="AL747" i="1"/>
  <c r="AL763" i="1"/>
  <c r="AM763" i="1" s="1"/>
  <c r="AM662" i="1"/>
  <c r="AL738" i="1"/>
  <c r="AM738" i="1" s="1"/>
  <c r="AL722" i="1"/>
  <c r="AM537" i="1"/>
  <c r="AN684" i="1" s="1"/>
  <c r="AN677" i="1" s="1"/>
  <c r="AN142" i="1" s="1"/>
  <c r="AM207" i="1"/>
  <c r="AL775" i="1"/>
  <c r="AM775" i="1" s="1"/>
  <c r="AM557" i="1"/>
  <c r="AM563" i="1"/>
  <c r="AM786" i="1" s="1"/>
  <c r="AN786" i="1" s="1"/>
  <c r="AM550" i="1"/>
  <c r="AM551" i="1"/>
  <c r="AM774" i="1" s="1"/>
  <c r="AN774" i="1" s="1"/>
  <c r="AM549" i="1"/>
  <c r="AM772" i="1" s="1"/>
  <c r="AM519" i="1"/>
  <c r="AM742" i="1" s="1"/>
  <c r="AM505" i="1"/>
  <c r="AN652" i="1" s="1"/>
  <c r="AM544" i="1"/>
  <c r="AM750" i="1"/>
  <c r="AL242" i="1"/>
  <c r="AL91" i="1"/>
  <c r="AL90" i="1" s="1"/>
  <c r="AL89" i="1" s="1"/>
  <c r="AK165" i="1"/>
  <c r="AK74" i="1"/>
  <c r="AK73" i="1" s="1"/>
  <c r="AN121" i="1"/>
  <c r="AN120" i="1"/>
  <c r="AO119" i="1"/>
  <c r="AK495" i="1"/>
  <c r="AK124" i="1"/>
  <c r="AK123" i="1" s="1"/>
  <c r="AK122" i="1" s="1"/>
  <c r="AM545" i="1"/>
  <c r="AM768" i="1" s="1"/>
  <c r="AM504" i="1"/>
  <c r="AN651" i="1" s="1"/>
  <c r="AP87" i="1"/>
  <c r="AQ86" i="1"/>
  <c r="AP88" i="1"/>
  <c r="AM733" i="1"/>
  <c r="AM555" i="1"/>
  <c r="AM778" i="1" s="1"/>
  <c r="AN778" i="1" s="1"/>
  <c r="AM736" i="1"/>
  <c r="AP71" i="1"/>
  <c r="AP641" i="1" s="1"/>
  <c r="AP70" i="1"/>
  <c r="AP640" i="1" s="1"/>
  <c r="AQ69" i="1"/>
  <c r="AM535" i="1"/>
  <c r="AN682" i="1" s="1"/>
  <c r="AM205" i="1"/>
  <c r="AO135" i="1"/>
  <c r="AO134" i="1"/>
  <c r="AP133" i="1"/>
  <c r="AM524" i="1"/>
  <c r="AM194" i="1"/>
  <c r="AL193" i="1"/>
  <c r="AL77" i="1" s="1"/>
  <c r="AL76" i="1" s="1"/>
  <c r="AL762" i="1"/>
  <c r="AM518" i="1"/>
  <c r="AM526" i="1"/>
  <c r="AN673" i="1" s="1"/>
  <c r="AM499" i="1"/>
  <c r="AM543" i="1"/>
  <c r="AM500" i="1"/>
  <c r="AN647" i="1" s="1"/>
  <c r="AM533" i="1"/>
  <c r="AM756" i="1" s="1"/>
  <c r="AM525" i="1"/>
  <c r="AM748" i="1" s="1"/>
  <c r="AN748" i="1" s="1"/>
  <c r="AM546" i="1"/>
  <c r="AM528" i="1"/>
  <c r="AM751" i="1" s="1"/>
  <c r="AM556" i="1"/>
  <c r="AM506" i="1"/>
  <c r="AM729" i="1" s="1"/>
  <c r="AM554" i="1"/>
  <c r="AL136" i="1"/>
  <c r="AM564" i="1"/>
  <c r="AM542" i="1"/>
  <c r="AM517" i="1"/>
  <c r="AN493" i="1"/>
  <c r="AN492" i="1"/>
  <c r="AN494" i="1" s="1"/>
  <c r="AN534" i="1" s="1"/>
  <c r="AO681" i="1" s="1"/>
  <c r="AO491" i="1"/>
  <c r="AN311" i="1"/>
  <c r="AN308" i="1"/>
  <c r="AN231" i="1" s="1"/>
  <c r="AN307" i="1"/>
  <c r="AN306" i="1"/>
  <c r="AN229" i="1" s="1"/>
  <c r="AN305" i="1"/>
  <c r="AN304" i="1"/>
  <c r="AN227" i="1" s="1"/>
  <c r="AN303" i="1"/>
  <c r="AN302" i="1"/>
  <c r="AN225" i="1" s="1"/>
  <c r="AN301" i="1"/>
  <c r="AN300" i="1"/>
  <c r="AN223" i="1" s="1"/>
  <c r="AN299" i="1"/>
  <c r="AN309" i="1"/>
  <c r="AN232" i="1" s="1"/>
  <c r="AN310" i="1"/>
  <c r="AN233" i="1" s="1"/>
  <c r="AN297" i="1"/>
  <c r="AN220" i="1" s="1"/>
  <c r="AN296" i="1"/>
  <c r="AN295" i="1"/>
  <c r="AN218" i="1" s="1"/>
  <c r="AN294" i="1"/>
  <c r="AN293" i="1"/>
  <c r="AN216" i="1" s="1"/>
  <c r="AN292" i="1"/>
  <c r="AN291" i="1"/>
  <c r="AN214" i="1" s="1"/>
  <c r="AN290" i="1"/>
  <c r="AN279" i="1"/>
  <c r="AN202" i="1" s="1"/>
  <c r="AN274" i="1"/>
  <c r="AN267" i="1"/>
  <c r="AN190" i="1" s="1"/>
  <c r="AN263" i="1"/>
  <c r="AN259" i="1"/>
  <c r="AN182" i="1" s="1"/>
  <c r="AN255" i="1"/>
  <c r="AN251" i="1"/>
  <c r="AN174" i="1" s="1"/>
  <c r="AN247" i="1"/>
  <c r="AN298" i="1"/>
  <c r="AN221" i="1" s="1"/>
  <c r="AN280" i="1"/>
  <c r="AN275" i="1"/>
  <c r="AN198" i="1" s="1"/>
  <c r="AN268" i="1"/>
  <c r="AN191" i="1" s="1"/>
  <c r="AN264" i="1"/>
  <c r="AN187" i="1" s="1"/>
  <c r="AN260" i="1"/>
  <c r="AN256" i="1"/>
  <c r="AN179" i="1" s="1"/>
  <c r="AN252" i="1"/>
  <c r="AN248" i="1"/>
  <c r="AN171" i="1" s="1"/>
  <c r="AN244" i="1"/>
  <c r="AN288" i="1"/>
  <c r="AN287" i="1"/>
  <c r="AN286" i="1"/>
  <c r="AN285" i="1"/>
  <c r="AN208" i="1" s="1"/>
  <c r="AN284" i="1"/>
  <c r="AN283" i="1"/>
  <c r="AN282" i="1"/>
  <c r="AN281" i="1"/>
  <c r="AN204" i="1" s="1"/>
  <c r="AN265" i="1"/>
  <c r="AN188" i="1" s="1"/>
  <c r="AN261" i="1"/>
  <c r="AN257" i="1"/>
  <c r="AN180" i="1" s="1"/>
  <c r="AN253" i="1"/>
  <c r="AN249" i="1"/>
  <c r="AN172" i="1" s="1"/>
  <c r="AN245" i="1"/>
  <c r="AN168" i="1" s="1"/>
  <c r="AN278" i="1"/>
  <c r="AN271" i="1"/>
  <c r="AN258" i="1"/>
  <c r="AN181" i="1" s="1"/>
  <c r="AN254" i="1"/>
  <c r="AN246" i="1"/>
  <c r="AN169" i="1" s="1"/>
  <c r="AN266" i="1"/>
  <c r="AN272" i="1"/>
  <c r="AN195" i="1" s="1"/>
  <c r="AN250" i="1"/>
  <c r="AN273" i="1"/>
  <c r="AN196" i="1" s="1"/>
  <c r="AN262" i="1"/>
  <c r="AN289" i="1"/>
  <c r="AN212" i="1" s="1"/>
  <c r="AM541" i="1"/>
  <c r="AN688" i="1" s="1"/>
  <c r="AM211" i="1"/>
  <c r="AM503" i="1"/>
  <c r="AN650" i="1" s="1"/>
  <c r="AM173" i="1"/>
  <c r="AM201" i="1"/>
  <c r="AL200" i="1"/>
  <c r="AL78" i="1" s="1"/>
  <c r="AM531" i="1"/>
  <c r="AM536" i="1"/>
  <c r="AN683" i="1" s="1"/>
  <c r="AM206" i="1"/>
  <c r="AL496" i="1"/>
  <c r="AL754" i="1"/>
  <c r="AK753" i="1"/>
  <c r="AM737" i="1"/>
  <c r="AJ72" i="1"/>
  <c r="AM766" i="1"/>
  <c r="AM277" i="1"/>
  <c r="AM95" i="1" s="1"/>
  <c r="AL730" i="1"/>
  <c r="AM730" i="1" s="1"/>
  <c r="AJ718" i="1"/>
  <c r="AJ81" i="1" s="1"/>
  <c r="AL784" i="1"/>
  <c r="AM780" i="1"/>
  <c r="AO710" i="1"/>
  <c r="AO709" i="1"/>
  <c r="AO706" i="1"/>
  <c r="AO704" i="1"/>
  <c r="AO702" i="1"/>
  <c r="AO701" i="1"/>
  <c r="AO700" i="1"/>
  <c r="AO698" i="1"/>
  <c r="AO697" i="1"/>
  <c r="AO696" i="1"/>
  <c r="AO695" i="1"/>
  <c r="AO694" i="1"/>
  <c r="AO693" i="1"/>
  <c r="AO689" i="1"/>
  <c r="AO666" i="1"/>
  <c r="AO665" i="1"/>
  <c r="AO664" i="1"/>
  <c r="AO661" i="1"/>
  <c r="AO650" i="1"/>
  <c r="AO649" i="1"/>
  <c r="AO648" i="1"/>
  <c r="AO647" i="1"/>
  <c r="AO645" i="1"/>
  <c r="AO644" i="1"/>
  <c r="AO679" i="1"/>
  <c r="AO674" i="1"/>
  <c r="AO673" i="1"/>
  <c r="AO672" i="1"/>
  <c r="AO671" i="1"/>
  <c r="AO699" i="1"/>
  <c r="AK76" i="1"/>
  <c r="AM559" i="1"/>
  <c r="AN706" i="1" s="1"/>
  <c r="AL758" i="1"/>
  <c r="AM758" i="1" s="1"/>
  <c r="AM553" i="1"/>
  <c r="AM776" i="1" s="1"/>
  <c r="AL642" i="1"/>
  <c r="AM498" i="1"/>
  <c r="AN645" i="1" s="1"/>
  <c r="AM512" i="1"/>
  <c r="AN659" i="1" s="1"/>
  <c r="AM558" i="1"/>
  <c r="AM781" i="1" s="1"/>
  <c r="AM534" i="1"/>
  <c r="AM757" i="1" s="1"/>
  <c r="AM548" i="1"/>
  <c r="AM771" i="1" s="1"/>
  <c r="AM509" i="1"/>
  <c r="AN656" i="1" s="1"/>
  <c r="AN781" i="1" l="1"/>
  <c r="AN536" i="1"/>
  <c r="AO683" i="1" s="1"/>
  <c r="AN206" i="1"/>
  <c r="AN531" i="1"/>
  <c r="AM200" i="1"/>
  <c r="AM78" i="1" s="1"/>
  <c r="AN201" i="1"/>
  <c r="AN541" i="1"/>
  <c r="AO688" i="1" s="1"/>
  <c r="AN211" i="1"/>
  <c r="AN277" i="1"/>
  <c r="AN95" i="1" s="1"/>
  <c r="AM523" i="1"/>
  <c r="AM127" i="1" s="1"/>
  <c r="AN671" i="1"/>
  <c r="AN670" i="1" s="1"/>
  <c r="AN141" i="1" s="1"/>
  <c r="AN140" i="1" s="1"/>
  <c r="AN535" i="1"/>
  <c r="AO682" i="1" s="1"/>
  <c r="AN205" i="1"/>
  <c r="AK718" i="1"/>
  <c r="AK81" i="1" s="1"/>
  <c r="AN757" i="1"/>
  <c r="AM734" i="1"/>
  <c r="AN734" i="1" s="1"/>
  <c r="AM731" i="1"/>
  <c r="AM762" i="1"/>
  <c r="AP134" i="1"/>
  <c r="AQ133" i="1"/>
  <c r="AP135" i="1"/>
  <c r="AM735" i="1"/>
  <c r="AN735" i="1" s="1"/>
  <c r="AK72" i="1"/>
  <c r="AM725" i="1"/>
  <c r="AM749" i="1"/>
  <c r="AM722" i="1"/>
  <c r="AL746" i="1"/>
  <c r="AM747" i="1"/>
  <c r="AM743" i="1"/>
  <c r="AM767" i="1"/>
  <c r="AN545" i="1"/>
  <c r="AO692" i="1" s="1"/>
  <c r="AM496" i="1"/>
  <c r="AN644" i="1"/>
  <c r="AN643" i="1" s="1"/>
  <c r="AO308" i="1"/>
  <c r="AO231" i="1" s="1"/>
  <c r="AO307" i="1"/>
  <c r="AO306" i="1"/>
  <c r="AO229" i="1" s="1"/>
  <c r="AO305" i="1"/>
  <c r="AO304" i="1"/>
  <c r="AO227" i="1" s="1"/>
  <c r="AO303" i="1"/>
  <c r="AO302" i="1"/>
  <c r="AO225" i="1" s="1"/>
  <c r="AO301" i="1"/>
  <c r="AO224" i="1" s="1"/>
  <c r="AO300" i="1"/>
  <c r="AO223" i="1" s="1"/>
  <c r="AO309" i="1"/>
  <c r="AO232" i="1" s="1"/>
  <c r="AO310" i="1"/>
  <c r="AO233" i="1" s="1"/>
  <c r="AO311" i="1"/>
  <c r="AO234" i="1" s="1"/>
  <c r="AO298" i="1"/>
  <c r="AO221" i="1" s="1"/>
  <c r="AO280" i="1"/>
  <c r="AO203" i="1" s="1"/>
  <c r="AO275" i="1"/>
  <c r="AO198" i="1" s="1"/>
  <c r="AO268" i="1"/>
  <c r="AO191" i="1" s="1"/>
  <c r="AO264" i="1"/>
  <c r="AO187" i="1" s="1"/>
  <c r="AO260" i="1"/>
  <c r="AO256" i="1"/>
  <c r="AO179" i="1" s="1"/>
  <c r="AO252" i="1"/>
  <c r="AO248" i="1"/>
  <c r="AO171" i="1" s="1"/>
  <c r="AO244" i="1"/>
  <c r="AO288" i="1"/>
  <c r="AO287" i="1"/>
  <c r="AO286" i="1"/>
  <c r="AO285" i="1"/>
  <c r="AO208" i="1" s="1"/>
  <c r="AO284" i="1"/>
  <c r="AO283" i="1"/>
  <c r="AO282" i="1"/>
  <c r="AO281" i="1"/>
  <c r="AO204" i="1" s="1"/>
  <c r="AO265" i="1"/>
  <c r="AO188" i="1" s="1"/>
  <c r="AO261" i="1"/>
  <c r="AO257" i="1"/>
  <c r="AO180" i="1" s="1"/>
  <c r="AO253" i="1"/>
  <c r="AO249" i="1"/>
  <c r="AO172" i="1" s="1"/>
  <c r="AO245" i="1"/>
  <c r="AO168" i="1" s="1"/>
  <c r="AO289" i="1"/>
  <c r="AO212" i="1" s="1"/>
  <c r="AO278" i="1"/>
  <c r="AO273" i="1"/>
  <c r="AO196" i="1" s="1"/>
  <c r="AO272" i="1"/>
  <c r="AO195" i="1" s="1"/>
  <c r="AO271" i="1"/>
  <c r="AO266" i="1"/>
  <c r="AO262" i="1"/>
  <c r="AO258" i="1"/>
  <c r="AO181" i="1" s="1"/>
  <c r="AO254" i="1"/>
  <c r="AO250" i="1"/>
  <c r="AO246" i="1"/>
  <c r="AO169" i="1" s="1"/>
  <c r="AO279" i="1"/>
  <c r="AO202" i="1" s="1"/>
  <c r="AO259" i="1"/>
  <c r="AO182" i="1" s="1"/>
  <c r="AO299" i="1"/>
  <c r="AO255" i="1"/>
  <c r="AO297" i="1"/>
  <c r="AO220" i="1" s="1"/>
  <c r="AO293" i="1"/>
  <c r="AO216" i="1" s="1"/>
  <c r="AO263" i="1"/>
  <c r="AO251" i="1"/>
  <c r="AO174" i="1" s="1"/>
  <c r="AO294" i="1"/>
  <c r="AO296" i="1"/>
  <c r="AO292" i="1"/>
  <c r="AO215" i="1" s="1"/>
  <c r="AO274" i="1"/>
  <c r="AO295" i="1"/>
  <c r="AO218" i="1" s="1"/>
  <c r="AO291" i="1"/>
  <c r="AO214" i="1" s="1"/>
  <c r="AO267" i="1"/>
  <c r="AO190" i="1" s="1"/>
  <c r="AO247" i="1"/>
  <c r="AO290" i="1"/>
  <c r="AN540" i="1"/>
  <c r="AO687" i="1" s="1"/>
  <c r="AN210" i="1"/>
  <c r="AM732" i="1"/>
  <c r="AM773" i="1"/>
  <c r="AN773" i="1" s="1"/>
  <c r="AN558" i="1"/>
  <c r="AN542" i="1"/>
  <c r="AN549" i="1"/>
  <c r="AN772" i="1" s="1"/>
  <c r="AO772" i="1" s="1"/>
  <c r="AN508" i="1"/>
  <c r="AO655" i="1" s="1"/>
  <c r="AN513" i="1"/>
  <c r="AO660" i="1" s="1"/>
  <c r="AN724" i="1"/>
  <c r="AN561" i="1"/>
  <c r="AO708" i="1" s="1"/>
  <c r="AN553" i="1"/>
  <c r="AN776" i="1" s="1"/>
  <c r="AN548" i="1"/>
  <c r="AN771" i="1" s="1"/>
  <c r="AN520" i="1"/>
  <c r="AO667" i="1" s="1"/>
  <c r="AN509" i="1"/>
  <c r="AO656" i="1" s="1"/>
  <c r="AM677" i="1"/>
  <c r="AM142" i="1" s="1"/>
  <c r="AM140" i="1" s="1"/>
  <c r="AN560" i="1"/>
  <c r="AO707" i="1" s="1"/>
  <c r="AN552" i="1"/>
  <c r="AN775" i="1" s="1"/>
  <c r="AO775" i="1" s="1"/>
  <c r="AN515" i="1"/>
  <c r="AO662" i="1" s="1"/>
  <c r="AN547" i="1"/>
  <c r="AP694" i="1" s="1"/>
  <c r="AN516" i="1"/>
  <c r="AO663" i="1" s="1"/>
  <c r="AN505" i="1"/>
  <c r="AO652" i="1" s="1"/>
  <c r="AN502" i="1"/>
  <c r="AL753" i="1"/>
  <c r="AM754" i="1"/>
  <c r="AO493" i="1"/>
  <c r="AO492" i="1"/>
  <c r="AO494" i="1" s="1"/>
  <c r="AO563" i="1" s="1"/>
  <c r="AO786" i="1" s="1"/>
  <c r="AP491" i="1"/>
  <c r="AN736" i="1"/>
  <c r="AO120" i="1"/>
  <c r="AP119" i="1"/>
  <c r="AO121" i="1"/>
  <c r="AN738" i="1"/>
  <c r="AN787" i="1"/>
  <c r="AN783" i="1"/>
  <c r="AM741" i="1"/>
  <c r="AN741" i="1" s="1"/>
  <c r="AO564" i="1"/>
  <c r="AO554" i="1"/>
  <c r="AO507" i="1"/>
  <c r="AP654" i="1" s="1"/>
  <c r="AO177" i="1"/>
  <c r="AO527" i="1"/>
  <c r="AO197" i="1"/>
  <c r="AO533" i="1"/>
  <c r="AO184" i="1"/>
  <c r="AN769" i="1"/>
  <c r="AO519" i="1"/>
  <c r="AO189" i="1"/>
  <c r="AO556" i="1"/>
  <c r="AO226" i="1"/>
  <c r="AO543" i="1"/>
  <c r="AO213" i="1"/>
  <c r="AO170" i="1"/>
  <c r="AO500" i="1"/>
  <c r="AO506" i="1"/>
  <c r="AO176" i="1"/>
  <c r="AM530" i="1"/>
  <c r="AM128" i="1" s="1"/>
  <c r="AN503" i="1"/>
  <c r="AN173" i="1"/>
  <c r="AQ70" i="1"/>
  <c r="AQ640" i="1" s="1"/>
  <c r="AQ71" i="1"/>
  <c r="AQ641" i="1" s="1"/>
  <c r="AR69" i="1"/>
  <c r="AQ88" i="1"/>
  <c r="AQ87" i="1"/>
  <c r="AR86" i="1"/>
  <c r="AP163" i="1"/>
  <c r="AP239" i="1" s="1"/>
  <c r="AP164" i="1"/>
  <c r="AP240" i="1" s="1"/>
  <c r="AP162" i="1"/>
  <c r="AM93" i="1"/>
  <c r="AN758" i="1"/>
  <c r="AM784" i="1"/>
  <c r="AN784" i="1" s="1"/>
  <c r="AL495" i="1"/>
  <c r="AL124" i="1"/>
  <c r="AL123" i="1" s="1"/>
  <c r="AL122" i="1" s="1"/>
  <c r="AN270" i="1"/>
  <c r="AN94" i="1" s="1"/>
  <c r="AN93" i="1" s="1"/>
  <c r="AN243" i="1"/>
  <c r="AN524" i="1"/>
  <c r="AN194" i="1"/>
  <c r="AM193" i="1"/>
  <c r="AM77" i="1" s="1"/>
  <c r="AM76" i="1" s="1"/>
  <c r="AM782" i="1"/>
  <c r="AN782" i="1" s="1"/>
  <c r="AN537" i="1"/>
  <c r="AO684" i="1" s="1"/>
  <c r="AN207" i="1"/>
  <c r="AM765" i="1"/>
  <c r="AM764" i="1"/>
  <c r="AN764" i="1" s="1"/>
  <c r="AN755" i="1"/>
  <c r="AN504" i="1"/>
  <c r="AO651" i="1" s="1"/>
  <c r="AN497" i="1"/>
  <c r="AN167" i="1"/>
  <c r="AM166" i="1"/>
  <c r="AN739" i="1"/>
  <c r="AO739" i="1" s="1"/>
  <c r="AM726" i="1"/>
  <c r="AN726" i="1" s="1"/>
  <c r="AL719" i="1"/>
  <c r="AL718" i="1" s="1"/>
  <c r="AL81" i="1" s="1"/>
  <c r="AM720" i="1"/>
  <c r="AM242" i="1"/>
  <c r="AM91" i="1"/>
  <c r="AM90" i="1" s="1"/>
  <c r="AM643" i="1"/>
  <c r="AN539" i="1"/>
  <c r="AO686" i="1" s="1"/>
  <c r="AN209" i="1"/>
  <c r="AN564" i="1"/>
  <c r="AO711" i="1" s="1"/>
  <c r="AN554" i="1"/>
  <c r="AN777" i="1" s="1"/>
  <c r="AO777" i="1" s="1"/>
  <c r="AN507" i="1"/>
  <c r="AO654" i="1" s="1"/>
  <c r="AN527" i="1"/>
  <c r="AN750" i="1" s="1"/>
  <c r="AO750" i="1" s="1"/>
  <c r="AN533" i="1"/>
  <c r="AO680" i="1" s="1"/>
  <c r="AN514" i="1"/>
  <c r="AN737" i="1" s="1"/>
  <c r="AN557" i="1"/>
  <c r="AN780" i="1" s="1"/>
  <c r="AN519" i="1"/>
  <c r="AN742" i="1" s="1"/>
  <c r="AO742" i="1" s="1"/>
  <c r="AN544" i="1"/>
  <c r="AO691" i="1" s="1"/>
  <c r="AN528" i="1"/>
  <c r="AO675" i="1" s="1"/>
  <c r="AO670" i="1" s="1"/>
  <c r="AO141" i="1" s="1"/>
  <c r="AN510" i="1"/>
  <c r="AO657" i="1" s="1"/>
  <c r="AN556" i="1"/>
  <c r="AO703" i="1" s="1"/>
  <c r="AN526" i="1"/>
  <c r="AN499" i="1"/>
  <c r="AO646" i="1" s="1"/>
  <c r="AO643" i="1" s="1"/>
  <c r="AN543" i="1"/>
  <c r="AO690" i="1" s="1"/>
  <c r="AN500" i="1"/>
  <c r="AN506" i="1"/>
  <c r="AO653" i="1" s="1"/>
  <c r="AO705" i="1"/>
  <c r="AP711" i="1"/>
  <c r="AP710" i="1"/>
  <c r="AP707" i="1"/>
  <c r="AP706" i="1"/>
  <c r="AP705" i="1"/>
  <c r="AP703" i="1"/>
  <c r="AP692" i="1"/>
  <c r="AP691" i="1"/>
  <c r="AP690" i="1"/>
  <c r="AP681" i="1"/>
  <c r="AP680" i="1"/>
  <c r="AP667" i="1"/>
  <c r="AP665" i="1"/>
  <c r="AP664" i="1"/>
  <c r="AP653" i="1"/>
  <c r="AP650" i="1"/>
  <c r="AP649" i="1"/>
  <c r="AP648" i="1"/>
  <c r="AP647" i="1"/>
  <c r="AP646" i="1"/>
  <c r="AP645" i="1"/>
  <c r="AP644" i="1"/>
  <c r="AP679" i="1"/>
  <c r="AP678" i="1"/>
  <c r="AP675" i="1"/>
  <c r="AP674" i="1"/>
  <c r="AP673" i="1"/>
  <c r="AP672" i="1"/>
  <c r="AP671" i="1"/>
  <c r="AP670" i="1" s="1"/>
  <c r="AP141" i="1" s="1"/>
  <c r="AM727" i="1"/>
  <c r="AN727" i="1" s="1"/>
  <c r="AM760" i="1"/>
  <c r="AN760" i="1" s="1"/>
  <c r="AL74" i="1"/>
  <c r="AL73" i="1" s="1"/>
  <c r="AL72" i="1" s="1"/>
  <c r="AL165" i="1"/>
  <c r="AN759" i="1"/>
  <c r="AQ715" i="1"/>
  <c r="AP716" i="1"/>
  <c r="AP717" i="1"/>
  <c r="AM721" i="1"/>
  <c r="AN721" i="1" s="1"/>
  <c r="AN744" i="1"/>
  <c r="AO558" i="1"/>
  <c r="AO228" i="1"/>
  <c r="AO549" i="1"/>
  <c r="AP696" i="1" s="1"/>
  <c r="AO219" i="1"/>
  <c r="AO178" i="1"/>
  <c r="AO508" i="1"/>
  <c r="AP655" i="1" s="1"/>
  <c r="AO513" i="1"/>
  <c r="AP660" i="1" s="1"/>
  <c r="AO183" i="1"/>
  <c r="AM723" i="1"/>
  <c r="AO560" i="1"/>
  <c r="AO230" i="1"/>
  <c r="AO552" i="1"/>
  <c r="AO222" i="1"/>
  <c r="AO515" i="1"/>
  <c r="AP662" i="1" s="1"/>
  <c r="AO185" i="1"/>
  <c r="AO547" i="1"/>
  <c r="AO217" i="1"/>
  <c r="AO186" i="1"/>
  <c r="AO516" i="1"/>
  <c r="AP663" i="1" s="1"/>
  <c r="AO505" i="1"/>
  <c r="AP652" i="1" s="1"/>
  <c r="AO175" i="1"/>
  <c r="AP234" i="1" l="1"/>
  <c r="AO138" i="1"/>
  <c r="AO137" i="1" s="1"/>
  <c r="AP227" i="1"/>
  <c r="AP231" i="1"/>
  <c r="AR87" i="1"/>
  <c r="AS86" i="1"/>
  <c r="AR88" i="1"/>
  <c r="AQ709" i="1"/>
  <c r="AQ707" i="1"/>
  <c r="AQ705" i="1"/>
  <c r="AQ703" i="1"/>
  <c r="AQ699" i="1"/>
  <c r="AQ710" i="1"/>
  <c r="AQ701" i="1"/>
  <c r="AQ700" i="1"/>
  <c r="AQ697" i="1"/>
  <c r="AQ695" i="1"/>
  <c r="AQ693" i="1"/>
  <c r="AQ691" i="1"/>
  <c r="AQ689" i="1"/>
  <c r="AQ679" i="1"/>
  <c r="AQ678" i="1"/>
  <c r="AQ675" i="1"/>
  <c r="AQ672" i="1"/>
  <c r="AQ704" i="1"/>
  <c r="AQ680" i="1"/>
  <c r="AQ702" i="1"/>
  <c r="AQ698" i="1"/>
  <c r="AQ696" i="1"/>
  <c r="AQ694" i="1"/>
  <c r="AQ692" i="1"/>
  <c r="AQ690" i="1"/>
  <c r="AQ711" i="1"/>
  <c r="AQ681" i="1"/>
  <c r="AQ667" i="1"/>
  <c r="AQ666" i="1"/>
  <c r="AQ665" i="1"/>
  <c r="AQ664" i="1"/>
  <c r="AQ661" i="1"/>
  <c r="AQ653" i="1"/>
  <c r="AQ646" i="1"/>
  <c r="AN723" i="1"/>
  <c r="AO723" i="1" s="1"/>
  <c r="AP701" i="1"/>
  <c r="AP666" i="1"/>
  <c r="AN720" i="1"/>
  <c r="AM719" i="1"/>
  <c r="AM74" i="1"/>
  <c r="AM73" i="1" s="1"/>
  <c r="AM72" i="1" s="1"/>
  <c r="AM165" i="1"/>
  <c r="AN523" i="1"/>
  <c r="AN127" i="1" s="1"/>
  <c r="AP309" i="1"/>
  <c r="AP232" i="1" s="1"/>
  <c r="AP310" i="1"/>
  <c r="AP233" i="1" s="1"/>
  <c r="AP311" i="1"/>
  <c r="AP288" i="1"/>
  <c r="AP287" i="1"/>
  <c r="AP286" i="1"/>
  <c r="AP285" i="1"/>
  <c r="AP208" i="1" s="1"/>
  <c r="AP284" i="1"/>
  <c r="AP283" i="1"/>
  <c r="AP282" i="1"/>
  <c r="AP281" i="1"/>
  <c r="AP204" i="1" s="1"/>
  <c r="AP265" i="1"/>
  <c r="AP188" i="1" s="1"/>
  <c r="AP261" i="1"/>
  <c r="AP257" i="1"/>
  <c r="AP180" i="1" s="1"/>
  <c r="AP253" i="1"/>
  <c r="AP249" i="1"/>
  <c r="AP172" i="1" s="1"/>
  <c r="AP245" i="1"/>
  <c r="AP168" i="1" s="1"/>
  <c r="AP289" i="1"/>
  <c r="AP212" i="1" s="1"/>
  <c r="AP278" i="1"/>
  <c r="AP273" i="1"/>
  <c r="AP196" i="1" s="1"/>
  <c r="AP272" i="1"/>
  <c r="AP195" i="1" s="1"/>
  <c r="AP271" i="1"/>
  <c r="AP266" i="1"/>
  <c r="AP262" i="1"/>
  <c r="AP185" i="1" s="1"/>
  <c r="AP258" i="1"/>
  <c r="AP181" i="1" s="1"/>
  <c r="AP254" i="1"/>
  <c r="AP250" i="1"/>
  <c r="AP246" i="1"/>
  <c r="AP169" i="1" s="1"/>
  <c r="AP308" i="1"/>
  <c r="AP307" i="1"/>
  <c r="AP306" i="1"/>
  <c r="AP229" i="1" s="1"/>
  <c r="AP305" i="1"/>
  <c r="AP228" i="1" s="1"/>
  <c r="AP304" i="1"/>
  <c r="AP303" i="1"/>
  <c r="AP302" i="1"/>
  <c r="AP225" i="1" s="1"/>
  <c r="AP301" i="1"/>
  <c r="AP224" i="1" s="1"/>
  <c r="AP300" i="1"/>
  <c r="AP223" i="1" s="1"/>
  <c r="AP299" i="1"/>
  <c r="AP222" i="1" s="1"/>
  <c r="AP297" i="1"/>
  <c r="AP220" i="1" s="1"/>
  <c r="AP296" i="1"/>
  <c r="AP219" i="1" s="1"/>
  <c r="AP295" i="1"/>
  <c r="AP218" i="1" s="1"/>
  <c r="AP294" i="1"/>
  <c r="AP217" i="1" s="1"/>
  <c r="AP293" i="1"/>
  <c r="AP216" i="1" s="1"/>
  <c r="AP292" i="1"/>
  <c r="AP215" i="1" s="1"/>
  <c r="AP291" i="1"/>
  <c r="AP214" i="1" s="1"/>
  <c r="AP290" i="1"/>
  <c r="AP279" i="1"/>
  <c r="AP202" i="1" s="1"/>
  <c r="AP274" i="1"/>
  <c r="AP267" i="1"/>
  <c r="AP190" i="1" s="1"/>
  <c r="AP263" i="1"/>
  <c r="AP259" i="1"/>
  <c r="AP182" i="1" s="1"/>
  <c r="AP255" i="1"/>
  <c r="AP178" i="1" s="1"/>
  <c r="AP251" i="1"/>
  <c r="AP174" i="1" s="1"/>
  <c r="AP247" i="1"/>
  <c r="AP170" i="1" s="1"/>
  <c r="AP298" i="1"/>
  <c r="AP221" i="1" s="1"/>
  <c r="AP264" i="1"/>
  <c r="AP187" i="1" s="1"/>
  <c r="AP248" i="1"/>
  <c r="AP171" i="1" s="1"/>
  <c r="AP280" i="1"/>
  <c r="AP203" i="1" s="1"/>
  <c r="AP260" i="1"/>
  <c r="AP275" i="1"/>
  <c r="AP198" i="1" s="1"/>
  <c r="AP244" i="1"/>
  <c r="AP268" i="1"/>
  <c r="AP191" i="1" s="1"/>
  <c r="AP252" i="1"/>
  <c r="AP175" i="1" s="1"/>
  <c r="AP256" i="1"/>
  <c r="AP179" i="1" s="1"/>
  <c r="AN730" i="1"/>
  <c r="AO730" i="1" s="1"/>
  <c r="AP500" i="1"/>
  <c r="AQ647" i="1" s="1"/>
  <c r="AO514" i="1"/>
  <c r="AP661" i="1" s="1"/>
  <c r="AP197" i="1"/>
  <c r="AN728" i="1"/>
  <c r="AO728" i="1" s="1"/>
  <c r="AO738" i="1"/>
  <c r="AO736" i="1"/>
  <c r="AM753" i="1"/>
  <c r="AN754" i="1"/>
  <c r="AN732" i="1"/>
  <c r="AM495" i="1"/>
  <c r="AM124" i="1"/>
  <c r="AM123" i="1" s="1"/>
  <c r="AN747" i="1"/>
  <c r="AM746" i="1"/>
  <c r="AN725" i="1"/>
  <c r="AQ134" i="1"/>
  <c r="AR133" i="1"/>
  <c r="AQ135" i="1"/>
  <c r="AN766" i="1"/>
  <c r="AO766" i="1" s="1"/>
  <c r="AN763" i="1"/>
  <c r="AO763" i="1" s="1"/>
  <c r="AO541" i="1"/>
  <c r="AP688" i="1" s="1"/>
  <c r="AO211" i="1"/>
  <c r="AN530" i="1"/>
  <c r="AN128" i="1" s="1"/>
  <c r="AO678" i="1"/>
  <c r="AO677" i="1" s="1"/>
  <c r="AO142" i="1" s="1"/>
  <c r="AO140" i="1" s="1"/>
  <c r="AN768" i="1"/>
  <c r="AN756" i="1"/>
  <c r="AO756" i="1" s="1"/>
  <c r="AO534" i="1"/>
  <c r="AP513" i="1"/>
  <c r="AQ660" i="1" s="1"/>
  <c r="AP183" i="1"/>
  <c r="AQ716" i="1"/>
  <c r="AQ717" i="1"/>
  <c r="AR715" i="1"/>
  <c r="AM642" i="1"/>
  <c r="AM138" i="1"/>
  <c r="AM137" i="1" s="1"/>
  <c r="AM136" i="1" s="1"/>
  <c r="AO764" i="1"/>
  <c r="AN242" i="1"/>
  <c r="AN91" i="1"/>
  <c r="AN90" i="1" s="1"/>
  <c r="AN89" i="1" s="1"/>
  <c r="AO503" i="1"/>
  <c r="AO173" i="1"/>
  <c r="AP213" i="1"/>
  <c r="AP514" i="1"/>
  <c r="AP184" i="1"/>
  <c r="AP492" i="1"/>
  <c r="AP494" i="1" s="1"/>
  <c r="AP504" i="1" s="1"/>
  <c r="AQ651" i="1" s="1"/>
  <c r="AQ491" i="1"/>
  <c r="AP493" i="1"/>
  <c r="AO724" i="1"/>
  <c r="AO540" i="1"/>
  <c r="AP687" i="1" s="1"/>
  <c r="AO210" i="1"/>
  <c r="AO277" i="1"/>
  <c r="AO95" i="1" s="1"/>
  <c r="AO243" i="1"/>
  <c r="AO536" i="1"/>
  <c r="AP683" i="1" s="1"/>
  <c r="AO206" i="1"/>
  <c r="AN751" i="1"/>
  <c r="AO751" i="1" s="1"/>
  <c r="AO557" i="1"/>
  <c r="AP704" i="1" s="1"/>
  <c r="AO550" i="1"/>
  <c r="AP697" i="1" s="1"/>
  <c r="AO532" i="1"/>
  <c r="AO755" i="1" s="1"/>
  <c r="AO551" i="1"/>
  <c r="AO501" i="1"/>
  <c r="AO499" i="1"/>
  <c r="AO781" i="1"/>
  <c r="AN770" i="1"/>
  <c r="AO770" i="1" s="1"/>
  <c r="AN729" i="1"/>
  <c r="AO729" i="1" s="1"/>
  <c r="AO555" i="1"/>
  <c r="AO548" i="1"/>
  <c r="AP695" i="1" s="1"/>
  <c r="AO520" i="1"/>
  <c r="AO528" i="1"/>
  <c r="AO518" i="1"/>
  <c r="AO741" i="1" s="1"/>
  <c r="AO511" i="1"/>
  <c r="AP658" i="1" s="1"/>
  <c r="AO542" i="1"/>
  <c r="AP689" i="1" s="1"/>
  <c r="AO521" i="1"/>
  <c r="AP668" i="1" s="1"/>
  <c r="AP549" i="1"/>
  <c r="AP772" i="1" s="1"/>
  <c r="AO744" i="1"/>
  <c r="AO497" i="1"/>
  <c r="AN166" i="1"/>
  <c r="AO167" i="1"/>
  <c r="AO784" i="1"/>
  <c r="AP506" i="1"/>
  <c r="AP176" i="1"/>
  <c r="AP519" i="1"/>
  <c r="AP742" i="1" s="1"/>
  <c r="AP189" i="1"/>
  <c r="AP515" i="1"/>
  <c r="AQ662" i="1" s="1"/>
  <c r="AP560" i="1"/>
  <c r="AP230" i="1"/>
  <c r="AO721" i="1"/>
  <c r="AO760" i="1"/>
  <c r="AP699" i="1"/>
  <c r="AM89" i="1"/>
  <c r="AO726" i="1"/>
  <c r="AN496" i="1"/>
  <c r="AN765" i="1"/>
  <c r="AO765" i="1" s="1"/>
  <c r="AQ162" i="1"/>
  <c r="AQ164" i="1"/>
  <c r="AQ240" i="1" s="1"/>
  <c r="AQ163" i="1"/>
  <c r="AQ239" i="1" s="1"/>
  <c r="AS69" i="1"/>
  <c r="AR71" i="1"/>
  <c r="AR641" i="1" s="1"/>
  <c r="AR70" i="1"/>
  <c r="AR640" i="1" s="1"/>
  <c r="AP507" i="1"/>
  <c r="AQ654" i="1" s="1"/>
  <c r="AP177" i="1"/>
  <c r="AO783" i="1"/>
  <c r="AP121" i="1"/>
  <c r="AP120" i="1"/>
  <c r="AQ119" i="1"/>
  <c r="AO270" i="1"/>
  <c r="AO94" i="1" s="1"/>
  <c r="AO93" i="1" s="1"/>
  <c r="AN767" i="1"/>
  <c r="AN722" i="1"/>
  <c r="AN762" i="1"/>
  <c r="AO545" i="1"/>
  <c r="AN733" i="1"/>
  <c r="AM126" i="1"/>
  <c r="AO531" i="1"/>
  <c r="AN200" i="1"/>
  <c r="AN78" i="1" s="1"/>
  <c r="AO201" i="1"/>
  <c r="AO538" i="1"/>
  <c r="AO498" i="1"/>
  <c r="AP516" i="1"/>
  <c r="AQ663" i="1" s="1"/>
  <c r="AP186" i="1"/>
  <c r="AO539" i="1"/>
  <c r="AP686" i="1" s="1"/>
  <c r="AO209" i="1"/>
  <c r="AP739" i="1"/>
  <c r="AO537" i="1"/>
  <c r="AP684" i="1" s="1"/>
  <c r="AO207" i="1"/>
  <c r="AO524" i="1"/>
  <c r="AN193" i="1"/>
  <c r="AN77" i="1" s="1"/>
  <c r="AN76" i="1" s="1"/>
  <c r="AO194" i="1"/>
  <c r="AP556" i="1"/>
  <c r="AP226" i="1"/>
  <c r="AO787" i="1"/>
  <c r="AN642" i="1"/>
  <c r="AN138" i="1"/>
  <c r="AN137" i="1" s="1"/>
  <c r="AN136" i="1" s="1"/>
  <c r="AN743" i="1"/>
  <c r="AO743" i="1" s="1"/>
  <c r="AN749" i="1"/>
  <c r="AN731" i="1"/>
  <c r="AO731" i="1" s="1"/>
  <c r="AO757" i="1"/>
  <c r="AN779" i="1"/>
  <c r="AO779" i="1" s="1"/>
  <c r="AP779" i="1" s="1"/>
  <c r="AO535" i="1"/>
  <c r="AP682" i="1" s="1"/>
  <c r="AO205" i="1"/>
  <c r="AO561" i="1"/>
  <c r="AP708" i="1" s="1"/>
  <c r="AO553" i="1"/>
  <c r="AP700" i="1" s="1"/>
  <c r="AO546" i="1"/>
  <c r="AP693" i="1" s="1"/>
  <c r="AO512" i="1"/>
  <c r="AP659" i="1" s="1"/>
  <c r="AO517" i="1"/>
  <c r="AO740" i="1" s="1"/>
  <c r="AO510" i="1"/>
  <c r="AP657" i="1" s="1"/>
  <c r="AO526" i="1"/>
  <c r="AO559" i="1"/>
  <c r="AO782" i="1" s="1"/>
  <c r="AO562" i="1"/>
  <c r="AO544" i="1"/>
  <c r="AO504" i="1"/>
  <c r="AP651" i="1" s="1"/>
  <c r="AP643" i="1" s="1"/>
  <c r="AO509" i="1"/>
  <c r="AP656" i="1" s="1"/>
  <c r="AO502" i="1"/>
  <c r="AO525" i="1"/>
  <c r="AO748" i="1" s="1"/>
  <c r="AQ219" i="1" l="1"/>
  <c r="AP138" i="1"/>
  <c r="AP137" i="1" s="1"/>
  <c r="AQ175" i="1"/>
  <c r="AQ225" i="1"/>
  <c r="AQ229" i="1"/>
  <c r="AQ208" i="1"/>
  <c r="AQ650" i="1"/>
  <c r="AQ191" i="1"/>
  <c r="AQ203" i="1"/>
  <c r="AQ170" i="1"/>
  <c r="AQ217" i="1"/>
  <c r="AQ212" i="1"/>
  <c r="AQ233" i="1"/>
  <c r="AQ223" i="1"/>
  <c r="AP748" i="1"/>
  <c r="AQ121" i="1"/>
  <c r="AQ120" i="1"/>
  <c r="AR119" i="1"/>
  <c r="AQ177" i="1"/>
  <c r="AP497" i="1"/>
  <c r="AP167" i="1"/>
  <c r="AO166" i="1"/>
  <c r="AO774" i="1"/>
  <c r="AP698" i="1"/>
  <c r="AP503" i="1"/>
  <c r="AP173" i="1"/>
  <c r="AR716" i="1"/>
  <c r="AR717" i="1"/>
  <c r="AS715" i="1"/>
  <c r="AP763" i="1"/>
  <c r="AO749" i="1"/>
  <c r="AO773" i="1"/>
  <c r="AP524" i="1"/>
  <c r="AP194" i="1"/>
  <c r="AO193" i="1"/>
  <c r="AO77" i="1" s="1"/>
  <c r="AP531" i="1"/>
  <c r="AP201" i="1"/>
  <c r="AO200" i="1"/>
  <c r="AO78" i="1" s="1"/>
  <c r="AO733" i="1"/>
  <c r="AO722" i="1"/>
  <c r="AP722" i="1" s="1"/>
  <c r="AQ310" i="1"/>
  <c r="AQ311" i="1"/>
  <c r="AQ234" i="1" s="1"/>
  <c r="AQ308" i="1"/>
  <c r="AQ307" i="1"/>
  <c r="AQ230" i="1" s="1"/>
  <c r="AQ306" i="1"/>
  <c r="AQ305" i="1"/>
  <c r="AQ228" i="1" s="1"/>
  <c r="AQ304" i="1"/>
  <c r="AQ303" i="1"/>
  <c r="AQ302" i="1"/>
  <c r="AQ301" i="1"/>
  <c r="AQ224" i="1" s="1"/>
  <c r="AQ300" i="1"/>
  <c r="AQ299" i="1"/>
  <c r="AQ222" i="1" s="1"/>
  <c r="AQ289" i="1"/>
  <c r="AQ278" i="1"/>
  <c r="AQ273" i="1"/>
  <c r="AQ196" i="1" s="1"/>
  <c r="AQ272" i="1"/>
  <c r="AQ195" i="1" s="1"/>
  <c r="AQ271" i="1"/>
  <c r="AQ266" i="1"/>
  <c r="AQ189" i="1" s="1"/>
  <c r="AQ262" i="1"/>
  <c r="AQ185" i="1" s="1"/>
  <c r="AQ258" i="1"/>
  <c r="AQ181" i="1" s="1"/>
  <c r="AQ254" i="1"/>
  <c r="AQ250" i="1"/>
  <c r="AQ246" i="1"/>
  <c r="AQ169" i="1" s="1"/>
  <c r="AQ297" i="1"/>
  <c r="AQ220" i="1" s="1"/>
  <c r="AQ296" i="1"/>
  <c r="AQ295" i="1"/>
  <c r="AQ218" i="1" s="1"/>
  <c r="AQ294" i="1"/>
  <c r="AQ293" i="1"/>
  <c r="AQ216" i="1" s="1"/>
  <c r="AQ292" i="1"/>
  <c r="AQ215" i="1" s="1"/>
  <c r="AQ291" i="1"/>
  <c r="AQ214" i="1" s="1"/>
  <c r="AQ290" i="1"/>
  <c r="AQ279" i="1"/>
  <c r="AQ202" i="1" s="1"/>
  <c r="AQ274" i="1"/>
  <c r="AQ267" i="1"/>
  <c r="AQ190" i="1" s="1"/>
  <c r="AQ263" i="1"/>
  <c r="AQ186" i="1" s="1"/>
  <c r="AQ259" i="1"/>
  <c r="AQ182" i="1" s="1"/>
  <c r="AQ255" i="1"/>
  <c r="AQ178" i="1" s="1"/>
  <c r="AQ251" i="1"/>
  <c r="AQ174" i="1" s="1"/>
  <c r="AQ247" i="1"/>
  <c r="AQ298" i="1"/>
  <c r="AQ221" i="1" s="1"/>
  <c r="AQ280" i="1"/>
  <c r="AQ275" i="1"/>
  <c r="AQ198" i="1" s="1"/>
  <c r="AQ268" i="1"/>
  <c r="AQ264" i="1"/>
  <c r="AQ187" i="1" s="1"/>
  <c r="AQ260" i="1"/>
  <c r="AQ256" i="1"/>
  <c r="AQ179" i="1" s="1"/>
  <c r="AQ252" i="1"/>
  <c r="AQ248" i="1"/>
  <c r="AQ171" i="1" s="1"/>
  <c r="AQ244" i="1"/>
  <c r="AQ253" i="1"/>
  <c r="AQ176" i="1" s="1"/>
  <c r="AQ309" i="1"/>
  <c r="AQ232" i="1" s="1"/>
  <c r="AQ265" i="1"/>
  <c r="AQ188" i="1" s="1"/>
  <c r="AQ249" i="1"/>
  <c r="AQ172" i="1" s="1"/>
  <c r="AQ288" i="1"/>
  <c r="AQ287" i="1"/>
  <c r="AQ286" i="1"/>
  <c r="AQ285" i="1"/>
  <c r="AQ284" i="1"/>
  <c r="AQ283" i="1"/>
  <c r="AQ282" i="1"/>
  <c r="AQ281" i="1"/>
  <c r="AQ204" i="1" s="1"/>
  <c r="AQ257" i="1"/>
  <c r="AQ180" i="1" s="1"/>
  <c r="AQ245" i="1"/>
  <c r="AQ168" i="1" s="1"/>
  <c r="AQ261" i="1"/>
  <c r="AQ184" i="1" s="1"/>
  <c r="AN124" i="1"/>
  <c r="AN123" i="1" s="1"/>
  <c r="AN495" i="1"/>
  <c r="AN165" i="1"/>
  <c r="AN74" i="1"/>
  <c r="AN73" i="1" s="1"/>
  <c r="AN72" i="1" s="1"/>
  <c r="AP536" i="1"/>
  <c r="AQ683" i="1" s="1"/>
  <c r="AP206" i="1"/>
  <c r="AO725" i="1"/>
  <c r="AP736" i="1"/>
  <c r="AP527" i="1"/>
  <c r="AP730" i="1"/>
  <c r="AP243" i="1"/>
  <c r="AP508" i="1"/>
  <c r="AQ655" i="1" s="1"/>
  <c r="AO769" i="1"/>
  <c r="AQ706" i="1"/>
  <c r="AO727" i="1"/>
  <c r="AP727" i="1" s="1"/>
  <c r="AP561" i="1"/>
  <c r="AQ708" i="1" s="1"/>
  <c r="AP553" i="1"/>
  <c r="AP517" i="1"/>
  <c r="AP510" i="1"/>
  <c r="AQ657" i="1" s="1"/>
  <c r="AP512" i="1"/>
  <c r="AQ659" i="1" s="1"/>
  <c r="AP544" i="1"/>
  <c r="AO737" i="1"/>
  <c r="AP737" i="1" s="1"/>
  <c r="AP554" i="1"/>
  <c r="AP777" i="1" s="1"/>
  <c r="AP521" i="1"/>
  <c r="AQ668" i="1" s="1"/>
  <c r="AP525" i="1"/>
  <c r="AP532" i="1"/>
  <c r="AP755" i="1" s="1"/>
  <c r="AP548" i="1"/>
  <c r="AO767" i="1"/>
  <c r="AP767" i="1" s="1"/>
  <c r="AO496" i="1"/>
  <c r="AP540" i="1"/>
  <c r="AQ687" i="1" s="1"/>
  <c r="AP210" i="1"/>
  <c r="AP541" i="1"/>
  <c r="AQ688" i="1" s="1"/>
  <c r="AP211" i="1"/>
  <c r="AO732" i="1"/>
  <c r="AP732" i="1" s="1"/>
  <c r="AP738" i="1"/>
  <c r="AO758" i="1"/>
  <c r="AP758" i="1" s="1"/>
  <c r="AP723" i="1"/>
  <c r="AP547" i="1"/>
  <c r="AP770" i="1" s="1"/>
  <c r="AQ644" i="1"/>
  <c r="AQ227" i="1"/>
  <c r="AO771" i="1"/>
  <c r="AP771" i="1" s="1"/>
  <c r="AP533" i="1"/>
  <c r="AP756" i="1" s="1"/>
  <c r="AP534" i="1"/>
  <c r="AP520" i="1"/>
  <c r="AP743" i="1" s="1"/>
  <c r="AP559" i="1"/>
  <c r="AP782" i="1" s="1"/>
  <c r="AP563" i="1"/>
  <c r="AP786" i="1" s="1"/>
  <c r="AP509" i="1"/>
  <c r="AQ656" i="1" s="1"/>
  <c r="AP502" i="1"/>
  <c r="AQ649" i="1" s="1"/>
  <c r="AP499" i="1"/>
  <c r="AO776" i="1"/>
  <c r="AP776" i="1" s="1"/>
  <c r="AP726" i="1"/>
  <c r="AP784" i="1"/>
  <c r="AO778" i="1"/>
  <c r="AP702" i="1"/>
  <c r="AQ493" i="1"/>
  <c r="AQ492" i="1"/>
  <c r="AQ494" i="1" s="1"/>
  <c r="AQ528" i="1" s="1"/>
  <c r="AR491" i="1"/>
  <c r="AQ213" i="1"/>
  <c r="AO785" i="1"/>
  <c r="AP785" i="1" s="1"/>
  <c r="AP709" i="1"/>
  <c r="AP740" i="1"/>
  <c r="AP757" i="1"/>
  <c r="AQ226" i="1"/>
  <c r="AO523" i="1"/>
  <c r="AO127" i="1" s="1"/>
  <c r="AO126" i="1" s="1"/>
  <c r="AP539" i="1"/>
  <c r="AQ686" i="1" s="1"/>
  <c r="AP209" i="1"/>
  <c r="AO530" i="1"/>
  <c r="AO128" i="1" s="1"/>
  <c r="AO762" i="1"/>
  <c r="AP762" i="1" s="1"/>
  <c r="AP783" i="1"/>
  <c r="AR709" i="1"/>
  <c r="AR706" i="1"/>
  <c r="AR704" i="1"/>
  <c r="AR702" i="1"/>
  <c r="AR701" i="1"/>
  <c r="AR700" i="1"/>
  <c r="AR699" i="1"/>
  <c r="AR698" i="1"/>
  <c r="AR697" i="1"/>
  <c r="AR696" i="1"/>
  <c r="AR695" i="1"/>
  <c r="AR694" i="1"/>
  <c r="AR693" i="1"/>
  <c r="AR689" i="1"/>
  <c r="AR674" i="1"/>
  <c r="AR666" i="1"/>
  <c r="AR661" i="1"/>
  <c r="AR650" i="1"/>
  <c r="AR649" i="1"/>
  <c r="AR648" i="1"/>
  <c r="AR647" i="1"/>
  <c r="AR645" i="1"/>
  <c r="AR644" i="1"/>
  <c r="AR673" i="1"/>
  <c r="AR671" i="1"/>
  <c r="AR163" i="1"/>
  <c r="AR239" i="1" s="1"/>
  <c r="AR162" i="1"/>
  <c r="AR164" i="1"/>
  <c r="AR240" i="1" s="1"/>
  <c r="AO759" i="1"/>
  <c r="AP729" i="1"/>
  <c r="AO734" i="1"/>
  <c r="AP543" i="1"/>
  <c r="AP766" i="1" s="1"/>
  <c r="AQ183" i="1"/>
  <c r="AO768" i="1"/>
  <c r="AR134" i="1"/>
  <c r="AS133" i="1"/>
  <c r="AR135" i="1"/>
  <c r="AO747" i="1"/>
  <c r="AN746" i="1"/>
  <c r="AN753" i="1"/>
  <c r="AO754" i="1"/>
  <c r="AP277" i="1"/>
  <c r="AP95" i="1" s="1"/>
  <c r="AN126" i="1"/>
  <c r="AM718" i="1"/>
  <c r="AM81" i="1" s="1"/>
  <c r="AS88" i="1"/>
  <c r="AT86" i="1"/>
  <c r="AS87" i="1"/>
  <c r="AP558" i="1"/>
  <c r="AP557" i="1"/>
  <c r="AP551" i="1"/>
  <c r="AP501" i="1"/>
  <c r="AQ648" i="1" s="1"/>
  <c r="AP542" i="1"/>
  <c r="AP765" i="1" s="1"/>
  <c r="AP546" i="1"/>
  <c r="AO136" i="1"/>
  <c r="AP526" i="1"/>
  <c r="AQ673" i="1" s="1"/>
  <c r="AO780" i="1"/>
  <c r="AP780" i="1" s="1"/>
  <c r="AP564" i="1"/>
  <c r="AP787" i="1" s="1"/>
  <c r="AP498" i="1"/>
  <c r="AQ645" i="1" s="1"/>
  <c r="AP511" i="1"/>
  <c r="AQ658" i="1" s="1"/>
  <c r="AP550" i="1"/>
  <c r="AP535" i="1"/>
  <c r="AQ682" i="1" s="1"/>
  <c r="AP205" i="1"/>
  <c r="AP537" i="1"/>
  <c r="AQ684" i="1" s="1"/>
  <c r="AP207" i="1"/>
  <c r="AP685" i="1"/>
  <c r="AP677" i="1" s="1"/>
  <c r="AO761" i="1"/>
  <c r="AO735" i="1"/>
  <c r="AS71" i="1"/>
  <c r="AS641" i="1" s="1"/>
  <c r="AT69" i="1"/>
  <c r="AS70" i="1"/>
  <c r="AS640" i="1" s="1"/>
  <c r="AO91" i="1"/>
  <c r="AO90" i="1" s="1"/>
  <c r="AO89" i="1" s="1"/>
  <c r="AO242" i="1"/>
  <c r="AQ514" i="1"/>
  <c r="AP764" i="1"/>
  <c r="AM122" i="1"/>
  <c r="AQ527" i="1"/>
  <c r="AQ197" i="1"/>
  <c r="AP270" i="1"/>
  <c r="AP94" i="1" s="1"/>
  <c r="AP93" i="1" s="1"/>
  <c r="AO720" i="1"/>
  <c r="AN719" i="1"/>
  <c r="AN718" i="1" s="1"/>
  <c r="AN81" i="1" s="1"/>
  <c r="AP552" i="1"/>
  <c r="AP775" i="1" s="1"/>
  <c r="AP505" i="1"/>
  <c r="AQ652" i="1" s="1"/>
  <c r="AQ231" i="1"/>
  <c r="AP562" i="1"/>
  <c r="AP538" i="1"/>
  <c r="AQ685" i="1" s="1"/>
  <c r="AQ677" i="1" s="1"/>
  <c r="AQ142" i="1" s="1"/>
  <c r="AP545" i="1"/>
  <c r="AO642" i="1"/>
  <c r="AP555" i="1"/>
  <c r="AP528" i="1"/>
  <c r="AP751" i="1" s="1"/>
  <c r="AQ751" i="1" s="1"/>
  <c r="AP518" i="1"/>
  <c r="AP142" i="1" l="1"/>
  <c r="AP140" i="1" s="1"/>
  <c r="AP642" i="1"/>
  <c r="AS711" i="1"/>
  <c r="AS710" i="1"/>
  <c r="AS707" i="1"/>
  <c r="AS706" i="1"/>
  <c r="AS705" i="1"/>
  <c r="AS703" i="1"/>
  <c r="AS692" i="1"/>
  <c r="AS691" i="1"/>
  <c r="AS690" i="1"/>
  <c r="AS681" i="1"/>
  <c r="AS680" i="1"/>
  <c r="AS667" i="1"/>
  <c r="AS665" i="1"/>
  <c r="AS664" i="1"/>
  <c r="AS653" i="1"/>
  <c r="AS650" i="1"/>
  <c r="AS649" i="1"/>
  <c r="AS648" i="1"/>
  <c r="AS647" i="1"/>
  <c r="AS646" i="1"/>
  <c r="AS645" i="1"/>
  <c r="AS644" i="1"/>
  <c r="AS679" i="1"/>
  <c r="AS678" i="1"/>
  <c r="AS675" i="1"/>
  <c r="AS674" i="1"/>
  <c r="AS673" i="1"/>
  <c r="AS672" i="1"/>
  <c r="AS671" i="1"/>
  <c r="AQ537" i="1"/>
  <c r="AR684" i="1" s="1"/>
  <c r="AQ207" i="1"/>
  <c r="AP754" i="1"/>
  <c r="AO753" i="1"/>
  <c r="AR311" i="1"/>
  <c r="AR234" i="1" s="1"/>
  <c r="AR308" i="1"/>
  <c r="AR307" i="1"/>
  <c r="AR230" i="1" s="1"/>
  <c r="AR306" i="1"/>
  <c r="AR305" i="1"/>
  <c r="AR228" i="1" s="1"/>
  <c r="AR304" i="1"/>
  <c r="AR303" i="1"/>
  <c r="AR302" i="1"/>
  <c r="AR301" i="1"/>
  <c r="AR224" i="1" s="1"/>
  <c r="AR300" i="1"/>
  <c r="AR299" i="1"/>
  <c r="AR222" i="1" s="1"/>
  <c r="AR309" i="1"/>
  <c r="AR232" i="1" s="1"/>
  <c r="AR297" i="1"/>
  <c r="AR220" i="1" s="1"/>
  <c r="AR296" i="1"/>
  <c r="AR295" i="1"/>
  <c r="AR218" i="1" s="1"/>
  <c r="AR294" i="1"/>
  <c r="AR293" i="1"/>
  <c r="AR216" i="1" s="1"/>
  <c r="AR292" i="1"/>
  <c r="AR215" i="1" s="1"/>
  <c r="AR291" i="1"/>
  <c r="AR214" i="1" s="1"/>
  <c r="AR290" i="1"/>
  <c r="AR279" i="1"/>
  <c r="AR202" i="1" s="1"/>
  <c r="AR274" i="1"/>
  <c r="AR267" i="1"/>
  <c r="AR190" i="1" s="1"/>
  <c r="AR263" i="1"/>
  <c r="AR186" i="1" s="1"/>
  <c r="AR259" i="1"/>
  <c r="AR182" i="1" s="1"/>
  <c r="AR255" i="1"/>
  <c r="AR178" i="1" s="1"/>
  <c r="AR251" i="1"/>
  <c r="AR174" i="1" s="1"/>
  <c r="AR247" i="1"/>
  <c r="AR298" i="1"/>
  <c r="AR221" i="1" s="1"/>
  <c r="AR280" i="1"/>
  <c r="AR275" i="1"/>
  <c r="AR198" i="1" s="1"/>
  <c r="AR268" i="1"/>
  <c r="AR264" i="1"/>
  <c r="AR187" i="1" s="1"/>
  <c r="AR260" i="1"/>
  <c r="AR183" i="1" s="1"/>
  <c r="AR256" i="1"/>
  <c r="AR179" i="1" s="1"/>
  <c r="AR252" i="1"/>
  <c r="AR248" i="1"/>
  <c r="AR171" i="1" s="1"/>
  <c r="AR244" i="1"/>
  <c r="AR288" i="1"/>
  <c r="AR287" i="1"/>
  <c r="AR286" i="1"/>
  <c r="AR285" i="1"/>
  <c r="AR284" i="1"/>
  <c r="AR283" i="1"/>
  <c r="AR282" i="1"/>
  <c r="AR281" i="1"/>
  <c r="AR204" i="1" s="1"/>
  <c r="AR265" i="1"/>
  <c r="AR188" i="1" s="1"/>
  <c r="AR261" i="1"/>
  <c r="AR184" i="1" s="1"/>
  <c r="AR257" i="1"/>
  <c r="AR180" i="1" s="1"/>
  <c r="AR253" i="1"/>
  <c r="AR176" i="1" s="1"/>
  <c r="AR249" i="1"/>
  <c r="AR172" i="1" s="1"/>
  <c r="AR245" i="1"/>
  <c r="AR168" i="1" s="1"/>
  <c r="AR254" i="1"/>
  <c r="AR310" i="1"/>
  <c r="AR273" i="1"/>
  <c r="AR196" i="1" s="1"/>
  <c r="AR266" i="1"/>
  <c r="AR189" i="1" s="1"/>
  <c r="AR250" i="1"/>
  <c r="AR289" i="1"/>
  <c r="AR278" i="1"/>
  <c r="AR272" i="1"/>
  <c r="AR195" i="1" s="1"/>
  <c r="AR258" i="1"/>
  <c r="AR181" i="1" s="1"/>
  <c r="AR246" i="1"/>
  <c r="AR169" i="1" s="1"/>
  <c r="AR262" i="1"/>
  <c r="AR185" i="1" s="1"/>
  <c r="AR271" i="1"/>
  <c r="AR270" i="1" s="1"/>
  <c r="AR94" i="1" s="1"/>
  <c r="AQ539" i="1"/>
  <c r="AR686" i="1" s="1"/>
  <c r="AQ209" i="1"/>
  <c r="AR226" i="1"/>
  <c r="AQ564" i="1"/>
  <c r="AR711" i="1" s="1"/>
  <c r="AO495" i="1"/>
  <c r="AO124" i="1"/>
  <c r="AO123" i="1" s="1"/>
  <c r="AO122" i="1" s="1"/>
  <c r="AR197" i="1"/>
  <c r="AP735" i="1"/>
  <c r="AS135" i="1"/>
  <c r="AS134" i="1"/>
  <c r="AT133" i="1"/>
  <c r="AQ513" i="1"/>
  <c r="AR660" i="1" s="1"/>
  <c r="AP759" i="1"/>
  <c r="AR213" i="1"/>
  <c r="AQ643" i="1"/>
  <c r="AP760" i="1"/>
  <c r="AQ760" i="1" s="1"/>
  <c r="AQ777" i="1"/>
  <c r="AP242" i="1"/>
  <c r="AP91" i="1"/>
  <c r="AP90" i="1" s="1"/>
  <c r="AP89" i="1" s="1"/>
  <c r="AP725" i="1"/>
  <c r="AP781" i="1"/>
  <c r="AP733" i="1"/>
  <c r="AQ733" i="1" s="1"/>
  <c r="AP523" i="1"/>
  <c r="AP127" i="1" s="1"/>
  <c r="AS717" i="1"/>
  <c r="AT715" i="1"/>
  <c r="AS716" i="1"/>
  <c r="AP774" i="1"/>
  <c r="AP496" i="1"/>
  <c r="AQ553" i="1"/>
  <c r="AQ544" i="1"/>
  <c r="AR691" i="1" s="1"/>
  <c r="AQ510" i="1"/>
  <c r="AR657" i="1" s="1"/>
  <c r="AQ500" i="1"/>
  <c r="AQ521" i="1"/>
  <c r="AR668" i="1" s="1"/>
  <c r="AQ671" i="1"/>
  <c r="AQ555" i="1"/>
  <c r="AS702" i="1" s="1"/>
  <c r="AQ546" i="1"/>
  <c r="AQ512" i="1"/>
  <c r="AR659" i="1" s="1"/>
  <c r="AQ505" i="1"/>
  <c r="AR652" i="1" s="1"/>
  <c r="AQ535" i="1"/>
  <c r="AR682" i="1" s="1"/>
  <c r="AQ205" i="1"/>
  <c r="AT87" i="1"/>
  <c r="AU86" i="1"/>
  <c r="AT88" i="1"/>
  <c r="AQ543" i="1"/>
  <c r="AQ766" i="1" s="1"/>
  <c r="AQ776" i="1"/>
  <c r="AQ210" i="1"/>
  <c r="AQ540" i="1"/>
  <c r="AR687" i="1" s="1"/>
  <c r="AQ277" i="1"/>
  <c r="AQ95" i="1" s="1"/>
  <c r="AQ516" i="1"/>
  <c r="AP773" i="1"/>
  <c r="AP724" i="1"/>
  <c r="AP744" i="1"/>
  <c r="AQ744" i="1" s="1"/>
  <c r="AR177" i="1"/>
  <c r="AQ562" i="1"/>
  <c r="AQ785" i="1" s="1"/>
  <c r="AQ525" i="1"/>
  <c r="AR672" i="1" s="1"/>
  <c r="AR670" i="1" s="1"/>
  <c r="AR141" i="1" s="1"/>
  <c r="AR223" i="1"/>
  <c r="AQ504" i="1"/>
  <c r="AR651" i="1" s="1"/>
  <c r="AR563" i="1"/>
  <c r="AR233" i="1"/>
  <c r="AR542" i="1"/>
  <c r="AR212" i="1"/>
  <c r="AR547" i="1"/>
  <c r="AR217" i="1"/>
  <c r="AR533" i="1"/>
  <c r="AR203" i="1"/>
  <c r="AR538" i="1"/>
  <c r="AS685" i="1" s="1"/>
  <c r="AR208" i="1"/>
  <c r="AR559" i="1"/>
  <c r="AR229" i="1"/>
  <c r="AQ532" i="1"/>
  <c r="AR679" i="1" s="1"/>
  <c r="AP741" i="1"/>
  <c r="AQ518" i="1"/>
  <c r="AR665" i="1" s="1"/>
  <c r="AQ526" i="1"/>
  <c r="AQ499" i="1"/>
  <c r="AR646" i="1" s="1"/>
  <c r="AQ554" i="1"/>
  <c r="AQ545" i="1"/>
  <c r="AR692" i="1" s="1"/>
  <c r="AQ517" i="1"/>
  <c r="AR664" i="1" s="1"/>
  <c r="AQ509" i="1"/>
  <c r="AR656" i="1" s="1"/>
  <c r="AR231" i="1"/>
  <c r="AP761" i="1"/>
  <c r="AQ762" i="1"/>
  <c r="AQ519" i="1"/>
  <c r="AQ742" i="1" s="1"/>
  <c r="AQ557" i="1"/>
  <c r="AS704" i="1" s="1"/>
  <c r="AQ767" i="1"/>
  <c r="AQ737" i="1"/>
  <c r="AQ561" i="1"/>
  <c r="AR708" i="1" s="1"/>
  <c r="AO719" i="1"/>
  <c r="AO718" i="1" s="1"/>
  <c r="AO81" i="1" s="1"/>
  <c r="AP720" i="1"/>
  <c r="AT71" i="1"/>
  <c r="AT641" i="1" s="1"/>
  <c r="AT70" i="1"/>
  <c r="AT640" i="1" s="1"/>
  <c r="AU69" i="1"/>
  <c r="AP728" i="1"/>
  <c r="AQ728" i="1" s="1"/>
  <c r="AO746" i="1"/>
  <c r="AP747" i="1"/>
  <c r="AP768" i="1"/>
  <c r="AP734" i="1"/>
  <c r="AQ734" i="1" s="1"/>
  <c r="AS164" i="1"/>
  <c r="AS240" i="1" s="1"/>
  <c r="AS162" i="1"/>
  <c r="AS163" i="1"/>
  <c r="AS239" i="1" s="1"/>
  <c r="AR675" i="1"/>
  <c r="AR710" i="1"/>
  <c r="AQ556" i="1"/>
  <c r="AR493" i="1"/>
  <c r="AR492" i="1"/>
  <c r="AR494" i="1" s="1"/>
  <c r="AR518" i="1" s="1"/>
  <c r="AS491" i="1"/>
  <c r="AP778" i="1"/>
  <c r="AQ778" i="1" s="1"/>
  <c r="AR557" i="1"/>
  <c r="AR227" i="1"/>
  <c r="AQ723" i="1"/>
  <c r="AQ541" i="1"/>
  <c r="AR688" i="1" s="1"/>
  <c r="AQ211" i="1"/>
  <c r="AP769" i="1"/>
  <c r="AQ769" i="1" s="1"/>
  <c r="AQ674" i="1"/>
  <c r="AP750" i="1"/>
  <c r="AQ750" i="1" s="1"/>
  <c r="AQ206" i="1"/>
  <c r="AQ536" i="1"/>
  <c r="AR683" i="1" s="1"/>
  <c r="AN122" i="1"/>
  <c r="AQ243" i="1"/>
  <c r="AQ270" i="1"/>
  <c r="AQ94" i="1" s="1"/>
  <c r="AQ531" i="1"/>
  <c r="AQ201" i="1"/>
  <c r="AP200" i="1"/>
  <c r="AP78" i="1" s="1"/>
  <c r="AO76" i="1"/>
  <c r="AP749" i="1"/>
  <c r="AQ749" i="1" s="1"/>
  <c r="AO165" i="1"/>
  <c r="AO74" i="1"/>
  <c r="AO73" i="1" s="1"/>
  <c r="AO72" i="1" s="1"/>
  <c r="AQ506" i="1"/>
  <c r="AR653" i="1" s="1"/>
  <c r="AQ507" i="1"/>
  <c r="AR654" i="1" s="1"/>
  <c r="AP731" i="1"/>
  <c r="AQ548" i="1"/>
  <c r="AQ563" i="1"/>
  <c r="AQ542" i="1"/>
  <c r="AS689" i="1" s="1"/>
  <c r="AQ547" i="1"/>
  <c r="AQ770" i="1" s="1"/>
  <c r="AR770" i="1" s="1"/>
  <c r="AQ533" i="1"/>
  <c r="AQ756" i="1" s="1"/>
  <c r="AQ538" i="1"/>
  <c r="AR685" i="1" s="1"/>
  <c r="AQ559" i="1"/>
  <c r="AQ782" i="1" s="1"/>
  <c r="AR782" i="1" s="1"/>
  <c r="AQ550" i="1"/>
  <c r="AQ551" i="1"/>
  <c r="AP136" i="1"/>
  <c r="AQ558" i="1"/>
  <c r="AR705" i="1" s="1"/>
  <c r="AQ549" i="1"/>
  <c r="AQ772" i="1" s="1"/>
  <c r="AQ729" i="1"/>
  <c r="AQ786" i="1"/>
  <c r="AQ736" i="1"/>
  <c r="AQ560" i="1"/>
  <c r="AR707" i="1" s="1"/>
  <c r="AQ722" i="1"/>
  <c r="AP530" i="1"/>
  <c r="AP128" i="1" s="1"/>
  <c r="AQ524" i="1"/>
  <c r="AQ523" i="1" s="1"/>
  <c r="AQ127" i="1" s="1"/>
  <c r="AQ194" i="1"/>
  <c r="AP193" i="1"/>
  <c r="AP77" i="1" s="1"/>
  <c r="AP76" i="1" s="1"/>
  <c r="AQ763" i="1"/>
  <c r="AQ503" i="1"/>
  <c r="AQ726" i="1" s="1"/>
  <c r="AQ173" i="1"/>
  <c r="AQ497" i="1"/>
  <c r="AP166" i="1"/>
  <c r="AQ167" i="1"/>
  <c r="AP721" i="1"/>
  <c r="AR121" i="1"/>
  <c r="AR120" i="1"/>
  <c r="AS119" i="1"/>
  <c r="AQ748" i="1"/>
  <c r="AQ498" i="1"/>
  <c r="AQ511" i="1"/>
  <c r="AR658" i="1" s="1"/>
  <c r="AQ520" i="1"/>
  <c r="AR667" i="1" s="1"/>
  <c r="AQ501" i="1"/>
  <c r="AQ552" i="1"/>
  <c r="AQ775" i="1" s="1"/>
  <c r="AR500" i="1"/>
  <c r="AR170" i="1"/>
  <c r="AR521" i="1"/>
  <c r="AS668" i="1" s="1"/>
  <c r="AR191" i="1"/>
  <c r="AQ534" i="1"/>
  <c r="AR681" i="1" s="1"/>
  <c r="AR555" i="1"/>
  <c r="AR225" i="1"/>
  <c r="AR505" i="1"/>
  <c r="AS652" i="1" s="1"/>
  <c r="AR175" i="1"/>
  <c r="AQ502" i="1"/>
  <c r="AQ515" i="1"/>
  <c r="AR662" i="1" s="1"/>
  <c r="AR549" i="1"/>
  <c r="AR219" i="1"/>
  <c r="AQ508" i="1"/>
  <c r="AR655" i="1" s="1"/>
  <c r="AS697" i="1" l="1"/>
  <c r="AS180" i="1"/>
  <c r="AS202" i="1"/>
  <c r="AS216" i="1"/>
  <c r="AS220" i="1"/>
  <c r="AS234" i="1"/>
  <c r="AS185" i="1"/>
  <c r="AS196" i="1"/>
  <c r="AS172" i="1"/>
  <c r="AS188" i="1"/>
  <c r="AS190" i="1"/>
  <c r="AS214" i="1"/>
  <c r="AS218" i="1"/>
  <c r="AS225" i="1"/>
  <c r="AQ721" i="1"/>
  <c r="AR503" i="1"/>
  <c r="AR726" i="1" s="1"/>
  <c r="AR173" i="1"/>
  <c r="AR524" i="1"/>
  <c r="AR194" i="1"/>
  <c r="AQ193" i="1"/>
  <c r="AQ77" i="1" s="1"/>
  <c r="AR772" i="1"/>
  <c r="AQ731" i="1"/>
  <c r="AR531" i="1"/>
  <c r="AQ200" i="1"/>
  <c r="AQ78" i="1" s="1"/>
  <c r="AR201" i="1"/>
  <c r="AR723" i="1"/>
  <c r="AR778" i="1"/>
  <c r="AR703" i="1"/>
  <c r="AQ779" i="1"/>
  <c r="AS308" i="1"/>
  <c r="AS307" i="1"/>
  <c r="AS230" i="1" s="1"/>
  <c r="AS306" i="1"/>
  <c r="AS305" i="1"/>
  <c r="AS228" i="1" s="1"/>
  <c r="AS304" i="1"/>
  <c r="AS303" i="1"/>
  <c r="AS302" i="1"/>
  <c r="AS301" i="1"/>
  <c r="AS224" i="1" s="1"/>
  <c r="AS300" i="1"/>
  <c r="AS309" i="1"/>
  <c r="AS232" i="1" s="1"/>
  <c r="AS310" i="1"/>
  <c r="AS298" i="1"/>
  <c r="AS221" i="1" s="1"/>
  <c r="AS280" i="1"/>
  <c r="AS275" i="1"/>
  <c r="AS198" i="1" s="1"/>
  <c r="AS268" i="1"/>
  <c r="AS264" i="1"/>
  <c r="AS187" i="1" s="1"/>
  <c r="AS260" i="1"/>
  <c r="AS183" i="1" s="1"/>
  <c r="AS256" i="1"/>
  <c r="AS179" i="1" s="1"/>
  <c r="AS252" i="1"/>
  <c r="AS248" i="1"/>
  <c r="AS171" i="1" s="1"/>
  <c r="AS244" i="1"/>
  <c r="AS299" i="1"/>
  <c r="AS222" i="1" s="1"/>
  <c r="AS288" i="1"/>
  <c r="AS287" i="1"/>
  <c r="AS286" i="1"/>
  <c r="AS285" i="1"/>
  <c r="AS284" i="1"/>
  <c r="AS283" i="1"/>
  <c r="AS282" i="1"/>
  <c r="AS281" i="1"/>
  <c r="AS204" i="1" s="1"/>
  <c r="AS265" i="1"/>
  <c r="AS261" i="1"/>
  <c r="AS184" i="1" s="1"/>
  <c r="AS257" i="1"/>
  <c r="AS253" i="1"/>
  <c r="AS176" i="1" s="1"/>
  <c r="AS249" i="1"/>
  <c r="AS245" i="1"/>
  <c r="AS168" i="1" s="1"/>
  <c r="AS289" i="1"/>
  <c r="AS278" i="1"/>
  <c r="AS273" i="1"/>
  <c r="AS272" i="1"/>
  <c r="AS195" i="1" s="1"/>
  <c r="AS271" i="1"/>
  <c r="AS266" i="1"/>
  <c r="AS189" i="1" s="1"/>
  <c r="AS262" i="1"/>
  <c r="AS258" i="1"/>
  <c r="AS181" i="1" s="1"/>
  <c r="AS254" i="1"/>
  <c r="AS250" i="1"/>
  <c r="AS246" i="1"/>
  <c r="AS169" i="1" s="1"/>
  <c r="AS255" i="1"/>
  <c r="AS178" i="1" s="1"/>
  <c r="AS311" i="1"/>
  <c r="AS274" i="1"/>
  <c r="AS267" i="1"/>
  <c r="AS251" i="1"/>
  <c r="AS174" i="1" s="1"/>
  <c r="AS297" i="1"/>
  <c r="AS296" i="1"/>
  <c r="AS219" i="1" s="1"/>
  <c r="AS295" i="1"/>
  <c r="AS294" i="1"/>
  <c r="AS293" i="1"/>
  <c r="AS292" i="1"/>
  <c r="AS215" i="1" s="1"/>
  <c r="AS291" i="1"/>
  <c r="AS290" i="1"/>
  <c r="AS213" i="1" s="1"/>
  <c r="AS279" i="1"/>
  <c r="AS259" i="1"/>
  <c r="AS182" i="1" s="1"/>
  <c r="AS247" i="1"/>
  <c r="AS263" i="1"/>
  <c r="AS186" i="1" s="1"/>
  <c r="AQ768" i="1"/>
  <c r="AU71" i="1"/>
  <c r="AU641" i="1" s="1"/>
  <c r="AU70" i="1"/>
  <c r="AU640" i="1" s="1"/>
  <c r="AV69" i="1"/>
  <c r="AQ761" i="1"/>
  <c r="AR761" i="1" s="1"/>
  <c r="AS229" i="1"/>
  <c r="AS203" i="1"/>
  <c r="AS212" i="1"/>
  <c r="AQ724" i="1"/>
  <c r="AQ730" i="1"/>
  <c r="AR776" i="1"/>
  <c r="AT717" i="1"/>
  <c r="AU715" i="1"/>
  <c r="AT716" i="1"/>
  <c r="AQ781" i="1"/>
  <c r="AQ727" i="1"/>
  <c r="AQ138" i="1"/>
  <c r="AQ137" i="1" s="1"/>
  <c r="AQ757" i="1"/>
  <c r="AR757" i="1" s="1"/>
  <c r="AR527" i="1"/>
  <c r="AQ758" i="1"/>
  <c r="AR758" i="1" s="1"/>
  <c r="AS226" i="1"/>
  <c r="AR690" i="1"/>
  <c r="AP753" i="1"/>
  <c r="AQ754" i="1"/>
  <c r="AS670" i="1"/>
  <c r="AS141" i="1" s="1"/>
  <c r="AS694" i="1"/>
  <c r="AQ764" i="1"/>
  <c r="AR558" i="1"/>
  <c r="AR519" i="1"/>
  <c r="AR544" i="1"/>
  <c r="AR767" i="1" s="1"/>
  <c r="AR504" i="1"/>
  <c r="AS651" i="1" s="1"/>
  <c r="AR509" i="1"/>
  <c r="AS656" i="1" s="1"/>
  <c r="AR510" i="1"/>
  <c r="AS657" i="1" s="1"/>
  <c r="AQ787" i="1"/>
  <c r="AR787" i="1" s="1"/>
  <c r="AR545" i="1"/>
  <c r="AR502" i="1"/>
  <c r="AS170" i="1"/>
  <c r="AS120" i="1"/>
  <c r="AT119" i="1"/>
  <c r="AS121" i="1"/>
  <c r="AR497" i="1"/>
  <c r="AR167" i="1"/>
  <c r="AQ166" i="1"/>
  <c r="AQ530" i="1"/>
  <c r="AQ128" i="1" s="1"/>
  <c r="AQ126" i="1" s="1"/>
  <c r="AR678" i="1"/>
  <c r="AS227" i="1"/>
  <c r="AS493" i="1"/>
  <c r="AS492" i="1"/>
  <c r="AS494" i="1" s="1"/>
  <c r="AS506" i="1" s="1"/>
  <c r="AT491" i="1"/>
  <c r="AT163" i="1"/>
  <c r="AT239" i="1" s="1"/>
  <c r="AT164" i="1"/>
  <c r="AT240" i="1" s="1"/>
  <c r="AT162" i="1"/>
  <c r="AP746" i="1"/>
  <c r="AQ747" i="1"/>
  <c r="AR742" i="1"/>
  <c r="AS231" i="1"/>
  <c r="AS553" i="1"/>
  <c r="AS223" i="1"/>
  <c r="AS507" i="1"/>
  <c r="AT654" i="1" s="1"/>
  <c r="AS177" i="1"/>
  <c r="AQ773" i="1"/>
  <c r="AR773" i="1" s="1"/>
  <c r="AR535" i="1"/>
  <c r="AS682" i="1" s="1"/>
  <c r="AR205" i="1"/>
  <c r="AP495" i="1"/>
  <c r="AP124" i="1"/>
  <c r="AP123" i="1" s="1"/>
  <c r="AQ725" i="1"/>
  <c r="AQ771" i="1"/>
  <c r="AQ783" i="1"/>
  <c r="AR783" i="1" s="1"/>
  <c r="AQ759" i="1"/>
  <c r="AR556" i="1"/>
  <c r="AQ780" i="1"/>
  <c r="AR780" i="1" s="1"/>
  <c r="AQ755" i="1"/>
  <c r="AR526" i="1"/>
  <c r="AR749" i="1" s="1"/>
  <c r="AR499" i="1"/>
  <c r="AR562" i="1"/>
  <c r="AS709" i="1" s="1"/>
  <c r="AR560" i="1"/>
  <c r="AR525" i="1"/>
  <c r="AR748" i="1" s="1"/>
  <c r="AR550" i="1"/>
  <c r="AR532" i="1"/>
  <c r="AR551" i="1"/>
  <c r="AS698" i="1" s="1"/>
  <c r="AR501" i="1"/>
  <c r="AR514" i="1"/>
  <c r="AS661" i="1" s="1"/>
  <c r="AS549" i="1"/>
  <c r="AS505" i="1"/>
  <c r="AT652" i="1" s="1"/>
  <c r="AS175" i="1"/>
  <c r="AP74" i="1"/>
  <c r="AP73" i="1" s="1"/>
  <c r="AP72" i="1" s="1"/>
  <c r="AP165" i="1"/>
  <c r="AR763" i="1"/>
  <c r="AR786" i="1"/>
  <c r="AQ93" i="1"/>
  <c r="AR536" i="1"/>
  <c r="AS683" i="1" s="1"/>
  <c r="AR206" i="1"/>
  <c r="AR541" i="1"/>
  <c r="AS688" i="1" s="1"/>
  <c r="AR211" i="1"/>
  <c r="AT710" i="1"/>
  <c r="AT709" i="1"/>
  <c r="AT707" i="1"/>
  <c r="AT705" i="1"/>
  <c r="AT704" i="1"/>
  <c r="AT703" i="1"/>
  <c r="AT702" i="1"/>
  <c r="AT711" i="1"/>
  <c r="AT697" i="1"/>
  <c r="AT696" i="1"/>
  <c r="AT695" i="1"/>
  <c r="AT694" i="1"/>
  <c r="AT693" i="1"/>
  <c r="AT692" i="1"/>
  <c r="AT691" i="1"/>
  <c r="AT690" i="1"/>
  <c r="AT689" i="1"/>
  <c r="AT681" i="1"/>
  <c r="AT680" i="1"/>
  <c r="AT701" i="1"/>
  <c r="AT700" i="1"/>
  <c r="AT698" i="1"/>
  <c r="AT667" i="1"/>
  <c r="AT666" i="1"/>
  <c r="AT665" i="1"/>
  <c r="AT664" i="1"/>
  <c r="AT661" i="1"/>
  <c r="AT653" i="1"/>
  <c r="AT646" i="1"/>
  <c r="AT679" i="1"/>
  <c r="AT678" i="1"/>
  <c r="AT675" i="1"/>
  <c r="AT672" i="1"/>
  <c r="AT699" i="1"/>
  <c r="AR737" i="1"/>
  <c r="AQ740" i="1"/>
  <c r="AR561" i="1"/>
  <c r="AS708" i="1" s="1"/>
  <c r="AQ741" i="1"/>
  <c r="AR741" i="1" s="1"/>
  <c r="AS208" i="1"/>
  <c r="AS217" i="1"/>
  <c r="AS233" i="1"/>
  <c r="AR553" i="1"/>
  <c r="AS700" i="1" s="1"/>
  <c r="AR507" i="1"/>
  <c r="AS654" i="1" s="1"/>
  <c r="AR663" i="1"/>
  <c r="AR643" i="1" s="1"/>
  <c r="AQ739" i="1"/>
  <c r="AR540" i="1"/>
  <c r="AS687" i="1" s="1"/>
  <c r="AR210" i="1"/>
  <c r="AQ774" i="1"/>
  <c r="AR774" i="1" s="1"/>
  <c r="AP126" i="1"/>
  <c r="AR760" i="1"/>
  <c r="AS543" i="1"/>
  <c r="AR680" i="1"/>
  <c r="AR756" i="1" s="1"/>
  <c r="AQ735" i="1"/>
  <c r="AQ784" i="1"/>
  <c r="AR784" i="1" s="1"/>
  <c r="AR539" i="1"/>
  <c r="AS686" i="1" s="1"/>
  <c r="AR209" i="1"/>
  <c r="AR277" i="1"/>
  <c r="AR95" i="1" s="1"/>
  <c r="AR93" i="1" s="1"/>
  <c r="AR513" i="1"/>
  <c r="AS660" i="1" s="1"/>
  <c r="AR537" i="1"/>
  <c r="AS684" i="1" s="1"/>
  <c r="AR207" i="1"/>
  <c r="AS666" i="1"/>
  <c r="AS696" i="1"/>
  <c r="AR564" i="1"/>
  <c r="AR554" i="1"/>
  <c r="AS701" i="1" s="1"/>
  <c r="AR548" i="1"/>
  <c r="AS695" i="1" s="1"/>
  <c r="AR520" i="1"/>
  <c r="AR528" i="1"/>
  <c r="AR751" i="1" s="1"/>
  <c r="AR506" i="1"/>
  <c r="AR729" i="1" s="1"/>
  <c r="AS729" i="1" s="1"/>
  <c r="AQ743" i="1"/>
  <c r="AR508" i="1"/>
  <c r="AS655" i="1" s="1"/>
  <c r="AR534" i="1"/>
  <c r="AQ765" i="1"/>
  <c r="AR765" i="1" s="1"/>
  <c r="AS191" i="1"/>
  <c r="AQ496" i="1"/>
  <c r="AR722" i="1"/>
  <c r="AQ242" i="1"/>
  <c r="AQ91" i="1"/>
  <c r="AQ90" i="1" s="1"/>
  <c r="AR750" i="1"/>
  <c r="AR728" i="1"/>
  <c r="AS728" i="1" s="1"/>
  <c r="AP719" i="1"/>
  <c r="AQ720" i="1"/>
  <c r="AR762" i="1"/>
  <c r="AR744" i="1"/>
  <c r="AQ732" i="1"/>
  <c r="AR732" i="1" s="1"/>
  <c r="AU88" i="1"/>
  <c r="AU87" i="1"/>
  <c r="AV86" i="1"/>
  <c r="AQ670" i="1"/>
  <c r="AQ141" i="1" s="1"/>
  <c r="AQ140" i="1" s="1"/>
  <c r="AR733" i="1"/>
  <c r="AQ738" i="1"/>
  <c r="AR738" i="1" s="1"/>
  <c r="AR543" i="1"/>
  <c r="AR766" i="1" s="1"/>
  <c r="AS766" i="1" s="1"/>
  <c r="AT134" i="1"/>
  <c r="AU133" i="1"/>
  <c r="AT135" i="1"/>
  <c r="AS197" i="1"/>
  <c r="AR243" i="1"/>
  <c r="AS643" i="1"/>
  <c r="AR515" i="1"/>
  <c r="AS662" i="1" s="1"/>
  <c r="AR516" i="1"/>
  <c r="AS663" i="1" s="1"/>
  <c r="AR498" i="1"/>
  <c r="AR552" i="1"/>
  <c r="AR775" i="1" s="1"/>
  <c r="AR511" i="1"/>
  <c r="AS658" i="1" s="1"/>
  <c r="AR546" i="1"/>
  <c r="AS693" i="1" s="1"/>
  <c r="AR512" i="1"/>
  <c r="AS659" i="1" s="1"/>
  <c r="AR517" i="1"/>
  <c r="AR138" i="1" l="1"/>
  <c r="AR137" i="1" s="1"/>
  <c r="AS541" i="1"/>
  <c r="AT688" i="1" s="1"/>
  <c r="AS211" i="1"/>
  <c r="AR777" i="1"/>
  <c r="AS777" i="1" s="1"/>
  <c r="AS535" i="1"/>
  <c r="AT682" i="1" s="1"/>
  <c r="AS205" i="1"/>
  <c r="AR769" i="1"/>
  <c r="AR736" i="1"/>
  <c r="AS758" i="1"/>
  <c r="AR242" i="1"/>
  <c r="AR91" i="1"/>
  <c r="AR90" i="1" s="1"/>
  <c r="AR89" i="1" s="1"/>
  <c r="AU135" i="1"/>
  <c r="AU134" i="1"/>
  <c r="AV133" i="1"/>
  <c r="AS733" i="1"/>
  <c r="AR734" i="1"/>
  <c r="AS521" i="1"/>
  <c r="AT668" i="1" s="1"/>
  <c r="AR743" i="1"/>
  <c r="AR735" i="1"/>
  <c r="AS547" i="1"/>
  <c r="AS770" i="1" s="1"/>
  <c r="AR759" i="1"/>
  <c r="AR725" i="1"/>
  <c r="AR677" i="1"/>
  <c r="AR142" i="1" s="1"/>
  <c r="AR140" i="1" s="1"/>
  <c r="AS500" i="1"/>
  <c r="AT647" i="1" s="1"/>
  <c r="AR727" i="1"/>
  <c r="AS727" i="1" s="1"/>
  <c r="AQ76" i="1"/>
  <c r="AS555" i="1"/>
  <c r="AS552" i="1"/>
  <c r="AS775" i="1" s="1"/>
  <c r="AS544" i="1"/>
  <c r="AS767" i="1" s="1"/>
  <c r="AT767" i="1" s="1"/>
  <c r="AS504" i="1"/>
  <c r="AT651" i="1" s="1"/>
  <c r="AS509" i="1"/>
  <c r="AT656" i="1" s="1"/>
  <c r="AS502" i="1"/>
  <c r="AT649" i="1" s="1"/>
  <c r="AS515" i="1"/>
  <c r="AT662" i="1" s="1"/>
  <c r="AS562" i="1"/>
  <c r="AS514" i="1"/>
  <c r="AS519" i="1"/>
  <c r="AS742" i="1" s="1"/>
  <c r="AS564" i="1"/>
  <c r="AS554" i="1"/>
  <c r="AS546" i="1"/>
  <c r="AS512" i="1"/>
  <c r="AT659" i="1" s="1"/>
  <c r="AS517" i="1"/>
  <c r="AS510" i="1"/>
  <c r="AT657" i="1" s="1"/>
  <c r="AS732" i="1"/>
  <c r="AS765" i="1"/>
  <c r="AS539" i="1"/>
  <c r="AT686" i="1" s="1"/>
  <c r="AS209" i="1"/>
  <c r="AR739" i="1"/>
  <c r="AR740" i="1"/>
  <c r="AS740" i="1" s="1"/>
  <c r="AR747" i="1"/>
  <c r="AQ746" i="1"/>
  <c r="AQ165" i="1"/>
  <c r="AQ74" i="1"/>
  <c r="AQ73" i="1" s="1"/>
  <c r="AQ72" i="1" s="1"/>
  <c r="AR781" i="1"/>
  <c r="AS776" i="1"/>
  <c r="AS542" i="1"/>
  <c r="AS559" i="1"/>
  <c r="AU701" i="1"/>
  <c r="AU700" i="1"/>
  <c r="AU698" i="1"/>
  <c r="AU706" i="1"/>
  <c r="AU704" i="1"/>
  <c r="AU702" i="1"/>
  <c r="AU699" i="1"/>
  <c r="AU674" i="1"/>
  <c r="AU673" i="1"/>
  <c r="AU671" i="1"/>
  <c r="AU696" i="1"/>
  <c r="AU694" i="1"/>
  <c r="AU693" i="1"/>
  <c r="AU666" i="1"/>
  <c r="AU661" i="1"/>
  <c r="AU650" i="1"/>
  <c r="AU649" i="1"/>
  <c r="AU648" i="1"/>
  <c r="AU647" i="1"/>
  <c r="AU645" i="1"/>
  <c r="AU644" i="1"/>
  <c r="AU709" i="1"/>
  <c r="AU697" i="1"/>
  <c r="AU689" i="1"/>
  <c r="AU695" i="1"/>
  <c r="AS277" i="1"/>
  <c r="AS95" i="1" s="1"/>
  <c r="AS778" i="1"/>
  <c r="AR530" i="1"/>
  <c r="AR128" i="1" s="1"/>
  <c r="AS524" i="1"/>
  <c r="AR193" i="1"/>
  <c r="AR77" i="1" s="1"/>
  <c r="AS194" i="1"/>
  <c r="AR721" i="1"/>
  <c r="AS508" i="1"/>
  <c r="AT655" i="1" s="1"/>
  <c r="AS534" i="1"/>
  <c r="AS499" i="1"/>
  <c r="AT197" i="1"/>
  <c r="AR720" i="1"/>
  <c r="AQ719" i="1"/>
  <c r="AS722" i="1"/>
  <c r="AS537" i="1"/>
  <c r="AT684" i="1" s="1"/>
  <c r="AS207" i="1"/>
  <c r="AT208" i="1"/>
  <c r="AS536" i="1"/>
  <c r="AT683" i="1" s="1"/>
  <c r="AS206" i="1"/>
  <c r="AP122" i="1"/>
  <c r="AT309" i="1"/>
  <c r="AT232" i="1" s="1"/>
  <c r="AT310" i="1"/>
  <c r="AT233" i="1" s="1"/>
  <c r="AT311" i="1"/>
  <c r="AT299" i="1"/>
  <c r="AT222" i="1" s="1"/>
  <c r="AT288" i="1"/>
  <c r="AT287" i="1"/>
  <c r="AT286" i="1"/>
  <c r="AT285" i="1"/>
  <c r="AT284" i="1"/>
  <c r="AT283" i="1"/>
  <c r="AT282" i="1"/>
  <c r="AT281" i="1"/>
  <c r="AT204" i="1" s="1"/>
  <c r="AT265" i="1"/>
  <c r="AT188" i="1" s="1"/>
  <c r="AT261" i="1"/>
  <c r="AT184" i="1" s="1"/>
  <c r="AT257" i="1"/>
  <c r="AT253" i="1"/>
  <c r="AT176" i="1" s="1"/>
  <c r="AT249" i="1"/>
  <c r="AT245" i="1"/>
  <c r="AT168" i="1" s="1"/>
  <c r="AT308" i="1"/>
  <c r="AT231" i="1" s="1"/>
  <c r="AT307" i="1"/>
  <c r="AT230" i="1" s="1"/>
  <c r="AT306" i="1"/>
  <c r="AT229" i="1" s="1"/>
  <c r="AT305" i="1"/>
  <c r="AT228" i="1" s="1"/>
  <c r="AT304" i="1"/>
  <c r="AT227" i="1" s="1"/>
  <c r="AT303" i="1"/>
  <c r="AT302" i="1"/>
  <c r="AT301" i="1"/>
  <c r="AT224" i="1" s="1"/>
  <c r="AT300" i="1"/>
  <c r="AT223" i="1" s="1"/>
  <c r="AT289" i="1"/>
  <c r="AT212" i="1" s="1"/>
  <c r="AT278" i="1"/>
  <c r="AT273" i="1"/>
  <c r="AT196" i="1" s="1"/>
  <c r="AT272" i="1"/>
  <c r="AT195" i="1" s="1"/>
  <c r="AT271" i="1"/>
  <c r="AT266" i="1"/>
  <c r="AT189" i="1" s="1"/>
  <c r="AT262" i="1"/>
  <c r="AT185" i="1" s="1"/>
  <c r="AT258" i="1"/>
  <c r="AT181" i="1" s="1"/>
  <c r="AT254" i="1"/>
  <c r="AT250" i="1"/>
  <c r="AT246" i="1"/>
  <c r="AT169" i="1" s="1"/>
  <c r="AT297" i="1"/>
  <c r="AT220" i="1" s="1"/>
  <c r="AT296" i="1"/>
  <c r="AT219" i="1" s="1"/>
  <c r="AT295" i="1"/>
  <c r="AT218" i="1" s="1"/>
  <c r="AT294" i="1"/>
  <c r="AT217" i="1" s="1"/>
  <c r="AT293" i="1"/>
  <c r="AT216" i="1" s="1"/>
  <c r="AT292" i="1"/>
  <c r="AT215" i="1" s="1"/>
  <c r="AT291" i="1"/>
  <c r="AT214" i="1" s="1"/>
  <c r="AT290" i="1"/>
  <c r="AT213" i="1" s="1"/>
  <c r="AT279" i="1"/>
  <c r="AT202" i="1" s="1"/>
  <c r="AT274" i="1"/>
  <c r="AT267" i="1"/>
  <c r="AT190" i="1" s="1"/>
  <c r="AT263" i="1"/>
  <c r="AT186" i="1" s="1"/>
  <c r="AT259" i="1"/>
  <c r="AT182" i="1" s="1"/>
  <c r="AT255" i="1"/>
  <c r="AT178" i="1" s="1"/>
  <c r="AT251" i="1"/>
  <c r="AT174" i="1" s="1"/>
  <c r="AT247" i="1"/>
  <c r="AT170" i="1" s="1"/>
  <c r="AT280" i="1"/>
  <c r="AT203" i="1" s="1"/>
  <c r="AT260" i="1"/>
  <c r="AT183" i="1" s="1"/>
  <c r="AT256" i="1"/>
  <c r="AT179" i="1" s="1"/>
  <c r="AT244" i="1"/>
  <c r="AT298" i="1"/>
  <c r="AT221" i="1" s="1"/>
  <c r="AT268" i="1"/>
  <c r="AT191" i="1" s="1"/>
  <c r="AT264" i="1"/>
  <c r="AT187" i="1" s="1"/>
  <c r="AT248" i="1"/>
  <c r="AT171" i="1" s="1"/>
  <c r="AT275" i="1"/>
  <c r="AT198" i="1" s="1"/>
  <c r="AT252" i="1"/>
  <c r="AT175" i="1" s="1"/>
  <c r="AU119" i="1"/>
  <c r="AT120" i="1"/>
  <c r="AT121" i="1"/>
  <c r="AT226" i="1"/>
  <c r="AS527" i="1"/>
  <c r="AT674" i="1" s="1"/>
  <c r="AV88" i="1"/>
  <c r="AV87" i="1"/>
  <c r="AW86" i="1"/>
  <c r="AS744" i="1"/>
  <c r="AP718" i="1"/>
  <c r="AP81" i="1" s="1"/>
  <c r="AQ89" i="1"/>
  <c r="AQ495" i="1"/>
  <c r="AQ124" i="1"/>
  <c r="AQ123" i="1" s="1"/>
  <c r="AQ122" i="1" s="1"/>
  <c r="AS563" i="1"/>
  <c r="AS786" i="1" s="1"/>
  <c r="AS538" i="1"/>
  <c r="AT685" i="1" s="1"/>
  <c r="AS737" i="1"/>
  <c r="AR755" i="1"/>
  <c r="AR771" i="1"/>
  <c r="AT177" i="1"/>
  <c r="AS561" i="1"/>
  <c r="AT708" i="1" s="1"/>
  <c r="AT492" i="1"/>
  <c r="AT494" i="1" s="1"/>
  <c r="AT545" i="1" s="1"/>
  <c r="AU491" i="1"/>
  <c r="AT493" i="1"/>
  <c r="AS557" i="1"/>
  <c r="AS780" i="1" s="1"/>
  <c r="AS497" i="1"/>
  <c r="AR166" i="1"/>
  <c r="AS167" i="1"/>
  <c r="AR764" i="1"/>
  <c r="AS764" i="1" s="1"/>
  <c r="AQ753" i="1"/>
  <c r="AR754" i="1"/>
  <c r="AS556" i="1"/>
  <c r="AQ136" i="1"/>
  <c r="AR730" i="1"/>
  <c r="AS730" i="1" s="1"/>
  <c r="AS761" i="1"/>
  <c r="AR768" i="1"/>
  <c r="AS270" i="1"/>
  <c r="AS94" i="1" s="1"/>
  <c r="AS93" i="1" s="1"/>
  <c r="AS243" i="1"/>
  <c r="AS723" i="1"/>
  <c r="AR731" i="1"/>
  <c r="AS731" i="1" s="1"/>
  <c r="AR523" i="1"/>
  <c r="AR127" i="1" s="1"/>
  <c r="AR126" i="1" s="1"/>
  <c r="AS560" i="1"/>
  <c r="AS548" i="1"/>
  <c r="AS520" i="1"/>
  <c r="AS528" i="1"/>
  <c r="AS751" i="1" s="1"/>
  <c r="AS518" i="1"/>
  <c r="AS526" i="1"/>
  <c r="AS749" i="1" s="1"/>
  <c r="AS516" i="1"/>
  <c r="AT663" i="1" s="1"/>
  <c r="AS498" i="1"/>
  <c r="AT645" i="1" s="1"/>
  <c r="AS525" i="1"/>
  <c r="AS748" i="1" s="1"/>
  <c r="AS558" i="1"/>
  <c r="AS550" i="1"/>
  <c r="AS773" i="1" s="1"/>
  <c r="AS532" i="1"/>
  <c r="AS551" i="1"/>
  <c r="AS774" i="1" s="1"/>
  <c r="AS501" i="1"/>
  <c r="AT648" i="1" s="1"/>
  <c r="AS511" i="1"/>
  <c r="AT658" i="1" s="1"/>
  <c r="AR785" i="1"/>
  <c r="AS785" i="1" s="1"/>
  <c r="AS138" i="1"/>
  <c r="AS137" i="1" s="1"/>
  <c r="AS738" i="1"/>
  <c r="AS762" i="1"/>
  <c r="AS540" i="1"/>
  <c r="AT687" i="1" s="1"/>
  <c r="AS210" i="1"/>
  <c r="AS741" i="1"/>
  <c r="AU162" i="1"/>
  <c r="AU164" i="1"/>
  <c r="AU240" i="1" s="1"/>
  <c r="AU163" i="1"/>
  <c r="AU239" i="1" s="1"/>
  <c r="AR496" i="1"/>
  <c r="AS787" i="1"/>
  <c r="AT787" i="1" s="1"/>
  <c r="AS699" i="1"/>
  <c r="AS677" i="1" s="1"/>
  <c r="AQ642" i="1"/>
  <c r="AU716" i="1"/>
  <c r="AU717" i="1"/>
  <c r="AV715" i="1"/>
  <c r="AR724" i="1"/>
  <c r="AS724" i="1" s="1"/>
  <c r="AS533" i="1"/>
  <c r="AW69" i="1"/>
  <c r="AV71" i="1"/>
  <c r="AV641" i="1" s="1"/>
  <c r="AV70" i="1"/>
  <c r="AV640" i="1" s="1"/>
  <c r="AR779" i="1"/>
  <c r="AS779" i="1" s="1"/>
  <c r="AS531" i="1"/>
  <c r="AR200" i="1"/>
  <c r="AR78" i="1" s="1"/>
  <c r="AS201" i="1"/>
  <c r="AS772" i="1"/>
  <c r="AS503" i="1"/>
  <c r="AT650" i="1" s="1"/>
  <c r="AS173" i="1"/>
  <c r="AT555" i="1"/>
  <c r="AT225" i="1"/>
  <c r="AT544" i="1"/>
  <c r="AU691" i="1" s="1"/>
  <c r="AT502" i="1"/>
  <c r="AT172" i="1"/>
  <c r="AT515" i="1"/>
  <c r="AU662" i="1" s="1"/>
  <c r="AT564" i="1"/>
  <c r="AU711" i="1" s="1"/>
  <c r="AT234" i="1"/>
  <c r="AT546" i="1"/>
  <c r="AT510" i="1"/>
  <c r="AU657" i="1" s="1"/>
  <c r="AT180" i="1"/>
  <c r="AS545" i="1"/>
  <c r="AU692" i="1" s="1"/>
  <c r="AS513" i="1"/>
  <c r="AT660" i="1" s="1"/>
  <c r="AS142" i="1" l="1"/>
  <c r="AS140" i="1" s="1"/>
  <c r="AS642" i="1"/>
  <c r="AT738" i="1"/>
  <c r="AU310" i="1"/>
  <c r="AU233" i="1" s="1"/>
  <c r="AU311" i="1"/>
  <c r="AU308" i="1"/>
  <c r="AU231" i="1" s="1"/>
  <c r="AU307" i="1"/>
  <c r="AU230" i="1" s="1"/>
  <c r="AU306" i="1"/>
  <c r="AU229" i="1" s="1"/>
  <c r="AU305" i="1"/>
  <c r="AU228" i="1" s="1"/>
  <c r="AU304" i="1"/>
  <c r="AU227" i="1" s="1"/>
  <c r="AU303" i="1"/>
  <c r="AU302" i="1"/>
  <c r="AU225" i="1" s="1"/>
  <c r="AU301" i="1"/>
  <c r="AU224" i="1" s="1"/>
  <c r="AU300" i="1"/>
  <c r="AU223" i="1" s="1"/>
  <c r="AU299" i="1"/>
  <c r="AU222" i="1" s="1"/>
  <c r="AU289" i="1"/>
  <c r="AU212" i="1" s="1"/>
  <c r="AU278" i="1"/>
  <c r="AU273" i="1"/>
  <c r="AU196" i="1" s="1"/>
  <c r="AU272" i="1"/>
  <c r="AU195" i="1" s="1"/>
  <c r="AU271" i="1"/>
  <c r="AU266" i="1"/>
  <c r="AU189" i="1" s="1"/>
  <c r="AU262" i="1"/>
  <c r="AU185" i="1" s="1"/>
  <c r="AU258" i="1"/>
  <c r="AU181" i="1" s="1"/>
  <c r="AU254" i="1"/>
  <c r="AU250" i="1"/>
  <c r="AU246" i="1"/>
  <c r="AU169" i="1" s="1"/>
  <c r="AU297" i="1"/>
  <c r="AU220" i="1" s="1"/>
  <c r="AU296" i="1"/>
  <c r="AU219" i="1" s="1"/>
  <c r="AU295" i="1"/>
  <c r="AU218" i="1" s="1"/>
  <c r="AU294" i="1"/>
  <c r="AU217" i="1" s="1"/>
  <c r="AU293" i="1"/>
  <c r="AU216" i="1" s="1"/>
  <c r="AU292" i="1"/>
  <c r="AU215" i="1" s="1"/>
  <c r="AU291" i="1"/>
  <c r="AU214" i="1" s="1"/>
  <c r="AU290" i="1"/>
  <c r="AU213" i="1" s="1"/>
  <c r="AU279" i="1"/>
  <c r="AU202" i="1" s="1"/>
  <c r="AU274" i="1"/>
  <c r="AU267" i="1"/>
  <c r="AU190" i="1" s="1"/>
  <c r="AU263" i="1"/>
  <c r="AU186" i="1" s="1"/>
  <c r="AU259" i="1"/>
  <c r="AU182" i="1" s="1"/>
  <c r="AU255" i="1"/>
  <c r="AU178" i="1" s="1"/>
  <c r="AU251" i="1"/>
  <c r="AU174" i="1" s="1"/>
  <c r="AU247" i="1"/>
  <c r="AU170" i="1" s="1"/>
  <c r="AU309" i="1"/>
  <c r="AU232" i="1" s="1"/>
  <c r="AU298" i="1"/>
  <c r="AU221" i="1" s="1"/>
  <c r="AU280" i="1"/>
  <c r="AU203" i="1" s="1"/>
  <c r="AU275" i="1"/>
  <c r="AU198" i="1" s="1"/>
  <c r="AU268" i="1"/>
  <c r="AU191" i="1" s="1"/>
  <c r="AU264" i="1"/>
  <c r="AU187" i="1" s="1"/>
  <c r="AU260" i="1"/>
  <c r="AU183" i="1" s="1"/>
  <c r="AU256" i="1"/>
  <c r="AU179" i="1" s="1"/>
  <c r="AU252" i="1"/>
  <c r="AU175" i="1" s="1"/>
  <c r="AU248" i="1"/>
  <c r="AU171" i="1" s="1"/>
  <c r="AU244" i="1"/>
  <c r="AU265" i="1"/>
  <c r="AU188" i="1" s="1"/>
  <c r="AU249" i="1"/>
  <c r="AU288" i="1"/>
  <c r="AU287" i="1"/>
  <c r="AU286" i="1"/>
  <c r="AU285" i="1"/>
  <c r="AU284" i="1"/>
  <c r="AU283" i="1"/>
  <c r="AU282" i="1"/>
  <c r="AU281" i="1"/>
  <c r="AU204" i="1" s="1"/>
  <c r="AU261" i="1"/>
  <c r="AU184" i="1" s="1"/>
  <c r="AU245" i="1"/>
  <c r="AU168" i="1" s="1"/>
  <c r="AU257" i="1"/>
  <c r="AU180" i="1" s="1"/>
  <c r="AU253" i="1"/>
  <c r="AU176" i="1" s="1"/>
  <c r="AT540" i="1"/>
  <c r="AU687" i="1" s="1"/>
  <c r="AT210" i="1"/>
  <c r="AS136" i="1"/>
  <c r="AS755" i="1"/>
  <c r="AW88" i="1"/>
  <c r="AW87" i="1"/>
  <c r="AX86" i="1"/>
  <c r="AU226" i="1"/>
  <c r="AT277" i="1"/>
  <c r="AT95" i="1" s="1"/>
  <c r="AT536" i="1"/>
  <c r="AU683" i="1" s="1"/>
  <c r="AT206" i="1"/>
  <c r="AU197" i="1"/>
  <c r="AT550" i="1"/>
  <c r="AT773" i="1" s="1"/>
  <c r="AT518" i="1"/>
  <c r="AU665" i="1" s="1"/>
  <c r="AT548" i="1"/>
  <c r="AS523" i="1"/>
  <c r="AS127" i="1" s="1"/>
  <c r="AT671" i="1"/>
  <c r="AT706" i="1"/>
  <c r="AT677" i="1" s="1"/>
  <c r="AT142" i="1" s="1"/>
  <c r="AS782" i="1"/>
  <c r="AS757" i="1"/>
  <c r="AS783" i="1"/>
  <c r="AS739" i="1"/>
  <c r="AS725" i="1"/>
  <c r="AT725" i="1" s="1"/>
  <c r="AS743" i="1"/>
  <c r="AV134" i="1"/>
  <c r="AW133" i="1"/>
  <c r="AV135" i="1"/>
  <c r="AS736" i="1"/>
  <c r="AT535" i="1"/>
  <c r="AU682" i="1" s="1"/>
  <c r="AT205" i="1"/>
  <c r="AT513" i="1"/>
  <c r="AU660" i="1" s="1"/>
  <c r="AR642" i="1"/>
  <c r="AS726" i="1"/>
  <c r="AT554" i="1"/>
  <c r="AT517" i="1"/>
  <c r="AU664" i="1" s="1"/>
  <c r="AT514" i="1"/>
  <c r="AT525" i="1"/>
  <c r="AT748" i="1" s="1"/>
  <c r="AT508" i="1"/>
  <c r="AU655" i="1" s="1"/>
  <c r="AT543" i="1"/>
  <c r="AU172" i="1"/>
  <c r="AT741" i="1"/>
  <c r="AT531" i="1"/>
  <c r="AT201" i="1"/>
  <c r="AS200" i="1"/>
  <c r="AS78" i="1" s="1"/>
  <c r="AU121" i="1"/>
  <c r="AU120" i="1"/>
  <c r="AV119" i="1"/>
  <c r="AT503" i="1"/>
  <c r="AT173" i="1"/>
  <c r="AV710" i="1"/>
  <c r="AV707" i="1"/>
  <c r="AV706" i="1"/>
  <c r="AV705" i="1"/>
  <c r="AV703" i="1"/>
  <c r="AV711" i="1"/>
  <c r="AV692" i="1"/>
  <c r="AV691" i="1"/>
  <c r="AV690" i="1"/>
  <c r="AV681" i="1"/>
  <c r="AV680" i="1"/>
  <c r="AV667" i="1"/>
  <c r="AV674" i="1"/>
  <c r="AV672" i="1"/>
  <c r="AV678" i="1"/>
  <c r="AV675" i="1"/>
  <c r="AV673" i="1"/>
  <c r="AV671" i="1"/>
  <c r="AV670" i="1" s="1"/>
  <c r="AV141" i="1" s="1"/>
  <c r="AV665" i="1"/>
  <c r="AV648" i="1"/>
  <c r="AV664" i="1"/>
  <c r="AV653" i="1"/>
  <c r="AV647" i="1"/>
  <c r="AV644" i="1"/>
  <c r="AV679" i="1"/>
  <c r="AV650" i="1"/>
  <c r="AV646" i="1"/>
  <c r="AV645" i="1"/>
  <c r="AV649" i="1"/>
  <c r="AV716" i="1"/>
  <c r="AV717" i="1"/>
  <c r="AW715" i="1"/>
  <c r="AS91" i="1"/>
  <c r="AS90" i="1" s="1"/>
  <c r="AS89" i="1" s="1"/>
  <c r="AS242" i="1"/>
  <c r="AT497" i="1"/>
  <c r="AT167" i="1"/>
  <c r="AS166" i="1"/>
  <c r="AU177" i="1"/>
  <c r="AT673" i="1"/>
  <c r="AT556" i="1"/>
  <c r="AU703" i="1" s="1"/>
  <c r="AT270" i="1"/>
  <c r="AT94" i="1" s="1"/>
  <c r="AT93" i="1" s="1"/>
  <c r="AT563" i="1"/>
  <c r="AT786" i="1" s="1"/>
  <c r="AS750" i="1"/>
  <c r="AT750" i="1" s="1"/>
  <c r="AT527" i="1"/>
  <c r="AS721" i="1"/>
  <c r="AU672" i="1"/>
  <c r="AT557" i="1"/>
  <c r="AT780" i="1" s="1"/>
  <c r="AS763" i="1"/>
  <c r="AT763" i="1" s="1"/>
  <c r="AT539" i="1"/>
  <c r="AU686" i="1" s="1"/>
  <c r="AT209" i="1"/>
  <c r="AT542" i="1"/>
  <c r="AS759" i="1"/>
  <c r="AT759" i="1" s="1"/>
  <c r="AT758" i="1"/>
  <c r="AS769" i="1"/>
  <c r="AT769" i="1" s="1"/>
  <c r="AT521" i="1"/>
  <c r="AU668" i="1" s="1"/>
  <c r="AT560" i="1"/>
  <c r="AU707" i="1" s="1"/>
  <c r="AT528" i="1"/>
  <c r="AT751" i="1" s="1"/>
  <c r="AT552" i="1"/>
  <c r="AT506" i="1"/>
  <c r="AT549" i="1"/>
  <c r="AT512" i="1"/>
  <c r="AU659" i="1" s="1"/>
  <c r="AS756" i="1"/>
  <c r="AS530" i="1"/>
  <c r="AS128" i="1" s="1"/>
  <c r="AW71" i="1"/>
  <c r="AW641" i="1" s="1"/>
  <c r="AW70" i="1"/>
  <c r="AW640" i="1" s="1"/>
  <c r="AX69" i="1"/>
  <c r="AV164" i="1"/>
  <c r="AV240" i="1" s="1"/>
  <c r="AV163" i="1"/>
  <c r="AV239" i="1" s="1"/>
  <c r="AV162" i="1"/>
  <c r="AT533" i="1"/>
  <c r="AU680" i="1" s="1"/>
  <c r="AR753" i="1"/>
  <c r="AS754" i="1"/>
  <c r="AR165" i="1"/>
  <c r="AR74" i="1"/>
  <c r="AR73" i="1" s="1"/>
  <c r="AU493" i="1"/>
  <c r="AU492" i="1"/>
  <c r="AU494" i="1" s="1"/>
  <c r="AU528" i="1" s="1"/>
  <c r="AV491" i="1"/>
  <c r="AT507" i="1"/>
  <c r="AU654" i="1" s="1"/>
  <c r="AT737" i="1"/>
  <c r="AU538" i="1"/>
  <c r="AV685" i="1" s="1"/>
  <c r="AU208" i="1"/>
  <c r="AT537" i="1"/>
  <c r="AU684" i="1" s="1"/>
  <c r="AT207" i="1"/>
  <c r="AQ718" i="1"/>
  <c r="AQ81" i="1" s="1"/>
  <c r="AT532" i="1"/>
  <c r="AU679" i="1" s="1"/>
  <c r="AT526" i="1"/>
  <c r="AT749" i="1" s="1"/>
  <c r="AT520" i="1"/>
  <c r="AU667" i="1" s="1"/>
  <c r="AS193" i="1"/>
  <c r="AS77" i="1" s="1"/>
  <c r="AS76" i="1" s="1"/>
  <c r="AT524" i="1"/>
  <c r="AT523" i="1" s="1"/>
  <c r="AT127" i="1" s="1"/>
  <c r="AT194" i="1"/>
  <c r="AT778" i="1"/>
  <c r="AS760" i="1"/>
  <c r="AT760" i="1" s="1"/>
  <c r="AS734" i="1"/>
  <c r="AT777" i="1"/>
  <c r="AT547" i="1"/>
  <c r="AT499" i="1"/>
  <c r="AU646" i="1" s="1"/>
  <c r="AT558" i="1"/>
  <c r="AU705" i="1" s="1"/>
  <c r="AT551" i="1"/>
  <c r="AT501" i="1"/>
  <c r="AT724" i="1" s="1"/>
  <c r="AT498" i="1"/>
  <c r="AT511" i="1"/>
  <c r="AU658" i="1" s="1"/>
  <c r="AT504" i="1"/>
  <c r="AU651" i="1" s="1"/>
  <c r="AT516" i="1"/>
  <c r="AU663" i="1" s="1"/>
  <c r="AU234" i="1"/>
  <c r="AU564" i="1"/>
  <c r="AU787" i="1" s="1"/>
  <c r="AT779" i="1"/>
  <c r="AR495" i="1"/>
  <c r="AR124" i="1"/>
  <c r="AR123" i="1" s="1"/>
  <c r="AR122" i="1" s="1"/>
  <c r="AT731" i="1"/>
  <c r="AS768" i="1"/>
  <c r="AT768" i="1" s="1"/>
  <c r="AT730" i="1"/>
  <c r="AS496" i="1"/>
  <c r="AT644" i="1"/>
  <c r="AT643" i="1" s="1"/>
  <c r="AS771" i="1"/>
  <c r="AT771" i="1" s="1"/>
  <c r="AT744" i="1"/>
  <c r="AT243" i="1"/>
  <c r="AT538" i="1"/>
  <c r="AU685" i="1" s="1"/>
  <c r="AS720" i="1"/>
  <c r="AR719" i="1"/>
  <c r="AR76" i="1"/>
  <c r="AS781" i="1"/>
  <c r="AT781" i="1" s="1"/>
  <c r="AS747" i="1"/>
  <c r="AR746" i="1"/>
  <c r="AT740" i="1"/>
  <c r="AT765" i="1"/>
  <c r="AT559" i="1"/>
  <c r="AT553" i="1"/>
  <c r="AT776" i="1" s="1"/>
  <c r="AT505" i="1"/>
  <c r="AS735" i="1"/>
  <c r="AT735" i="1" s="1"/>
  <c r="AT733" i="1"/>
  <c r="AT500" i="1"/>
  <c r="AT723" i="1" s="1"/>
  <c r="AT561" i="1"/>
  <c r="AU708" i="1" s="1"/>
  <c r="AT541" i="1"/>
  <c r="AU688" i="1" s="1"/>
  <c r="AT211" i="1"/>
  <c r="AS784" i="1"/>
  <c r="AT562" i="1"/>
  <c r="AT785" i="1" s="1"/>
  <c r="AT509" i="1"/>
  <c r="AU656" i="1" s="1"/>
  <c r="AT534" i="1"/>
  <c r="AU681" i="1" s="1"/>
  <c r="AT519" i="1"/>
  <c r="AT742" i="1" s="1"/>
  <c r="AR136" i="1"/>
  <c r="AT784" i="1" l="1"/>
  <c r="AR718" i="1"/>
  <c r="AR81" i="1" s="1"/>
  <c r="AT727" i="1"/>
  <c r="AU524" i="1"/>
  <c r="AU194" i="1"/>
  <c r="AT193" i="1"/>
  <c r="AT77" i="1" s="1"/>
  <c r="AR72" i="1"/>
  <c r="AV311" i="1"/>
  <c r="AV308" i="1"/>
  <c r="AV231" i="1" s="1"/>
  <c r="AV307" i="1"/>
  <c r="AV230" i="1" s="1"/>
  <c r="AV306" i="1"/>
  <c r="AV229" i="1" s="1"/>
  <c r="AV305" i="1"/>
  <c r="AV228" i="1" s="1"/>
  <c r="AV304" i="1"/>
  <c r="AV227" i="1" s="1"/>
  <c r="AV303" i="1"/>
  <c r="AV302" i="1"/>
  <c r="AV225" i="1" s="1"/>
  <c r="AV301" i="1"/>
  <c r="AV224" i="1" s="1"/>
  <c r="AV300" i="1"/>
  <c r="AV223" i="1" s="1"/>
  <c r="AV299" i="1"/>
  <c r="AV222" i="1" s="1"/>
  <c r="AV309" i="1"/>
  <c r="AV232" i="1" s="1"/>
  <c r="AV297" i="1"/>
  <c r="AV220" i="1" s="1"/>
  <c r="AV296" i="1"/>
  <c r="AV219" i="1" s="1"/>
  <c r="AV295" i="1"/>
  <c r="AV218" i="1" s="1"/>
  <c r="AV294" i="1"/>
  <c r="AV217" i="1" s="1"/>
  <c r="AV293" i="1"/>
  <c r="AV216" i="1" s="1"/>
  <c r="AV292" i="1"/>
  <c r="AV215" i="1" s="1"/>
  <c r="AV291" i="1"/>
  <c r="AV214" i="1" s="1"/>
  <c r="AV290" i="1"/>
  <c r="AV213" i="1" s="1"/>
  <c r="AV279" i="1"/>
  <c r="AV202" i="1" s="1"/>
  <c r="AV274" i="1"/>
  <c r="AV267" i="1"/>
  <c r="AV190" i="1" s="1"/>
  <c r="AV263" i="1"/>
  <c r="AV186" i="1" s="1"/>
  <c r="AV259" i="1"/>
  <c r="AV182" i="1" s="1"/>
  <c r="AV255" i="1"/>
  <c r="AV178" i="1" s="1"/>
  <c r="AV251" i="1"/>
  <c r="AV174" i="1" s="1"/>
  <c r="AV247" i="1"/>
  <c r="AV170" i="1" s="1"/>
  <c r="AV298" i="1"/>
  <c r="AV221" i="1" s="1"/>
  <c r="AV280" i="1"/>
  <c r="AV203" i="1" s="1"/>
  <c r="AV275" i="1"/>
  <c r="AV198" i="1" s="1"/>
  <c r="AV268" i="1"/>
  <c r="AV191" i="1" s="1"/>
  <c r="AV264" i="1"/>
  <c r="AV187" i="1" s="1"/>
  <c r="AV260" i="1"/>
  <c r="AV183" i="1" s="1"/>
  <c r="AV256" i="1"/>
  <c r="AV179" i="1" s="1"/>
  <c r="AV252" i="1"/>
  <c r="AV175" i="1" s="1"/>
  <c r="AV248" i="1"/>
  <c r="AV171" i="1" s="1"/>
  <c r="AV244" i="1"/>
  <c r="AV310" i="1"/>
  <c r="AV233" i="1" s="1"/>
  <c r="AV288" i="1"/>
  <c r="AV287" i="1"/>
  <c r="AV286" i="1"/>
  <c r="AV285" i="1"/>
  <c r="AV284" i="1"/>
  <c r="AV283" i="1"/>
  <c r="AV282" i="1"/>
  <c r="AV281" i="1"/>
  <c r="AV204" i="1" s="1"/>
  <c r="AV265" i="1"/>
  <c r="AV188" i="1" s="1"/>
  <c r="AV261" i="1"/>
  <c r="AV184" i="1" s="1"/>
  <c r="AV257" i="1"/>
  <c r="AV180" i="1" s="1"/>
  <c r="AV253" i="1"/>
  <c r="AV176" i="1" s="1"/>
  <c r="AV249" i="1"/>
  <c r="AV245" i="1"/>
  <c r="AV168" i="1" s="1"/>
  <c r="AV273" i="1"/>
  <c r="AV196" i="1" s="1"/>
  <c r="AV266" i="1"/>
  <c r="AV189" i="1" s="1"/>
  <c r="AV250" i="1"/>
  <c r="AV289" i="1"/>
  <c r="AV212" i="1" s="1"/>
  <c r="AV272" i="1"/>
  <c r="AV195" i="1" s="1"/>
  <c r="AV262" i="1"/>
  <c r="AV185" i="1" s="1"/>
  <c r="AV246" i="1"/>
  <c r="AV169" i="1" s="1"/>
  <c r="AV278" i="1"/>
  <c r="AV277" i="1" s="1"/>
  <c r="AV95" i="1" s="1"/>
  <c r="AV258" i="1"/>
  <c r="AV181" i="1" s="1"/>
  <c r="AV271" i="1"/>
  <c r="AV270" i="1" s="1"/>
  <c r="AV94" i="1" s="1"/>
  <c r="AV93" i="1" s="1"/>
  <c r="AV254" i="1"/>
  <c r="AU539" i="1"/>
  <c r="AV686" i="1" s="1"/>
  <c r="AU209" i="1"/>
  <c r="AV177" i="1"/>
  <c r="AT496" i="1"/>
  <c r="AV121" i="1"/>
  <c r="AV120" i="1"/>
  <c r="AW119" i="1"/>
  <c r="AT530" i="1"/>
  <c r="AT128" i="1" s="1"/>
  <c r="AU502" i="1"/>
  <c r="AT736" i="1"/>
  <c r="AT743" i="1"/>
  <c r="AT783" i="1"/>
  <c r="AU710" i="1"/>
  <c r="AS126" i="1"/>
  <c r="AV197" i="1"/>
  <c r="AX87" i="1"/>
  <c r="AY86" i="1"/>
  <c r="AX88" i="1"/>
  <c r="AT761" i="1"/>
  <c r="AU761" i="1" s="1"/>
  <c r="AU510" i="1"/>
  <c r="AV657" i="1" s="1"/>
  <c r="AU544" i="1"/>
  <c r="AU767" i="1" s="1"/>
  <c r="AU563" i="1"/>
  <c r="AU786" i="1" s="1"/>
  <c r="AU498" i="1"/>
  <c r="AU554" i="1"/>
  <c r="AV701" i="1" s="1"/>
  <c r="AU515" i="1"/>
  <c r="AV662" i="1" s="1"/>
  <c r="AU547" i="1"/>
  <c r="AV694" i="1" s="1"/>
  <c r="AU516" i="1"/>
  <c r="AV663" i="1" s="1"/>
  <c r="AU501" i="1"/>
  <c r="AU724" i="1" s="1"/>
  <c r="AU541" i="1"/>
  <c r="AV688" i="1" s="1"/>
  <c r="AU211" i="1"/>
  <c r="AS746" i="1"/>
  <c r="AT747" i="1"/>
  <c r="AS719" i="1"/>
  <c r="AT720" i="1"/>
  <c r="AU777" i="1"/>
  <c r="AT126" i="1"/>
  <c r="AV208" i="1"/>
  <c r="AV493" i="1"/>
  <c r="AV492" i="1"/>
  <c r="AV494" i="1" s="1"/>
  <c r="AV534" i="1" s="1"/>
  <c r="AW491" i="1"/>
  <c r="AW711" i="1"/>
  <c r="AW710" i="1"/>
  <c r="AW709" i="1"/>
  <c r="AW707" i="1"/>
  <c r="AW705" i="1"/>
  <c r="AW704" i="1"/>
  <c r="AW703" i="1"/>
  <c r="AW702" i="1"/>
  <c r="AW701" i="1"/>
  <c r="AW700" i="1"/>
  <c r="AW699" i="1"/>
  <c r="AW697" i="1"/>
  <c r="AW696" i="1"/>
  <c r="AW695" i="1"/>
  <c r="AW694" i="1"/>
  <c r="AW693" i="1"/>
  <c r="AW692" i="1"/>
  <c r="AW691" i="1"/>
  <c r="AW690" i="1"/>
  <c r="AW689" i="1"/>
  <c r="AW681" i="1"/>
  <c r="AW680" i="1"/>
  <c r="AW698" i="1"/>
  <c r="AW667" i="1"/>
  <c r="AW666" i="1"/>
  <c r="AW665" i="1"/>
  <c r="AW664" i="1"/>
  <c r="AW661" i="1"/>
  <c r="AW653" i="1"/>
  <c r="AW646" i="1"/>
  <c r="AW679" i="1"/>
  <c r="AW678" i="1"/>
  <c r="AW675" i="1"/>
  <c r="AW672" i="1"/>
  <c r="AT770" i="1"/>
  <c r="AU770" i="1" s="1"/>
  <c r="AT721" i="1"/>
  <c r="AU721" i="1" s="1"/>
  <c r="AU507" i="1"/>
  <c r="AV654" i="1" s="1"/>
  <c r="AT766" i="1"/>
  <c r="AU690" i="1"/>
  <c r="AU725" i="1"/>
  <c r="AT757" i="1"/>
  <c r="AU757" i="1" s="1"/>
  <c r="AU675" i="1"/>
  <c r="AU751" i="1" s="1"/>
  <c r="AU527" i="1"/>
  <c r="AU534" i="1"/>
  <c r="AU560" i="1"/>
  <c r="AU549" i="1"/>
  <c r="AV696" i="1" s="1"/>
  <c r="AU508" i="1"/>
  <c r="AV655" i="1" s="1"/>
  <c r="AU521" i="1"/>
  <c r="AV668" i="1" s="1"/>
  <c r="AU518" i="1"/>
  <c r="AU741" i="1" s="1"/>
  <c r="AU519" i="1"/>
  <c r="AV666" i="1" s="1"/>
  <c r="AU504" i="1"/>
  <c r="AV651" i="1" s="1"/>
  <c r="AU517" i="1"/>
  <c r="AT774" i="1"/>
  <c r="AU774" i="1" s="1"/>
  <c r="AT775" i="1"/>
  <c r="AU561" i="1"/>
  <c r="AV708" i="1" s="1"/>
  <c r="AU553" i="1"/>
  <c r="AU776" i="1" s="1"/>
  <c r="AU511" i="1"/>
  <c r="AV658" i="1" s="1"/>
  <c r="AU546" i="1"/>
  <c r="AV693" i="1" s="1"/>
  <c r="AU512" i="1"/>
  <c r="AV659" i="1" s="1"/>
  <c r="AU551" i="1"/>
  <c r="AV698" i="1" s="1"/>
  <c r="AU733" i="1"/>
  <c r="AT138" i="1"/>
  <c r="AT137" i="1" s="1"/>
  <c r="AU731" i="1"/>
  <c r="AT734" i="1"/>
  <c r="AT754" i="1"/>
  <c r="AS753" i="1"/>
  <c r="AT762" i="1"/>
  <c r="AU762" i="1" s="1"/>
  <c r="AT729" i="1"/>
  <c r="AU653" i="1"/>
  <c r="AU763" i="1"/>
  <c r="AS74" i="1"/>
  <c r="AS73" i="1" s="1"/>
  <c r="AS72" i="1" s="1"/>
  <c r="AS165" i="1"/>
  <c r="AU503" i="1"/>
  <c r="AU173" i="1"/>
  <c r="AT772" i="1"/>
  <c r="AU772" i="1" s="1"/>
  <c r="AU535" i="1"/>
  <c r="AV682" i="1" s="1"/>
  <c r="AU205" i="1"/>
  <c r="AW135" i="1"/>
  <c r="AW134" i="1"/>
  <c r="AX133" i="1"/>
  <c r="AT732" i="1"/>
  <c r="AT782" i="1"/>
  <c r="AT722" i="1"/>
  <c r="AU556" i="1"/>
  <c r="AU779" i="1" s="1"/>
  <c r="AV779" i="1" s="1"/>
  <c r="AU210" i="1"/>
  <c r="AU540" i="1"/>
  <c r="AV687" i="1" s="1"/>
  <c r="AU243" i="1"/>
  <c r="AU277" i="1"/>
  <c r="AU95" i="1" s="1"/>
  <c r="AU555" i="1"/>
  <c r="AV702" i="1" s="1"/>
  <c r="AU552" i="1"/>
  <c r="AV699" i="1" s="1"/>
  <c r="AU548" i="1"/>
  <c r="AV695" i="1" s="1"/>
  <c r="AU514" i="1"/>
  <c r="AV661" i="1" s="1"/>
  <c r="AU558" i="1"/>
  <c r="AU781" i="1" s="1"/>
  <c r="AU526" i="1"/>
  <c r="AU749" i="1" s="1"/>
  <c r="AU499" i="1"/>
  <c r="AU543" i="1"/>
  <c r="AU500" i="1"/>
  <c r="AU723" i="1" s="1"/>
  <c r="AU652" i="1"/>
  <c r="AU643" i="1" s="1"/>
  <c r="AT728" i="1"/>
  <c r="AU740" i="1"/>
  <c r="AT242" i="1"/>
  <c r="AT91" i="1"/>
  <c r="AT90" i="1" s="1"/>
  <c r="AT89" i="1" s="1"/>
  <c r="AS495" i="1"/>
  <c r="AS124" i="1"/>
  <c r="AS123" i="1" s="1"/>
  <c r="AS122" i="1" s="1"/>
  <c r="AV564" i="1"/>
  <c r="AV787" i="1" s="1"/>
  <c r="AV234" i="1"/>
  <c r="AU778" i="1"/>
  <c r="AU537" i="1"/>
  <c r="AV684" i="1" s="1"/>
  <c r="AU207" i="1"/>
  <c r="AU737" i="1"/>
  <c r="AW164" i="1"/>
  <c r="AW240" i="1" s="1"/>
  <c r="AW163" i="1"/>
  <c r="AW239" i="1" s="1"/>
  <c r="AW162" i="1"/>
  <c r="AX70" i="1"/>
  <c r="AX640" i="1" s="1"/>
  <c r="AX71" i="1"/>
  <c r="AX641" i="1" s="1"/>
  <c r="AY69" i="1"/>
  <c r="AT756" i="1"/>
  <c r="AU769" i="1"/>
  <c r="AU750" i="1"/>
  <c r="AU497" i="1"/>
  <c r="AU167" i="1"/>
  <c r="AT166" i="1"/>
  <c r="AW717" i="1"/>
  <c r="AX715" i="1"/>
  <c r="AW716" i="1"/>
  <c r="AT764" i="1"/>
  <c r="AU764" i="1" s="1"/>
  <c r="AU531" i="1"/>
  <c r="AU201" i="1"/>
  <c r="AT200" i="1"/>
  <c r="AT78" i="1" s="1"/>
  <c r="AV502" i="1"/>
  <c r="AW649" i="1" s="1"/>
  <c r="AV172" i="1"/>
  <c r="AT726" i="1"/>
  <c r="AU726" i="1" s="1"/>
  <c r="AT739" i="1"/>
  <c r="AU739" i="1" s="1"/>
  <c r="AT670" i="1"/>
  <c r="AT141" i="1" s="1"/>
  <c r="AT140" i="1" s="1"/>
  <c r="AU206" i="1"/>
  <c r="AU536" i="1"/>
  <c r="AV683" i="1" s="1"/>
  <c r="AV556" i="1"/>
  <c r="AV226" i="1"/>
  <c r="AT755" i="1"/>
  <c r="AU270" i="1"/>
  <c r="AU94" i="1" s="1"/>
  <c r="AU93" i="1" s="1"/>
  <c r="AU506" i="1"/>
  <c r="AU542" i="1"/>
  <c r="AV689" i="1" s="1"/>
  <c r="AU545" i="1"/>
  <c r="AU768" i="1" s="1"/>
  <c r="AU513" i="1"/>
  <c r="AV660" i="1" s="1"/>
  <c r="AU505" i="1"/>
  <c r="AV652" i="1" s="1"/>
  <c r="AU562" i="1"/>
  <c r="AU785" i="1" s="1"/>
  <c r="AU559" i="1"/>
  <c r="AU520" i="1"/>
  <c r="AU509" i="1"/>
  <c r="AV656" i="1" s="1"/>
  <c r="AU557" i="1"/>
  <c r="AV704" i="1" s="1"/>
  <c r="AU525" i="1"/>
  <c r="AU748" i="1" s="1"/>
  <c r="AU550" i="1"/>
  <c r="AV697" i="1" s="1"/>
  <c r="AU532" i="1"/>
  <c r="AU533" i="1"/>
  <c r="AU678" i="1"/>
  <c r="AU677" i="1" s="1"/>
  <c r="AU142" i="1" s="1"/>
  <c r="AU138" i="1" l="1"/>
  <c r="AU137" i="1" s="1"/>
  <c r="AV643" i="1"/>
  <c r="AV531" i="1"/>
  <c r="AU200" i="1"/>
  <c r="AU78" i="1" s="1"/>
  <c r="AV201" i="1"/>
  <c r="AV497" i="1"/>
  <c r="AV167" i="1"/>
  <c r="AU166" i="1"/>
  <c r="AU756" i="1"/>
  <c r="AX163" i="1"/>
  <c r="AX239" i="1" s="1"/>
  <c r="AX162" i="1"/>
  <c r="AX164" i="1"/>
  <c r="AX240" i="1" s="1"/>
  <c r="AV537" i="1"/>
  <c r="AW684" i="1" s="1"/>
  <c r="AV207" i="1"/>
  <c r="AU782" i="1"/>
  <c r="AV503" i="1"/>
  <c r="AV726" i="1" s="1"/>
  <c r="AV173" i="1"/>
  <c r="AU729" i="1"/>
  <c r="AU734" i="1"/>
  <c r="AV725" i="1"/>
  <c r="AW493" i="1"/>
  <c r="AW492" i="1"/>
  <c r="AW494" i="1" s="1"/>
  <c r="AW542" i="1" s="1"/>
  <c r="AX491" i="1"/>
  <c r="AV538" i="1"/>
  <c r="AW685" i="1" s="1"/>
  <c r="AT746" i="1"/>
  <c r="AU747" i="1"/>
  <c r="AY87" i="1"/>
  <c r="AY88" i="1"/>
  <c r="AZ86" i="1"/>
  <c r="AU736" i="1"/>
  <c r="AV700" i="1"/>
  <c r="AV677" i="1" s="1"/>
  <c r="AV142" i="1" s="1"/>
  <c r="AV140" i="1" s="1"/>
  <c r="AV507" i="1"/>
  <c r="AW654" i="1" s="1"/>
  <c r="AU727" i="1"/>
  <c r="AU784" i="1"/>
  <c r="AV554" i="1"/>
  <c r="AV548" i="1"/>
  <c r="AV520" i="1"/>
  <c r="AV533" i="1"/>
  <c r="AV498" i="1"/>
  <c r="AW645" i="1" s="1"/>
  <c r="AV561" i="1"/>
  <c r="AW708" i="1" s="1"/>
  <c r="AV553" i="1"/>
  <c r="AV776" i="1" s="1"/>
  <c r="AV515" i="1"/>
  <c r="AW662" i="1" s="1"/>
  <c r="AV547" i="1"/>
  <c r="AV516" i="1"/>
  <c r="AW663" i="1" s="1"/>
  <c r="AV528" i="1"/>
  <c r="AV751" i="1" s="1"/>
  <c r="AV518" i="1"/>
  <c r="AV741" i="1" s="1"/>
  <c r="AU670" i="1"/>
  <c r="AU141" i="1" s="1"/>
  <c r="AU140" i="1" s="1"/>
  <c r="AV560" i="1"/>
  <c r="AU742" i="1"/>
  <c r="AV559" i="1"/>
  <c r="AW706" i="1" s="1"/>
  <c r="AV542" i="1"/>
  <c r="AV545" i="1"/>
  <c r="AV768" i="1" s="1"/>
  <c r="AV551" i="1"/>
  <c r="AV501" i="1"/>
  <c r="AW648" i="1" s="1"/>
  <c r="AV536" i="1"/>
  <c r="AW683" i="1" s="1"/>
  <c r="AV206" i="1"/>
  <c r="AU530" i="1"/>
  <c r="AU128" i="1" s="1"/>
  <c r="AX716" i="1"/>
  <c r="AY715" i="1"/>
  <c r="AX717" i="1"/>
  <c r="AU496" i="1"/>
  <c r="AY70" i="1"/>
  <c r="AY640" i="1" s="1"/>
  <c r="AY71" i="1"/>
  <c r="AY641" i="1" s="1"/>
  <c r="AZ69" i="1"/>
  <c r="AW308" i="1"/>
  <c r="AW231" i="1" s="1"/>
  <c r="AW307" i="1"/>
  <c r="AW230" i="1" s="1"/>
  <c r="AW306" i="1"/>
  <c r="AW229" i="1" s="1"/>
  <c r="AW305" i="1"/>
  <c r="AW228" i="1" s="1"/>
  <c r="AW304" i="1"/>
  <c r="AW227" i="1" s="1"/>
  <c r="AW303" i="1"/>
  <c r="AW302" i="1"/>
  <c r="AW225" i="1" s="1"/>
  <c r="AW301" i="1"/>
  <c r="AW224" i="1" s="1"/>
  <c r="AW300" i="1"/>
  <c r="AW223" i="1" s="1"/>
  <c r="AW309" i="1"/>
  <c r="AW232" i="1" s="1"/>
  <c r="AW310" i="1"/>
  <c r="AW233" i="1" s="1"/>
  <c r="AW298" i="1"/>
  <c r="AW221" i="1" s="1"/>
  <c r="AW280" i="1"/>
  <c r="AW203" i="1" s="1"/>
  <c r="AW275" i="1"/>
  <c r="AW198" i="1" s="1"/>
  <c r="AW268" i="1"/>
  <c r="AW191" i="1" s="1"/>
  <c r="AW264" i="1"/>
  <c r="AW187" i="1" s="1"/>
  <c r="AW260" i="1"/>
  <c r="AW183" i="1" s="1"/>
  <c r="AW256" i="1"/>
  <c r="AW179" i="1" s="1"/>
  <c r="AW252" i="1"/>
  <c r="AW175" i="1" s="1"/>
  <c r="AW248" i="1"/>
  <c r="AW171" i="1" s="1"/>
  <c r="AW244" i="1"/>
  <c r="AW288" i="1"/>
  <c r="AW287" i="1"/>
  <c r="AW286" i="1"/>
  <c r="AW285" i="1"/>
  <c r="AW284" i="1"/>
  <c r="AW283" i="1"/>
  <c r="AW282" i="1"/>
  <c r="AW281" i="1"/>
  <c r="AW204" i="1" s="1"/>
  <c r="AW265" i="1"/>
  <c r="AW188" i="1" s="1"/>
  <c r="AW261" i="1"/>
  <c r="AW184" i="1" s="1"/>
  <c r="AW257" i="1"/>
  <c r="AW180" i="1" s="1"/>
  <c r="AW253" i="1"/>
  <c r="AW176" i="1" s="1"/>
  <c r="AW249" i="1"/>
  <c r="AW245" i="1"/>
  <c r="AW168" i="1" s="1"/>
  <c r="AW311" i="1"/>
  <c r="AW234" i="1" s="1"/>
  <c r="AW289" i="1"/>
  <c r="AW212" i="1" s="1"/>
  <c r="AW278" i="1"/>
  <c r="AW273" i="1"/>
  <c r="AW196" i="1" s="1"/>
  <c r="AW272" i="1"/>
  <c r="AW195" i="1" s="1"/>
  <c r="AW271" i="1"/>
  <c r="AW266" i="1"/>
  <c r="AW189" i="1" s="1"/>
  <c r="AW262" i="1"/>
  <c r="AW185" i="1" s="1"/>
  <c r="AW258" i="1"/>
  <c r="AW181" i="1" s="1"/>
  <c r="AW254" i="1"/>
  <c r="AW250" i="1"/>
  <c r="AW246" i="1"/>
  <c r="AW169" i="1" s="1"/>
  <c r="AW299" i="1"/>
  <c r="AW222" i="1" s="1"/>
  <c r="AW274" i="1"/>
  <c r="AW267" i="1"/>
  <c r="AW190" i="1" s="1"/>
  <c r="AW251" i="1"/>
  <c r="AW174" i="1" s="1"/>
  <c r="AW297" i="1"/>
  <c r="AW220" i="1" s="1"/>
  <c r="AW296" i="1"/>
  <c r="AW219" i="1" s="1"/>
  <c r="AW295" i="1"/>
  <c r="AW218" i="1" s="1"/>
  <c r="AW294" i="1"/>
  <c r="AW217" i="1" s="1"/>
  <c r="AW293" i="1"/>
  <c r="AW216" i="1" s="1"/>
  <c r="AW292" i="1"/>
  <c r="AW215" i="1" s="1"/>
  <c r="AW291" i="1"/>
  <c r="AW214" i="1" s="1"/>
  <c r="AW290" i="1"/>
  <c r="AW213" i="1" s="1"/>
  <c r="AW263" i="1"/>
  <c r="AW186" i="1" s="1"/>
  <c r="AW247" i="1"/>
  <c r="AW170" i="1" s="1"/>
  <c r="AW279" i="1"/>
  <c r="AW202" i="1" s="1"/>
  <c r="AW259" i="1"/>
  <c r="AW182" i="1" s="1"/>
  <c r="AW255" i="1"/>
  <c r="AW178" i="1" s="1"/>
  <c r="AV540" i="1"/>
  <c r="AW687" i="1" s="1"/>
  <c r="AV210" i="1"/>
  <c r="AU732" i="1"/>
  <c r="AV535" i="1"/>
  <c r="AW682" i="1" s="1"/>
  <c r="AV205" i="1"/>
  <c r="AV763" i="1"/>
  <c r="AV762" i="1"/>
  <c r="AU765" i="1"/>
  <c r="AV765" i="1" s="1"/>
  <c r="AU771" i="1"/>
  <c r="AV771" i="1" s="1"/>
  <c r="AU738" i="1"/>
  <c r="AV738" i="1" s="1"/>
  <c r="AV539" i="1"/>
  <c r="AW686" i="1" s="1"/>
  <c r="AV209" i="1"/>
  <c r="AT76" i="1"/>
  <c r="AU730" i="1"/>
  <c r="AV730" i="1" s="1"/>
  <c r="AV525" i="1"/>
  <c r="AV748" i="1" s="1"/>
  <c r="AV550" i="1"/>
  <c r="AV532" i="1"/>
  <c r="AV562" i="1"/>
  <c r="AV785" i="1" s="1"/>
  <c r="AV505" i="1"/>
  <c r="AW652" i="1" s="1"/>
  <c r="AV506" i="1"/>
  <c r="AU755" i="1"/>
  <c r="AV755" i="1" s="1"/>
  <c r="AW502" i="1"/>
  <c r="AW172" i="1"/>
  <c r="AW556" i="1"/>
  <c r="AW779" i="1" s="1"/>
  <c r="AW226" i="1"/>
  <c r="AX709" i="1"/>
  <c r="AX706" i="1"/>
  <c r="AX704" i="1"/>
  <c r="AX703" i="1"/>
  <c r="AX702" i="1"/>
  <c r="AX701" i="1"/>
  <c r="AX699" i="1"/>
  <c r="AX697" i="1"/>
  <c r="AX696" i="1"/>
  <c r="AX695" i="1"/>
  <c r="AX694" i="1"/>
  <c r="AX693" i="1"/>
  <c r="AX689" i="1"/>
  <c r="AX698" i="1"/>
  <c r="AX666" i="1"/>
  <c r="AX661" i="1"/>
  <c r="AX650" i="1"/>
  <c r="AX649" i="1"/>
  <c r="AX648" i="1"/>
  <c r="AX647" i="1"/>
  <c r="AX645" i="1"/>
  <c r="AX644" i="1"/>
  <c r="AX700" i="1"/>
  <c r="AX674" i="1"/>
  <c r="AX673" i="1"/>
  <c r="AX671" i="1"/>
  <c r="AX134" i="1"/>
  <c r="AY133" i="1"/>
  <c r="AX135" i="1"/>
  <c r="AU759" i="1"/>
  <c r="AV759" i="1" s="1"/>
  <c r="AT136" i="1"/>
  <c r="AU735" i="1"/>
  <c r="AU775" i="1"/>
  <c r="AU766" i="1"/>
  <c r="AV721" i="1"/>
  <c r="AV777" i="1"/>
  <c r="AT719" i="1"/>
  <c r="AU720" i="1"/>
  <c r="AV541" i="1"/>
  <c r="AW688" i="1" s="1"/>
  <c r="AW677" i="1" s="1"/>
  <c r="AW142" i="1" s="1"/>
  <c r="AV211" i="1"/>
  <c r="AV761" i="1"/>
  <c r="AW527" i="1"/>
  <c r="AW197" i="1"/>
  <c r="AU783" i="1"/>
  <c r="AV783" i="1" s="1"/>
  <c r="AV709" i="1"/>
  <c r="AT495" i="1"/>
  <c r="AT124" i="1"/>
  <c r="AT123" i="1" s="1"/>
  <c r="AT122" i="1" s="1"/>
  <c r="AV243" i="1"/>
  <c r="AV524" i="1"/>
  <c r="AV194" i="1"/>
  <c r="AU193" i="1"/>
  <c r="AU77" i="1" s="1"/>
  <c r="AU76" i="1" s="1"/>
  <c r="AU744" i="1"/>
  <c r="AV558" i="1"/>
  <c r="AV781" i="1" s="1"/>
  <c r="AV519" i="1"/>
  <c r="AV544" i="1"/>
  <c r="AV504" i="1"/>
  <c r="AW651" i="1" s="1"/>
  <c r="AV513" i="1"/>
  <c r="AW660" i="1" s="1"/>
  <c r="AV557" i="1"/>
  <c r="AV526" i="1"/>
  <c r="AW673" i="1" s="1"/>
  <c r="AV499" i="1"/>
  <c r="AV543" i="1"/>
  <c r="AV500" i="1"/>
  <c r="AV723" i="1" s="1"/>
  <c r="AV509" i="1"/>
  <c r="AW656" i="1" s="1"/>
  <c r="AV510" i="1"/>
  <c r="AW657" i="1" s="1"/>
  <c r="AU780" i="1"/>
  <c r="AV780" i="1" s="1"/>
  <c r="AV563" i="1"/>
  <c r="AV555" i="1"/>
  <c r="AV778" i="1" s="1"/>
  <c r="AV549" i="1"/>
  <c r="AV772" i="1" s="1"/>
  <c r="AV508" i="1"/>
  <c r="AW655" i="1" s="1"/>
  <c r="AV517" i="1"/>
  <c r="AV514" i="1"/>
  <c r="AV739" i="1"/>
  <c r="AT74" i="1"/>
  <c r="AT73" i="1" s="1"/>
  <c r="AT72" i="1" s="1"/>
  <c r="AT165" i="1"/>
  <c r="AV737" i="1"/>
  <c r="AU760" i="1"/>
  <c r="AV760" i="1" s="1"/>
  <c r="AU728" i="1"/>
  <c r="AV728" i="1" s="1"/>
  <c r="AU242" i="1"/>
  <c r="AU91" i="1"/>
  <c r="AU90" i="1" s="1"/>
  <c r="AU89" i="1" s="1"/>
  <c r="AU722" i="1"/>
  <c r="AV722" i="1" s="1"/>
  <c r="AT753" i="1"/>
  <c r="AU754" i="1"/>
  <c r="AT642" i="1"/>
  <c r="AV733" i="1"/>
  <c r="AV774" i="1"/>
  <c r="AV757" i="1"/>
  <c r="AV770" i="1"/>
  <c r="AW644" i="1"/>
  <c r="AW538" i="1"/>
  <c r="AX685" i="1" s="1"/>
  <c r="AW208" i="1"/>
  <c r="AS718" i="1"/>
  <c r="AS81" i="1" s="1"/>
  <c r="AV767" i="1"/>
  <c r="AV527" i="1"/>
  <c r="AV750" i="1" s="1"/>
  <c r="AU743" i="1"/>
  <c r="AV743" i="1" s="1"/>
  <c r="AW120" i="1"/>
  <c r="AX119" i="1"/>
  <c r="AW121" i="1"/>
  <c r="AW507" i="1"/>
  <c r="AX654" i="1" s="1"/>
  <c r="AW177" i="1"/>
  <c r="AU758" i="1"/>
  <c r="AV758" i="1" s="1"/>
  <c r="AU523" i="1"/>
  <c r="AU127" i="1" s="1"/>
  <c r="AU126" i="1" s="1"/>
  <c r="AV552" i="1"/>
  <c r="AV511" i="1"/>
  <c r="AW658" i="1" s="1"/>
  <c r="AV546" i="1"/>
  <c r="AV769" i="1" s="1"/>
  <c r="AV512" i="1"/>
  <c r="AW659" i="1" s="1"/>
  <c r="AV521" i="1"/>
  <c r="AW668" i="1" s="1"/>
  <c r="AU773" i="1"/>
  <c r="AV773" i="1" s="1"/>
  <c r="AU753" i="1" l="1"/>
  <c r="AV754" i="1"/>
  <c r="AV744" i="1"/>
  <c r="AV242" i="1"/>
  <c r="AV91" i="1"/>
  <c r="AV90" i="1" s="1"/>
  <c r="AV89" i="1" s="1"/>
  <c r="AW541" i="1"/>
  <c r="AX688" i="1" s="1"/>
  <c r="AW211" i="1"/>
  <c r="AV766" i="1"/>
  <c r="AV740" i="1"/>
  <c r="AV732" i="1"/>
  <c r="AY711" i="1"/>
  <c r="AY710" i="1"/>
  <c r="AY706" i="1"/>
  <c r="AY692" i="1"/>
  <c r="AY690" i="1"/>
  <c r="AY679" i="1"/>
  <c r="AY678" i="1"/>
  <c r="AY675" i="1"/>
  <c r="AY674" i="1"/>
  <c r="AY673" i="1"/>
  <c r="AY672" i="1"/>
  <c r="AY671" i="1"/>
  <c r="AY707" i="1"/>
  <c r="AY681" i="1"/>
  <c r="AY705" i="1"/>
  <c r="AY691" i="1"/>
  <c r="AY703" i="1"/>
  <c r="AY680" i="1"/>
  <c r="AY667" i="1"/>
  <c r="AY665" i="1"/>
  <c r="AY664" i="1"/>
  <c r="AY653" i="1"/>
  <c r="AY650" i="1"/>
  <c r="AY649" i="1"/>
  <c r="AY648" i="1"/>
  <c r="AY647" i="1"/>
  <c r="AY646" i="1"/>
  <c r="AY645" i="1"/>
  <c r="AY644" i="1"/>
  <c r="AY716" i="1"/>
  <c r="AZ715" i="1"/>
  <c r="AY717" i="1"/>
  <c r="AX492" i="1"/>
  <c r="AX494" i="1" s="1"/>
  <c r="AX516" i="1" s="1"/>
  <c r="AY663" i="1" s="1"/>
  <c r="AY491" i="1"/>
  <c r="AX493" i="1"/>
  <c r="AV734" i="1"/>
  <c r="AV782" i="1"/>
  <c r="AV756" i="1"/>
  <c r="AW531" i="1"/>
  <c r="AV200" i="1"/>
  <c r="AV78" i="1" s="1"/>
  <c r="AW201" i="1"/>
  <c r="AV786" i="1"/>
  <c r="AW786" i="1" s="1"/>
  <c r="AW560" i="1"/>
  <c r="AX707" i="1" s="1"/>
  <c r="AW548" i="1"/>
  <c r="AW771" i="1" s="1"/>
  <c r="AW520" i="1"/>
  <c r="AX667" i="1" s="1"/>
  <c r="AW528" i="1"/>
  <c r="AX675" i="1" s="1"/>
  <c r="AW563" i="1"/>
  <c r="AX710" i="1" s="1"/>
  <c r="AW506" i="1"/>
  <c r="AX653" i="1" s="1"/>
  <c r="AW515" i="1"/>
  <c r="AX662" i="1" s="1"/>
  <c r="AV724" i="1"/>
  <c r="AX527" i="1"/>
  <c r="AW647" i="1"/>
  <c r="AV775" i="1"/>
  <c r="AW539" i="1"/>
  <c r="AX686" i="1" s="1"/>
  <c r="AW209" i="1"/>
  <c r="AW540" i="1"/>
  <c r="AX687" i="1" s="1"/>
  <c r="AW210" i="1"/>
  <c r="AW277" i="1"/>
  <c r="AW95" i="1" s="1"/>
  <c r="AV784" i="1"/>
  <c r="AV736" i="1"/>
  <c r="AV747" i="1"/>
  <c r="AU746" i="1"/>
  <c r="AV729" i="1"/>
  <c r="AW729" i="1" s="1"/>
  <c r="AU165" i="1"/>
  <c r="AU74" i="1"/>
  <c r="AU73" i="1" s="1"/>
  <c r="AU72" i="1" s="1"/>
  <c r="AW561" i="1"/>
  <c r="AX708" i="1" s="1"/>
  <c r="AW553" i="1"/>
  <c r="AW776" i="1" s="1"/>
  <c r="AW545" i="1"/>
  <c r="AX692" i="1" s="1"/>
  <c r="AW533" i="1"/>
  <c r="AX680" i="1" s="1"/>
  <c r="AW510" i="1"/>
  <c r="AX657" i="1" s="1"/>
  <c r="AW525" i="1"/>
  <c r="AX672" i="1" s="1"/>
  <c r="AW519" i="1"/>
  <c r="AW674" i="1"/>
  <c r="AW750" i="1" s="1"/>
  <c r="AX750" i="1" s="1"/>
  <c r="AW555" i="1"/>
  <c r="AW778" i="1" s="1"/>
  <c r="AW547" i="1"/>
  <c r="AW516" i="1"/>
  <c r="AX663" i="1" s="1"/>
  <c r="AW521" i="1"/>
  <c r="AX668" i="1" s="1"/>
  <c r="AW518" i="1"/>
  <c r="AX665" i="1" s="1"/>
  <c r="AW558" i="1"/>
  <c r="AX705" i="1" s="1"/>
  <c r="AW550" i="1"/>
  <c r="AW773" i="1" s="1"/>
  <c r="AW532" i="1"/>
  <c r="AX679" i="1" s="1"/>
  <c r="AW551" i="1"/>
  <c r="AW501" i="1"/>
  <c r="AW498" i="1"/>
  <c r="AW650" i="1"/>
  <c r="AV749" i="1"/>
  <c r="AX120" i="1"/>
  <c r="AY119" i="1"/>
  <c r="AX121" i="1"/>
  <c r="AW643" i="1"/>
  <c r="AW733" i="1"/>
  <c r="AW524" i="1"/>
  <c r="AV193" i="1"/>
  <c r="AV77" i="1" s="1"/>
  <c r="AV76" i="1" s="1"/>
  <c r="AW194" i="1"/>
  <c r="AV720" i="1"/>
  <c r="AU719" i="1"/>
  <c r="AU718" i="1" s="1"/>
  <c r="AU81" i="1" s="1"/>
  <c r="AV735" i="1"/>
  <c r="AY135" i="1"/>
  <c r="AY134" i="1"/>
  <c r="AZ133" i="1"/>
  <c r="AX670" i="1"/>
  <c r="AX141" i="1" s="1"/>
  <c r="AX502" i="1"/>
  <c r="AW765" i="1"/>
  <c r="AW535" i="1"/>
  <c r="AX682" i="1" s="1"/>
  <c r="AW205" i="1"/>
  <c r="AW270" i="1"/>
  <c r="AW94" i="1" s="1"/>
  <c r="AW93" i="1" s="1"/>
  <c r="AW243" i="1"/>
  <c r="AU495" i="1"/>
  <c r="AU124" i="1"/>
  <c r="AU123" i="1" s="1"/>
  <c r="AU122" i="1" s="1"/>
  <c r="AV742" i="1"/>
  <c r="AW742" i="1" s="1"/>
  <c r="AV727" i="1"/>
  <c r="AZ88" i="1"/>
  <c r="AZ87" i="1"/>
  <c r="BA86" i="1"/>
  <c r="AW503" i="1"/>
  <c r="AW726" i="1" s="1"/>
  <c r="AW173" i="1"/>
  <c r="AW564" i="1"/>
  <c r="AY162" i="1"/>
  <c r="AY163" i="1"/>
  <c r="AY239" i="1" s="1"/>
  <c r="AY164" i="1"/>
  <c r="AY240" i="1" s="1"/>
  <c r="AW497" i="1"/>
  <c r="AV166" i="1"/>
  <c r="AW167" i="1"/>
  <c r="AV530" i="1"/>
  <c r="AV128" i="1" s="1"/>
  <c r="AW552" i="1"/>
  <c r="AW544" i="1"/>
  <c r="AX691" i="1" s="1"/>
  <c r="AW504" i="1"/>
  <c r="AX651" i="1" s="1"/>
  <c r="AW509" i="1"/>
  <c r="AX656" i="1" s="1"/>
  <c r="AW534" i="1"/>
  <c r="AX681" i="1" s="1"/>
  <c r="AV642" i="1"/>
  <c r="AV138" i="1"/>
  <c r="AV137" i="1" s="1"/>
  <c r="AV136" i="1" s="1"/>
  <c r="AU136" i="1"/>
  <c r="AX507" i="1"/>
  <c r="AY654" i="1" s="1"/>
  <c r="AW770" i="1"/>
  <c r="AV523" i="1"/>
  <c r="AV127" i="1" s="1"/>
  <c r="AV126" i="1" s="1"/>
  <c r="AW671" i="1"/>
  <c r="AW670" i="1" s="1"/>
  <c r="AW141" i="1" s="1"/>
  <c r="AW140" i="1" s="1"/>
  <c r="AW761" i="1"/>
  <c r="AT718" i="1"/>
  <c r="AT81" i="1" s="1"/>
  <c r="AW721" i="1"/>
  <c r="AV764" i="1"/>
  <c r="AW764" i="1" s="1"/>
  <c r="AW730" i="1"/>
  <c r="AX730" i="1" s="1"/>
  <c r="AW738" i="1"/>
  <c r="AV731" i="1"/>
  <c r="AZ71" i="1"/>
  <c r="AZ641" i="1" s="1"/>
  <c r="BA69" i="1"/>
  <c r="AZ70" i="1"/>
  <c r="AZ640" i="1" s="1"/>
  <c r="AW536" i="1"/>
  <c r="AX683" i="1" s="1"/>
  <c r="AW206" i="1"/>
  <c r="AW725" i="1"/>
  <c r="AX725" i="1" s="1"/>
  <c r="AW537" i="1"/>
  <c r="AX684" i="1" s="1"/>
  <c r="AW207" i="1"/>
  <c r="AX309" i="1"/>
  <c r="AX232" i="1" s="1"/>
  <c r="AX310" i="1"/>
  <c r="AX233" i="1" s="1"/>
  <c r="AX311" i="1"/>
  <c r="AX234" i="1" s="1"/>
  <c r="AX308" i="1"/>
  <c r="AX231" i="1" s="1"/>
  <c r="AX307" i="1"/>
  <c r="AX230" i="1" s="1"/>
  <c r="AX306" i="1"/>
  <c r="AX229" i="1" s="1"/>
  <c r="AX305" i="1"/>
  <c r="AX228" i="1" s="1"/>
  <c r="AX304" i="1"/>
  <c r="AX227" i="1" s="1"/>
  <c r="AX303" i="1"/>
  <c r="AX226" i="1" s="1"/>
  <c r="AX302" i="1"/>
  <c r="AX225" i="1" s="1"/>
  <c r="AX301" i="1"/>
  <c r="AX224" i="1" s="1"/>
  <c r="AX300" i="1"/>
  <c r="AX223" i="1" s="1"/>
  <c r="AX288" i="1"/>
  <c r="AX287" i="1"/>
  <c r="AX286" i="1"/>
  <c r="AX285" i="1"/>
  <c r="AX208" i="1" s="1"/>
  <c r="AX284" i="1"/>
  <c r="AX283" i="1"/>
  <c r="AX282" i="1"/>
  <c r="AX281" i="1"/>
  <c r="AX204" i="1" s="1"/>
  <c r="AX265" i="1"/>
  <c r="AX188" i="1" s="1"/>
  <c r="AX261" i="1"/>
  <c r="AX184" i="1" s="1"/>
  <c r="AX257" i="1"/>
  <c r="AX180" i="1" s="1"/>
  <c r="AX253" i="1"/>
  <c r="AX176" i="1" s="1"/>
  <c r="AX249" i="1"/>
  <c r="AX172" i="1" s="1"/>
  <c r="AX245" i="1"/>
  <c r="AX168" i="1" s="1"/>
  <c r="AX289" i="1"/>
  <c r="AX212" i="1" s="1"/>
  <c r="AX278" i="1"/>
  <c r="AX273" i="1"/>
  <c r="AX196" i="1" s="1"/>
  <c r="AX272" i="1"/>
  <c r="AX195" i="1" s="1"/>
  <c r="AX271" i="1"/>
  <c r="AX266" i="1"/>
  <c r="AX189" i="1" s="1"/>
  <c r="AX262" i="1"/>
  <c r="AX185" i="1" s="1"/>
  <c r="AX258" i="1"/>
  <c r="AX181" i="1" s="1"/>
  <c r="AX254" i="1"/>
  <c r="AX177" i="1" s="1"/>
  <c r="AX250" i="1"/>
  <c r="AX246" i="1"/>
  <c r="AX169" i="1" s="1"/>
  <c r="AX299" i="1"/>
  <c r="AX222" i="1" s="1"/>
  <c r="AX297" i="1"/>
  <c r="AX220" i="1" s="1"/>
  <c r="AX296" i="1"/>
  <c r="AX219" i="1" s="1"/>
  <c r="AX295" i="1"/>
  <c r="AX218" i="1" s="1"/>
  <c r="AX294" i="1"/>
  <c r="AX217" i="1" s="1"/>
  <c r="AX293" i="1"/>
  <c r="AX216" i="1" s="1"/>
  <c r="AX292" i="1"/>
  <c r="AX215" i="1" s="1"/>
  <c r="AX291" i="1"/>
  <c r="AX214" i="1" s="1"/>
  <c r="AX290" i="1"/>
  <c r="AX213" i="1" s="1"/>
  <c r="AX279" i="1"/>
  <c r="AX202" i="1" s="1"/>
  <c r="AX274" i="1"/>
  <c r="AX197" i="1" s="1"/>
  <c r="AX267" i="1"/>
  <c r="AX190" i="1" s="1"/>
  <c r="AX263" i="1"/>
  <c r="AX186" i="1" s="1"/>
  <c r="AX259" i="1"/>
  <c r="AX182" i="1" s="1"/>
  <c r="AX255" i="1"/>
  <c r="AX178" i="1" s="1"/>
  <c r="AX251" i="1"/>
  <c r="AX174" i="1" s="1"/>
  <c r="AX247" i="1"/>
  <c r="AX170" i="1" s="1"/>
  <c r="AX256" i="1"/>
  <c r="AX179" i="1" s="1"/>
  <c r="AX244" i="1"/>
  <c r="AX275" i="1"/>
  <c r="AX198" i="1" s="1"/>
  <c r="AX268" i="1"/>
  <c r="AX191" i="1" s="1"/>
  <c r="AX252" i="1"/>
  <c r="AX175" i="1" s="1"/>
  <c r="AX298" i="1"/>
  <c r="AX221" i="1" s="1"/>
  <c r="AX248" i="1"/>
  <c r="AX171" i="1" s="1"/>
  <c r="AX260" i="1"/>
  <c r="AX183" i="1" s="1"/>
  <c r="AX280" i="1"/>
  <c r="AX203" i="1" s="1"/>
  <c r="AX264" i="1"/>
  <c r="AX187" i="1" s="1"/>
  <c r="AV496" i="1"/>
  <c r="AW557" i="1"/>
  <c r="AW549" i="1"/>
  <c r="AW772" i="1" s="1"/>
  <c r="AW508" i="1"/>
  <c r="AX655" i="1" s="1"/>
  <c r="AW513" i="1"/>
  <c r="AX660" i="1" s="1"/>
  <c r="AW526" i="1"/>
  <c r="AW511" i="1"/>
  <c r="AX658" i="1" s="1"/>
  <c r="AW559" i="1"/>
  <c r="AW562" i="1"/>
  <c r="AW543" i="1"/>
  <c r="AX690" i="1" s="1"/>
  <c r="AW500" i="1"/>
  <c r="AW723" i="1" s="1"/>
  <c r="AW505" i="1"/>
  <c r="AX652" i="1" s="1"/>
  <c r="AW499" i="1"/>
  <c r="AX646" i="1" s="1"/>
  <c r="AW554" i="1"/>
  <c r="AW777" i="1" s="1"/>
  <c r="AW546" i="1"/>
  <c r="AW512" i="1"/>
  <c r="AX659" i="1" s="1"/>
  <c r="AW517" i="1"/>
  <c r="AX664" i="1" s="1"/>
  <c r="AW514" i="1"/>
  <c r="AW737" i="1" s="1"/>
  <c r="AU642" i="1"/>
  <c r="AX643" i="1" l="1"/>
  <c r="AX270" i="1"/>
  <c r="AX94" i="1" s="1"/>
  <c r="AW780" i="1"/>
  <c r="AV165" i="1"/>
  <c r="AV74" i="1"/>
  <c r="AV73" i="1" s="1"/>
  <c r="AV72" i="1" s="1"/>
  <c r="AZ164" i="1"/>
  <c r="AZ240" i="1" s="1"/>
  <c r="AZ162" i="1"/>
  <c r="AZ163" i="1"/>
  <c r="AZ239" i="1" s="1"/>
  <c r="BA88" i="1"/>
  <c r="BA87" i="1"/>
  <c r="BB86" i="1"/>
  <c r="AZ135" i="1"/>
  <c r="AZ134" i="1"/>
  <c r="BA133" i="1"/>
  <c r="AW523" i="1"/>
  <c r="AW127" i="1" s="1"/>
  <c r="AW767" i="1"/>
  <c r="AW758" i="1"/>
  <c r="AW784" i="1"/>
  <c r="AW763" i="1"/>
  <c r="AW775" i="1"/>
  <c r="AW774" i="1"/>
  <c r="AW530" i="1"/>
  <c r="AW128" i="1" s="1"/>
  <c r="AX678" i="1"/>
  <c r="AZ716" i="1"/>
  <c r="AZ717" i="1"/>
  <c r="BA715" i="1"/>
  <c r="AW740" i="1"/>
  <c r="AX541" i="1"/>
  <c r="AY688" i="1" s="1"/>
  <c r="AX211" i="1"/>
  <c r="AV753" i="1"/>
  <c r="AW754" i="1"/>
  <c r="AX538" i="1"/>
  <c r="AY685" i="1" s="1"/>
  <c r="AW751" i="1"/>
  <c r="AX557" i="1"/>
  <c r="AY704" i="1" s="1"/>
  <c r="AX533" i="1"/>
  <c r="AX534" i="1"/>
  <c r="AX542" i="1"/>
  <c r="AY689" i="1" s="1"/>
  <c r="AX545" i="1"/>
  <c r="AW785" i="1"/>
  <c r="AX559" i="1"/>
  <c r="AX563" i="1"/>
  <c r="AX505" i="1"/>
  <c r="AY652" i="1" s="1"/>
  <c r="AX498" i="1"/>
  <c r="AX515" i="1"/>
  <c r="AY662" i="1" s="1"/>
  <c r="AX504" i="1"/>
  <c r="AY651" i="1" s="1"/>
  <c r="AX543" i="1"/>
  <c r="BA71" i="1"/>
  <c r="BA641" i="1" s="1"/>
  <c r="BB69" i="1"/>
  <c r="BA70" i="1"/>
  <c r="BA640" i="1" s="1"/>
  <c r="AX761" i="1"/>
  <c r="AW760" i="1"/>
  <c r="AW496" i="1"/>
  <c r="AW787" i="1"/>
  <c r="AX711" i="1"/>
  <c r="AX535" i="1"/>
  <c r="AY682" i="1" s="1"/>
  <c r="AX205" i="1"/>
  <c r="AW720" i="1"/>
  <c r="AV719" i="1"/>
  <c r="AW728" i="1"/>
  <c r="AX728" i="1" s="1"/>
  <c r="AW749" i="1"/>
  <c r="AX539" i="1"/>
  <c r="AY686" i="1" s="1"/>
  <c r="AX209" i="1"/>
  <c r="AW724" i="1"/>
  <c r="AX786" i="1"/>
  <c r="AW756" i="1"/>
  <c r="AX756" i="1" s="1"/>
  <c r="AY493" i="1"/>
  <c r="AY492" i="1"/>
  <c r="AY494" i="1" s="1"/>
  <c r="AY521" i="1" s="1"/>
  <c r="AZ668" i="1" s="1"/>
  <c r="AZ491" i="1"/>
  <c r="AW755" i="1"/>
  <c r="AW759" i="1"/>
  <c r="AW744" i="1"/>
  <c r="AW743" i="1"/>
  <c r="AX743" i="1" s="1"/>
  <c r="AW769" i="1"/>
  <c r="AX560" i="1"/>
  <c r="AX528" i="1"/>
  <c r="AX518" i="1"/>
  <c r="AX520" i="1"/>
  <c r="AX544" i="1"/>
  <c r="AW781" i="1"/>
  <c r="AW768" i="1"/>
  <c r="AX768" i="1" s="1"/>
  <c r="AX554" i="1"/>
  <c r="AX777" i="1" s="1"/>
  <c r="AX517" i="1"/>
  <c r="AX510" i="1"/>
  <c r="AY657" i="1" s="1"/>
  <c r="AX525" i="1"/>
  <c r="AX552" i="1"/>
  <c r="AY699" i="1" s="1"/>
  <c r="AX546" i="1"/>
  <c r="AY693" i="1" s="1"/>
  <c r="AX508" i="1"/>
  <c r="AY655" i="1" s="1"/>
  <c r="AV495" i="1"/>
  <c r="AV124" i="1"/>
  <c r="AV123" i="1" s="1"/>
  <c r="AV122" i="1" s="1"/>
  <c r="AX536" i="1"/>
  <c r="AY683" i="1" s="1"/>
  <c r="AX206" i="1"/>
  <c r="AZ711" i="1"/>
  <c r="AZ710" i="1"/>
  <c r="AZ709" i="1"/>
  <c r="AZ707" i="1"/>
  <c r="AZ705" i="1"/>
  <c r="AZ704" i="1"/>
  <c r="AZ703" i="1"/>
  <c r="AZ702" i="1"/>
  <c r="AZ701" i="1"/>
  <c r="AZ700" i="1"/>
  <c r="AZ699" i="1"/>
  <c r="AZ698" i="1"/>
  <c r="AZ697" i="1"/>
  <c r="AZ696" i="1"/>
  <c r="AZ695" i="1"/>
  <c r="AZ694" i="1"/>
  <c r="AZ693" i="1"/>
  <c r="AZ692" i="1"/>
  <c r="AZ691" i="1"/>
  <c r="AZ690" i="1"/>
  <c r="AZ689" i="1"/>
  <c r="AZ681" i="1"/>
  <c r="AZ680" i="1"/>
  <c r="AZ667" i="1"/>
  <c r="AZ678" i="1"/>
  <c r="AZ675" i="1"/>
  <c r="AZ666" i="1"/>
  <c r="AZ665" i="1"/>
  <c r="AZ664" i="1"/>
  <c r="AZ661" i="1"/>
  <c r="AZ653" i="1"/>
  <c r="AZ646" i="1"/>
  <c r="AZ679" i="1"/>
  <c r="AZ672" i="1"/>
  <c r="AX764" i="1"/>
  <c r="AW722" i="1"/>
  <c r="AX503" i="1"/>
  <c r="AX173" i="1"/>
  <c r="AX524" i="1"/>
  <c r="AX194" i="1"/>
  <c r="AW193" i="1"/>
  <c r="AW77" i="1" s="1"/>
  <c r="AX733" i="1"/>
  <c r="AY121" i="1"/>
  <c r="AY120" i="1"/>
  <c r="AZ119" i="1"/>
  <c r="AW747" i="1"/>
  <c r="AV746" i="1"/>
  <c r="AX540" i="1"/>
  <c r="AY687" i="1" s="1"/>
  <c r="AX210" i="1"/>
  <c r="AX531" i="1"/>
  <c r="AX201" i="1"/>
  <c r="AW200" i="1"/>
  <c r="AW78" i="1" s="1"/>
  <c r="AW782" i="1"/>
  <c r="AX782" i="1" s="1"/>
  <c r="AY670" i="1"/>
  <c r="AY141" i="1" s="1"/>
  <c r="AW732" i="1"/>
  <c r="AW766" i="1"/>
  <c r="AX766" i="1" s="1"/>
  <c r="AW783" i="1"/>
  <c r="AX783" i="1" s="1"/>
  <c r="AW739" i="1"/>
  <c r="AX739" i="1" s="1"/>
  <c r="AW757" i="1"/>
  <c r="AX757" i="1" s="1"/>
  <c r="AX561" i="1"/>
  <c r="AY708" i="1" s="1"/>
  <c r="AX553" i="1"/>
  <c r="AY700" i="1" s="1"/>
  <c r="AX513" i="1"/>
  <c r="AY660" i="1" s="1"/>
  <c r="AX506" i="1"/>
  <c r="AX729" i="1" s="1"/>
  <c r="AX549" i="1"/>
  <c r="AX772" i="1" s="1"/>
  <c r="AX500" i="1"/>
  <c r="AX723" i="1" s="1"/>
  <c r="AX555" i="1"/>
  <c r="AX778" i="1" s="1"/>
  <c r="AX521" i="1"/>
  <c r="AY668" i="1" s="1"/>
  <c r="AX514" i="1"/>
  <c r="AY661" i="1" s="1"/>
  <c r="AX526" i="1"/>
  <c r="AX499" i="1"/>
  <c r="AX547" i="1"/>
  <c r="AY694" i="1" s="1"/>
  <c r="AX512" i="1"/>
  <c r="AY659" i="1" s="1"/>
  <c r="AX243" i="1"/>
  <c r="AX277" i="1"/>
  <c r="AX95" i="1" s="1"/>
  <c r="AX537" i="1"/>
  <c r="AY684" i="1" s="1"/>
  <c r="AX207" i="1"/>
  <c r="AW731" i="1"/>
  <c r="AX731" i="1" s="1"/>
  <c r="AX721" i="1"/>
  <c r="AX770" i="1"/>
  <c r="AX497" i="1"/>
  <c r="AW166" i="1"/>
  <c r="AX167" i="1"/>
  <c r="AY310" i="1"/>
  <c r="AY233" i="1" s="1"/>
  <c r="AY311" i="1"/>
  <c r="AY234" i="1" s="1"/>
  <c r="AY308" i="1"/>
  <c r="AY231" i="1" s="1"/>
  <c r="AY307" i="1"/>
  <c r="AY230" i="1" s="1"/>
  <c r="AY306" i="1"/>
  <c r="AY229" i="1" s="1"/>
  <c r="AY305" i="1"/>
  <c r="AY228" i="1" s="1"/>
  <c r="AY304" i="1"/>
  <c r="AY227" i="1" s="1"/>
  <c r="AY303" i="1"/>
  <c r="AY226" i="1" s="1"/>
  <c r="AY302" i="1"/>
  <c r="AY225" i="1" s="1"/>
  <c r="AY301" i="1"/>
  <c r="AY224" i="1" s="1"/>
  <c r="AY300" i="1"/>
  <c r="AY223" i="1" s="1"/>
  <c r="AY299" i="1"/>
  <c r="AY222" i="1" s="1"/>
  <c r="AY289" i="1"/>
  <c r="AY212" i="1" s="1"/>
  <c r="AY278" i="1"/>
  <c r="AY273" i="1"/>
  <c r="AY196" i="1" s="1"/>
  <c r="AY272" i="1"/>
  <c r="AY195" i="1" s="1"/>
  <c r="AY271" i="1"/>
  <c r="AY266" i="1"/>
  <c r="AY189" i="1" s="1"/>
  <c r="AY262" i="1"/>
  <c r="AY185" i="1" s="1"/>
  <c r="AY258" i="1"/>
  <c r="AY181" i="1" s="1"/>
  <c r="AY254" i="1"/>
  <c r="AY177" i="1" s="1"/>
  <c r="AY250" i="1"/>
  <c r="AY246" i="1"/>
  <c r="AY169" i="1" s="1"/>
  <c r="AY309" i="1"/>
  <c r="AY232" i="1" s="1"/>
  <c r="AY297" i="1"/>
  <c r="AY220" i="1" s="1"/>
  <c r="AY296" i="1"/>
  <c r="AY219" i="1" s="1"/>
  <c r="AY295" i="1"/>
  <c r="AY218" i="1" s="1"/>
  <c r="AY294" i="1"/>
  <c r="AY217" i="1" s="1"/>
  <c r="AY293" i="1"/>
  <c r="AY216" i="1" s="1"/>
  <c r="AY292" i="1"/>
  <c r="AY215" i="1" s="1"/>
  <c r="AY291" i="1"/>
  <c r="AY214" i="1" s="1"/>
  <c r="AY290" i="1"/>
  <c r="AY213" i="1" s="1"/>
  <c r="AY279" i="1"/>
  <c r="AY202" i="1" s="1"/>
  <c r="AY274" i="1"/>
  <c r="AY197" i="1" s="1"/>
  <c r="AY267" i="1"/>
  <c r="AY190" i="1" s="1"/>
  <c r="AY263" i="1"/>
  <c r="AY186" i="1" s="1"/>
  <c r="AY259" i="1"/>
  <c r="AY182" i="1" s="1"/>
  <c r="AY255" i="1"/>
  <c r="AY178" i="1" s="1"/>
  <c r="AY251" i="1"/>
  <c r="AY174" i="1" s="1"/>
  <c r="AY247" i="1"/>
  <c r="AY170" i="1" s="1"/>
  <c r="AY298" i="1"/>
  <c r="AY221" i="1" s="1"/>
  <c r="AY280" i="1"/>
  <c r="AY203" i="1" s="1"/>
  <c r="AY275" i="1"/>
  <c r="AY198" i="1" s="1"/>
  <c r="AY268" i="1"/>
  <c r="AY191" i="1" s="1"/>
  <c r="AY264" i="1"/>
  <c r="AY187" i="1" s="1"/>
  <c r="AY260" i="1"/>
  <c r="AY183" i="1" s="1"/>
  <c r="AY256" i="1"/>
  <c r="AY179" i="1" s="1"/>
  <c r="AY252" i="1"/>
  <c r="AY175" i="1" s="1"/>
  <c r="AY248" i="1"/>
  <c r="AY171" i="1" s="1"/>
  <c r="AY244" i="1"/>
  <c r="AY288" i="1"/>
  <c r="AY287" i="1"/>
  <c r="AY286" i="1"/>
  <c r="AY285" i="1"/>
  <c r="AY208" i="1" s="1"/>
  <c r="AY284" i="1"/>
  <c r="AY283" i="1"/>
  <c r="AY282" i="1"/>
  <c r="AY281" i="1"/>
  <c r="AY204" i="1" s="1"/>
  <c r="AY261" i="1"/>
  <c r="AY184" i="1" s="1"/>
  <c r="AY245" i="1"/>
  <c r="AY168" i="1" s="1"/>
  <c r="AY257" i="1"/>
  <c r="AY180" i="1" s="1"/>
  <c r="AY265" i="1"/>
  <c r="AY188" i="1" s="1"/>
  <c r="AY253" i="1"/>
  <c r="AY176" i="1" s="1"/>
  <c r="AY249" i="1"/>
  <c r="AY172" i="1" s="1"/>
  <c r="AW727" i="1"/>
  <c r="AX727" i="1" s="1"/>
  <c r="AW242" i="1"/>
  <c r="AW91" i="1"/>
  <c r="AW90" i="1" s="1"/>
  <c r="AW89" i="1" s="1"/>
  <c r="AX765" i="1"/>
  <c r="AW735" i="1"/>
  <c r="AX735" i="1" s="1"/>
  <c r="AW642" i="1"/>
  <c r="AW138" i="1"/>
  <c r="AW137" i="1" s="1"/>
  <c r="AW136" i="1" s="1"/>
  <c r="AW736" i="1"/>
  <c r="AX736" i="1" s="1"/>
  <c r="AW734" i="1"/>
  <c r="AX734" i="1" s="1"/>
  <c r="AW762" i="1"/>
  <c r="AX762" i="1" s="1"/>
  <c r="AX556" i="1"/>
  <c r="AX779" i="1" s="1"/>
  <c r="AW741" i="1"/>
  <c r="AX741" i="1" s="1"/>
  <c r="AX562" i="1"/>
  <c r="AY709" i="1" s="1"/>
  <c r="AX509" i="1"/>
  <c r="AY656" i="1" s="1"/>
  <c r="AX519" i="1"/>
  <c r="AX742" i="1" s="1"/>
  <c r="AX548" i="1"/>
  <c r="AX771" i="1" s="1"/>
  <c r="AX532" i="1"/>
  <c r="AW748" i="1"/>
  <c r="AX748" i="1" s="1"/>
  <c r="AX558" i="1"/>
  <c r="AX551" i="1"/>
  <c r="AY698" i="1" s="1"/>
  <c r="AX501" i="1"/>
  <c r="AX564" i="1"/>
  <c r="AX511" i="1"/>
  <c r="AY658" i="1" s="1"/>
  <c r="AX550" i="1"/>
  <c r="AY697" i="1" s="1"/>
  <c r="AW165" i="1" l="1"/>
  <c r="AW74" i="1"/>
  <c r="AW73" i="1" s="1"/>
  <c r="AX242" i="1"/>
  <c r="AX91" i="1"/>
  <c r="AX90" i="1" s="1"/>
  <c r="AY524" i="1"/>
  <c r="AY194" i="1"/>
  <c r="AX193" i="1"/>
  <c r="AX77" i="1" s="1"/>
  <c r="AX722" i="1"/>
  <c r="AX769" i="1"/>
  <c r="AX755" i="1"/>
  <c r="AZ493" i="1"/>
  <c r="AZ492" i="1"/>
  <c r="AZ494" i="1" s="1"/>
  <c r="AZ498" i="1" s="1"/>
  <c r="BA491" i="1"/>
  <c r="AX749" i="1"/>
  <c r="AY205" i="1"/>
  <c r="AY535" i="1"/>
  <c r="AZ682" i="1" s="1"/>
  <c r="AZ677" i="1" s="1"/>
  <c r="AZ142" i="1" s="1"/>
  <c r="AW495" i="1"/>
  <c r="AW124" i="1"/>
  <c r="AW123" i="1" s="1"/>
  <c r="AY696" i="1"/>
  <c r="AX775" i="1"/>
  <c r="AX758" i="1"/>
  <c r="AX738" i="1"/>
  <c r="AX726" i="1"/>
  <c r="AY538" i="1"/>
  <c r="AZ685" i="1" s="1"/>
  <c r="AY506" i="1"/>
  <c r="AY729" i="1" s="1"/>
  <c r="AY527" i="1"/>
  <c r="AY666" i="1"/>
  <c r="AY643" i="1" s="1"/>
  <c r="AY559" i="1"/>
  <c r="AZ706" i="1" s="1"/>
  <c r="AY543" i="1"/>
  <c r="AX737" i="1"/>
  <c r="AY564" i="1"/>
  <c r="AY554" i="1"/>
  <c r="AY777" i="1" s="1"/>
  <c r="AY542" i="1"/>
  <c r="AY550" i="1"/>
  <c r="AY532" i="1"/>
  <c r="AY509" i="1"/>
  <c r="AZ656" i="1" s="1"/>
  <c r="AY533" i="1"/>
  <c r="AY243" i="1"/>
  <c r="AY277" i="1"/>
  <c r="AY95" i="1" s="1"/>
  <c r="AX496" i="1"/>
  <c r="AY207" i="1"/>
  <c r="AY537" i="1"/>
  <c r="AZ684" i="1" s="1"/>
  <c r="AY766" i="1"/>
  <c r="AY531" i="1"/>
  <c r="AY201" i="1"/>
  <c r="AX200" i="1"/>
  <c r="AX78" i="1" s="1"/>
  <c r="AX523" i="1"/>
  <c r="AX127" i="1" s="1"/>
  <c r="AZ671" i="1"/>
  <c r="AY702" i="1"/>
  <c r="AX724" i="1"/>
  <c r="AX760" i="1"/>
  <c r="AY760" i="1" s="1"/>
  <c r="BB70" i="1"/>
  <c r="BB640" i="1" s="1"/>
  <c r="BB71" i="1"/>
  <c r="BB641" i="1" s="1"/>
  <c r="BC69" i="1"/>
  <c r="AX751" i="1"/>
  <c r="AY541" i="1"/>
  <c r="AZ688" i="1" s="1"/>
  <c r="AY211" i="1"/>
  <c r="AY695" i="1"/>
  <c r="AY677" i="1" s="1"/>
  <c r="AY142" i="1" s="1"/>
  <c r="AY140" i="1" s="1"/>
  <c r="AX677" i="1"/>
  <c r="AX142" i="1" s="1"/>
  <c r="AX140" i="1" s="1"/>
  <c r="AX763" i="1"/>
  <c r="AX767" i="1"/>
  <c r="AY767" i="1" s="1"/>
  <c r="AX93" i="1"/>
  <c r="AY561" i="1"/>
  <c r="AZ708" i="1" s="1"/>
  <c r="AY553" i="1"/>
  <c r="AX773" i="1"/>
  <c r="AY773" i="1" s="1"/>
  <c r="AY560" i="1"/>
  <c r="AY783" i="1" s="1"/>
  <c r="AY518" i="1"/>
  <c r="AY741" i="1" s="1"/>
  <c r="AY526" i="1"/>
  <c r="AZ673" i="1" s="1"/>
  <c r="AY499" i="1"/>
  <c r="AY544" i="1"/>
  <c r="AY504" i="1"/>
  <c r="AZ651" i="1" s="1"/>
  <c r="AY501" i="1"/>
  <c r="AZ648" i="1" s="1"/>
  <c r="AY514" i="1"/>
  <c r="AY525" i="1"/>
  <c r="AY552" i="1"/>
  <c r="AY500" i="1"/>
  <c r="AY723" i="1" s="1"/>
  <c r="AY513" i="1"/>
  <c r="AZ660" i="1" s="1"/>
  <c r="AY727" i="1"/>
  <c r="AY270" i="1"/>
  <c r="AY94" i="1" s="1"/>
  <c r="AY93" i="1" s="1"/>
  <c r="AX732" i="1"/>
  <c r="AY732" i="1" s="1"/>
  <c r="AX530" i="1"/>
  <c r="AX128" i="1" s="1"/>
  <c r="AW746" i="1"/>
  <c r="AX747" i="1"/>
  <c r="AY503" i="1"/>
  <c r="AZ650" i="1" s="1"/>
  <c r="AY173" i="1"/>
  <c r="AY536" i="1"/>
  <c r="AZ683" i="1" s="1"/>
  <c r="AY206" i="1"/>
  <c r="AX781" i="1"/>
  <c r="AX744" i="1"/>
  <c r="AY744" i="1" s="1"/>
  <c r="AY701" i="1"/>
  <c r="AY209" i="1"/>
  <c r="AY539" i="1"/>
  <c r="AZ686" i="1" s="1"/>
  <c r="AV718" i="1"/>
  <c r="AV81" i="1" s="1"/>
  <c r="AY761" i="1"/>
  <c r="BA709" i="1"/>
  <c r="BA706" i="1"/>
  <c r="BA704" i="1"/>
  <c r="BA702" i="1"/>
  <c r="BA701" i="1"/>
  <c r="BA700" i="1"/>
  <c r="BA698" i="1"/>
  <c r="BA697" i="1"/>
  <c r="BA696" i="1"/>
  <c r="BA695" i="1"/>
  <c r="BA694" i="1"/>
  <c r="BA693" i="1"/>
  <c r="BA689" i="1"/>
  <c r="BA699" i="1"/>
  <c r="BA666" i="1"/>
  <c r="BA661" i="1"/>
  <c r="BA650" i="1"/>
  <c r="BA649" i="1"/>
  <c r="BA648" i="1"/>
  <c r="BA647" i="1"/>
  <c r="BA645" i="1"/>
  <c r="BA644" i="1"/>
  <c r="BA674" i="1"/>
  <c r="BA673" i="1"/>
  <c r="BA671" i="1"/>
  <c r="BA717" i="1"/>
  <c r="BB715" i="1"/>
  <c r="BA716" i="1"/>
  <c r="AX784" i="1"/>
  <c r="AY784" i="1" s="1"/>
  <c r="AW126" i="1"/>
  <c r="AZ311" i="1"/>
  <c r="AZ234" i="1" s="1"/>
  <c r="AZ308" i="1"/>
  <c r="AZ231" i="1" s="1"/>
  <c r="AZ307" i="1"/>
  <c r="AZ230" i="1" s="1"/>
  <c r="AZ306" i="1"/>
  <c r="AZ229" i="1" s="1"/>
  <c r="AZ305" i="1"/>
  <c r="AZ228" i="1" s="1"/>
  <c r="AZ304" i="1"/>
  <c r="AZ227" i="1" s="1"/>
  <c r="AZ303" i="1"/>
  <c r="AZ226" i="1" s="1"/>
  <c r="AZ302" i="1"/>
  <c r="AZ225" i="1" s="1"/>
  <c r="AZ301" i="1"/>
  <c r="AZ224" i="1" s="1"/>
  <c r="AZ300" i="1"/>
  <c r="AZ223" i="1" s="1"/>
  <c r="AZ299" i="1"/>
  <c r="AZ222" i="1" s="1"/>
  <c r="AZ309" i="1"/>
  <c r="AZ232" i="1" s="1"/>
  <c r="AZ297" i="1"/>
  <c r="AZ220" i="1" s="1"/>
  <c r="AZ296" i="1"/>
  <c r="AZ219" i="1" s="1"/>
  <c r="AZ295" i="1"/>
  <c r="AZ218" i="1" s="1"/>
  <c r="AZ294" i="1"/>
  <c r="AZ217" i="1" s="1"/>
  <c r="AZ293" i="1"/>
  <c r="AZ216" i="1" s="1"/>
  <c r="AZ292" i="1"/>
  <c r="AZ215" i="1" s="1"/>
  <c r="AZ291" i="1"/>
  <c r="AZ214" i="1" s="1"/>
  <c r="AZ290" i="1"/>
  <c r="AZ213" i="1" s="1"/>
  <c r="AZ279" i="1"/>
  <c r="AZ202" i="1" s="1"/>
  <c r="AZ274" i="1"/>
  <c r="AZ197" i="1" s="1"/>
  <c r="AZ267" i="1"/>
  <c r="AZ190" i="1" s="1"/>
  <c r="AZ263" i="1"/>
  <c r="AZ186" i="1" s="1"/>
  <c r="AZ259" i="1"/>
  <c r="AZ182" i="1" s="1"/>
  <c r="AZ255" i="1"/>
  <c r="AZ178" i="1" s="1"/>
  <c r="AZ251" i="1"/>
  <c r="AZ174" i="1" s="1"/>
  <c r="AZ247" i="1"/>
  <c r="AZ170" i="1" s="1"/>
  <c r="AZ310" i="1"/>
  <c r="AZ233" i="1" s="1"/>
  <c r="AZ298" i="1"/>
  <c r="AZ221" i="1" s="1"/>
  <c r="AZ280" i="1"/>
  <c r="AZ203" i="1" s="1"/>
  <c r="AZ275" i="1"/>
  <c r="AZ198" i="1" s="1"/>
  <c r="AZ268" i="1"/>
  <c r="AZ191" i="1" s="1"/>
  <c r="AZ264" i="1"/>
  <c r="AZ187" i="1" s="1"/>
  <c r="AZ260" i="1"/>
  <c r="AZ183" i="1" s="1"/>
  <c r="AZ256" i="1"/>
  <c r="AZ179" i="1" s="1"/>
  <c r="AZ252" i="1"/>
  <c r="AZ175" i="1" s="1"/>
  <c r="AZ248" i="1"/>
  <c r="AZ171" i="1" s="1"/>
  <c r="AZ244" i="1"/>
  <c r="AZ288" i="1"/>
  <c r="AZ287" i="1"/>
  <c r="AZ286" i="1"/>
  <c r="AZ285" i="1"/>
  <c r="AZ208" i="1" s="1"/>
  <c r="AZ284" i="1"/>
  <c r="AZ283" i="1"/>
  <c r="AZ282" i="1"/>
  <c r="AZ281" i="1"/>
  <c r="AZ204" i="1" s="1"/>
  <c r="AZ265" i="1"/>
  <c r="AZ188" i="1" s="1"/>
  <c r="AZ261" i="1"/>
  <c r="AZ184" i="1" s="1"/>
  <c r="AZ257" i="1"/>
  <c r="AZ180" i="1" s="1"/>
  <c r="AZ253" i="1"/>
  <c r="AZ176" i="1" s="1"/>
  <c r="AZ249" i="1"/>
  <c r="AZ172" i="1" s="1"/>
  <c r="AZ245" i="1"/>
  <c r="AZ168" i="1" s="1"/>
  <c r="AZ289" i="1"/>
  <c r="AZ212" i="1" s="1"/>
  <c r="AZ272" i="1"/>
  <c r="AZ195" i="1" s="1"/>
  <c r="AZ262" i="1"/>
  <c r="AZ185" i="1" s="1"/>
  <c r="AZ246" i="1"/>
  <c r="AZ169" i="1" s="1"/>
  <c r="AZ278" i="1"/>
  <c r="AZ277" i="1" s="1"/>
  <c r="AZ95" i="1" s="1"/>
  <c r="AZ271" i="1"/>
  <c r="AZ258" i="1"/>
  <c r="AZ181" i="1" s="1"/>
  <c r="AZ250" i="1"/>
  <c r="AZ273" i="1"/>
  <c r="AZ196" i="1" s="1"/>
  <c r="AZ254" i="1"/>
  <c r="AZ177" i="1" s="1"/>
  <c r="AZ266" i="1"/>
  <c r="AZ189" i="1" s="1"/>
  <c r="AX776" i="1"/>
  <c r="AY776" i="1" s="1"/>
  <c r="AY534" i="1"/>
  <c r="AY757" i="1" s="1"/>
  <c r="AY519" i="1"/>
  <c r="AY742" i="1" s="1"/>
  <c r="AY545" i="1"/>
  <c r="AY768" i="1" s="1"/>
  <c r="AY508" i="1"/>
  <c r="AZ655" i="1" s="1"/>
  <c r="AY517" i="1"/>
  <c r="AY555" i="1"/>
  <c r="AY778" i="1" s="1"/>
  <c r="AY547" i="1"/>
  <c r="AY770" i="1" s="1"/>
  <c r="AY558" i="1"/>
  <c r="AY510" i="1"/>
  <c r="AZ657" i="1" s="1"/>
  <c r="AY507" i="1"/>
  <c r="AY546" i="1"/>
  <c r="AY512" i="1"/>
  <c r="AZ659" i="1" s="1"/>
  <c r="AY505" i="1"/>
  <c r="AZ652" i="1" s="1"/>
  <c r="AY748" i="1"/>
  <c r="AY762" i="1"/>
  <c r="AY765" i="1"/>
  <c r="AY497" i="1"/>
  <c r="AY167" i="1"/>
  <c r="AX166" i="1"/>
  <c r="AY782" i="1"/>
  <c r="AY540" i="1"/>
  <c r="AZ687" i="1" s="1"/>
  <c r="AY210" i="1"/>
  <c r="AZ121" i="1"/>
  <c r="AZ120" i="1"/>
  <c r="BA119" i="1"/>
  <c r="AW76" i="1"/>
  <c r="AX759" i="1"/>
  <c r="AY759" i="1" s="1"/>
  <c r="AY756" i="1"/>
  <c r="AW719" i="1"/>
  <c r="AW718" i="1" s="1"/>
  <c r="AW81" i="1" s="1"/>
  <c r="AX720" i="1"/>
  <c r="AX787" i="1"/>
  <c r="AY787" i="1" s="1"/>
  <c r="AX785" i="1"/>
  <c r="AX754" i="1"/>
  <c r="AW753" i="1"/>
  <c r="AX740" i="1"/>
  <c r="AY740" i="1" s="1"/>
  <c r="AX774" i="1"/>
  <c r="BA135" i="1"/>
  <c r="BA134" i="1"/>
  <c r="BB133" i="1"/>
  <c r="BB87" i="1"/>
  <c r="BC86" i="1"/>
  <c r="BB88" i="1"/>
  <c r="BA164" i="1"/>
  <c r="BA240" i="1" s="1"/>
  <c r="BA163" i="1"/>
  <c r="BA239" i="1" s="1"/>
  <c r="BA162" i="1"/>
  <c r="AX780" i="1"/>
  <c r="AY557" i="1"/>
  <c r="AY549" i="1"/>
  <c r="AY772" i="1" s="1"/>
  <c r="AY551" i="1"/>
  <c r="AY562" i="1"/>
  <c r="AY556" i="1"/>
  <c r="AY502" i="1"/>
  <c r="AY515" i="1"/>
  <c r="AZ662" i="1" s="1"/>
  <c r="AY548" i="1"/>
  <c r="AY771" i="1" s="1"/>
  <c r="AY520" i="1"/>
  <c r="AY528" i="1"/>
  <c r="AX642" i="1"/>
  <c r="AX138" i="1"/>
  <c r="AX137" i="1" s="1"/>
  <c r="AX136" i="1" s="1"/>
  <c r="AY563" i="1"/>
  <c r="AY786" i="1" s="1"/>
  <c r="AY498" i="1"/>
  <c r="AZ645" i="1" s="1"/>
  <c r="AY511" i="1"/>
  <c r="AZ658" i="1" s="1"/>
  <c r="AY516" i="1"/>
  <c r="AZ663" i="1" s="1"/>
  <c r="AY642" i="1" l="1"/>
  <c r="AY138" i="1"/>
  <c r="AY137" i="1" s="1"/>
  <c r="AY136" i="1" s="1"/>
  <c r="BB134" i="1"/>
  <c r="BC133" i="1"/>
  <c r="BB135" i="1"/>
  <c r="AY739" i="1"/>
  <c r="AY496" i="1"/>
  <c r="AZ503" i="1"/>
  <c r="AZ173" i="1"/>
  <c r="AY779" i="1"/>
  <c r="AY751" i="1"/>
  <c r="AY743" i="1"/>
  <c r="AY764" i="1"/>
  <c r="AY530" i="1"/>
  <c r="AY128" i="1" s="1"/>
  <c r="AX495" i="1"/>
  <c r="AX124" i="1"/>
  <c r="AX123" i="1" s="1"/>
  <c r="AY734" i="1"/>
  <c r="AY737" i="1"/>
  <c r="AZ674" i="1"/>
  <c r="AY750" i="1"/>
  <c r="AY738" i="1"/>
  <c r="AW122" i="1"/>
  <c r="AY749" i="1"/>
  <c r="AZ647" i="1"/>
  <c r="AY523" i="1"/>
  <c r="AY127" i="1" s="1"/>
  <c r="AZ559" i="1"/>
  <c r="AZ542" i="1"/>
  <c r="AZ550" i="1"/>
  <c r="AZ532" i="1"/>
  <c r="BA679" i="1" s="1"/>
  <c r="AZ551" i="1"/>
  <c r="AZ501" i="1"/>
  <c r="AZ558" i="1"/>
  <c r="BA705" i="1" s="1"/>
  <c r="AZ519" i="1"/>
  <c r="AZ742" i="1" s="1"/>
  <c r="AZ545" i="1"/>
  <c r="AZ768" i="1" s="1"/>
  <c r="AZ508" i="1"/>
  <c r="BA655" i="1" s="1"/>
  <c r="AZ513" i="1"/>
  <c r="BA660" i="1" s="1"/>
  <c r="AZ534" i="1"/>
  <c r="AZ757" i="1" s="1"/>
  <c r="AZ561" i="1"/>
  <c r="BA708" i="1" s="1"/>
  <c r="AZ553" i="1"/>
  <c r="AZ515" i="1"/>
  <c r="BA662" i="1" s="1"/>
  <c r="AZ548" i="1"/>
  <c r="AZ771" i="1" s="1"/>
  <c r="AZ520" i="1"/>
  <c r="BA667" i="1" s="1"/>
  <c r="AZ528" i="1"/>
  <c r="BA675" i="1" s="1"/>
  <c r="BA670" i="1" s="1"/>
  <c r="BA141" i="1" s="1"/>
  <c r="AZ514" i="1"/>
  <c r="AY780" i="1"/>
  <c r="AX719" i="1"/>
  <c r="AY720" i="1"/>
  <c r="AZ540" i="1"/>
  <c r="BA687" i="1" s="1"/>
  <c r="AZ210" i="1"/>
  <c r="AY721" i="1"/>
  <c r="AZ721" i="1" s="1"/>
  <c r="AZ765" i="1"/>
  <c r="AZ776" i="1"/>
  <c r="BB717" i="1"/>
  <c r="BB716" i="1"/>
  <c r="BC715" i="1"/>
  <c r="BA681" i="1"/>
  <c r="AY781" i="1"/>
  <c r="AZ781" i="1" s="1"/>
  <c r="BC70" i="1"/>
  <c r="BC640" i="1" s="1"/>
  <c r="BD69" i="1"/>
  <c r="BC71" i="1"/>
  <c r="BC641" i="1" s="1"/>
  <c r="AY728" i="1"/>
  <c r="AX126" i="1"/>
  <c r="AY758" i="1"/>
  <c r="AY755" i="1"/>
  <c r="AZ755" i="1" s="1"/>
  <c r="AY722" i="1"/>
  <c r="AY731" i="1"/>
  <c r="AZ731" i="1" s="1"/>
  <c r="AZ556" i="1"/>
  <c r="BA703" i="1" s="1"/>
  <c r="AZ525" i="1"/>
  <c r="BA672" i="1" s="1"/>
  <c r="AZ562" i="1"/>
  <c r="AZ543" i="1"/>
  <c r="BA690" i="1" s="1"/>
  <c r="AZ500" i="1"/>
  <c r="AZ723" i="1" s="1"/>
  <c r="AZ505" i="1"/>
  <c r="BA652" i="1" s="1"/>
  <c r="AZ502" i="1"/>
  <c r="BC87" i="1"/>
  <c r="BD86" i="1"/>
  <c r="BC88" i="1"/>
  <c r="AX753" i="1"/>
  <c r="AY754" i="1"/>
  <c r="BA120" i="1"/>
  <c r="BB119" i="1"/>
  <c r="BA121" i="1"/>
  <c r="AX74" i="1"/>
  <c r="AX73" i="1" s="1"/>
  <c r="AX165" i="1"/>
  <c r="AZ539" i="1"/>
  <c r="BA686" i="1" s="1"/>
  <c r="AZ209" i="1"/>
  <c r="AZ536" i="1"/>
  <c r="BA683" i="1" s="1"/>
  <c r="AZ206" i="1"/>
  <c r="AY733" i="1"/>
  <c r="AZ773" i="1"/>
  <c r="AZ541" i="1"/>
  <c r="BA688" i="1" s="1"/>
  <c r="AZ211" i="1"/>
  <c r="BB710" i="1"/>
  <c r="BB707" i="1"/>
  <c r="BB706" i="1"/>
  <c r="BB705" i="1"/>
  <c r="BB703" i="1"/>
  <c r="BB692" i="1"/>
  <c r="BB691" i="1"/>
  <c r="BB690" i="1"/>
  <c r="BB681" i="1"/>
  <c r="BB680" i="1"/>
  <c r="BB711" i="1"/>
  <c r="BB667" i="1"/>
  <c r="BB665" i="1"/>
  <c r="BB664" i="1"/>
  <c r="BB653" i="1"/>
  <c r="BB650" i="1"/>
  <c r="BB649" i="1"/>
  <c r="BB648" i="1"/>
  <c r="BB647" i="1"/>
  <c r="BB646" i="1"/>
  <c r="BB645" i="1"/>
  <c r="BB644" i="1"/>
  <c r="BB679" i="1"/>
  <c r="BB678" i="1"/>
  <c r="BB675" i="1"/>
  <c r="BB674" i="1"/>
  <c r="BB673" i="1"/>
  <c r="BB672" i="1"/>
  <c r="BB671" i="1"/>
  <c r="AY724" i="1"/>
  <c r="AZ724" i="1" s="1"/>
  <c r="AZ670" i="1"/>
  <c r="AZ141" i="1" s="1"/>
  <c r="AZ140" i="1" s="1"/>
  <c r="AY242" i="1"/>
  <c r="AY91" i="1"/>
  <c r="AY90" i="1" s="1"/>
  <c r="AY89" i="1" s="1"/>
  <c r="AY775" i="1"/>
  <c r="BA493" i="1"/>
  <c r="BA492" i="1"/>
  <c r="BA494" i="1" s="1"/>
  <c r="BA511" i="1" s="1"/>
  <c r="BB658" i="1" s="1"/>
  <c r="BB491" i="1"/>
  <c r="AY769" i="1"/>
  <c r="AX76" i="1"/>
  <c r="AW72" i="1"/>
  <c r="AZ563" i="1"/>
  <c r="BA710" i="1" s="1"/>
  <c r="AZ555" i="1"/>
  <c r="AZ507" i="1"/>
  <c r="BA654" i="1" s="1"/>
  <c r="AZ546" i="1"/>
  <c r="AZ512" i="1"/>
  <c r="BA659" i="1" s="1"/>
  <c r="AZ517" i="1"/>
  <c r="BA664" i="1" s="1"/>
  <c r="AZ510" i="1"/>
  <c r="BA657" i="1" s="1"/>
  <c r="AZ564" i="1"/>
  <c r="BA711" i="1" s="1"/>
  <c r="AZ554" i="1"/>
  <c r="AZ549" i="1"/>
  <c r="AZ527" i="1"/>
  <c r="AZ533" i="1"/>
  <c r="BA680" i="1" s="1"/>
  <c r="AZ538" i="1"/>
  <c r="BA685" i="1" s="1"/>
  <c r="AZ518" i="1"/>
  <c r="BA665" i="1" s="1"/>
  <c r="AZ557" i="1"/>
  <c r="AZ526" i="1"/>
  <c r="AZ499" i="1"/>
  <c r="BA646" i="1" s="1"/>
  <c r="AZ544" i="1"/>
  <c r="BA691" i="1" s="1"/>
  <c r="AZ504" i="1"/>
  <c r="BA651" i="1" s="1"/>
  <c r="AZ509" i="1"/>
  <c r="BA656" i="1" s="1"/>
  <c r="AZ506" i="1"/>
  <c r="BA653" i="1" s="1"/>
  <c r="BB163" i="1"/>
  <c r="BB239" i="1" s="1"/>
  <c r="BB164" i="1"/>
  <c r="BB240" i="1" s="1"/>
  <c r="BB162" i="1"/>
  <c r="AY725" i="1"/>
  <c r="AZ649" i="1"/>
  <c r="BA308" i="1"/>
  <c r="BA231" i="1" s="1"/>
  <c r="BA307" i="1"/>
  <c r="BA230" i="1" s="1"/>
  <c r="BA306" i="1"/>
  <c r="BA229" i="1" s="1"/>
  <c r="BA305" i="1"/>
  <c r="BA228" i="1" s="1"/>
  <c r="BA304" i="1"/>
  <c r="BA227" i="1" s="1"/>
  <c r="BA303" i="1"/>
  <c r="BA226" i="1" s="1"/>
  <c r="BA302" i="1"/>
  <c r="BA225" i="1" s="1"/>
  <c r="BA301" i="1"/>
  <c r="BA224" i="1" s="1"/>
  <c r="BA300" i="1"/>
  <c r="BA223" i="1" s="1"/>
  <c r="BA309" i="1"/>
  <c r="BA232" i="1" s="1"/>
  <c r="BA310" i="1"/>
  <c r="BA233" i="1" s="1"/>
  <c r="BA298" i="1"/>
  <c r="BA221" i="1" s="1"/>
  <c r="BA280" i="1"/>
  <c r="BA203" i="1" s="1"/>
  <c r="BA275" i="1"/>
  <c r="BA198" i="1" s="1"/>
  <c r="BA268" i="1"/>
  <c r="BA191" i="1" s="1"/>
  <c r="BA264" i="1"/>
  <c r="BA187" i="1" s="1"/>
  <c r="BA260" i="1"/>
  <c r="BA183" i="1" s="1"/>
  <c r="BA256" i="1"/>
  <c r="BA179" i="1" s="1"/>
  <c r="BA252" i="1"/>
  <c r="BA175" i="1" s="1"/>
  <c r="BA248" i="1"/>
  <c r="BA171" i="1" s="1"/>
  <c r="BA244" i="1"/>
  <c r="BA311" i="1"/>
  <c r="BA234" i="1" s="1"/>
  <c r="BA299" i="1"/>
  <c r="BA222" i="1" s="1"/>
  <c r="BA288" i="1"/>
  <c r="BA287" i="1"/>
  <c r="BA286" i="1"/>
  <c r="BA285" i="1"/>
  <c r="BA208" i="1" s="1"/>
  <c r="BA284" i="1"/>
  <c r="BA283" i="1"/>
  <c r="BA282" i="1"/>
  <c r="BA281" i="1"/>
  <c r="BA204" i="1" s="1"/>
  <c r="BA265" i="1"/>
  <c r="BA188" i="1" s="1"/>
  <c r="BA261" i="1"/>
  <c r="BA184" i="1" s="1"/>
  <c r="BA257" i="1"/>
  <c r="BA180" i="1" s="1"/>
  <c r="BA253" i="1"/>
  <c r="BA176" i="1" s="1"/>
  <c r="BA249" i="1"/>
  <c r="BA172" i="1" s="1"/>
  <c r="BA245" i="1"/>
  <c r="BA168" i="1" s="1"/>
  <c r="BA289" i="1"/>
  <c r="BA212" i="1" s="1"/>
  <c r="BA278" i="1"/>
  <c r="BA273" i="1"/>
  <c r="BA196" i="1" s="1"/>
  <c r="BA272" i="1"/>
  <c r="BA195" i="1" s="1"/>
  <c r="BA271" i="1"/>
  <c r="BA266" i="1"/>
  <c r="BA189" i="1" s="1"/>
  <c r="BA262" i="1"/>
  <c r="BA185" i="1" s="1"/>
  <c r="BA258" i="1"/>
  <c r="BA181" i="1" s="1"/>
  <c r="BA254" i="1"/>
  <c r="BA177" i="1" s="1"/>
  <c r="BA250" i="1"/>
  <c r="BA246" i="1"/>
  <c r="BA169" i="1" s="1"/>
  <c r="BA297" i="1"/>
  <c r="BA220" i="1" s="1"/>
  <c r="BA296" i="1"/>
  <c r="BA219" i="1" s="1"/>
  <c r="BA295" i="1"/>
  <c r="BA218" i="1" s="1"/>
  <c r="BA294" i="1"/>
  <c r="BA217" i="1" s="1"/>
  <c r="BA293" i="1"/>
  <c r="BA216" i="1" s="1"/>
  <c r="BA292" i="1"/>
  <c r="BA215" i="1" s="1"/>
  <c r="BA291" i="1"/>
  <c r="BA214" i="1" s="1"/>
  <c r="BA290" i="1"/>
  <c r="BA213" i="1" s="1"/>
  <c r="BA263" i="1"/>
  <c r="BA186" i="1" s="1"/>
  <c r="BA247" i="1"/>
  <c r="BA170" i="1" s="1"/>
  <c r="BA279" i="1"/>
  <c r="BA202" i="1" s="1"/>
  <c r="BA259" i="1"/>
  <c r="BA182" i="1" s="1"/>
  <c r="BA274" i="1"/>
  <c r="BA197" i="1" s="1"/>
  <c r="BA267" i="1"/>
  <c r="BA190" i="1" s="1"/>
  <c r="BA255" i="1"/>
  <c r="BA178" i="1" s="1"/>
  <c r="BA251" i="1"/>
  <c r="BA174" i="1" s="1"/>
  <c r="AY774" i="1"/>
  <c r="AZ774" i="1" s="1"/>
  <c r="AY785" i="1"/>
  <c r="AZ785" i="1" s="1"/>
  <c r="AZ756" i="1"/>
  <c r="AZ782" i="1"/>
  <c r="AZ497" i="1"/>
  <c r="AZ167" i="1"/>
  <c r="AY166" i="1"/>
  <c r="AZ748" i="1"/>
  <c r="AZ654" i="1"/>
  <c r="AY730" i="1"/>
  <c r="AZ730" i="1" s="1"/>
  <c r="AZ270" i="1"/>
  <c r="AZ94" i="1" s="1"/>
  <c r="AZ93" i="1" s="1"/>
  <c r="AZ243" i="1"/>
  <c r="AZ784" i="1"/>
  <c r="AZ761" i="1"/>
  <c r="AX746" i="1"/>
  <c r="AY747" i="1"/>
  <c r="AY736" i="1"/>
  <c r="AZ736" i="1" s="1"/>
  <c r="AY763" i="1"/>
  <c r="AZ763" i="1" s="1"/>
  <c r="AZ644" i="1"/>
  <c r="AZ643" i="1" s="1"/>
  <c r="AZ531" i="1"/>
  <c r="AY200" i="1"/>
  <c r="AY78" i="1" s="1"/>
  <c r="AZ201" i="1"/>
  <c r="AZ537" i="1"/>
  <c r="BA684" i="1" s="1"/>
  <c r="AZ207" i="1"/>
  <c r="AY735" i="1"/>
  <c r="AZ735" i="1" s="1"/>
  <c r="AY726" i="1"/>
  <c r="AZ726" i="1" s="1"/>
  <c r="AZ535" i="1"/>
  <c r="BA682" i="1" s="1"/>
  <c r="AZ205" i="1"/>
  <c r="AZ524" i="1"/>
  <c r="AZ523" i="1" s="1"/>
  <c r="AZ127" i="1" s="1"/>
  <c r="AZ194" i="1"/>
  <c r="AY193" i="1"/>
  <c r="AY77" i="1" s="1"/>
  <c r="AY76" i="1" s="1"/>
  <c r="AX89" i="1"/>
  <c r="AZ560" i="1"/>
  <c r="BA707" i="1" s="1"/>
  <c r="AZ552" i="1"/>
  <c r="AZ511" i="1"/>
  <c r="BA658" i="1" s="1"/>
  <c r="AZ547" i="1"/>
  <c r="AZ770" i="1" s="1"/>
  <c r="AZ516" i="1"/>
  <c r="BA663" i="1" s="1"/>
  <c r="AZ521" i="1"/>
  <c r="BA668" i="1" s="1"/>
  <c r="BA643" i="1" l="1"/>
  <c r="BA535" i="1"/>
  <c r="BB682" i="1" s="1"/>
  <c r="BA205" i="1"/>
  <c r="BA537" i="1"/>
  <c r="BB684" i="1" s="1"/>
  <c r="BA207" i="1"/>
  <c r="AZ530" i="1"/>
  <c r="AZ128" i="1" s="1"/>
  <c r="BA678" i="1"/>
  <c r="AZ747" i="1"/>
  <c r="AY746" i="1"/>
  <c r="AZ496" i="1"/>
  <c r="BA243" i="1"/>
  <c r="AZ767" i="1"/>
  <c r="AZ733" i="1"/>
  <c r="AX72" i="1"/>
  <c r="AY753" i="1"/>
  <c r="AZ754" i="1"/>
  <c r="AZ766" i="1"/>
  <c r="BE69" i="1"/>
  <c r="BD70" i="1"/>
  <c r="BD640" i="1" s="1"/>
  <c r="BD71" i="1"/>
  <c r="BD641" i="1" s="1"/>
  <c r="BA692" i="1"/>
  <c r="BA540" i="1"/>
  <c r="BB687" i="1" s="1"/>
  <c r="BA210" i="1"/>
  <c r="AZ780" i="1"/>
  <c r="AY126" i="1"/>
  <c r="AZ738" i="1"/>
  <c r="AZ734" i="1"/>
  <c r="BA734" i="1" s="1"/>
  <c r="AZ764" i="1"/>
  <c r="AZ779" i="1"/>
  <c r="AY495" i="1"/>
  <c r="AY124" i="1"/>
  <c r="AY123" i="1" s="1"/>
  <c r="AY122" i="1" s="1"/>
  <c r="AZ740" i="1"/>
  <c r="AZ729" i="1"/>
  <c r="BA558" i="1"/>
  <c r="BA550" i="1"/>
  <c r="BB697" i="1" s="1"/>
  <c r="BA532" i="1"/>
  <c r="BA563" i="1"/>
  <c r="BA505" i="1"/>
  <c r="BB652" i="1" s="1"/>
  <c r="BA498" i="1"/>
  <c r="AZ772" i="1"/>
  <c r="AZ786" i="1"/>
  <c r="BA786" i="1" s="1"/>
  <c r="AZ777" i="1"/>
  <c r="AZ642" i="1"/>
  <c r="AZ138" i="1"/>
  <c r="AZ137" i="1" s="1"/>
  <c r="AZ136" i="1" s="1"/>
  <c r="AZ242" i="1"/>
  <c r="AZ91" i="1"/>
  <c r="AZ90" i="1" s="1"/>
  <c r="AZ89" i="1" s="1"/>
  <c r="BB309" i="1"/>
  <c r="BB232" i="1" s="1"/>
  <c r="BB310" i="1"/>
  <c r="BB233" i="1" s="1"/>
  <c r="BB311" i="1"/>
  <c r="BB234" i="1" s="1"/>
  <c r="BB299" i="1"/>
  <c r="BB222" i="1" s="1"/>
  <c r="BB288" i="1"/>
  <c r="BB287" i="1"/>
  <c r="BB286" i="1"/>
  <c r="BB285" i="1"/>
  <c r="BB208" i="1" s="1"/>
  <c r="BB284" i="1"/>
  <c r="BB283" i="1"/>
  <c r="BB282" i="1"/>
  <c r="BB281" i="1"/>
  <c r="BB204" i="1" s="1"/>
  <c r="BB265" i="1"/>
  <c r="BB188" i="1" s="1"/>
  <c r="BB261" i="1"/>
  <c r="BB184" i="1" s="1"/>
  <c r="BB257" i="1"/>
  <c r="BB180" i="1" s="1"/>
  <c r="BB253" i="1"/>
  <c r="BB176" i="1" s="1"/>
  <c r="BB249" i="1"/>
  <c r="BB172" i="1" s="1"/>
  <c r="BB245" i="1"/>
  <c r="BB168" i="1" s="1"/>
  <c r="BB289" i="1"/>
  <c r="BB212" i="1" s="1"/>
  <c r="BB278" i="1"/>
  <c r="BB273" i="1"/>
  <c r="BB196" i="1" s="1"/>
  <c r="BB272" i="1"/>
  <c r="BB195" i="1" s="1"/>
  <c r="BB271" i="1"/>
  <c r="BB266" i="1"/>
  <c r="BB189" i="1" s="1"/>
  <c r="BB262" i="1"/>
  <c r="BB185" i="1" s="1"/>
  <c r="BB258" i="1"/>
  <c r="BB181" i="1" s="1"/>
  <c r="BB254" i="1"/>
  <c r="BB177" i="1" s="1"/>
  <c r="BB250" i="1"/>
  <c r="BB246" i="1"/>
  <c r="BB169" i="1" s="1"/>
  <c r="BB297" i="1"/>
  <c r="BB220" i="1" s="1"/>
  <c r="BB296" i="1"/>
  <c r="BB219" i="1" s="1"/>
  <c r="BB295" i="1"/>
  <c r="BB218" i="1" s="1"/>
  <c r="BB294" i="1"/>
  <c r="BB217" i="1" s="1"/>
  <c r="BB293" i="1"/>
  <c r="BB216" i="1" s="1"/>
  <c r="BB292" i="1"/>
  <c r="BB215" i="1" s="1"/>
  <c r="BB291" i="1"/>
  <c r="BB214" i="1" s="1"/>
  <c r="BB290" i="1"/>
  <c r="BB213" i="1" s="1"/>
  <c r="BB279" i="1"/>
  <c r="BB202" i="1" s="1"/>
  <c r="BB274" i="1"/>
  <c r="BB197" i="1" s="1"/>
  <c r="BB267" i="1"/>
  <c r="BB190" i="1" s="1"/>
  <c r="BB263" i="1"/>
  <c r="BB186" i="1" s="1"/>
  <c r="BB259" i="1"/>
  <c r="BB182" i="1" s="1"/>
  <c r="BB255" i="1"/>
  <c r="BB178" i="1" s="1"/>
  <c r="BB251" i="1"/>
  <c r="BB174" i="1" s="1"/>
  <c r="BB247" i="1"/>
  <c r="BB170" i="1" s="1"/>
  <c r="BB308" i="1"/>
  <c r="BB231" i="1" s="1"/>
  <c r="BB307" i="1"/>
  <c r="BB230" i="1" s="1"/>
  <c r="BB306" i="1"/>
  <c r="BB229" i="1" s="1"/>
  <c r="BB305" i="1"/>
  <c r="BB228" i="1" s="1"/>
  <c r="BB304" i="1"/>
  <c r="BB227" i="1" s="1"/>
  <c r="BB303" i="1"/>
  <c r="BB226" i="1" s="1"/>
  <c r="BB302" i="1"/>
  <c r="BB225" i="1" s="1"/>
  <c r="BB301" i="1"/>
  <c r="BB224" i="1" s="1"/>
  <c r="BB300" i="1"/>
  <c r="BB223" i="1" s="1"/>
  <c r="BB275" i="1"/>
  <c r="BB198" i="1" s="1"/>
  <c r="BB268" i="1"/>
  <c r="BB191" i="1" s="1"/>
  <c r="BB252" i="1"/>
  <c r="BB175" i="1" s="1"/>
  <c r="BB298" i="1"/>
  <c r="BB221" i="1" s="1"/>
  <c r="BB264" i="1"/>
  <c r="BB187" i="1" s="1"/>
  <c r="BB248" i="1"/>
  <c r="BB171" i="1" s="1"/>
  <c r="BB280" i="1"/>
  <c r="BB203" i="1" s="1"/>
  <c r="BB256" i="1"/>
  <c r="BB179" i="1" s="1"/>
  <c r="BB260" i="1"/>
  <c r="BB183" i="1" s="1"/>
  <c r="BB244" i="1"/>
  <c r="AZ769" i="1"/>
  <c r="AZ775" i="1"/>
  <c r="BA773" i="1"/>
  <c r="BA536" i="1"/>
  <c r="BB683" i="1" s="1"/>
  <c r="BA206" i="1"/>
  <c r="AZ722" i="1"/>
  <c r="AZ750" i="1"/>
  <c r="AX122" i="1"/>
  <c r="AZ743" i="1"/>
  <c r="BA503" i="1"/>
  <c r="BA173" i="1"/>
  <c r="AZ739" i="1"/>
  <c r="BA561" i="1"/>
  <c r="BB708" i="1" s="1"/>
  <c r="BA553" i="1"/>
  <c r="BB700" i="1" s="1"/>
  <c r="BA545" i="1"/>
  <c r="BA768" i="1" s="1"/>
  <c r="BA508" i="1"/>
  <c r="BB655" i="1" s="1"/>
  <c r="BA517" i="1"/>
  <c r="BA510" i="1"/>
  <c r="BB657" i="1" s="1"/>
  <c r="BA526" i="1"/>
  <c r="BA560" i="1"/>
  <c r="BA552" i="1"/>
  <c r="BB699" i="1" s="1"/>
  <c r="BA544" i="1"/>
  <c r="BA504" i="1"/>
  <c r="BB651" i="1" s="1"/>
  <c r="BB643" i="1" s="1"/>
  <c r="BA513" i="1"/>
  <c r="BB660" i="1" s="1"/>
  <c r="BA534" i="1"/>
  <c r="BA757" i="1" s="1"/>
  <c r="BA525" i="1"/>
  <c r="BA748" i="1" s="1"/>
  <c r="AZ778" i="1"/>
  <c r="BA555" i="1"/>
  <c r="BB702" i="1" s="1"/>
  <c r="BA547" i="1"/>
  <c r="BA770" i="1" s="1"/>
  <c r="BA516" i="1"/>
  <c r="BB663" i="1" s="1"/>
  <c r="BA528" i="1"/>
  <c r="BA518" i="1"/>
  <c r="BA515" i="1"/>
  <c r="BB662" i="1" s="1"/>
  <c r="BA519" i="1"/>
  <c r="BB666" i="1" s="1"/>
  <c r="BA524" i="1"/>
  <c r="AZ193" i="1"/>
  <c r="AZ77" i="1" s="1"/>
  <c r="BA194" i="1"/>
  <c r="BA726" i="1"/>
  <c r="BA531" i="1"/>
  <c r="AZ200" i="1"/>
  <c r="AZ78" i="1" s="1"/>
  <c r="BA201" i="1"/>
  <c r="BA763" i="1"/>
  <c r="AY74" i="1"/>
  <c r="AY73" i="1" s="1"/>
  <c r="AY72" i="1" s="1"/>
  <c r="AY165" i="1"/>
  <c r="BA277" i="1"/>
  <c r="BA95" i="1" s="1"/>
  <c r="AZ725" i="1"/>
  <c r="BB492" i="1"/>
  <c r="BB494" i="1" s="1"/>
  <c r="BB512" i="1" s="1"/>
  <c r="BC659" i="1" s="1"/>
  <c r="BC491" i="1"/>
  <c r="BB493" i="1"/>
  <c r="BB670" i="1"/>
  <c r="BB141" i="1" s="1"/>
  <c r="BA541" i="1"/>
  <c r="BB688" i="1" s="1"/>
  <c r="BA211" i="1"/>
  <c r="AZ727" i="1"/>
  <c r="BA727" i="1" s="1"/>
  <c r="AZ762" i="1"/>
  <c r="BB121" i="1"/>
  <c r="BB120" i="1"/>
  <c r="BC119" i="1"/>
  <c r="BA755" i="1"/>
  <c r="AZ728" i="1"/>
  <c r="BA728" i="1" s="1"/>
  <c r="BA781" i="1"/>
  <c r="BC716" i="1"/>
  <c r="BC717" i="1"/>
  <c r="BD715" i="1"/>
  <c r="AZ720" i="1"/>
  <c r="AY719" i="1"/>
  <c r="AY718" i="1" s="1"/>
  <c r="AY81" i="1" s="1"/>
  <c r="AZ749" i="1"/>
  <c r="BA749" i="1" s="1"/>
  <c r="AZ760" i="1"/>
  <c r="BA760" i="1" s="1"/>
  <c r="AZ759" i="1"/>
  <c r="BA759" i="1" s="1"/>
  <c r="BC134" i="1"/>
  <c r="BD133" i="1"/>
  <c r="BC135" i="1"/>
  <c r="BA564" i="1"/>
  <c r="BA554" i="1"/>
  <c r="BB701" i="1" s="1"/>
  <c r="BA546" i="1"/>
  <c r="BB693" i="1" s="1"/>
  <c r="BA512" i="1"/>
  <c r="BB659" i="1" s="1"/>
  <c r="BA521" i="1"/>
  <c r="BB668" i="1" s="1"/>
  <c r="BA514" i="1"/>
  <c r="BB661" i="1" s="1"/>
  <c r="BA499" i="1"/>
  <c r="AZ126" i="1"/>
  <c r="AZ166" i="1"/>
  <c r="BA497" i="1"/>
  <c r="BA167" i="1"/>
  <c r="BA270" i="1"/>
  <c r="BA94" i="1" s="1"/>
  <c r="BA93" i="1" s="1"/>
  <c r="BC162" i="1"/>
  <c r="BC163" i="1"/>
  <c r="BC239" i="1" s="1"/>
  <c r="BC164" i="1"/>
  <c r="BC240" i="1" s="1"/>
  <c r="AZ732" i="1"/>
  <c r="BA539" i="1"/>
  <c r="BB686" i="1" s="1"/>
  <c r="BA209" i="1"/>
  <c r="BE86" i="1"/>
  <c r="BD88" i="1"/>
  <c r="BD87" i="1"/>
  <c r="AZ758" i="1"/>
  <c r="BA758" i="1" s="1"/>
  <c r="BC711" i="1"/>
  <c r="BC704" i="1"/>
  <c r="BC702" i="1"/>
  <c r="BC700" i="1"/>
  <c r="BC699" i="1"/>
  <c r="BC709" i="1"/>
  <c r="BC707" i="1"/>
  <c r="BC705" i="1"/>
  <c r="BC703" i="1"/>
  <c r="BC701" i="1"/>
  <c r="BC698" i="1"/>
  <c r="BC710" i="1"/>
  <c r="BC681" i="1"/>
  <c r="BC679" i="1"/>
  <c r="BC678" i="1"/>
  <c r="BC675" i="1"/>
  <c r="BC672" i="1"/>
  <c r="BC697" i="1"/>
  <c r="BC695" i="1"/>
  <c r="BC693" i="1"/>
  <c r="BC691" i="1"/>
  <c r="BC689" i="1"/>
  <c r="BC680" i="1"/>
  <c r="BC696" i="1"/>
  <c r="BC666" i="1"/>
  <c r="BC665" i="1"/>
  <c r="BC664" i="1"/>
  <c r="BC661" i="1"/>
  <c r="BC653" i="1"/>
  <c r="BC646" i="1"/>
  <c r="BC694" i="1"/>
  <c r="BC692" i="1"/>
  <c r="BC690" i="1"/>
  <c r="BC667" i="1"/>
  <c r="BA721" i="1"/>
  <c r="AX718" i="1"/>
  <c r="AX81" i="1" s="1"/>
  <c r="AZ737" i="1"/>
  <c r="BA737" i="1" s="1"/>
  <c r="AZ751" i="1"/>
  <c r="BA751" i="1" s="1"/>
  <c r="AZ744" i="1"/>
  <c r="BA744" i="1" s="1"/>
  <c r="AZ787" i="1"/>
  <c r="BA787" i="1" s="1"/>
  <c r="AZ783" i="1"/>
  <c r="BA783" i="1" s="1"/>
  <c r="BA557" i="1"/>
  <c r="BB704" i="1" s="1"/>
  <c r="BA549" i="1"/>
  <c r="BB696" i="1" s="1"/>
  <c r="BA527" i="1"/>
  <c r="BA551" i="1"/>
  <c r="BB698" i="1" s="1"/>
  <c r="BA501" i="1"/>
  <c r="BA724" i="1" s="1"/>
  <c r="BA542" i="1"/>
  <c r="BB689" i="1" s="1"/>
  <c r="AZ741" i="1"/>
  <c r="BA741" i="1" s="1"/>
  <c r="BA556" i="1"/>
  <c r="BA548" i="1"/>
  <c r="BB695" i="1" s="1"/>
  <c r="BA520" i="1"/>
  <c r="BA533" i="1"/>
  <c r="BA756" i="1" s="1"/>
  <c r="BA538" i="1"/>
  <c r="BB685" i="1" s="1"/>
  <c r="BA506" i="1"/>
  <c r="BA507" i="1"/>
  <c r="BB654" i="1" s="1"/>
  <c r="BA559" i="1"/>
  <c r="BA782" i="1" s="1"/>
  <c r="BA562" i="1"/>
  <c r="BB709" i="1" s="1"/>
  <c r="BA543" i="1"/>
  <c r="BA500" i="1"/>
  <c r="BA509" i="1"/>
  <c r="BB656" i="1" s="1"/>
  <c r="BA502" i="1"/>
  <c r="BB138" i="1" l="1"/>
  <c r="BB137" i="1" s="1"/>
  <c r="BC310" i="1"/>
  <c r="BC233" i="1" s="1"/>
  <c r="BC311" i="1"/>
  <c r="BC234" i="1" s="1"/>
  <c r="BC308" i="1"/>
  <c r="BC231" i="1" s="1"/>
  <c r="BC307" i="1"/>
  <c r="BC230" i="1" s="1"/>
  <c r="BC306" i="1"/>
  <c r="BC229" i="1" s="1"/>
  <c r="BC305" i="1"/>
  <c r="BC228" i="1" s="1"/>
  <c r="BC304" i="1"/>
  <c r="BC227" i="1" s="1"/>
  <c r="BC303" i="1"/>
  <c r="BC226" i="1" s="1"/>
  <c r="BC302" i="1"/>
  <c r="BC225" i="1" s="1"/>
  <c r="BC301" i="1"/>
  <c r="BC224" i="1" s="1"/>
  <c r="BC300" i="1"/>
  <c r="BC223" i="1" s="1"/>
  <c r="BC299" i="1"/>
  <c r="BC222" i="1" s="1"/>
  <c r="BC309" i="1"/>
  <c r="BC232" i="1" s="1"/>
  <c r="BC289" i="1"/>
  <c r="BC212" i="1" s="1"/>
  <c r="BC278" i="1"/>
  <c r="BC273" i="1"/>
  <c r="BC196" i="1" s="1"/>
  <c r="BC272" i="1"/>
  <c r="BC195" i="1" s="1"/>
  <c r="BC271" i="1"/>
  <c r="BC266" i="1"/>
  <c r="BC189" i="1" s="1"/>
  <c r="BC262" i="1"/>
  <c r="BC185" i="1" s="1"/>
  <c r="BC258" i="1"/>
  <c r="BC181" i="1" s="1"/>
  <c r="BC254" i="1"/>
  <c r="BC177" i="1" s="1"/>
  <c r="BC250" i="1"/>
  <c r="BC246" i="1"/>
  <c r="BC169" i="1" s="1"/>
  <c r="BC297" i="1"/>
  <c r="BC220" i="1" s="1"/>
  <c r="BC296" i="1"/>
  <c r="BC219" i="1" s="1"/>
  <c r="BC295" i="1"/>
  <c r="BC218" i="1" s="1"/>
  <c r="BC294" i="1"/>
  <c r="BC217" i="1" s="1"/>
  <c r="BC293" i="1"/>
  <c r="BC216" i="1" s="1"/>
  <c r="BC292" i="1"/>
  <c r="BC215" i="1" s="1"/>
  <c r="BC291" i="1"/>
  <c r="BC214" i="1" s="1"/>
  <c r="BC290" i="1"/>
  <c r="BC213" i="1" s="1"/>
  <c r="BC279" i="1"/>
  <c r="BC202" i="1" s="1"/>
  <c r="BC274" i="1"/>
  <c r="BC197" i="1" s="1"/>
  <c r="BC267" i="1"/>
  <c r="BC190" i="1" s="1"/>
  <c r="BC263" i="1"/>
  <c r="BC186" i="1" s="1"/>
  <c r="BC259" i="1"/>
  <c r="BC182" i="1" s="1"/>
  <c r="BC255" i="1"/>
  <c r="BC178" i="1" s="1"/>
  <c r="BC251" i="1"/>
  <c r="BC174" i="1" s="1"/>
  <c r="BC247" i="1"/>
  <c r="BC170" i="1" s="1"/>
  <c r="BC298" i="1"/>
  <c r="BC221" i="1" s="1"/>
  <c r="BC280" i="1"/>
  <c r="BC203" i="1" s="1"/>
  <c r="BC275" i="1"/>
  <c r="BC198" i="1" s="1"/>
  <c r="BC268" i="1"/>
  <c r="BC191" i="1" s="1"/>
  <c r="BC264" i="1"/>
  <c r="BC187" i="1" s="1"/>
  <c r="BC260" i="1"/>
  <c r="BC183" i="1" s="1"/>
  <c r="BC256" i="1"/>
  <c r="BC179" i="1" s="1"/>
  <c r="BC252" i="1"/>
  <c r="BC175" i="1" s="1"/>
  <c r="BC248" i="1"/>
  <c r="BC171" i="1" s="1"/>
  <c r="BC244" i="1"/>
  <c r="BC257" i="1"/>
  <c r="BC180" i="1" s="1"/>
  <c r="BC253" i="1"/>
  <c r="BC176" i="1" s="1"/>
  <c r="BC249" i="1"/>
  <c r="BC172" i="1" s="1"/>
  <c r="BC245" i="1"/>
  <c r="BC168" i="1" s="1"/>
  <c r="BC288" i="1"/>
  <c r="BC287" i="1"/>
  <c r="BC286" i="1"/>
  <c r="BC285" i="1"/>
  <c r="BC208" i="1" s="1"/>
  <c r="BC284" i="1"/>
  <c r="BC283" i="1"/>
  <c r="BC282" i="1"/>
  <c r="BC281" i="1"/>
  <c r="BC204" i="1" s="1"/>
  <c r="BC265" i="1"/>
  <c r="BC188" i="1" s="1"/>
  <c r="BC261" i="1"/>
  <c r="BC184" i="1" s="1"/>
  <c r="BB497" i="1"/>
  <c r="BA166" i="1"/>
  <c r="BB167" i="1"/>
  <c r="BA765" i="1"/>
  <c r="BB541" i="1"/>
  <c r="BC688" i="1" s="1"/>
  <c r="BB211" i="1"/>
  <c r="BC493" i="1"/>
  <c r="BC492" i="1"/>
  <c r="BC494" i="1" s="1"/>
  <c r="BC509" i="1" s="1"/>
  <c r="BD656" i="1" s="1"/>
  <c r="BD491" i="1"/>
  <c r="BA776" i="1"/>
  <c r="BA775" i="1"/>
  <c r="BA777" i="1"/>
  <c r="BA738" i="1"/>
  <c r="BE71" i="1"/>
  <c r="BE641" i="1" s="1"/>
  <c r="BF69" i="1"/>
  <c r="BE70" i="1"/>
  <c r="BE640" i="1" s="1"/>
  <c r="BA91" i="1"/>
  <c r="BA90" i="1" s="1"/>
  <c r="BA89" i="1" s="1"/>
  <c r="BA242" i="1"/>
  <c r="BB537" i="1"/>
  <c r="BC684" i="1" s="1"/>
  <c r="BB207" i="1"/>
  <c r="BA736" i="1"/>
  <c r="BA771" i="1"/>
  <c r="BB558" i="1"/>
  <c r="BB781" i="1" s="1"/>
  <c r="BB551" i="1"/>
  <c r="BB501" i="1"/>
  <c r="BB724" i="1" s="1"/>
  <c r="BB526" i="1"/>
  <c r="BC673" i="1" s="1"/>
  <c r="BB543" i="1"/>
  <c r="BB557" i="1"/>
  <c r="BB533" i="1"/>
  <c r="BB756" i="1" s="1"/>
  <c r="BB514" i="1"/>
  <c r="BB737" i="1" s="1"/>
  <c r="BB525" i="1"/>
  <c r="BB748" i="1" s="1"/>
  <c r="BB550" i="1"/>
  <c r="BB773" i="1" s="1"/>
  <c r="BB516" i="1"/>
  <c r="BC663" i="1" s="1"/>
  <c r="BB542" i="1"/>
  <c r="BB500" i="1"/>
  <c r="BC647" i="1" s="1"/>
  <c r="BB560" i="1"/>
  <c r="BB783" i="1" s="1"/>
  <c r="BB562" i="1"/>
  <c r="BB509" i="1"/>
  <c r="BC656" i="1" s="1"/>
  <c r="BB510" i="1"/>
  <c r="BC657" i="1" s="1"/>
  <c r="BB545" i="1"/>
  <c r="BB768" i="1" s="1"/>
  <c r="BB559" i="1"/>
  <c r="BB782" i="1" s="1"/>
  <c r="BB563" i="1"/>
  <c r="BB505" i="1"/>
  <c r="BC652" i="1" s="1"/>
  <c r="BB538" i="1"/>
  <c r="BC685" i="1" s="1"/>
  <c r="BB506" i="1"/>
  <c r="BB548" i="1"/>
  <c r="BB532" i="1"/>
  <c r="BB502" i="1"/>
  <c r="BC649" i="1" s="1"/>
  <c r="BB547" i="1"/>
  <c r="BB770" i="1" s="1"/>
  <c r="BC706" i="1"/>
  <c r="BA732" i="1"/>
  <c r="BB732" i="1" s="1"/>
  <c r="BD162" i="1"/>
  <c r="BD164" i="1"/>
  <c r="BD240" i="1" s="1"/>
  <c r="BD163" i="1"/>
  <c r="BD239" i="1" s="1"/>
  <c r="BA496" i="1"/>
  <c r="BD135" i="1"/>
  <c r="BD134" i="1"/>
  <c r="BE133" i="1"/>
  <c r="BB749" i="1"/>
  <c r="BD716" i="1"/>
  <c r="BD717" i="1"/>
  <c r="BE715" i="1"/>
  <c r="BB728" i="1"/>
  <c r="BB531" i="1"/>
  <c r="BB201" i="1"/>
  <c r="BA200" i="1"/>
  <c r="BA78" i="1" s="1"/>
  <c r="BB524" i="1"/>
  <c r="BA193" i="1"/>
  <c r="BA77" i="1" s="1"/>
  <c r="BB194" i="1"/>
  <c r="BA743" i="1"/>
  <c r="BA722" i="1"/>
  <c r="BB694" i="1"/>
  <c r="BB677" i="1" s="1"/>
  <c r="BA769" i="1"/>
  <c r="BB786" i="1"/>
  <c r="BA729" i="1"/>
  <c r="BB729" i="1" s="1"/>
  <c r="BA779" i="1"/>
  <c r="BA766" i="1"/>
  <c r="BB766" i="1" s="1"/>
  <c r="BA774" i="1"/>
  <c r="BB774" i="1" s="1"/>
  <c r="BA747" i="1"/>
  <c r="AZ746" i="1"/>
  <c r="BA735" i="1"/>
  <c r="BB735" i="1" s="1"/>
  <c r="BA723" i="1"/>
  <c r="BB723" i="1" s="1"/>
  <c r="BE88" i="1"/>
  <c r="BE87" i="1"/>
  <c r="BF86" i="1"/>
  <c r="AZ165" i="1"/>
  <c r="AZ74" i="1"/>
  <c r="AZ73" i="1" s="1"/>
  <c r="BB755" i="1"/>
  <c r="BA762" i="1"/>
  <c r="BA725" i="1"/>
  <c r="BB725" i="1" s="1"/>
  <c r="AZ76" i="1"/>
  <c r="BA739" i="1"/>
  <c r="BB739" i="1" s="1"/>
  <c r="BB536" i="1"/>
  <c r="BC683" i="1" s="1"/>
  <c r="BB206" i="1"/>
  <c r="BB243" i="1"/>
  <c r="BB277" i="1"/>
  <c r="BB95" i="1" s="1"/>
  <c r="BA772" i="1"/>
  <c r="BA740" i="1"/>
  <c r="BA764" i="1"/>
  <c r="BB764" i="1" s="1"/>
  <c r="BA780" i="1"/>
  <c r="BB780" i="1" s="1"/>
  <c r="BD709" i="1"/>
  <c r="BD706" i="1"/>
  <c r="BD704" i="1"/>
  <c r="BD702" i="1"/>
  <c r="BD701" i="1"/>
  <c r="BD700" i="1"/>
  <c r="BD699" i="1"/>
  <c r="BD698" i="1"/>
  <c r="BD697" i="1"/>
  <c r="BD696" i="1"/>
  <c r="BD695" i="1"/>
  <c r="BD694" i="1"/>
  <c r="BD693" i="1"/>
  <c r="BD689" i="1"/>
  <c r="BD673" i="1"/>
  <c r="BD671" i="1"/>
  <c r="BD674" i="1"/>
  <c r="BD647" i="1"/>
  <c r="BD644" i="1"/>
  <c r="BD661" i="1"/>
  <c r="BD650" i="1"/>
  <c r="BD666" i="1"/>
  <c r="BD649" i="1"/>
  <c r="BD645" i="1"/>
  <c r="BD648" i="1"/>
  <c r="BA731" i="1"/>
  <c r="BA733" i="1"/>
  <c r="BB733" i="1" s="1"/>
  <c r="AZ495" i="1"/>
  <c r="AZ124" i="1"/>
  <c r="AZ123" i="1" s="1"/>
  <c r="AZ122" i="1" s="1"/>
  <c r="BA677" i="1"/>
  <c r="BA142" i="1" s="1"/>
  <c r="BA140" i="1" s="1"/>
  <c r="BB535" i="1"/>
  <c r="BC682" i="1" s="1"/>
  <c r="BB205" i="1"/>
  <c r="BA742" i="1"/>
  <c r="BB554" i="1"/>
  <c r="BB517" i="1"/>
  <c r="BB518" i="1"/>
  <c r="BB499" i="1"/>
  <c r="BB504" i="1"/>
  <c r="BC651" i="1" s="1"/>
  <c r="BB561" i="1"/>
  <c r="BC708" i="1" s="1"/>
  <c r="BB553" i="1"/>
  <c r="BB513" i="1"/>
  <c r="BC660" i="1" s="1"/>
  <c r="BB498" i="1"/>
  <c r="BC645" i="1" s="1"/>
  <c r="BB511" i="1"/>
  <c r="BC658" i="1" s="1"/>
  <c r="BB546" i="1"/>
  <c r="BB527" i="1"/>
  <c r="BC674" i="1" s="1"/>
  <c r="BB549" i="1"/>
  <c r="BB520" i="1"/>
  <c r="BB556" i="1"/>
  <c r="BB528" i="1"/>
  <c r="BB564" i="1"/>
  <c r="BB507" i="1"/>
  <c r="BC654" i="1" s="1"/>
  <c r="BA642" i="1"/>
  <c r="BA138" i="1"/>
  <c r="BA137" i="1" s="1"/>
  <c r="BA136" i="1" s="1"/>
  <c r="BB555" i="1"/>
  <c r="BB521" i="1"/>
  <c r="BC668" i="1" s="1"/>
  <c r="BB552" i="1"/>
  <c r="BB534" i="1"/>
  <c r="BB757" i="1" s="1"/>
  <c r="BB519" i="1"/>
  <c r="BB544" i="1"/>
  <c r="BB508" i="1"/>
  <c r="BC655" i="1" s="1"/>
  <c r="BB515" i="1"/>
  <c r="BC662" i="1" s="1"/>
  <c r="BB751" i="1"/>
  <c r="BC648" i="1"/>
  <c r="BB758" i="1"/>
  <c r="BB539" i="1"/>
  <c r="BC686" i="1" s="1"/>
  <c r="BB209" i="1"/>
  <c r="BA785" i="1"/>
  <c r="BB785" i="1" s="1"/>
  <c r="BA730" i="1"/>
  <c r="BB730" i="1" s="1"/>
  <c r="BB759" i="1"/>
  <c r="BA720" i="1"/>
  <c r="AZ719" i="1"/>
  <c r="BC120" i="1"/>
  <c r="BD119" i="1"/>
  <c r="BC121" i="1"/>
  <c r="BB727" i="1"/>
  <c r="BA761" i="1"/>
  <c r="BB761" i="1" s="1"/>
  <c r="BA530" i="1"/>
  <c r="BA128" i="1" s="1"/>
  <c r="BA523" i="1"/>
  <c r="BA127" i="1" s="1"/>
  <c r="BA778" i="1"/>
  <c r="BB778" i="1" s="1"/>
  <c r="BB503" i="1"/>
  <c r="BC650" i="1" s="1"/>
  <c r="BB173" i="1"/>
  <c r="BA750" i="1"/>
  <c r="BB750" i="1" s="1"/>
  <c r="BB270" i="1"/>
  <c r="BB94" i="1" s="1"/>
  <c r="BB93" i="1" s="1"/>
  <c r="BB734" i="1"/>
  <c r="BB540" i="1"/>
  <c r="BC687" i="1" s="1"/>
  <c r="BC677" i="1" s="1"/>
  <c r="BC142" i="1" s="1"/>
  <c r="BB210" i="1"/>
  <c r="AZ753" i="1"/>
  <c r="BA754" i="1"/>
  <c r="BA767" i="1"/>
  <c r="BB767" i="1" s="1"/>
  <c r="BA784" i="1"/>
  <c r="BB784" i="1" s="1"/>
  <c r="BB142" i="1" l="1"/>
  <c r="BB140" i="1" s="1"/>
  <c r="BB642" i="1"/>
  <c r="AZ718" i="1"/>
  <c r="AZ81" i="1" s="1"/>
  <c r="BC535" i="1"/>
  <c r="BD682" i="1" s="1"/>
  <c r="BC205" i="1"/>
  <c r="BB242" i="1"/>
  <c r="BB91" i="1"/>
  <c r="BB90" i="1" s="1"/>
  <c r="BB89" i="1" s="1"/>
  <c r="BB743" i="1"/>
  <c r="BE717" i="1"/>
  <c r="BF715" i="1"/>
  <c r="BE716" i="1"/>
  <c r="BE135" i="1"/>
  <c r="BE134" i="1"/>
  <c r="BF133" i="1"/>
  <c r="BD311" i="1"/>
  <c r="BD234" i="1" s="1"/>
  <c r="BD308" i="1"/>
  <c r="BD231" i="1" s="1"/>
  <c r="BD307" i="1"/>
  <c r="BD230" i="1" s="1"/>
  <c r="BD306" i="1"/>
  <c r="BD229" i="1" s="1"/>
  <c r="BD305" i="1"/>
  <c r="BD228" i="1" s="1"/>
  <c r="BD304" i="1"/>
  <c r="BD227" i="1" s="1"/>
  <c r="BD303" i="1"/>
  <c r="BD226" i="1" s="1"/>
  <c r="BD302" i="1"/>
  <c r="BD225" i="1" s="1"/>
  <c r="BD301" i="1"/>
  <c r="BD224" i="1" s="1"/>
  <c r="BD300" i="1"/>
  <c r="BD223" i="1" s="1"/>
  <c r="BD299" i="1"/>
  <c r="BD222" i="1" s="1"/>
  <c r="BD309" i="1"/>
  <c r="BD232" i="1" s="1"/>
  <c r="BD310" i="1"/>
  <c r="BD233" i="1" s="1"/>
  <c r="BD297" i="1"/>
  <c r="BD220" i="1" s="1"/>
  <c r="BD296" i="1"/>
  <c r="BD219" i="1" s="1"/>
  <c r="BD295" i="1"/>
  <c r="BD218" i="1" s="1"/>
  <c r="BD294" i="1"/>
  <c r="BD217" i="1" s="1"/>
  <c r="BD293" i="1"/>
  <c r="BD216" i="1" s="1"/>
  <c r="BD292" i="1"/>
  <c r="BD215" i="1" s="1"/>
  <c r="BD291" i="1"/>
  <c r="BD214" i="1" s="1"/>
  <c r="BD290" i="1"/>
  <c r="BD213" i="1" s="1"/>
  <c r="BD279" i="1"/>
  <c r="BD202" i="1" s="1"/>
  <c r="BD274" i="1"/>
  <c r="BD197" i="1" s="1"/>
  <c r="BD267" i="1"/>
  <c r="BD190" i="1" s="1"/>
  <c r="BD263" i="1"/>
  <c r="BD186" i="1" s="1"/>
  <c r="BD259" i="1"/>
  <c r="BD182" i="1" s="1"/>
  <c r="BD255" i="1"/>
  <c r="BD178" i="1" s="1"/>
  <c r="BD251" i="1"/>
  <c r="BD174" i="1" s="1"/>
  <c r="BD247" i="1"/>
  <c r="BD170" i="1" s="1"/>
  <c r="BD298" i="1"/>
  <c r="BD221" i="1" s="1"/>
  <c r="BD280" i="1"/>
  <c r="BD203" i="1" s="1"/>
  <c r="BD275" i="1"/>
  <c r="BD198" i="1" s="1"/>
  <c r="BD268" i="1"/>
  <c r="BD191" i="1" s="1"/>
  <c r="BD264" i="1"/>
  <c r="BD187" i="1" s="1"/>
  <c r="BD260" i="1"/>
  <c r="BD183" i="1" s="1"/>
  <c r="BD256" i="1"/>
  <c r="BD179" i="1" s="1"/>
  <c r="BD252" i="1"/>
  <c r="BD175" i="1" s="1"/>
  <c r="BD248" i="1"/>
  <c r="BD171" i="1" s="1"/>
  <c r="BD244" i="1"/>
  <c r="BD288" i="1"/>
  <c r="BD287" i="1"/>
  <c r="BD286" i="1"/>
  <c r="BD285" i="1"/>
  <c r="BD208" i="1" s="1"/>
  <c r="BD284" i="1"/>
  <c r="BD283" i="1"/>
  <c r="BD282" i="1"/>
  <c r="BD281" i="1"/>
  <c r="BD204" i="1" s="1"/>
  <c r="BD265" i="1"/>
  <c r="BD188" i="1" s="1"/>
  <c r="BD261" i="1"/>
  <c r="BD184" i="1" s="1"/>
  <c r="BD257" i="1"/>
  <c r="BD180" i="1" s="1"/>
  <c r="BD253" i="1"/>
  <c r="BD176" i="1" s="1"/>
  <c r="BD249" i="1"/>
  <c r="BD172" i="1" s="1"/>
  <c r="BD245" i="1"/>
  <c r="BD168" i="1" s="1"/>
  <c r="BD278" i="1"/>
  <c r="BD271" i="1"/>
  <c r="BD258" i="1"/>
  <c r="BD181" i="1" s="1"/>
  <c r="BD254" i="1"/>
  <c r="BD177" i="1" s="1"/>
  <c r="BD273" i="1"/>
  <c r="BD196" i="1" s="1"/>
  <c r="BD262" i="1"/>
  <c r="BD185" i="1" s="1"/>
  <c r="BD266" i="1"/>
  <c r="BD189" i="1" s="1"/>
  <c r="BD272" i="1"/>
  <c r="BD195" i="1" s="1"/>
  <c r="BD250" i="1"/>
  <c r="BD289" i="1"/>
  <c r="BD212" i="1" s="1"/>
  <c r="BD246" i="1"/>
  <c r="BD169" i="1" s="1"/>
  <c r="BC537" i="1"/>
  <c r="BD684" i="1" s="1"/>
  <c r="BC207" i="1"/>
  <c r="BB777" i="1"/>
  <c r="BB726" i="1"/>
  <c r="BB765" i="1"/>
  <c r="BC765" i="1" s="1"/>
  <c r="BB496" i="1"/>
  <c r="BC644" i="1"/>
  <c r="BC643" i="1" s="1"/>
  <c r="BC542" i="1"/>
  <c r="BC527" i="1"/>
  <c r="BC560" i="1"/>
  <c r="BD707" i="1" s="1"/>
  <c r="BC528" i="1"/>
  <c r="BD675" i="1" s="1"/>
  <c r="BC513" i="1"/>
  <c r="BD660" i="1" s="1"/>
  <c r="BC538" i="1"/>
  <c r="BD685" i="1" s="1"/>
  <c r="BC506" i="1"/>
  <c r="BD653" i="1" s="1"/>
  <c r="BC548" i="1"/>
  <c r="BC520" i="1"/>
  <c r="BD667" i="1" s="1"/>
  <c r="BC559" i="1"/>
  <c r="BC782" i="1" s="1"/>
  <c r="BC521" i="1"/>
  <c r="BD668" i="1" s="1"/>
  <c r="BC518" i="1"/>
  <c r="BD665" i="1" s="1"/>
  <c r="BC526" i="1"/>
  <c r="BC499" i="1"/>
  <c r="BD646" i="1" s="1"/>
  <c r="BD643" i="1" s="1"/>
  <c r="BC543" i="1"/>
  <c r="BD690" i="1" s="1"/>
  <c r="BC500" i="1"/>
  <c r="BC723" i="1" s="1"/>
  <c r="BC554" i="1"/>
  <c r="BC533" i="1"/>
  <c r="BD680" i="1" s="1"/>
  <c r="BC563" i="1"/>
  <c r="BD710" i="1" s="1"/>
  <c r="BC557" i="1"/>
  <c r="BC540" i="1"/>
  <c r="BD687" i="1" s="1"/>
  <c r="BC210" i="1"/>
  <c r="BC750" i="1"/>
  <c r="BA126" i="1"/>
  <c r="BA719" i="1"/>
  <c r="BB720" i="1"/>
  <c r="BC539" i="1"/>
  <c r="BD686" i="1" s="1"/>
  <c r="BC209" i="1"/>
  <c r="BB740" i="1"/>
  <c r="BC536" i="1"/>
  <c r="BD683" i="1" s="1"/>
  <c r="BC206" i="1"/>
  <c r="AZ72" i="1"/>
  <c r="BC735" i="1"/>
  <c r="BB769" i="1"/>
  <c r="BC524" i="1"/>
  <c r="BC194" i="1"/>
  <c r="BB193" i="1"/>
  <c r="BB77" i="1" s="1"/>
  <c r="BC201" i="1"/>
  <c r="BC531" i="1"/>
  <c r="BB200" i="1"/>
  <c r="BB78" i="1" s="1"/>
  <c r="BB787" i="1"/>
  <c r="BF71" i="1"/>
  <c r="BF641" i="1" s="1"/>
  <c r="BF70" i="1"/>
  <c r="BF640" i="1" s="1"/>
  <c r="BG69" i="1"/>
  <c r="BB775" i="1"/>
  <c r="BB763" i="1"/>
  <c r="BC763" i="1" s="1"/>
  <c r="BC541" i="1"/>
  <c r="BD688" i="1" s="1"/>
  <c r="BC211" i="1"/>
  <c r="BB760" i="1"/>
  <c r="BC760" i="1" s="1"/>
  <c r="BC498" i="1"/>
  <c r="BC511" i="1"/>
  <c r="BD658" i="1" s="1"/>
  <c r="BC546" i="1"/>
  <c r="BC512" i="1"/>
  <c r="BD659" i="1" s="1"/>
  <c r="BC551" i="1"/>
  <c r="BC774" i="1" s="1"/>
  <c r="BC503" i="1"/>
  <c r="BC173" i="1"/>
  <c r="BD121" i="1"/>
  <c r="BD120" i="1"/>
  <c r="BE119" i="1"/>
  <c r="BC751" i="1"/>
  <c r="BB731" i="1"/>
  <c r="BB772" i="1"/>
  <c r="BB721" i="1"/>
  <c r="BB779" i="1"/>
  <c r="BA76" i="1"/>
  <c r="BB530" i="1"/>
  <c r="BB128" i="1" s="1"/>
  <c r="BE164" i="1"/>
  <c r="BE240" i="1" s="1"/>
  <c r="BE162" i="1"/>
  <c r="BE163" i="1"/>
  <c r="BE239" i="1" s="1"/>
  <c r="BB741" i="1"/>
  <c r="BC741" i="1" s="1"/>
  <c r="BB771" i="1"/>
  <c r="BC771" i="1" s="1"/>
  <c r="BE711" i="1"/>
  <c r="BE710" i="1"/>
  <c r="BE707" i="1"/>
  <c r="BE706" i="1"/>
  <c r="BE705" i="1"/>
  <c r="BE703" i="1"/>
  <c r="BE692" i="1"/>
  <c r="BE691" i="1"/>
  <c r="BE690" i="1"/>
  <c r="BE681" i="1"/>
  <c r="BE680" i="1"/>
  <c r="BE667" i="1"/>
  <c r="BE665" i="1"/>
  <c r="BE664" i="1"/>
  <c r="BE653" i="1"/>
  <c r="BE650" i="1"/>
  <c r="BE649" i="1"/>
  <c r="BE648" i="1"/>
  <c r="BE647" i="1"/>
  <c r="BE646" i="1"/>
  <c r="BE645" i="1"/>
  <c r="BE644" i="1"/>
  <c r="BE679" i="1"/>
  <c r="BE678" i="1"/>
  <c r="BE675" i="1"/>
  <c r="BE674" i="1"/>
  <c r="BE673" i="1"/>
  <c r="BE672" i="1"/>
  <c r="BE671" i="1"/>
  <c r="BD493" i="1"/>
  <c r="BD492" i="1"/>
  <c r="BD494" i="1" s="1"/>
  <c r="BD510" i="1" s="1"/>
  <c r="BE657" i="1" s="1"/>
  <c r="BE491" i="1"/>
  <c r="BC497" i="1"/>
  <c r="BB166" i="1"/>
  <c r="BC167" i="1"/>
  <c r="BC277" i="1"/>
  <c r="BC95" i="1" s="1"/>
  <c r="BC510" i="1"/>
  <c r="BD657" i="1" s="1"/>
  <c r="BC507" i="1"/>
  <c r="BD654" i="1" s="1"/>
  <c r="BC545" i="1"/>
  <c r="BD692" i="1" s="1"/>
  <c r="BC508" i="1"/>
  <c r="BD655" i="1" s="1"/>
  <c r="BC556" i="1"/>
  <c r="BD703" i="1" s="1"/>
  <c r="BC517" i="1"/>
  <c r="BD664" i="1" s="1"/>
  <c r="BB136" i="1"/>
  <c r="BC552" i="1"/>
  <c r="BC534" i="1"/>
  <c r="BC757" i="1" s="1"/>
  <c r="BC519" i="1"/>
  <c r="BC544" i="1"/>
  <c r="BD691" i="1" s="1"/>
  <c r="BC504" i="1"/>
  <c r="BD651" i="1" s="1"/>
  <c r="BC555" i="1"/>
  <c r="BC778" i="1" s="1"/>
  <c r="BC501" i="1"/>
  <c r="BC724" i="1" s="1"/>
  <c r="BC562" i="1"/>
  <c r="BC785" i="1" s="1"/>
  <c r="BC502" i="1"/>
  <c r="BC725" i="1" s="1"/>
  <c r="BC515" i="1"/>
  <c r="BD662" i="1" s="1"/>
  <c r="BC547" i="1"/>
  <c r="BC516" i="1"/>
  <c r="BD663" i="1" s="1"/>
  <c r="BC558" i="1"/>
  <c r="BD705" i="1" s="1"/>
  <c r="BC505" i="1"/>
  <c r="BD652" i="1" s="1"/>
  <c r="BC553" i="1"/>
  <c r="BB754" i="1"/>
  <c r="BA753" i="1"/>
  <c r="BC734" i="1"/>
  <c r="BC761" i="1"/>
  <c r="BC730" i="1"/>
  <c r="BC758" i="1"/>
  <c r="BB742" i="1"/>
  <c r="BC780" i="1"/>
  <c r="BB762" i="1"/>
  <c r="BC762" i="1" s="1"/>
  <c r="BF87" i="1"/>
  <c r="BG86" i="1"/>
  <c r="BF88" i="1"/>
  <c r="BB744" i="1"/>
  <c r="BC744" i="1" s="1"/>
  <c r="BA746" i="1"/>
  <c r="BB747" i="1"/>
  <c r="BC729" i="1"/>
  <c r="BB722" i="1"/>
  <c r="BC722" i="1" s="1"/>
  <c r="BB523" i="1"/>
  <c r="BB127" i="1" s="1"/>
  <c r="BB126" i="1" s="1"/>
  <c r="BC671" i="1"/>
  <c r="BC670" i="1" s="1"/>
  <c r="BC141" i="1" s="1"/>
  <c r="BC140" i="1" s="1"/>
  <c r="BC728" i="1"/>
  <c r="BC749" i="1"/>
  <c r="BA495" i="1"/>
  <c r="BA124" i="1"/>
  <c r="BA123" i="1" s="1"/>
  <c r="BA122" i="1" s="1"/>
  <c r="BC732" i="1"/>
  <c r="BB736" i="1"/>
  <c r="BC736" i="1" s="1"/>
  <c r="BB738" i="1"/>
  <c r="BC738" i="1" s="1"/>
  <c r="BB776" i="1"/>
  <c r="BC776" i="1" s="1"/>
  <c r="BA165" i="1"/>
  <c r="BA74" i="1"/>
  <c r="BA73" i="1" s="1"/>
  <c r="BA72" i="1" s="1"/>
  <c r="BC243" i="1"/>
  <c r="BC270" i="1"/>
  <c r="BC94" i="1" s="1"/>
  <c r="BC93" i="1" s="1"/>
  <c r="BC564" i="1"/>
  <c r="BD711" i="1" s="1"/>
  <c r="BC549" i="1"/>
  <c r="BC514" i="1"/>
  <c r="BC525" i="1"/>
  <c r="BD672" i="1" s="1"/>
  <c r="BD670" i="1" s="1"/>
  <c r="BD141" i="1" s="1"/>
  <c r="BC550" i="1"/>
  <c r="BC773" i="1" s="1"/>
  <c r="BC532" i="1"/>
  <c r="BD679" i="1" s="1"/>
  <c r="BC561" i="1"/>
  <c r="BD708" i="1" s="1"/>
  <c r="BD138" i="1" l="1"/>
  <c r="BD137" i="1" s="1"/>
  <c r="BB753" i="1"/>
  <c r="BC754" i="1"/>
  <c r="BD497" i="1"/>
  <c r="BD167" i="1"/>
  <c r="BC166" i="1"/>
  <c r="BE308" i="1"/>
  <c r="BE231" i="1" s="1"/>
  <c r="BE307" i="1"/>
  <c r="BE230" i="1" s="1"/>
  <c r="BE306" i="1"/>
  <c r="BE229" i="1" s="1"/>
  <c r="BE305" i="1"/>
  <c r="BE228" i="1" s="1"/>
  <c r="BE304" i="1"/>
  <c r="BE227" i="1" s="1"/>
  <c r="BE303" i="1"/>
  <c r="BE226" i="1" s="1"/>
  <c r="BE302" i="1"/>
  <c r="BE225" i="1" s="1"/>
  <c r="BE301" i="1"/>
  <c r="BE224" i="1" s="1"/>
  <c r="BE300" i="1"/>
  <c r="BE223" i="1" s="1"/>
  <c r="BE309" i="1"/>
  <c r="BE232" i="1" s="1"/>
  <c r="BE310" i="1"/>
  <c r="BE233" i="1" s="1"/>
  <c r="BE311" i="1"/>
  <c r="BE234" i="1" s="1"/>
  <c r="BE298" i="1"/>
  <c r="BE221" i="1" s="1"/>
  <c r="BE280" i="1"/>
  <c r="BE203" i="1" s="1"/>
  <c r="BE275" i="1"/>
  <c r="BE198" i="1" s="1"/>
  <c r="BE268" i="1"/>
  <c r="BE191" i="1" s="1"/>
  <c r="BE264" i="1"/>
  <c r="BE187" i="1" s="1"/>
  <c r="BE260" i="1"/>
  <c r="BE183" i="1" s="1"/>
  <c r="BE256" i="1"/>
  <c r="BE179" i="1" s="1"/>
  <c r="BE252" i="1"/>
  <c r="BE175" i="1" s="1"/>
  <c r="BE248" i="1"/>
  <c r="BE171" i="1" s="1"/>
  <c r="BE244" i="1"/>
  <c r="BE288" i="1"/>
  <c r="BE287" i="1"/>
  <c r="BE286" i="1"/>
  <c r="BE285" i="1"/>
  <c r="BE208" i="1" s="1"/>
  <c r="BE284" i="1"/>
  <c r="BE283" i="1"/>
  <c r="BE282" i="1"/>
  <c r="BE281" i="1"/>
  <c r="BE204" i="1" s="1"/>
  <c r="BE265" i="1"/>
  <c r="BE188" i="1" s="1"/>
  <c r="BE261" i="1"/>
  <c r="BE184" i="1" s="1"/>
  <c r="BE257" i="1"/>
  <c r="BE180" i="1" s="1"/>
  <c r="BE253" i="1"/>
  <c r="BE176" i="1" s="1"/>
  <c r="BE249" i="1"/>
  <c r="BE172" i="1" s="1"/>
  <c r="BE245" i="1"/>
  <c r="BE168" i="1" s="1"/>
  <c r="BE289" i="1"/>
  <c r="BE212" i="1" s="1"/>
  <c r="BE278" i="1"/>
  <c r="BE273" i="1"/>
  <c r="BE196" i="1" s="1"/>
  <c r="BE272" i="1"/>
  <c r="BE195" i="1" s="1"/>
  <c r="BE271" i="1"/>
  <c r="BE266" i="1"/>
  <c r="BE189" i="1" s="1"/>
  <c r="BE262" i="1"/>
  <c r="BE185" i="1" s="1"/>
  <c r="BE258" i="1"/>
  <c r="BE181" i="1" s="1"/>
  <c r="BE254" i="1"/>
  <c r="BE177" i="1" s="1"/>
  <c r="BE250" i="1"/>
  <c r="BE246" i="1"/>
  <c r="BE169" i="1" s="1"/>
  <c r="BE279" i="1"/>
  <c r="BE202" i="1" s="1"/>
  <c r="BE259" i="1"/>
  <c r="BE182" i="1" s="1"/>
  <c r="BE255" i="1"/>
  <c r="BE178" i="1" s="1"/>
  <c r="BE296" i="1"/>
  <c r="BE219" i="1" s="1"/>
  <c r="BE292" i="1"/>
  <c r="BE215" i="1" s="1"/>
  <c r="BE267" i="1"/>
  <c r="BE190" i="1" s="1"/>
  <c r="BE247" i="1"/>
  <c r="BE170" i="1" s="1"/>
  <c r="BE299" i="1"/>
  <c r="BE222" i="1" s="1"/>
  <c r="BE295" i="1"/>
  <c r="BE218" i="1" s="1"/>
  <c r="BE291" i="1"/>
  <c r="BE214" i="1" s="1"/>
  <c r="BE293" i="1"/>
  <c r="BE216" i="1" s="1"/>
  <c r="BE274" i="1"/>
  <c r="BE197" i="1" s="1"/>
  <c r="BE294" i="1"/>
  <c r="BE217" i="1" s="1"/>
  <c r="BE290" i="1"/>
  <c r="BE213" i="1" s="1"/>
  <c r="BE263" i="1"/>
  <c r="BE186" i="1" s="1"/>
  <c r="BE251" i="1"/>
  <c r="BE174" i="1" s="1"/>
  <c r="BE297" i="1"/>
  <c r="BE220" i="1" s="1"/>
  <c r="BC731" i="1"/>
  <c r="BC767" i="1"/>
  <c r="BC530" i="1"/>
  <c r="BC128" i="1" s="1"/>
  <c r="BD678" i="1"/>
  <c r="BC523" i="1"/>
  <c r="BC127" i="1" s="1"/>
  <c r="BC740" i="1"/>
  <c r="BB719" i="1"/>
  <c r="BC720" i="1"/>
  <c r="BD540" i="1"/>
  <c r="BE687" i="1" s="1"/>
  <c r="BD210" i="1"/>
  <c r="BB495" i="1"/>
  <c r="BB124" i="1"/>
  <c r="BB123" i="1" s="1"/>
  <c r="BB122" i="1" s="1"/>
  <c r="BD537" i="1"/>
  <c r="BE684" i="1" s="1"/>
  <c r="BD207" i="1"/>
  <c r="BD277" i="1"/>
  <c r="BD95" i="1" s="1"/>
  <c r="BC743" i="1"/>
  <c r="BC755" i="1"/>
  <c r="BD681" i="1"/>
  <c r="BD560" i="1"/>
  <c r="BD552" i="1"/>
  <c r="BE699" i="1" s="1"/>
  <c r="BD515" i="1"/>
  <c r="BE662" i="1" s="1"/>
  <c r="BD547" i="1"/>
  <c r="BE694" i="1" s="1"/>
  <c r="BD516" i="1"/>
  <c r="BE663" i="1" s="1"/>
  <c r="BD521" i="1"/>
  <c r="BE668" i="1" s="1"/>
  <c r="BD506" i="1"/>
  <c r="BC783" i="1"/>
  <c r="BD783" i="1" s="1"/>
  <c r="BD559" i="1"/>
  <c r="BD782" i="1" s="1"/>
  <c r="BD562" i="1"/>
  <c r="BD785" i="1" s="1"/>
  <c r="BD511" i="1"/>
  <c r="BE658" i="1" s="1"/>
  <c r="BD546" i="1"/>
  <c r="BE693" i="1" s="1"/>
  <c r="BD512" i="1"/>
  <c r="BE659" i="1" s="1"/>
  <c r="BD517" i="1"/>
  <c r="BD502" i="1"/>
  <c r="BD725" i="1" s="1"/>
  <c r="BC770" i="1"/>
  <c r="BD770" i="1" s="1"/>
  <c r="BC737" i="1"/>
  <c r="BC242" i="1"/>
  <c r="BC91" i="1"/>
  <c r="BC90" i="1" s="1"/>
  <c r="BC89" i="1" s="1"/>
  <c r="BB74" i="1"/>
  <c r="BB73" i="1" s="1"/>
  <c r="BB165" i="1"/>
  <c r="BF163" i="1"/>
  <c r="BF239" i="1" s="1"/>
  <c r="BF164" i="1"/>
  <c r="BF240" i="1" s="1"/>
  <c r="BF162" i="1"/>
  <c r="BC779" i="1"/>
  <c r="BD763" i="1"/>
  <c r="BF711" i="1"/>
  <c r="BF710" i="1"/>
  <c r="BF709" i="1"/>
  <c r="BF707" i="1"/>
  <c r="BF705" i="1"/>
  <c r="BF704" i="1"/>
  <c r="BF703" i="1"/>
  <c r="BF702" i="1"/>
  <c r="BF701" i="1"/>
  <c r="BF698" i="1"/>
  <c r="BF697" i="1"/>
  <c r="BF696" i="1"/>
  <c r="BF695" i="1"/>
  <c r="BF694" i="1"/>
  <c r="BF693" i="1"/>
  <c r="BF692" i="1"/>
  <c r="BF691" i="1"/>
  <c r="BF690" i="1"/>
  <c r="BF689" i="1"/>
  <c r="BF681" i="1"/>
  <c r="BF680" i="1"/>
  <c r="BF699" i="1"/>
  <c r="BF700" i="1"/>
  <c r="BF667" i="1"/>
  <c r="BF666" i="1"/>
  <c r="BF665" i="1"/>
  <c r="BF664" i="1"/>
  <c r="BF661" i="1"/>
  <c r="BF653" i="1"/>
  <c r="BF646" i="1"/>
  <c r="BF679" i="1"/>
  <c r="BF678" i="1"/>
  <c r="BF675" i="1"/>
  <c r="BF672" i="1"/>
  <c r="BD531" i="1"/>
  <c r="BC200" i="1"/>
  <c r="BC78" i="1" s="1"/>
  <c r="BD201" i="1"/>
  <c r="BC769" i="1"/>
  <c r="BD769" i="1" s="1"/>
  <c r="BC733" i="1"/>
  <c r="BD733" i="1" s="1"/>
  <c r="BA718" i="1"/>
  <c r="BA81" i="1" s="1"/>
  <c r="BC786" i="1"/>
  <c r="BD535" i="1"/>
  <c r="BE682" i="1" s="1"/>
  <c r="BD205" i="1"/>
  <c r="BC727" i="1"/>
  <c r="BC768" i="1"/>
  <c r="BD564" i="1"/>
  <c r="BD554" i="1"/>
  <c r="BE701" i="1" s="1"/>
  <c r="BD507" i="1"/>
  <c r="BE654" i="1" s="1"/>
  <c r="BD545" i="1"/>
  <c r="BD508" i="1"/>
  <c r="BE655" i="1" s="1"/>
  <c r="BD513" i="1"/>
  <c r="BE660" i="1" s="1"/>
  <c r="BD538" i="1"/>
  <c r="BE685" i="1" s="1"/>
  <c r="BD557" i="1"/>
  <c r="BE704" i="1" s="1"/>
  <c r="BD519" i="1"/>
  <c r="BE666" i="1" s="1"/>
  <c r="BD544" i="1"/>
  <c r="BD504" i="1"/>
  <c r="BE651" i="1" s="1"/>
  <c r="BD509" i="1"/>
  <c r="BE656" i="1" s="1"/>
  <c r="BD518" i="1"/>
  <c r="BD736" i="1"/>
  <c r="BD744" i="1"/>
  <c r="BD761" i="1"/>
  <c r="BD732" i="1"/>
  <c r="BD729" i="1"/>
  <c r="BC739" i="1"/>
  <c r="BD739" i="1" s="1"/>
  <c r="BC742" i="1"/>
  <c r="BD742" i="1" s="1"/>
  <c r="BD734" i="1"/>
  <c r="BC496" i="1"/>
  <c r="BE670" i="1"/>
  <c r="BE141" i="1" s="1"/>
  <c r="BC721" i="1"/>
  <c r="BC759" i="1"/>
  <c r="BD503" i="1"/>
  <c r="BD173" i="1"/>
  <c r="BD760" i="1"/>
  <c r="BC775" i="1"/>
  <c r="BD775" i="1" s="1"/>
  <c r="BC787" i="1"/>
  <c r="BD787" i="1" s="1"/>
  <c r="BB76" i="1"/>
  <c r="BC766" i="1"/>
  <c r="BD536" i="1"/>
  <c r="BE683" i="1" s="1"/>
  <c r="BD206" i="1"/>
  <c r="BD539" i="1"/>
  <c r="BE686" i="1" s="1"/>
  <c r="BD209" i="1"/>
  <c r="BC784" i="1"/>
  <c r="BC726" i="1"/>
  <c r="BD726" i="1" s="1"/>
  <c r="BF134" i="1"/>
  <c r="BG133" i="1"/>
  <c r="BF135" i="1"/>
  <c r="BG715" i="1"/>
  <c r="BF716" i="1"/>
  <c r="BF717" i="1"/>
  <c r="BD556" i="1"/>
  <c r="BD526" i="1"/>
  <c r="BD499" i="1"/>
  <c r="BD722" i="1" s="1"/>
  <c r="BD543" i="1"/>
  <c r="BD500" i="1"/>
  <c r="BD505" i="1"/>
  <c r="BE652" i="1" s="1"/>
  <c r="BD514" i="1"/>
  <c r="BE661" i="1" s="1"/>
  <c r="BD563" i="1"/>
  <c r="BD555" i="1"/>
  <c r="BE702" i="1" s="1"/>
  <c r="BD525" i="1"/>
  <c r="BD550" i="1"/>
  <c r="BD773" i="1" s="1"/>
  <c r="BD532" i="1"/>
  <c r="BD551" i="1"/>
  <c r="BE698" i="1" s="1"/>
  <c r="BD501" i="1"/>
  <c r="BD724" i="1" s="1"/>
  <c r="BC756" i="1"/>
  <c r="BC781" i="1"/>
  <c r="BB746" i="1"/>
  <c r="BC747" i="1"/>
  <c r="BG88" i="1"/>
  <c r="BG87" i="1"/>
  <c r="BH86" i="1"/>
  <c r="BD780" i="1"/>
  <c r="BD758" i="1"/>
  <c r="BE493" i="1"/>
  <c r="BE492" i="1"/>
  <c r="BE494" i="1" s="1"/>
  <c r="BE525" i="1" s="1"/>
  <c r="BF491" i="1"/>
  <c r="BE709" i="1"/>
  <c r="BD741" i="1"/>
  <c r="BC772" i="1"/>
  <c r="BE120" i="1"/>
  <c r="BF119" i="1"/>
  <c r="BE121" i="1"/>
  <c r="BD541" i="1"/>
  <c r="BE688" i="1" s="1"/>
  <c r="BD211" i="1"/>
  <c r="BG70" i="1"/>
  <c r="BG640" i="1" s="1"/>
  <c r="BH69" i="1"/>
  <c r="BG71" i="1"/>
  <c r="BG641" i="1" s="1"/>
  <c r="BD524" i="1"/>
  <c r="BD194" i="1"/>
  <c r="BC193" i="1"/>
  <c r="BC77" i="1" s="1"/>
  <c r="BC76" i="1" s="1"/>
  <c r="BD735" i="1"/>
  <c r="BC138" i="1"/>
  <c r="BC137" i="1" s="1"/>
  <c r="BC136" i="1" s="1"/>
  <c r="BC642" i="1"/>
  <c r="BC777" i="1"/>
  <c r="BD777" i="1" s="1"/>
  <c r="BD270" i="1"/>
  <c r="BD94" i="1" s="1"/>
  <c r="BD93" i="1" s="1"/>
  <c r="BD243" i="1"/>
  <c r="BC764" i="1"/>
  <c r="BD764" i="1" s="1"/>
  <c r="BD558" i="1"/>
  <c r="BD542" i="1"/>
  <c r="BE689" i="1" s="1"/>
  <c r="BD549" i="1"/>
  <c r="BE696" i="1" s="1"/>
  <c r="BD527" i="1"/>
  <c r="BD750" i="1" s="1"/>
  <c r="BD533" i="1"/>
  <c r="BD498" i="1"/>
  <c r="BD534" i="1"/>
  <c r="BD757" i="1" s="1"/>
  <c r="BD561" i="1"/>
  <c r="BE708" i="1" s="1"/>
  <c r="BD553" i="1"/>
  <c r="BE700" i="1" s="1"/>
  <c r="BD548" i="1"/>
  <c r="BE695" i="1" s="1"/>
  <c r="BD520" i="1"/>
  <c r="BD528" i="1"/>
  <c r="BD751" i="1" s="1"/>
  <c r="BC748" i="1"/>
  <c r="BD748" i="1" s="1"/>
  <c r="BE643" i="1" l="1"/>
  <c r="BI69" i="1"/>
  <c r="BH71" i="1"/>
  <c r="BH641" i="1" s="1"/>
  <c r="BH70" i="1"/>
  <c r="BH640" i="1" s="1"/>
  <c r="BH87" i="1"/>
  <c r="BI86" i="1"/>
  <c r="BH88" i="1"/>
  <c r="BG716" i="1"/>
  <c r="BG717" i="1"/>
  <c r="BH715" i="1"/>
  <c r="BE536" i="1"/>
  <c r="BF683" i="1" s="1"/>
  <c r="BE206" i="1"/>
  <c r="BD530" i="1"/>
  <c r="BD128" i="1" s="1"/>
  <c r="BG162" i="1"/>
  <c r="BG164" i="1"/>
  <c r="BG240" i="1" s="1"/>
  <c r="BG163" i="1"/>
  <c r="BG239" i="1" s="1"/>
  <c r="BE697" i="1"/>
  <c r="BE677" i="1" s="1"/>
  <c r="BE142" i="1" s="1"/>
  <c r="BE140" i="1" s="1"/>
  <c r="BD762" i="1"/>
  <c r="BD737" i="1"/>
  <c r="BB718" i="1"/>
  <c r="BB81" i="1" s="1"/>
  <c r="BE497" i="1"/>
  <c r="BD166" i="1"/>
  <c r="BE167" i="1"/>
  <c r="BD730" i="1"/>
  <c r="BE559" i="1"/>
  <c r="BF706" i="1" s="1"/>
  <c r="BE562" i="1"/>
  <c r="BE785" i="1" s="1"/>
  <c r="BE544" i="1"/>
  <c r="BE509" i="1"/>
  <c r="BF656" i="1" s="1"/>
  <c r="BE502" i="1"/>
  <c r="BF649" i="1" s="1"/>
  <c r="BE519" i="1"/>
  <c r="BE516" i="1"/>
  <c r="BF663" i="1" s="1"/>
  <c r="BE557" i="1"/>
  <c r="BE550" i="1"/>
  <c r="BE773" i="1" s="1"/>
  <c r="BE532" i="1"/>
  <c r="BE551" i="1"/>
  <c r="BE501" i="1"/>
  <c r="BE724" i="1" s="1"/>
  <c r="BE526" i="1"/>
  <c r="BF673" i="1" s="1"/>
  <c r="BD242" i="1"/>
  <c r="BD91" i="1"/>
  <c r="BD90" i="1" s="1"/>
  <c r="BD89" i="1" s="1"/>
  <c r="BE524" i="1"/>
  <c r="BF671" i="1" s="1"/>
  <c r="BD193" i="1"/>
  <c r="BD77" i="1" s="1"/>
  <c r="BE194" i="1"/>
  <c r="BF121" i="1"/>
  <c r="BF120" i="1"/>
  <c r="BG119" i="1"/>
  <c r="BD776" i="1"/>
  <c r="BD784" i="1"/>
  <c r="BD759" i="1"/>
  <c r="BE759" i="1" s="1"/>
  <c r="BC495" i="1"/>
  <c r="BC124" i="1"/>
  <c r="BC123" i="1" s="1"/>
  <c r="BD768" i="1"/>
  <c r="BD786" i="1"/>
  <c r="BE537" i="1"/>
  <c r="BF684" i="1" s="1"/>
  <c r="BE207" i="1"/>
  <c r="BE540" i="1"/>
  <c r="BF687" i="1" s="1"/>
  <c r="BE210" i="1"/>
  <c r="BD740" i="1"/>
  <c r="BD767" i="1"/>
  <c r="BE767" i="1" s="1"/>
  <c r="BE277" i="1"/>
  <c r="BE95" i="1" s="1"/>
  <c r="BE243" i="1"/>
  <c r="BD496" i="1"/>
  <c r="BD738" i="1"/>
  <c r="BE556" i="1"/>
  <c r="BE549" i="1"/>
  <c r="BE527" i="1"/>
  <c r="BF674" i="1" s="1"/>
  <c r="BE533" i="1"/>
  <c r="BE538" i="1"/>
  <c r="BF685" i="1" s="1"/>
  <c r="BE506" i="1"/>
  <c r="BE729" i="1" s="1"/>
  <c r="BE542" i="1"/>
  <c r="BE520" i="1"/>
  <c r="BE564" i="1"/>
  <c r="BE787" i="1" s="1"/>
  <c r="BE554" i="1"/>
  <c r="BE547" i="1"/>
  <c r="BE770" i="1" s="1"/>
  <c r="BE521" i="1"/>
  <c r="BF668" i="1" s="1"/>
  <c r="BE514" i="1"/>
  <c r="BE507" i="1"/>
  <c r="BF654" i="1" s="1"/>
  <c r="BE512" i="1"/>
  <c r="BF659" i="1" s="1"/>
  <c r="BD778" i="1"/>
  <c r="BD523" i="1"/>
  <c r="BD127" i="1" s="1"/>
  <c r="BD126" i="1" s="1"/>
  <c r="BE541" i="1"/>
  <c r="BF688" i="1" s="1"/>
  <c r="BE211" i="1"/>
  <c r="BD781" i="1"/>
  <c r="BG134" i="1"/>
  <c r="BH133" i="1"/>
  <c r="BG135" i="1"/>
  <c r="BE539" i="1"/>
  <c r="BF686" i="1" s="1"/>
  <c r="BE209" i="1"/>
  <c r="BD766" i="1"/>
  <c r="BE760" i="1"/>
  <c r="BD721" i="1"/>
  <c r="BD728" i="1"/>
  <c r="BD749" i="1"/>
  <c r="BE749" i="1" s="1"/>
  <c r="BD727" i="1"/>
  <c r="BD765" i="1"/>
  <c r="BE765" i="1" s="1"/>
  <c r="BE531" i="1"/>
  <c r="BD200" i="1"/>
  <c r="BD78" i="1" s="1"/>
  <c r="BE201" i="1"/>
  <c r="BF309" i="1"/>
  <c r="BF232" i="1" s="1"/>
  <c r="BF310" i="1"/>
  <c r="BF233" i="1" s="1"/>
  <c r="BF311" i="1"/>
  <c r="BF234" i="1" s="1"/>
  <c r="BF288" i="1"/>
  <c r="BF287" i="1"/>
  <c r="BF286" i="1"/>
  <c r="BF285" i="1"/>
  <c r="BF208" i="1" s="1"/>
  <c r="BF284" i="1"/>
  <c r="BF283" i="1"/>
  <c r="BF282" i="1"/>
  <c r="BF281" i="1"/>
  <c r="BF204" i="1" s="1"/>
  <c r="BF265" i="1"/>
  <c r="BF188" i="1" s="1"/>
  <c r="BF261" i="1"/>
  <c r="BF184" i="1" s="1"/>
  <c r="BF257" i="1"/>
  <c r="BF180" i="1" s="1"/>
  <c r="BF253" i="1"/>
  <c r="BF176" i="1" s="1"/>
  <c r="BF249" i="1"/>
  <c r="BF172" i="1" s="1"/>
  <c r="BF245" i="1"/>
  <c r="BF168" i="1" s="1"/>
  <c r="BF289" i="1"/>
  <c r="BF212" i="1" s="1"/>
  <c r="BF278" i="1"/>
  <c r="BF273" i="1"/>
  <c r="BF196" i="1" s="1"/>
  <c r="BF272" i="1"/>
  <c r="BF195" i="1" s="1"/>
  <c r="BF271" i="1"/>
  <c r="BF266" i="1"/>
  <c r="BF189" i="1" s="1"/>
  <c r="BF262" i="1"/>
  <c r="BF185" i="1" s="1"/>
  <c r="BF258" i="1"/>
  <c r="BF181" i="1" s="1"/>
  <c r="BF254" i="1"/>
  <c r="BF177" i="1" s="1"/>
  <c r="BF250" i="1"/>
  <c r="BF246" i="1"/>
  <c r="BF169" i="1" s="1"/>
  <c r="BF308" i="1"/>
  <c r="BF231" i="1" s="1"/>
  <c r="BF307" i="1"/>
  <c r="BF230" i="1" s="1"/>
  <c r="BF306" i="1"/>
  <c r="BF229" i="1" s="1"/>
  <c r="BF305" i="1"/>
  <c r="BF228" i="1" s="1"/>
  <c r="BF304" i="1"/>
  <c r="BF227" i="1" s="1"/>
  <c r="BF303" i="1"/>
  <c r="BF226" i="1" s="1"/>
  <c r="BF302" i="1"/>
  <c r="BF225" i="1" s="1"/>
  <c r="BF301" i="1"/>
  <c r="BF224" i="1" s="1"/>
  <c r="BF300" i="1"/>
  <c r="BF223" i="1" s="1"/>
  <c r="BF299" i="1"/>
  <c r="BF222" i="1" s="1"/>
  <c r="BF297" i="1"/>
  <c r="BF220" i="1" s="1"/>
  <c r="BF296" i="1"/>
  <c r="BF219" i="1" s="1"/>
  <c r="BF295" i="1"/>
  <c r="BF218" i="1" s="1"/>
  <c r="BF294" i="1"/>
  <c r="BF217" i="1" s="1"/>
  <c r="BF293" i="1"/>
  <c r="BF216" i="1" s="1"/>
  <c r="BF292" i="1"/>
  <c r="BF215" i="1" s="1"/>
  <c r="BF291" i="1"/>
  <c r="BF214" i="1" s="1"/>
  <c r="BF290" i="1"/>
  <c r="BF213" i="1" s="1"/>
  <c r="BF279" i="1"/>
  <c r="BF202" i="1" s="1"/>
  <c r="BF274" i="1"/>
  <c r="BF197" i="1" s="1"/>
  <c r="BF267" i="1"/>
  <c r="BF190" i="1" s="1"/>
  <c r="BF263" i="1"/>
  <c r="BF186" i="1" s="1"/>
  <c r="BF259" i="1"/>
  <c r="BF182" i="1" s="1"/>
  <c r="BF255" i="1"/>
  <c r="BF178" i="1" s="1"/>
  <c r="BF251" i="1"/>
  <c r="BF174" i="1" s="1"/>
  <c r="BF247" i="1"/>
  <c r="BF170" i="1" s="1"/>
  <c r="BF298" i="1"/>
  <c r="BF221" i="1" s="1"/>
  <c r="BF264" i="1"/>
  <c r="BF187" i="1" s="1"/>
  <c r="BF248" i="1"/>
  <c r="BF171" i="1" s="1"/>
  <c r="BF280" i="1"/>
  <c r="BF203" i="1" s="1"/>
  <c r="BF260" i="1"/>
  <c r="BF183" i="1" s="1"/>
  <c r="BF256" i="1"/>
  <c r="BF179" i="1" s="1"/>
  <c r="BF268" i="1"/>
  <c r="BF191" i="1" s="1"/>
  <c r="BF252" i="1"/>
  <c r="BF175" i="1" s="1"/>
  <c r="BF244" i="1"/>
  <c r="BF275" i="1"/>
  <c r="BF198" i="1" s="1"/>
  <c r="BD755" i="1"/>
  <c r="BE755" i="1" s="1"/>
  <c r="BC126" i="1"/>
  <c r="BD731" i="1"/>
  <c r="BE270" i="1"/>
  <c r="BE94" i="1" s="1"/>
  <c r="BE93" i="1" s="1"/>
  <c r="BC753" i="1"/>
  <c r="BD754" i="1"/>
  <c r="BE508" i="1"/>
  <c r="BF655" i="1" s="1"/>
  <c r="BD723" i="1"/>
  <c r="BE555" i="1"/>
  <c r="BE548" i="1"/>
  <c r="BE528" i="1"/>
  <c r="BE751" i="1" s="1"/>
  <c r="BE518" i="1"/>
  <c r="BE741" i="1" s="1"/>
  <c r="BE511" i="1"/>
  <c r="BF658" i="1" s="1"/>
  <c r="BE499" i="1"/>
  <c r="BE722" i="1" s="1"/>
  <c r="BE500" i="1"/>
  <c r="BF647" i="1" s="1"/>
  <c r="BE561" i="1"/>
  <c r="BF708" i="1" s="1"/>
  <c r="BE553" i="1"/>
  <c r="BE546" i="1"/>
  <c r="BE769" i="1" s="1"/>
  <c r="BE517" i="1"/>
  <c r="BE510" i="1"/>
  <c r="BF657" i="1" s="1"/>
  <c r="BE748" i="1"/>
  <c r="BE777" i="1"/>
  <c r="BE735" i="1"/>
  <c r="BG709" i="1"/>
  <c r="BG701" i="1"/>
  <c r="BG699" i="1"/>
  <c r="BG700" i="1"/>
  <c r="BG704" i="1"/>
  <c r="BG697" i="1"/>
  <c r="BG695" i="1"/>
  <c r="BG693" i="1"/>
  <c r="BG689" i="1"/>
  <c r="BG674" i="1"/>
  <c r="BG673" i="1"/>
  <c r="BG671" i="1"/>
  <c r="BG702" i="1"/>
  <c r="BG696" i="1"/>
  <c r="BG694" i="1"/>
  <c r="BG666" i="1"/>
  <c r="BG661" i="1"/>
  <c r="BG650" i="1"/>
  <c r="BG649" i="1"/>
  <c r="BG648" i="1"/>
  <c r="BG647" i="1"/>
  <c r="BG645" i="1"/>
  <c r="BG644" i="1"/>
  <c r="BG706" i="1"/>
  <c r="BG698" i="1"/>
  <c r="BD772" i="1"/>
  <c r="BE772" i="1" s="1"/>
  <c r="BF492" i="1"/>
  <c r="BF494" i="1" s="1"/>
  <c r="BF544" i="1" s="1"/>
  <c r="BG691" i="1" s="1"/>
  <c r="BG491" i="1"/>
  <c r="BF493" i="1"/>
  <c r="BE780" i="1"/>
  <c r="BD747" i="1"/>
  <c r="BC746" i="1"/>
  <c r="BD756" i="1"/>
  <c r="BE756" i="1" s="1"/>
  <c r="BE503" i="1"/>
  <c r="BF650" i="1" s="1"/>
  <c r="BE173" i="1"/>
  <c r="BD771" i="1"/>
  <c r="BE771" i="1" s="1"/>
  <c r="BE742" i="1"/>
  <c r="BE732" i="1"/>
  <c r="BE535" i="1"/>
  <c r="BF682" i="1" s="1"/>
  <c r="BF677" i="1" s="1"/>
  <c r="BF142" i="1" s="1"/>
  <c r="BE205" i="1"/>
  <c r="BD779" i="1"/>
  <c r="BE779" i="1" s="1"/>
  <c r="BB72" i="1"/>
  <c r="BD743" i="1"/>
  <c r="BE743" i="1" s="1"/>
  <c r="BD720" i="1"/>
  <c r="BC719" i="1"/>
  <c r="BC718" i="1" s="1"/>
  <c r="BC81" i="1" s="1"/>
  <c r="BD677" i="1"/>
  <c r="BC74" i="1"/>
  <c r="BC73" i="1" s="1"/>
  <c r="BC72" i="1" s="1"/>
  <c r="BC165" i="1"/>
  <c r="BE560" i="1"/>
  <c r="BE552" i="1"/>
  <c r="BE775" i="1" s="1"/>
  <c r="BE545" i="1"/>
  <c r="BE513" i="1"/>
  <c r="BF660" i="1" s="1"/>
  <c r="BE534" i="1"/>
  <c r="BE515" i="1"/>
  <c r="BF662" i="1" s="1"/>
  <c r="BE504" i="1"/>
  <c r="BF651" i="1" s="1"/>
  <c r="BE558" i="1"/>
  <c r="BE563" i="1"/>
  <c r="BE543" i="1"/>
  <c r="BE505" i="1"/>
  <c r="BF652" i="1" s="1"/>
  <c r="BE498" i="1"/>
  <c r="BF645" i="1" s="1"/>
  <c r="BD774" i="1"/>
  <c r="BE774" i="1" s="1"/>
  <c r="BF670" i="1" l="1"/>
  <c r="BF141" i="1" s="1"/>
  <c r="BF140" i="1" s="1"/>
  <c r="BE720" i="1"/>
  <c r="BD719" i="1"/>
  <c r="BF535" i="1"/>
  <c r="BG682" i="1" s="1"/>
  <c r="BF205" i="1"/>
  <c r="BE731" i="1"/>
  <c r="BF243" i="1"/>
  <c r="BF277" i="1"/>
  <c r="BF95" i="1" s="1"/>
  <c r="BF531" i="1"/>
  <c r="BF201" i="1"/>
  <c r="BE200" i="1"/>
  <c r="BE78" i="1" s="1"/>
  <c r="BE727" i="1"/>
  <c r="BE721" i="1"/>
  <c r="BE781" i="1"/>
  <c r="BE91" i="1"/>
  <c r="BE90" i="1" s="1"/>
  <c r="BE89" i="1" s="1"/>
  <c r="BE242" i="1"/>
  <c r="BF540" i="1"/>
  <c r="BG687" i="1" s="1"/>
  <c r="BF210" i="1"/>
  <c r="BE783" i="1"/>
  <c r="BE786" i="1"/>
  <c r="BC122" i="1"/>
  <c r="BE784" i="1"/>
  <c r="BF497" i="1"/>
  <c r="BF167" i="1"/>
  <c r="BE166" i="1"/>
  <c r="BE737" i="1"/>
  <c r="BE726" i="1"/>
  <c r="BE782" i="1"/>
  <c r="BF560" i="1"/>
  <c r="BG707" i="1" s="1"/>
  <c r="BF562" i="1"/>
  <c r="BF785" i="1" s="1"/>
  <c r="BF513" i="1"/>
  <c r="BG660" i="1" s="1"/>
  <c r="BF534" i="1"/>
  <c r="BG681" i="1" s="1"/>
  <c r="BF519" i="1"/>
  <c r="BF742" i="1" s="1"/>
  <c r="BF500" i="1"/>
  <c r="BF516" i="1"/>
  <c r="BG663" i="1" s="1"/>
  <c r="BG493" i="1"/>
  <c r="BG492" i="1"/>
  <c r="BG494" i="1" s="1"/>
  <c r="BG551" i="1" s="1"/>
  <c r="BH491" i="1"/>
  <c r="BD753" i="1"/>
  <c r="BE754" i="1"/>
  <c r="BF270" i="1"/>
  <c r="BF94" i="1" s="1"/>
  <c r="BF93" i="1" s="1"/>
  <c r="BE758" i="1"/>
  <c r="BF758" i="1" s="1"/>
  <c r="BE778" i="1"/>
  <c r="BE768" i="1"/>
  <c r="BE776" i="1"/>
  <c r="BF524" i="1"/>
  <c r="BF194" i="1"/>
  <c r="BE193" i="1"/>
  <c r="BE77" i="1" s="1"/>
  <c r="BE76" i="1" s="1"/>
  <c r="BD165" i="1"/>
  <c r="BD74" i="1"/>
  <c r="BD73" i="1" s="1"/>
  <c r="BE762" i="1"/>
  <c r="BH163" i="1"/>
  <c r="BH239" i="1" s="1"/>
  <c r="BH162" i="1"/>
  <c r="BH164" i="1"/>
  <c r="BH240" i="1" s="1"/>
  <c r="BE733" i="1"/>
  <c r="BH716" i="1"/>
  <c r="BH717" i="1"/>
  <c r="BI715" i="1"/>
  <c r="BI88" i="1"/>
  <c r="BJ86" i="1"/>
  <c r="BI87" i="1"/>
  <c r="BH711" i="1"/>
  <c r="BH710" i="1"/>
  <c r="BH707" i="1"/>
  <c r="BH706" i="1"/>
  <c r="BH705" i="1"/>
  <c r="BH703" i="1"/>
  <c r="BH692" i="1"/>
  <c r="BH691" i="1"/>
  <c r="BH690" i="1"/>
  <c r="BH681" i="1"/>
  <c r="BH680" i="1"/>
  <c r="BH667" i="1"/>
  <c r="BH679" i="1"/>
  <c r="BH674" i="1"/>
  <c r="BH672" i="1"/>
  <c r="BH665" i="1"/>
  <c r="BH664" i="1"/>
  <c r="BH653" i="1"/>
  <c r="BH650" i="1"/>
  <c r="BH649" i="1"/>
  <c r="BH648" i="1"/>
  <c r="BH647" i="1"/>
  <c r="BH646" i="1"/>
  <c r="BH645" i="1"/>
  <c r="BH644" i="1"/>
  <c r="BH678" i="1"/>
  <c r="BH673" i="1"/>
  <c r="BH671" i="1"/>
  <c r="BH670" i="1" s="1"/>
  <c r="BH141" i="1" s="1"/>
  <c r="BH675" i="1"/>
  <c r="BF559" i="1"/>
  <c r="BF563" i="1"/>
  <c r="BG710" i="1" s="1"/>
  <c r="BF509" i="1"/>
  <c r="BG656" i="1" s="1"/>
  <c r="BF502" i="1"/>
  <c r="BF515" i="1"/>
  <c r="BG662" i="1" s="1"/>
  <c r="BF549" i="1"/>
  <c r="BF527" i="1"/>
  <c r="BE757" i="1"/>
  <c r="BF757" i="1" s="1"/>
  <c r="BF554" i="1"/>
  <c r="BF777" i="1" s="1"/>
  <c r="BF521" i="1"/>
  <c r="BG668" i="1" s="1"/>
  <c r="BF514" i="1"/>
  <c r="BF525" i="1"/>
  <c r="BG672" i="1" s="1"/>
  <c r="BF532" i="1"/>
  <c r="BG679" i="1" s="1"/>
  <c r="BF548" i="1"/>
  <c r="BF771" i="1" s="1"/>
  <c r="BF550" i="1"/>
  <c r="BF773" i="1" s="1"/>
  <c r="BF561" i="1"/>
  <c r="BG708" i="1" s="1"/>
  <c r="BF553" i="1"/>
  <c r="BF517" i="1"/>
  <c r="BG664" i="1" s="1"/>
  <c r="BF510" i="1"/>
  <c r="BG657" i="1" s="1"/>
  <c r="BF507" i="1"/>
  <c r="BG654" i="1" s="1"/>
  <c r="BF520" i="1"/>
  <c r="BG667" i="1" s="1"/>
  <c r="BF543" i="1"/>
  <c r="BG690" i="1" s="1"/>
  <c r="BD142" i="1"/>
  <c r="BD140" i="1" s="1"/>
  <c r="BD136" i="1" s="1"/>
  <c r="BD642" i="1"/>
  <c r="BE736" i="1"/>
  <c r="BF736" i="1" s="1"/>
  <c r="BF503" i="1"/>
  <c r="BF173" i="1"/>
  <c r="BE747" i="1"/>
  <c r="BD746" i="1"/>
  <c r="BF748" i="1"/>
  <c r="BF755" i="1"/>
  <c r="BE530" i="1"/>
  <c r="BE128" i="1" s="1"/>
  <c r="BE728" i="1"/>
  <c r="BE766" i="1"/>
  <c r="BF766" i="1" s="1"/>
  <c r="BH134" i="1"/>
  <c r="BH135" i="1"/>
  <c r="BI133" i="1"/>
  <c r="BF541" i="1"/>
  <c r="BG688" i="1" s="1"/>
  <c r="BF211" i="1"/>
  <c r="BE738" i="1"/>
  <c r="BF738" i="1" s="1"/>
  <c r="BF767" i="1"/>
  <c r="BF537" i="1"/>
  <c r="BG684" i="1" s="1"/>
  <c r="BF207" i="1"/>
  <c r="BE763" i="1"/>
  <c r="BF763" i="1" s="1"/>
  <c r="BE744" i="1"/>
  <c r="BF744" i="1" s="1"/>
  <c r="BG121" i="1"/>
  <c r="BG120" i="1"/>
  <c r="BH119" i="1"/>
  <c r="BD76" i="1"/>
  <c r="BE496" i="1"/>
  <c r="BF644" i="1"/>
  <c r="BF648" i="1"/>
  <c r="BE761" i="1"/>
  <c r="BF536" i="1"/>
  <c r="BG683" i="1" s="1"/>
  <c r="BF206" i="1"/>
  <c r="BI71" i="1"/>
  <c r="BI641" i="1" s="1"/>
  <c r="BI70" i="1"/>
  <c r="BI640" i="1" s="1"/>
  <c r="BJ69" i="1"/>
  <c r="BF526" i="1"/>
  <c r="BF749" i="1" s="1"/>
  <c r="BE750" i="1"/>
  <c r="BF750" i="1" s="1"/>
  <c r="BE725" i="1"/>
  <c r="BF725" i="1" s="1"/>
  <c r="BF556" i="1"/>
  <c r="BG703" i="1" s="1"/>
  <c r="BF533" i="1"/>
  <c r="BG680" i="1" s="1"/>
  <c r="BF538" i="1"/>
  <c r="BG685" i="1" s="1"/>
  <c r="BF506" i="1"/>
  <c r="BG653" i="1" s="1"/>
  <c r="BF508" i="1"/>
  <c r="BG655" i="1" s="1"/>
  <c r="BF546" i="1"/>
  <c r="BF769" i="1" s="1"/>
  <c r="BF732" i="1"/>
  <c r="BF772" i="1"/>
  <c r="BE723" i="1"/>
  <c r="BF723" i="1" s="1"/>
  <c r="BE734" i="1"/>
  <c r="BF539" i="1"/>
  <c r="BG686" i="1" s="1"/>
  <c r="BF209" i="1"/>
  <c r="BD495" i="1"/>
  <c r="BD124" i="1"/>
  <c r="BD123" i="1" s="1"/>
  <c r="BD122" i="1" s="1"/>
  <c r="BE740" i="1"/>
  <c r="BF740" i="1" s="1"/>
  <c r="BE523" i="1"/>
  <c r="BE127" i="1" s="1"/>
  <c r="BE126" i="1" s="1"/>
  <c r="BE730" i="1"/>
  <c r="BF730" i="1" s="1"/>
  <c r="BG310" i="1"/>
  <c r="BG233" i="1" s="1"/>
  <c r="BG311" i="1"/>
  <c r="BG234" i="1" s="1"/>
  <c r="BG308" i="1"/>
  <c r="BG231" i="1" s="1"/>
  <c r="BG307" i="1"/>
  <c r="BG230" i="1" s="1"/>
  <c r="BG306" i="1"/>
  <c r="BG229" i="1" s="1"/>
  <c r="BG305" i="1"/>
  <c r="BG228" i="1" s="1"/>
  <c r="BG304" i="1"/>
  <c r="BG227" i="1" s="1"/>
  <c r="BG303" i="1"/>
  <c r="BG226" i="1" s="1"/>
  <c r="BG302" i="1"/>
  <c r="BG225" i="1" s="1"/>
  <c r="BG301" i="1"/>
  <c r="BG224" i="1" s="1"/>
  <c r="BG300" i="1"/>
  <c r="BG223" i="1" s="1"/>
  <c r="BG299" i="1"/>
  <c r="BG222" i="1" s="1"/>
  <c r="BG289" i="1"/>
  <c r="BG212" i="1" s="1"/>
  <c r="BG278" i="1"/>
  <c r="BG273" i="1"/>
  <c r="BG196" i="1" s="1"/>
  <c r="BG272" i="1"/>
  <c r="BG195" i="1" s="1"/>
  <c r="BG271" i="1"/>
  <c r="BG266" i="1"/>
  <c r="BG189" i="1" s="1"/>
  <c r="BG262" i="1"/>
  <c r="BG185" i="1" s="1"/>
  <c r="BG258" i="1"/>
  <c r="BG181" i="1" s="1"/>
  <c r="BG254" i="1"/>
  <c r="BG177" i="1" s="1"/>
  <c r="BG250" i="1"/>
  <c r="BG246" i="1"/>
  <c r="BG169" i="1" s="1"/>
  <c r="BG297" i="1"/>
  <c r="BG220" i="1" s="1"/>
  <c r="BG296" i="1"/>
  <c r="BG219" i="1" s="1"/>
  <c r="BG295" i="1"/>
  <c r="BG218" i="1" s="1"/>
  <c r="BG294" i="1"/>
  <c r="BG217" i="1" s="1"/>
  <c r="BG293" i="1"/>
  <c r="BG216" i="1" s="1"/>
  <c r="BG292" i="1"/>
  <c r="BG215" i="1" s="1"/>
  <c r="BG291" i="1"/>
  <c r="BG214" i="1" s="1"/>
  <c r="BG290" i="1"/>
  <c r="BG213" i="1" s="1"/>
  <c r="BG279" i="1"/>
  <c r="BG202" i="1" s="1"/>
  <c r="BG274" i="1"/>
  <c r="BG197" i="1" s="1"/>
  <c r="BG267" i="1"/>
  <c r="BG190" i="1" s="1"/>
  <c r="BG263" i="1"/>
  <c r="BG186" i="1" s="1"/>
  <c r="BG259" i="1"/>
  <c r="BG182" i="1" s="1"/>
  <c r="BG255" i="1"/>
  <c r="BG178" i="1" s="1"/>
  <c r="BG251" i="1"/>
  <c r="BG174" i="1" s="1"/>
  <c r="BG247" i="1"/>
  <c r="BG170" i="1" s="1"/>
  <c r="BG298" i="1"/>
  <c r="BG221" i="1" s="1"/>
  <c r="BG280" i="1"/>
  <c r="BG203" i="1" s="1"/>
  <c r="BG275" i="1"/>
  <c r="BG198" i="1" s="1"/>
  <c r="BG268" i="1"/>
  <c r="BG191" i="1" s="1"/>
  <c r="BG264" i="1"/>
  <c r="BG187" i="1" s="1"/>
  <c r="BG260" i="1"/>
  <c r="BG183" i="1" s="1"/>
  <c r="BG256" i="1"/>
  <c r="BG179" i="1" s="1"/>
  <c r="BG252" i="1"/>
  <c r="BG175" i="1" s="1"/>
  <c r="BG248" i="1"/>
  <c r="BG171" i="1" s="1"/>
  <c r="BG244" i="1"/>
  <c r="BG309" i="1"/>
  <c r="BG232" i="1" s="1"/>
  <c r="BG253" i="1"/>
  <c r="BG176" i="1" s="1"/>
  <c r="BG265" i="1"/>
  <c r="BG188" i="1" s="1"/>
  <c r="BG249" i="1"/>
  <c r="BG172" i="1" s="1"/>
  <c r="BG288" i="1"/>
  <c r="BG287" i="1"/>
  <c r="BG286" i="1"/>
  <c r="BG285" i="1"/>
  <c r="BG208" i="1" s="1"/>
  <c r="BG284" i="1"/>
  <c r="BG283" i="1"/>
  <c r="BG282" i="1"/>
  <c r="BG281" i="1"/>
  <c r="BG204" i="1" s="1"/>
  <c r="BG257" i="1"/>
  <c r="BG180" i="1" s="1"/>
  <c r="BG245" i="1"/>
  <c r="BG168" i="1" s="1"/>
  <c r="BG261" i="1"/>
  <c r="BG184" i="1" s="1"/>
  <c r="BE739" i="1"/>
  <c r="BF739" i="1" s="1"/>
  <c r="BE764" i="1"/>
  <c r="BF764" i="1" s="1"/>
  <c r="BF555" i="1"/>
  <c r="BF528" i="1"/>
  <c r="BG675" i="1" s="1"/>
  <c r="BG670" i="1" s="1"/>
  <c r="BG141" i="1" s="1"/>
  <c r="BF518" i="1"/>
  <c r="BG665" i="1" s="1"/>
  <c r="BF499" i="1"/>
  <c r="BG646" i="1" s="1"/>
  <c r="BG643" i="1" s="1"/>
  <c r="BF552" i="1"/>
  <c r="BF504" i="1"/>
  <c r="BG651" i="1" s="1"/>
  <c r="BF558" i="1"/>
  <c r="BG705" i="1" s="1"/>
  <c r="BF564" i="1"/>
  <c r="BG711" i="1" s="1"/>
  <c r="BF505" i="1"/>
  <c r="BG652" i="1" s="1"/>
  <c r="BF498" i="1"/>
  <c r="BF511" i="1"/>
  <c r="BG658" i="1" s="1"/>
  <c r="BF545" i="1"/>
  <c r="BG692" i="1" s="1"/>
  <c r="BF547" i="1"/>
  <c r="BF770" i="1" s="1"/>
  <c r="BE642" i="1"/>
  <c r="BE138" i="1"/>
  <c r="BE137" i="1" s="1"/>
  <c r="BE136" i="1" s="1"/>
  <c r="BF557" i="1"/>
  <c r="BF551" i="1"/>
  <c r="BF774" i="1" s="1"/>
  <c r="BG774" i="1" s="1"/>
  <c r="BF501" i="1"/>
  <c r="BF724" i="1" s="1"/>
  <c r="BF542" i="1"/>
  <c r="BF765" i="1" s="1"/>
  <c r="BF512" i="1"/>
  <c r="BG659" i="1" s="1"/>
  <c r="BG138" i="1" l="1"/>
  <c r="BG137" i="1" s="1"/>
  <c r="BG243" i="1"/>
  <c r="BG270" i="1"/>
  <c r="BG94" i="1" s="1"/>
  <c r="BF734" i="1"/>
  <c r="BF780" i="1"/>
  <c r="BG206" i="1"/>
  <c r="BG536" i="1"/>
  <c r="BH683" i="1" s="1"/>
  <c r="BF643" i="1"/>
  <c r="BF733" i="1"/>
  <c r="BF762" i="1"/>
  <c r="BG524" i="1"/>
  <c r="BG194" i="1"/>
  <c r="BF193" i="1"/>
  <c r="BF77" i="1" s="1"/>
  <c r="BF778" i="1"/>
  <c r="BH493" i="1"/>
  <c r="BH492" i="1"/>
  <c r="BH494" i="1" s="1"/>
  <c r="BH518" i="1" s="1"/>
  <c r="BI491" i="1"/>
  <c r="BF743" i="1"/>
  <c r="BF782" i="1"/>
  <c r="BG497" i="1"/>
  <c r="BF166" i="1"/>
  <c r="BG167" i="1"/>
  <c r="BF786" i="1"/>
  <c r="BF727" i="1"/>
  <c r="BF756" i="1"/>
  <c r="BD718" i="1"/>
  <c r="BD81" i="1" s="1"/>
  <c r="BF741" i="1"/>
  <c r="BG514" i="1"/>
  <c r="BH661" i="1" s="1"/>
  <c r="BG525" i="1"/>
  <c r="BG561" i="1"/>
  <c r="BH708" i="1" s="1"/>
  <c r="BG504" i="1"/>
  <c r="BH651" i="1" s="1"/>
  <c r="BG521" i="1"/>
  <c r="BH668" i="1" s="1"/>
  <c r="BG552" i="1"/>
  <c r="BH699" i="1" s="1"/>
  <c r="BG546" i="1"/>
  <c r="BG769" i="1" s="1"/>
  <c r="BJ71" i="1"/>
  <c r="BJ641" i="1" s="1"/>
  <c r="BJ70" i="1"/>
  <c r="BJ640" i="1" s="1"/>
  <c r="BK69" i="1"/>
  <c r="BE495" i="1"/>
  <c r="BE124" i="1"/>
  <c r="BE123" i="1" s="1"/>
  <c r="BE122" i="1" s="1"/>
  <c r="BG537" i="1"/>
  <c r="BH684" i="1" s="1"/>
  <c r="BG207" i="1"/>
  <c r="BG541" i="1"/>
  <c r="BH688" i="1" s="1"/>
  <c r="BG211" i="1"/>
  <c r="BH698" i="1"/>
  <c r="BI717" i="1"/>
  <c r="BJ715" i="1"/>
  <c r="BI716" i="1"/>
  <c r="BD72" i="1"/>
  <c r="BF523" i="1"/>
  <c r="BF127" i="1" s="1"/>
  <c r="BF754" i="1"/>
  <c r="BE753" i="1"/>
  <c r="BF726" i="1"/>
  <c r="BF496" i="1"/>
  <c r="BF783" i="1"/>
  <c r="BF242" i="1"/>
  <c r="BF91" i="1"/>
  <c r="BF90" i="1" s="1"/>
  <c r="BF89" i="1" s="1"/>
  <c r="BE719" i="1"/>
  <c r="BF720" i="1"/>
  <c r="BG518" i="1"/>
  <c r="BG526" i="1"/>
  <c r="BG749" i="1" s="1"/>
  <c r="BG499" i="1"/>
  <c r="BG554" i="1"/>
  <c r="BG777" i="1" s="1"/>
  <c r="BG545" i="1"/>
  <c r="BG508" i="1"/>
  <c r="BH655" i="1" s="1"/>
  <c r="BG509" i="1"/>
  <c r="BH656" i="1" s="1"/>
  <c r="BG557" i="1"/>
  <c r="BH704" i="1" s="1"/>
  <c r="BG548" i="1"/>
  <c r="BG771" i="1" s="1"/>
  <c r="BF775" i="1"/>
  <c r="BG775" i="1" s="1"/>
  <c r="BG563" i="1"/>
  <c r="BG542" i="1"/>
  <c r="BG765" i="1" s="1"/>
  <c r="BG560" i="1"/>
  <c r="BG543" i="1"/>
  <c r="BG500" i="1"/>
  <c r="BG505" i="1"/>
  <c r="BH652" i="1" s="1"/>
  <c r="BG564" i="1"/>
  <c r="BG534" i="1"/>
  <c r="BG519" i="1"/>
  <c r="BH666" i="1" s="1"/>
  <c r="BG555" i="1"/>
  <c r="BH702" i="1" s="1"/>
  <c r="BG512" i="1"/>
  <c r="BH659" i="1" s="1"/>
  <c r="BG513" i="1"/>
  <c r="BH660" i="1" s="1"/>
  <c r="BG539" i="1"/>
  <c r="BH686" i="1" s="1"/>
  <c r="BG209" i="1"/>
  <c r="BG723" i="1"/>
  <c r="BF779" i="1"/>
  <c r="BF761" i="1"/>
  <c r="BF759" i="1"/>
  <c r="BG759" i="1" s="1"/>
  <c r="BG766" i="1"/>
  <c r="BG748" i="1"/>
  <c r="BE746" i="1"/>
  <c r="BF747" i="1"/>
  <c r="BG757" i="1"/>
  <c r="BH695" i="1"/>
  <c r="BI164" i="1"/>
  <c r="BI240" i="1" s="1"/>
  <c r="BI162" i="1"/>
  <c r="BI163" i="1"/>
  <c r="BI239" i="1" s="1"/>
  <c r="BF776" i="1"/>
  <c r="BF760" i="1"/>
  <c r="BG760" i="1" s="1"/>
  <c r="BF737" i="1"/>
  <c r="BG737" i="1" s="1"/>
  <c r="BF784" i="1"/>
  <c r="BG784" i="1" s="1"/>
  <c r="BG210" i="1"/>
  <c r="BG540" i="1"/>
  <c r="BH687" i="1" s="1"/>
  <c r="BF781" i="1"/>
  <c r="BG531" i="1"/>
  <c r="BG201" i="1"/>
  <c r="BF200" i="1"/>
  <c r="BF78" i="1" s="1"/>
  <c r="BF731" i="1"/>
  <c r="BG731" i="1" s="1"/>
  <c r="BG535" i="1"/>
  <c r="BH682" i="1" s="1"/>
  <c r="BG205" i="1"/>
  <c r="BG558" i="1"/>
  <c r="BG549" i="1"/>
  <c r="BH696" i="1" s="1"/>
  <c r="BG562" i="1"/>
  <c r="BH709" i="1" s="1"/>
  <c r="BG498" i="1"/>
  <c r="BG511" i="1"/>
  <c r="BH658" i="1" s="1"/>
  <c r="BG520" i="1"/>
  <c r="BG501" i="1"/>
  <c r="BG724" i="1" s="1"/>
  <c r="BG556" i="1"/>
  <c r="BF722" i="1"/>
  <c r="BG722" i="1" s="1"/>
  <c r="BG538" i="1"/>
  <c r="BH685" i="1" s="1"/>
  <c r="BG532" i="1"/>
  <c r="BG755" i="1" s="1"/>
  <c r="BF751" i="1"/>
  <c r="BG764" i="1"/>
  <c r="BG277" i="1"/>
  <c r="BG95" i="1" s="1"/>
  <c r="BG772" i="1"/>
  <c r="BI711" i="1"/>
  <c r="BI710" i="1"/>
  <c r="BI709" i="1"/>
  <c r="BI707" i="1"/>
  <c r="BI705" i="1"/>
  <c r="BI704" i="1"/>
  <c r="BI703" i="1"/>
  <c r="BI702" i="1"/>
  <c r="BI701" i="1"/>
  <c r="BI700" i="1"/>
  <c r="BI699" i="1"/>
  <c r="BI697" i="1"/>
  <c r="BI696" i="1"/>
  <c r="BI695" i="1"/>
  <c r="BI694" i="1"/>
  <c r="BI693" i="1"/>
  <c r="BI692" i="1"/>
  <c r="BI691" i="1"/>
  <c r="BI690" i="1"/>
  <c r="BI689" i="1"/>
  <c r="BI681" i="1"/>
  <c r="BI680" i="1"/>
  <c r="BI698" i="1"/>
  <c r="BI667" i="1"/>
  <c r="BI666" i="1"/>
  <c r="BI665" i="1"/>
  <c r="BI664" i="1"/>
  <c r="BI661" i="1"/>
  <c r="BI653" i="1"/>
  <c r="BI646" i="1"/>
  <c r="BI679" i="1"/>
  <c r="BI678" i="1"/>
  <c r="BI675" i="1"/>
  <c r="BI672" i="1"/>
  <c r="BH121" i="1"/>
  <c r="BH120" i="1"/>
  <c r="BI119" i="1"/>
  <c r="BG744" i="1"/>
  <c r="BI135" i="1"/>
  <c r="BI134" i="1"/>
  <c r="BJ133" i="1"/>
  <c r="BF728" i="1"/>
  <c r="BG728" i="1" s="1"/>
  <c r="BG503" i="1"/>
  <c r="BG173" i="1"/>
  <c r="BJ87" i="1"/>
  <c r="BK86" i="1"/>
  <c r="BJ88" i="1"/>
  <c r="BH311" i="1"/>
  <c r="BH234" i="1" s="1"/>
  <c r="BH308" i="1"/>
  <c r="BH231" i="1" s="1"/>
  <c r="BH307" i="1"/>
  <c r="BH230" i="1" s="1"/>
  <c r="BH306" i="1"/>
  <c r="BH229" i="1" s="1"/>
  <c r="BH305" i="1"/>
  <c r="BH228" i="1" s="1"/>
  <c r="BH304" i="1"/>
  <c r="BH227" i="1" s="1"/>
  <c r="BH303" i="1"/>
  <c r="BH226" i="1" s="1"/>
  <c r="BH302" i="1"/>
  <c r="BH225" i="1" s="1"/>
  <c r="BH301" i="1"/>
  <c r="BH224" i="1" s="1"/>
  <c r="BH300" i="1"/>
  <c r="BH223" i="1" s="1"/>
  <c r="BH299" i="1"/>
  <c r="BH222" i="1" s="1"/>
  <c r="BH309" i="1"/>
  <c r="BH232" i="1" s="1"/>
  <c r="BH297" i="1"/>
  <c r="BH220" i="1" s="1"/>
  <c r="BH296" i="1"/>
  <c r="BH219" i="1" s="1"/>
  <c r="BH295" i="1"/>
  <c r="BH218" i="1" s="1"/>
  <c r="BH294" i="1"/>
  <c r="BH217" i="1" s="1"/>
  <c r="BH293" i="1"/>
  <c r="BH216" i="1" s="1"/>
  <c r="BH292" i="1"/>
  <c r="BH215" i="1" s="1"/>
  <c r="BH291" i="1"/>
  <c r="BH214" i="1" s="1"/>
  <c r="BH290" i="1"/>
  <c r="BH213" i="1" s="1"/>
  <c r="BH279" i="1"/>
  <c r="BH202" i="1" s="1"/>
  <c r="BH274" i="1"/>
  <c r="BH197" i="1" s="1"/>
  <c r="BH267" i="1"/>
  <c r="BH190" i="1" s="1"/>
  <c r="BH263" i="1"/>
  <c r="BH186" i="1" s="1"/>
  <c r="BH259" i="1"/>
  <c r="BH182" i="1" s="1"/>
  <c r="BH255" i="1"/>
  <c r="BH178" i="1" s="1"/>
  <c r="BH251" i="1"/>
  <c r="BH174" i="1" s="1"/>
  <c r="BH247" i="1"/>
  <c r="BH170" i="1" s="1"/>
  <c r="BH298" i="1"/>
  <c r="BH221" i="1" s="1"/>
  <c r="BH280" i="1"/>
  <c r="BH203" i="1" s="1"/>
  <c r="BH275" i="1"/>
  <c r="BH198" i="1" s="1"/>
  <c r="BH268" i="1"/>
  <c r="BH191" i="1" s="1"/>
  <c r="BH264" i="1"/>
  <c r="BH187" i="1" s="1"/>
  <c r="BH260" i="1"/>
  <c r="BH183" i="1" s="1"/>
  <c r="BH256" i="1"/>
  <c r="BH179" i="1" s="1"/>
  <c r="BH252" i="1"/>
  <c r="BH175" i="1" s="1"/>
  <c r="BH248" i="1"/>
  <c r="BH171" i="1" s="1"/>
  <c r="BH244" i="1"/>
  <c r="BH288" i="1"/>
  <c r="BH287" i="1"/>
  <c r="BH286" i="1"/>
  <c r="BH285" i="1"/>
  <c r="BH208" i="1" s="1"/>
  <c r="BH284" i="1"/>
  <c r="BH283" i="1"/>
  <c r="BH282" i="1"/>
  <c r="BH281" i="1"/>
  <c r="BH204" i="1" s="1"/>
  <c r="BH265" i="1"/>
  <c r="BH188" i="1" s="1"/>
  <c r="BH261" i="1"/>
  <c r="BH184" i="1" s="1"/>
  <c r="BH257" i="1"/>
  <c r="BH180" i="1" s="1"/>
  <c r="BH253" i="1"/>
  <c r="BH176" i="1" s="1"/>
  <c r="BH249" i="1"/>
  <c r="BH172" i="1" s="1"/>
  <c r="BH245" i="1"/>
  <c r="BH168" i="1" s="1"/>
  <c r="BH310" i="1"/>
  <c r="BH233" i="1" s="1"/>
  <c r="BH254" i="1"/>
  <c r="BH177" i="1" s="1"/>
  <c r="BH273" i="1"/>
  <c r="BH196" i="1" s="1"/>
  <c r="BH266" i="1"/>
  <c r="BH189" i="1" s="1"/>
  <c r="BH250" i="1"/>
  <c r="BH289" i="1"/>
  <c r="BH212" i="1" s="1"/>
  <c r="BH278" i="1"/>
  <c r="BH277" i="1" s="1"/>
  <c r="BH95" i="1" s="1"/>
  <c r="BH262" i="1"/>
  <c r="BH185" i="1" s="1"/>
  <c r="BH271" i="1"/>
  <c r="BH270" i="1" s="1"/>
  <c r="BH94" i="1" s="1"/>
  <c r="BH93" i="1" s="1"/>
  <c r="BH246" i="1"/>
  <c r="BH169" i="1" s="1"/>
  <c r="BH272" i="1"/>
  <c r="BH195" i="1" s="1"/>
  <c r="BH258" i="1"/>
  <c r="BH181" i="1" s="1"/>
  <c r="BF768" i="1"/>
  <c r="BG768" i="1" s="1"/>
  <c r="BE74" i="1"/>
  <c r="BE73" i="1" s="1"/>
  <c r="BE72" i="1" s="1"/>
  <c r="BE165" i="1"/>
  <c r="BF721" i="1"/>
  <c r="BG721" i="1" s="1"/>
  <c r="BF530" i="1"/>
  <c r="BF128" i="1" s="1"/>
  <c r="BG678" i="1"/>
  <c r="BG677" i="1" s="1"/>
  <c r="BG142" i="1" s="1"/>
  <c r="BG140" i="1" s="1"/>
  <c r="BF735" i="1"/>
  <c r="BG735" i="1" s="1"/>
  <c r="BG502" i="1"/>
  <c r="BG725" i="1" s="1"/>
  <c r="BG515" i="1"/>
  <c r="BH662" i="1" s="1"/>
  <c r="BG527" i="1"/>
  <c r="BG517" i="1"/>
  <c r="BG740" i="1" s="1"/>
  <c r="BG528" i="1"/>
  <c r="BG553" i="1"/>
  <c r="BH700" i="1" s="1"/>
  <c r="BG544" i="1"/>
  <c r="BG767" i="1" s="1"/>
  <c r="BF787" i="1"/>
  <c r="BG787" i="1" s="1"/>
  <c r="BG510" i="1"/>
  <c r="BH657" i="1" s="1"/>
  <c r="BG507" i="1"/>
  <c r="BH654" i="1" s="1"/>
  <c r="BH643" i="1" s="1"/>
  <c r="BG547" i="1"/>
  <c r="BG770" i="1" s="1"/>
  <c r="BG516" i="1"/>
  <c r="BH663" i="1" s="1"/>
  <c r="BG533" i="1"/>
  <c r="BF729" i="1"/>
  <c r="BG729" i="1" s="1"/>
  <c r="BG506" i="1"/>
  <c r="BG559" i="1"/>
  <c r="BG550" i="1"/>
  <c r="BH697" i="1" s="1"/>
  <c r="BH138" i="1" l="1"/>
  <c r="BH137" i="1" s="1"/>
  <c r="BJ134" i="1"/>
  <c r="BK133" i="1"/>
  <c r="BJ135" i="1"/>
  <c r="BG750" i="1"/>
  <c r="BF746" i="1"/>
  <c r="BG747" i="1"/>
  <c r="BH497" i="1"/>
  <c r="BH167" i="1"/>
  <c r="BG166" i="1"/>
  <c r="BG743" i="1"/>
  <c r="BG778" i="1"/>
  <c r="BG762" i="1"/>
  <c r="BH693" i="1"/>
  <c r="BF642" i="1"/>
  <c r="BF138" i="1"/>
  <c r="BF137" i="1" s="1"/>
  <c r="BF136" i="1" s="1"/>
  <c r="BG734" i="1"/>
  <c r="BG742" i="1"/>
  <c r="BH559" i="1"/>
  <c r="BI706" i="1" s="1"/>
  <c r="BH542" i="1"/>
  <c r="BH765" i="1" s="1"/>
  <c r="BH549" i="1"/>
  <c r="BH527" i="1"/>
  <c r="BI674" i="1" s="1"/>
  <c r="BH533" i="1"/>
  <c r="BH502" i="1"/>
  <c r="BH725" i="1" s="1"/>
  <c r="BH534" i="1"/>
  <c r="BH564" i="1"/>
  <c r="BH554" i="1"/>
  <c r="BH777" i="1" s="1"/>
  <c r="BH548" i="1"/>
  <c r="BH771" i="1" s="1"/>
  <c r="BH520" i="1"/>
  <c r="BH528" i="1"/>
  <c r="BH562" i="1"/>
  <c r="BG642" i="1"/>
  <c r="BH503" i="1"/>
  <c r="BI650" i="1" s="1"/>
  <c r="BH173" i="1"/>
  <c r="BI120" i="1"/>
  <c r="BJ119" i="1"/>
  <c r="BI121" i="1"/>
  <c r="BH772" i="1"/>
  <c r="BG751" i="1"/>
  <c r="BH751" i="1" s="1"/>
  <c r="BH535" i="1"/>
  <c r="BI682" i="1" s="1"/>
  <c r="BI677" i="1" s="1"/>
  <c r="BI142" i="1" s="1"/>
  <c r="BH205" i="1"/>
  <c r="BH531" i="1"/>
  <c r="BG200" i="1"/>
  <c r="BG78" i="1" s="1"/>
  <c r="BH201" i="1"/>
  <c r="BH540" i="1"/>
  <c r="BI687" i="1" s="1"/>
  <c r="BH210" i="1"/>
  <c r="BG776" i="1"/>
  <c r="BG761" i="1"/>
  <c r="BH539" i="1"/>
  <c r="BI686" i="1" s="1"/>
  <c r="BH209" i="1"/>
  <c r="BF719" i="1"/>
  <c r="BG720" i="1"/>
  <c r="BG783" i="1"/>
  <c r="BF753" i="1"/>
  <c r="BG754" i="1"/>
  <c r="BH694" i="1"/>
  <c r="BH541" i="1"/>
  <c r="BI688" i="1" s="1"/>
  <c r="BH211" i="1"/>
  <c r="BJ709" i="1"/>
  <c r="BJ706" i="1"/>
  <c r="BJ704" i="1"/>
  <c r="BJ702" i="1"/>
  <c r="BJ701" i="1"/>
  <c r="BJ697" i="1"/>
  <c r="BJ696" i="1"/>
  <c r="BJ695" i="1"/>
  <c r="BJ694" i="1"/>
  <c r="BJ693" i="1"/>
  <c r="BJ689" i="1"/>
  <c r="BJ700" i="1"/>
  <c r="BJ698" i="1"/>
  <c r="BJ666" i="1"/>
  <c r="BJ661" i="1"/>
  <c r="BJ650" i="1"/>
  <c r="BJ649" i="1"/>
  <c r="BJ648" i="1"/>
  <c r="BJ647" i="1"/>
  <c r="BJ645" i="1"/>
  <c r="BJ644" i="1"/>
  <c r="BJ674" i="1"/>
  <c r="BJ673" i="1"/>
  <c r="BJ671" i="1"/>
  <c r="BJ699" i="1"/>
  <c r="BG756" i="1"/>
  <c r="BH756" i="1" s="1"/>
  <c r="BF74" i="1"/>
  <c r="BF73" i="1" s="1"/>
  <c r="BF165" i="1"/>
  <c r="BI493" i="1"/>
  <c r="BI492" i="1"/>
  <c r="BI494" i="1" s="1"/>
  <c r="BI563" i="1" s="1"/>
  <c r="BJ491" i="1"/>
  <c r="BF76" i="1"/>
  <c r="BG733" i="1"/>
  <c r="BH689" i="1"/>
  <c r="BH677" i="1" s="1"/>
  <c r="BG93" i="1"/>
  <c r="BH561" i="1"/>
  <c r="BI708" i="1" s="1"/>
  <c r="BH553" i="1"/>
  <c r="BH515" i="1"/>
  <c r="BI662" i="1" s="1"/>
  <c r="BH547" i="1"/>
  <c r="BH770" i="1" s="1"/>
  <c r="BH516" i="1"/>
  <c r="BI663" i="1" s="1"/>
  <c r="BH521" i="1"/>
  <c r="BI668" i="1" s="1"/>
  <c r="BH506" i="1"/>
  <c r="BH729" i="1" s="1"/>
  <c r="BH556" i="1"/>
  <c r="BH525" i="1"/>
  <c r="BH550" i="1"/>
  <c r="BH532" i="1"/>
  <c r="BH755" i="1" s="1"/>
  <c r="BH551" i="1"/>
  <c r="BH774" i="1" s="1"/>
  <c r="BH501" i="1"/>
  <c r="BI648" i="1" s="1"/>
  <c r="BH514" i="1"/>
  <c r="BH787" i="1"/>
  <c r="BK88" i="1"/>
  <c r="BK87" i="1"/>
  <c r="BL86" i="1"/>
  <c r="BG530" i="1"/>
  <c r="BG128" i="1" s="1"/>
  <c r="BH784" i="1"/>
  <c r="BI308" i="1"/>
  <c r="BI231" i="1" s="1"/>
  <c r="BI307" i="1"/>
  <c r="BI230" i="1" s="1"/>
  <c r="BI306" i="1"/>
  <c r="BI229" i="1" s="1"/>
  <c r="BI305" i="1"/>
  <c r="BI228" i="1" s="1"/>
  <c r="BI304" i="1"/>
  <c r="BI227" i="1" s="1"/>
  <c r="BI303" i="1"/>
  <c r="BI226" i="1" s="1"/>
  <c r="BI302" i="1"/>
  <c r="BI225" i="1" s="1"/>
  <c r="BI301" i="1"/>
  <c r="BI224" i="1" s="1"/>
  <c r="BI300" i="1"/>
  <c r="BI223" i="1" s="1"/>
  <c r="BI309" i="1"/>
  <c r="BI232" i="1" s="1"/>
  <c r="BI310" i="1"/>
  <c r="BI233" i="1" s="1"/>
  <c r="BI298" i="1"/>
  <c r="BI221" i="1" s="1"/>
  <c r="BI280" i="1"/>
  <c r="BI203" i="1" s="1"/>
  <c r="BI275" i="1"/>
  <c r="BI198" i="1" s="1"/>
  <c r="BI268" i="1"/>
  <c r="BI191" i="1" s="1"/>
  <c r="BI264" i="1"/>
  <c r="BI187" i="1" s="1"/>
  <c r="BI260" i="1"/>
  <c r="BI183" i="1" s="1"/>
  <c r="BI256" i="1"/>
  <c r="BI179" i="1" s="1"/>
  <c r="BI252" i="1"/>
  <c r="BI175" i="1" s="1"/>
  <c r="BI248" i="1"/>
  <c r="BI171" i="1" s="1"/>
  <c r="BI244" i="1"/>
  <c r="BI299" i="1"/>
  <c r="BI222" i="1" s="1"/>
  <c r="BI288" i="1"/>
  <c r="BI287" i="1"/>
  <c r="BI286" i="1"/>
  <c r="BI285" i="1"/>
  <c r="BI208" i="1" s="1"/>
  <c r="BI284" i="1"/>
  <c r="BI283" i="1"/>
  <c r="BI282" i="1"/>
  <c r="BI281" i="1"/>
  <c r="BI204" i="1" s="1"/>
  <c r="BI265" i="1"/>
  <c r="BI188" i="1" s="1"/>
  <c r="BI261" i="1"/>
  <c r="BI184" i="1" s="1"/>
  <c r="BI257" i="1"/>
  <c r="BI180" i="1" s="1"/>
  <c r="BI253" i="1"/>
  <c r="BI176" i="1" s="1"/>
  <c r="BI249" i="1"/>
  <c r="BI172" i="1" s="1"/>
  <c r="BI245" i="1"/>
  <c r="BI168" i="1" s="1"/>
  <c r="BI289" i="1"/>
  <c r="BI212" i="1" s="1"/>
  <c r="BI278" i="1"/>
  <c r="BI273" i="1"/>
  <c r="BI196" i="1" s="1"/>
  <c r="BI272" i="1"/>
  <c r="BI195" i="1" s="1"/>
  <c r="BI271" i="1"/>
  <c r="BI266" i="1"/>
  <c r="BI189" i="1" s="1"/>
  <c r="BI262" i="1"/>
  <c r="BI185" i="1" s="1"/>
  <c r="BI258" i="1"/>
  <c r="BI181" i="1" s="1"/>
  <c r="BI254" i="1"/>
  <c r="BI177" i="1" s="1"/>
  <c r="BI250" i="1"/>
  <c r="BI246" i="1"/>
  <c r="BI169" i="1" s="1"/>
  <c r="BI311" i="1"/>
  <c r="BI234" i="1" s="1"/>
  <c r="BI255" i="1"/>
  <c r="BI178" i="1" s="1"/>
  <c r="BI274" i="1"/>
  <c r="BI197" i="1" s="1"/>
  <c r="BI267" i="1"/>
  <c r="BI190" i="1" s="1"/>
  <c r="BI251" i="1"/>
  <c r="BI174" i="1" s="1"/>
  <c r="BI297" i="1"/>
  <c r="BI220" i="1" s="1"/>
  <c r="BI296" i="1"/>
  <c r="BI219" i="1" s="1"/>
  <c r="BI295" i="1"/>
  <c r="BI218" i="1" s="1"/>
  <c r="BI294" i="1"/>
  <c r="BI217" i="1" s="1"/>
  <c r="BI293" i="1"/>
  <c r="BI216" i="1" s="1"/>
  <c r="BI292" i="1"/>
  <c r="BI215" i="1" s="1"/>
  <c r="BI291" i="1"/>
  <c r="BI214" i="1" s="1"/>
  <c r="BI290" i="1"/>
  <c r="BI213" i="1" s="1"/>
  <c r="BI279" i="1"/>
  <c r="BI202" i="1" s="1"/>
  <c r="BI263" i="1"/>
  <c r="BI186" i="1" s="1"/>
  <c r="BI259" i="1"/>
  <c r="BI182" i="1" s="1"/>
  <c r="BI247" i="1"/>
  <c r="BI170" i="1" s="1"/>
  <c r="BH748" i="1"/>
  <c r="BE718" i="1"/>
  <c r="BE81" i="1" s="1"/>
  <c r="BF495" i="1"/>
  <c r="BF124" i="1"/>
  <c r="BF123" i="1" s="1"/>
  <c r="BG758" i="1"/>
  <c r="BH758" i="1" s="1"/>
  <c r="BJ717" i="1"/>
  <c r="BK715" i="1"/>
  <c r="BJ716" i="1"/>
  <c r="BG732" i="1"/>
  <c r="BG727" i="1"/>
  <c r="BG496" i="1"/>
  <c r="BH524" i="1"/>
  <c r="BH194" i="1"/>
  <c r="BG193" i="1"/>
  <c r="BG77" i="1" s="1"/>
  <c r="BG76" i="1" s="1"/>
  <c r="BH701" i="1"/>
  <c r="BG738" i="1"/>
  <c r="BH738" i="1" s="1"/>
  <c r="BH536" i="1"/>
  <c r="BI683" i="1" s="1"/>
  <c r="BH206" i="1"/>
  <c r="BG242" i="1"/>
  <c r="BG91" i="1"/>
  <c r="BG90" i="1" s="1"/>
  <c r="BG89" i="1" s="1"/>
  <c r="BG773" i="1"/>
  <c r="BH773" i="1" s="1"/>
  <c r="BH563" i="1"/>
  <c r="BJ710" i="1" s="1"/>
  <c r="BH555" i="1"/>
  <c r="BH507" i="1"/>
  <c r="BI654" i="1" s="1"/>
  <c r="BH545" i="1"/>
  <c r="BH508" i="1"/>
  <c r="BI655" i="1" s="1"/>
  <c r="BH513" i="1"/>
  <c r="BI660" i="1" s="1"/>
  <c r="BH538" i="1"/>
  <c r="BI685" i="1" s="1"/>
  <c r="BG785" i="1"/>
  <c r="BH785" i="1" s="1"/>
  <c r="BH558" i="1"/>
  <c r="BH519" i="1"/>
  <c r="BH544" i="1"/>
  <c r="BH767" i="1" s="1"/>
  <c r="BH504" i="1"/>
  <c r="BI651" i="1" s="1"/>
  <c r="BH509" i="1"/>
  <c r="BI656" i="1" s="1"/>
  <c r="BH510" i="1"/>
  <c r="BI657" i="1" s="1"/>
  <c r="BH243" i="1"/>
  <c r="BH731" i="1"/>
  <c r="BG781" i="1"/>
  <c r="BH781" i="1" s="1"/>
  <c r="BH737" i="1"/>
  <c r="BJ163" i="1"/>
  <c r="BJ239" i="1" s="1"/>
  <c r="BJ164" i="1"/>
  <c r="BJ240" i="1" s="1"/>
  <c r="BJ162" i="1"/>
  <c r="BH757" i="1"/>
  <c r="BG779" i="1"/>
  <c r="BH779" i="1" s="1"/>
  <c r="BG726" i="1"/>
  <c r="BH726" i="1" s="1"/>
  <c r="BF126" i="1"/>
  <c r="BG736" i="1"/>
  <c r="BH736" i="1" s="1"/>
  <c r="BH537" i="1"/>
  <c r="BI684" i="1" s="1"/>
  <c r="BH207" i="1"/>
  <c r="BK71" i="1"/>
  <c r="BK641" i="1" s="1"/>
  <c r="BK70" i="1"/>
  <c r="BK640" i="1" s="1"/>
  <c r="BL69" i="1"/>
  <c r="BG730" i="1"/>
  <c r="BH730" i="1" s="1"/>
  <c r="BG741" i="1"/>
  <c r="BH741" i="1" s="1"/>
  <c r="BG786" i="1"/>
  <c r="BH786" i="1" s="1"/>
  <c r="BG782" i="1"/>
  <c r="BH782" i="1" s="1"/>
  <c r="BG523" i="1"/>
  <c r="BG127" i="1" s="1"/>
  <c r="BG126" i="1" s="1"/>
  <c r="BG763" i="1"/>
  <c r="BH763" i="1" s="1"/>
  <c r="BG780" i="1"/>
  <c r="BG739" i="1"/>
  <c r="BH739" i="1" s="1"/>
  <c r="BG136" i="1"/>
  <c r="BH498" i="1"/>
  <c r="BI645" i="1" s="1"/>
  <c r="BH557" i="1"/>
  <c r="BH526" i="1"/>
  <c r="BI673" i="1" s="1"/>
  <c r="BH499" i="1"/>
  <c r="BH722" i="1" s="1"/>
  <c r="BH543" i="1"/>
  <c r="BH766" i="1" s="1"/>
  <c r="BH500" i="1"/>
  <c r="BI647" i="1" s="1"/>
  <c r="BH505" i="1"/>
  <c r="BI652" i="1" s="1"/>
  <c r="BH560" i="1"/>
  <c r="BH552" i="1"/>
  <c r="BH775" i="1" s="1"/>
  <c r="BH511" i="1"/>
  <c r="BI658" i="1" s="1"/>
  <c r="BH546" i="1"/>
  <c r="BH769" i="1" s="1"/>
  <c r="BH512" i="1"/>
  <c r="BI659" i="1" s="1"/>
  <c r="BH517" i="1"/>
  <c r="BH740" i="1" s="1"/>
  <c r="BH142" i="1" l="1"/>
  <c r="BH140" i="1" s="1"/>
  <c r="BH642" i="1"/>
  <c r="BI537" i="1"/>
  <c r="BJ684" i="1" s="1"/>
  <c r="BI207" i="1"/>
  <c r="BH242" i="1"/>
  <c r="BH91" i="1"/>
  <c r="BH90" i="1" s="1"/>
  <c r="BH89" i="1" s="1"/>
  <c r="BH523" i="1"/>
  <c r="BH127" i="1" s="1"/>
  <c r="BI671" i="1"/>
  <c r="BI670" i="1" s="1"/>
  <c r="BI141" i="1" s="1"/>
  <c r="BI140" i="1" s="1"/>
  <c r="BF122" i="1"/>
  <c r="BH783" i="1"/>
  <c r="BI535" i="1"/>
  <c r="BJ682" i="1" s="1"/>
  <c r="BI205" i="1"/>
  <c r="BI503" i="1"/>
  <c r="BI726" i="1" s="1"/>
  <c r="BI173" i="1"/>
  <c r="BH743" i="1"/>
  <c r="BH723" i="1"/>
  <c r="BH760" i="1"/>
  <c r="BI760" i="1" s="1"/>
  <c r="BI649" i="1"/>
  <c r="BI560" i="1"/>
  <c r="BJ707" i="1" s="1"/>
  <c r="BI552" i="1"/>
  <c r="BI775" i="1" s="1"/>
  <c r="BI544" i="1"/>
  <c r="BI767" i="1" s="1"/>
  <c r="BI504" i="1"/>
  <c r="BJ651" i="1" s="1"/>
  <c r="BI509" i="1"/>
  <c r="BJ656" i="1" s="1"/>
  <c r="BI502" i="1"/>
  <c r="BI725" i="1" s="1"/>
  <c r="BI525" i="1"/>
  <c r="BJ672" i="1" s="1"/>
  <c r="BJ670" i="1" s="1"/>
  <c r="BJ141" i="1" s="1"/>
  <c r="BI559" i="1"/>
  <c r="BI562" i="1"/>
  <c r="BI543" i="1"/>
  <c r="BI766" i="1" s="1"/>
  <c r="BI500" i="1"/>
  <c r="BI505" i="1"/>
  <c r="BJ652" i="1" s="1"/>
  <c r="BI498" i="1"/>
  <c r="BI515" i="1"/>
  <c r="BJ662" i="1" s="1"/>
  <c r="BH136" i="1"/>
  <c r="BI561" i="1"/>
  <c r="BJ708" i="1" s="1"/>
  <c r="BI553" i="1"/>
  <c r="BI545" i="1"/>
  <c r="BJ692" i="1" s="1"/>
  <c r="BI508" i="1"/>
  <c r="BJ655" i="1" s="1"/>
  <c r="BI513" i="1"/>
  <c r="BJ660" i="1" s="1"/>
  <c r="BI534" i="1"/>
  <c r="BJ681" i="1" s="1"/>
  <c r="BI507" i="1"/>
  <c r="BJ654" i="1" s="1"/>
  <c r="BI499" i="1"/>
  <c r="BI722" i="1" s="1"/>
  <c r="BI782" i="1"/>
  <c r="BM69" i="1"/>
  <c r="BL71" i="1"/>
  <c r="BL641" i="1" s="1"/>
  <c r="BL70" i="1"/>
  <c r="BL640" i="1" s="1"/>
  <c r="BK162" i="1"/>
  <c r="BK164" i="1"/>
  <c r="BK240" i="1" s="1"/>
  <c r="BK163" i="1"/>
  <c r="BK239" i="1" s="1"/>
  <c r="BG495" i="1"/>
  <c r="BG124" i="1"/>
  <c r="BG123" i="1" s="1"/>
  <c r="BG122" i="1" s="1"/>
  <c r="BK716" i="1"/>
  <c r="BK717" i="1"/>
  <c r="BL715" i="1"/>
  <c r="BH735" i="1"/>
  <c r="BJ492" i="1"/>
  <c r="BJ494" i="1" s="1"/>
  <c r="BJ545" i="1" s="1"/>
  <c r="BK491" i="1"/>
  <c r="BJ493" i="1"/>
  <c r="BF72" i="1"/>
  <c r="BJ646" i="1"/>
  <c r="BJ690" i="1"/>
  <c r="BH720" i="1"/>
  <c r="BG719" i="1"/>
  <c r="BH761" i="1"/>
  <c r="BI531" i="1"/>
  <c r="BH200" i="1"/>
  <c r="BH78" i="1" s="1"/>
  <c r="BI201" i="1"/>
  <c r="BH742" i="1"/>
  <c r="BG165" i="1"/>
  <c r="BG74" i="1"/>
  <c r="BG73" i="1" s="1"/>
  <c r="BG72" i="1" s="1"/>
  <c r="BH759" i="1"/>
  <c r="BH744" i="1"/>
  <c r="BH768" i="1"/>
  <c r="BI768" i="1" s="1"/>
  <c r="BI564" i="1"/>
  <c r="BJ711" i="1" s="1"/>
  <c r="BI554" i="1"/>
  <c r="BI777" i="1" s="1"/>
  <c r="BI546" i="1"/>
  <c r="BI769" i="1" s="1"/>
  <c r="BI512" i="1"/>
  <c r="BJ659" i="1" s="1"/>
  <c r="BI517" i="1"/>
  <c r="BI740" i="1" s="1"/>
  <c r="BI510" i="1"/>
  <c r="BJ657" i="1" s="1"/>
  <c r="BH780" i="1"/>
  <c r="BI786" i="1"/>
  <c r="BI736" i="1"/>
  <c r="BI731" i="1"/>
  <c r="BI536" i="1"/>
  <c r="BJ683" i="1" s="1"/>
  <c r="BI206" i="1"/>
  <c r="BH727" i="1"/>
  <c r="BI727" i="1" s="1"/>
  <c r="BI277" i="1"/>
  <c r="BI95" i="1" s="1"/>
  <c r="BL88" i="1"/>
  <c r="BL87" i="1"/>
  <c r="BM86" i="1"/>
  <c r="BI787" i="1"/>
  <c r="BJ691" i="1"/>
  <c r="BG753" i="1"/>
  <c r="BH754" i="1"/>
  <c r="BF718" i="1"/>
  <c r="BF81" i="1" s="1"/>
  <c r="BH776" i="1"/>
  <c r="BI776" i="1" s="1"/>
  <c r="BK119" i="1"/>
  <c r="BJ120" i="1"/>
  <c r="BJ121" i="1"/>
  <c r="BH721" i="1"/>
  <c r="BI721" i="1" s="1"/>
  <c r="BH734" i="1"/>
  <c r="BH762" i="1"/>
  <c r="BI497" i="1"/>
  <c r="BH166" i="1"/>
  <c r="BI167" i="1"/>
  <c r="BH747" i="1"/>
  <c r="BG746" i="1"/>
  <c r="BH764" i="1"/>
  <c r="BI556" i="1"/>
  <c r="BJ703" i="1" s="1"/>
  <c r="BI548" i="1"/>
  <c r="BI771" i="1" s="1"/>
  <c r="BI520" i="1"/>
  <c r="BJ667" i="1" s="1"/>
  <c r="BI528" i="1"/>
  <c r="BJ675" i="1" s="1"/>
  <c r="BI518" i="1"/>
  <c r="BJ665" i="1" s="1"/>
  <c r="BI526" i="1"/>
  <c r="BI555" i="1"/>
  <c r="BI547" i="1"/>
  <c r="BI770" i="1" s="1"/>
  <c r="BI516" i="1"/>
  <c r="BJ663" i="1" s="1"/>
  <c r="BI521" i="1"/>
  <c r="BJ668" i="1" s="1"/>
  <c r="BI514" i="1"/>
  <c r="BI737" i="1" s="1"/>
  <c r="BI519" i="1"/>
  <c r="BI511" i="1"/>
  <c r="BJ658" i="1" s="1"/>
  <c r="BH724" i="1"/>
  <c r="BH749" i="1"/>
  <c r="BI749" i="1" s="1"/>
  <c r="BI557" i="1"/>
  <c r="BI549" i="1"/>
  <c r="BI527" i="1"/>
  <c r="BI533" i="1"/>
  <c r="BJ680" i="1" s="1"/>
  <c r="BI538" i="1"/>
  <c r="BJ685" i="1" s="1"/>
  <c r="BI506" i="1"/>
  <c r="BI729" i="1" s="1"/>
  <c r="BI542" i="1"/>
  <c r="BI765" i="1" s="1"/>
  <c r="BI741" i="1"/>
  <c r="BK711" i="1"/>
  <c r="BK707" i="1"/>
  <c r="BK705" i="1"/>
  <c r="BK703" i="1"/>
  <c r="BK710" i="1"/>
  <c r="BK706" i="1"/>
  <c r="BK680" i="1"/>
  <c r="BK679" i="1"/>
  <c r="BK678" i="1"/>
  <c r="BK675" i="1"/>
  <c r="BK674" i="1"/>
  <c r="BK673" i="1"/>
  <c r="BK672" i="1"/>
  <c r="BK671" i="1"/>
  <c r="BK670" i="1" s="1"/>
  <c r="BK141" i="1" s="1"/>
  <c r="BK692" i="1"/>
  <c r="BK690" i="1"/>
  <c r="BK681" i="1"/>
  <c r="BK691" i="1"/>
  <c r="BK665" i="1"/>
  <c r="BK664" i="1"/>
  <c r="BK653" i="1"/>
  <c r="BK650" i="1"/>
  <c r="BK649" i="1"/>
  <c r="BK648" i="1"/>
  <c r="BK647" i="1"/>
  <c r="BK646" i="1"/>
  <c r="BK645" i="1"/>
  <c r="BK644" i="1"/>
  <c r="BK667" i="1"/>
  <c r="BJ309" i="1"/>
  <c r="BJ232" i="1" s="1"/>
  <c r="BJ310" i="1"/>
  <c r="BJ233" i="1" s="1"/>
  <c r="BJ311" i="1"/>
  <c r="BJ234" i="1" s="1"/>
  <c r="BJ299" i="1"/>
  <c r="BJ222" i="1" s="1"/>
  <c r="BJ288" i="1"/>
  <c r="BJ287" i="1"/>
  <c r="BJ286" i="1"/>
  <c r="BJ285" i="1"/>
  <c r="BJ208" i="1" s="1"/>
  <c r="BJ284" i="1"/>
  <c r="BJ283" i="1"/>
  <c r="BJ282" i="1"/>
  <c r="BJ281" i="1"/>
  <c r="BJ204" i="1" s="1"/>
  <c r="BJ265" i="1"/>
  <c r="BJ188" i="1" s="1"/>
  <c r="BJ261" i="1"/>
  <c r="BJ184" i="1" s="1"/>
  <c r="BJ257" i="1"/>
  <c r="BJ180" i="1" s="1"/>
  <c r="BJ253" i="1"/>
  <c r="BJ176" i="1" s="1"/>
  <c r="BJ249" i="1"/>
  <c r="BJ172" i="1" s="1"/>
  <c r="BJ245" i="1"/>
  <c r="BJ168" i="1" s="1"/>
  <c r="BJ308" i="1"/>
  <c r="BJ231" i="1" s="1"/>
  <c r="BJ307" i="1"/>
  <c r="BJ230" i="1" s="1"/>
  <c r="BJ306" i="1"/>
  <c r="BJ229" i="1" s="1"/>
  <c r="BJ305" i="1"/>
  <c r="BJ228" i="1" s="1"/>
  <c r="BJ304" i="1"/>
  <c r="BJ227" i="1" s="1"/>
  <c r="BJ303" i="1"/>
  <c r="BJ226" i="1" s="1"/>
  <c r="BJ302" i="1"/>
  <c r="BJ225" i="1" s="1"/>
  <c r="BJ301" i="1"/>
  <c r="BJ224" i="1" s="1"/>
  <c r="BJ300" i="1"/>
  <c r="BJ223" i="1" s="1"/>
  <c r="BJ289" i="1"/>
  <c r="BJ212" i="1" s="1"/>
  <c r="BJ278" i="1"/>
  <c r="BJ273" i="1"/>
  <c r="BJ196" i="1" s="1"/>
  <c r="BJ272" i="1"/>
  <c r="BJ195" i="1" s="1"/>
  <c r="BJ271" i="1"/>
  <c r="BJ266" i="1"/>
  <c r="BJ189" i="1" s="1"/>
  <c r="BJ262" i="1"/>
  <c r="BJ185" i="1" s="1"/>
  <c r="BJ258" i="1"/>
  <c r="BJ181" i="1" s="1"/>
  <c r="BJ254" i="1"/>
  <c r="BJ177" i="1" s="1"/>
  <c r="BJ250" i="1"/>
  <c r="BJ246" i="1"/>
  <c r="BJ169" i="1" s="1"/>
  <c r="BJ297" i="1"/>
  <c r="BJ220" i="1" s="1"/>
  <c r="BJ296" i="1"/>
  <c r="BJ219" i="1" s="1"/>
  <c r="BJ295" i="1"/>
  <c r="BJ218" i="1" s="1"/>
  <c r="BJ294" i="1"/>
  <c r="BJ217" i="1" s="1"/>
  <c r="BJ293" i="1"/>
  <c r="BJ216" i="1" s="1"/>
  <c r="BJ292" i="1"/>
  <c r="BJ215" i="1" s="1"/>
  <c r="BJ291" i="1"/>
  <c r="BJ214" i="1" s="1"/>
  <c r="BJ290" i="1"/>
  <c r="BJ213" i="1" s="1"/>
  <c r="BJ279" i="1"/>
  <c r="BJ202" i="1" s="1"/>
  <c r="BJ274" i="1"/>
  <c r="BJ197" i="1" s="1"/>
  <c r="BJ267" i="1"/>
  <c r="BJ190" i="1" s="1"/>
  <c r="BJ263" i="1"/>
  <c r="BJ186" i="1" s="1"/>
  <c r="BJ259" i="1"/>
  <c r="BJ182" i="1" s="1"/>
  <c r="BJ255" i="1"/>
  <c r="BJ178" i="1" s="1"/>
  <c r="BJ251" i="1"/>
  <c r="BJ174" i="1" s="1"/>
  <c r="BJ247" i="1"/>
  <c r="BJ170" i="1" s="1"/>
  <c r="BJ280" i="1"/>
  <c r="BJ203" i="1" s="1"/>
  <c r="BJ260" i="1"/>
  <c r="BJ183" i="1" s="1"/>
  <c r="BJ256" i="1"/>
  <c r="BJ179" i="1" s="1"/>
  <c r="BJ244" i="1"/>
  <c r="BJ252" i="1"/>
  <c r="BJ175" i="1" s="1"/>
  <c r="BJ275" i="1"/>
  <c r="BJ198" i="1" s="1"/>
  <c r="BJ264" i="1"/>
  <c r="BJ187" i="1" s="1"/>
  <c r="BJ298" i="1"/>
  <c r="BJ221" i="1" s="1"/>
  <c r="BJ268" i="1"/>
  <c r="BJ191" i="1" s="1"/>
  <c r="BJ248" i="1"/>
  <c r="BJ171" i="1" s="1"/>
  <c r="BH728" i="1"/>
  <c r="BI728" i="1" s="1"/>
  <c r="BI785" i="1"/>
  <c r="BI524" i="1"/>
  <c r="BI523" i="1" s="1"/>
  <c r="BI127" i="1" s="1"/>
  <c r="BH193" i="1"/>
  <c r="BH77" i="1" s="1"/>
  <c r="BH76" i="1" s="1"/>
  <c r="BI194" i="1"/>
  <c r="BH732" i="1"/>
  <c r="BI732" i="1" s="1"/>
  <c r="BI758" i="1"/>
  <c r="BI748" i="1"/>
  <c r="BI270" i="1"/>
  <c r="BI94" i="1" s="1"/>
  <c r="BI93" i="1" s="1"/>
  <c r="BI243" i="1"/>
  <c r="BH733" i="1"/>
  <c r="BI733" i="1" s="1"/>
  <c r="BI541" i="1"/>
  <c r="BJ688" i="1" s="1"/>
  <c r="BI211" i="1"/>
  <c r="BI539" i="1"/>
  <c r="BJ686" i="1" s="1"/>
  <c r="BI209" i="1"/>
  <c r="BI540" i="1"/>
  <c r="BJ687" i="1" s="1"/>
  <c r="BI210" i="1"/>
  <c r="BH530" i="1"/>
  <c r="BH128" i="1" s="1"/>
  <c r="BI772" i="1"/>
  <c r="BH778" i="1"/>
  <c r="BI778" i="1" s="1"/>
  <c r="BH496" i="1"/>
  <c r="BI644" i="1"/>
  <c r="BI643" i="1" s="1"/>
  <c r="BH750" i="1"/>
  <c r="BI750" i="1" s="1"/>
  <c r="BK135" i="1"/>
  <c r="BK134" i="1"/>
  <c r="BL133" i="1"/>
  <c r="BI558" i="1"/>
  <c r="BJ705" i="1" s="1"/>
  <c r="BI550" i="1"/>
  <c r="BI532" i="1"/>
  <c r="BI755" i="1" s="1"/>
  <c r="BI551" i="1"/>
  <c r="BI774" i="1" s="1"/>
  <c r="BI501" i="1"/>
  <c r="BL134" i="1" l="1"/>
  <c r="BM133" i="1"/>
  <c r="BL135" i="1"/>
  <c r="BH495" i="1"/>
  <c r="BH124" i="1"/>
  <c r="BH123" i="1" s="1"/>
  <c r="BJ540" i="1"/>
  <c r="BK687" i="1" s="1"/>
  <c r="BJ210" i="1"/>
  <c r="BJ541" i="1"/>
  <c r="BK688" i="1" s="1"/>
  <c r="BJ211" i="1"/>
  <c r="BI91" i="1"/>
  <c r="BI90" i="1" s="1"/>
  <c r="BI89" i="1" s="1"/>
  <c r="BI242" i="1"/>
  <c r="BI773" i="1"/>
  <c r="BI763" i="1"/>
  <c r="BJ763" i="1" s="1"/>
  <c r="BI496" i="1"/>
  <c r="BI780" i="1"/>
  <c r="BJ780" i="1" s="1"/>
  <c r="BI744" i="1"/>
  <c r="BI742" i="1"/>
  <c r="BI761" i="1"/>
  <c r="BI781" i="1"/>
  <c r="BI739" i="1"/>
  <c r="BJ503" i="1"/>
  <c r="BJ726" i="1" s="1"/>
  <c r="BJ173" i="1"/>
  <c r="BI783" i="1"/>
  <c r="BJ557" i="1"/>
  <c r="BK704" i="1" s="1"/>
  <c r="BJ533" i="1"/>
  <c r="BJ510" i="1"/>
  <c r="BK657" i="1" s="1"/>
  <c r="BJ507" i="1"/>
  <c r="BK654" i="1" s="1"/>
  <c r="BJ550" i="1"/>
  <c r="BK697" i="1" s="1"/>
  <c r="BJ532" i="1"/>
  <c r="BJ755" i="1" s="1"/>
  <c r="BJ559" i="1"/>
  <c r="BJ563" i="1"/>
  <c r="BJ505" i="1"/>
  <c r="BK652" i="1" s="1"/>
  <c r="BJ502" i="1"/>
  <c r="BJ725" i="1" s="1"/>
  <c r="BJ515" i="1"/>
  <c r="BK662" i="1" s="1"/>
  <c r="BJ520" i="1"/>
  <c r="BJ544" i="1"/>
  <c r="BJ767" i="1" s="1"/>
  <c r="BJ524" i="1"/>
  <c r="BI193" i="1"/>
  <c r="BI77" i="1" s="1"/>
  <c r="BJ194" i="1"/>
  <c r="BJ243" i="1"/>
  <c r="BI724" i="1"/>
  <c r="BI747" i="1"/>
  <c r="BH746" i="1"/>
  <c r="BI762" i="1"/>
  <c r="BJ653" i="1"/>
  <c r="BM88" i="1"/>
  <c r="BM87" i="1"/>
  <c r="BN86" i="1"/>
  <c r="BI779" i="1"/>
  <c r="BI759" i="1"/>
  <c r="BJ531" i="1"/>
  <c r="BJ201" i="1"/>
  <c r="BI200" i="1"/>
  <c r="BI78" i="1" s="1"/>
  <c r="BG718" i="1"/>
  <c r="BG81" i="1" s="1"/>
  <c r="BK310" i="1"/>
  <c r="BK233" i="1" s="1"/>
  <c r="BK311" i="1"/>
  <c r="BK234" i="1" s="1"/>
  <c r="BK308" i="1"/>
  <c r="BK231" i="1" s="1"/>
  <c r="BK307" i="1"/>
  <c r="BK230" i="1" s="1"/>
  <c r="BK306" i="1"/>
  <c r="BK229" i="1" s="1"/>
  <c r="BK305" i="1"/>
  <c r="BK228" i="1" s="1"/>
  <c r="BK304" i="1"/>
  <c r="BK227" i="1" s="1"/>
  <c r="BK303" i="1"/>
  <c r="BK226" i="1" s="1"/>
  <c r="BK302" i="1"/>
  <c r="BK225" i="1" s="1"/>
  <c r="BK301" i="1"/>
  <c r="BK224" i="1" s="1"/>
  <c r="BK300" i="1"/>
  <c r="BK223" i="1" s="1"/>
  <c r="BK299" i="1"/>
  <c r="BK222" i="1" s="1"/>
  <c r="BK289" i="1"/>
  <c r="BK212" i="1" s="1"/>
  <c r="BK278" i="1"/>
  <c r="BK273" i="1"/>
  <c r="BK196" i="1" s="1"/>
  <c r="BK272" i="1"/>
  <c r="BK195" i="1" s="1"/>
  <c r="BK271" i="1"/>
  <c r="BK266" i="1"/>
  <c r="BK189" i="1" s="1"/>
  <c r="BK262" i="1"/>
  <c r="BK185" i="1" s="1"/>
  <c r="BK258" i="1"/>
  <c r="BK181" i="1" s="1"/>
  <c r="BK254" i="1"/>
  <c r="BK177" i="1" s="1"/>
  <c r="BK250" i="1"/>
  <c r="BK246" i="1"/>
  <c r="BK169" i="1" s="1"/>
  <c r="BK297" i="1"/>
  <c r="BK220" i="1" s="1"/>
  <c r="BK296" i="1"/>
  <c r="BK219" i="1" s="1"/>
  <c r="BK295" i="1"/>
  <c r="BK218" i="1" s="1"/>
  <c r="BK294" i="1"/>
  <c r="BK217" i="1" s="1"/>
  <c r="BK293" i="1"/>
  <c r="BK216" i="1" s="1"/>
  <c r="BK292" i="1"/>
  <c r="BK215" i="1" s="1"/>
  <c r="BK291" i="1"/>
  <c r="BK214" i="1" s="1"/>
  <c r="BK290" i="1"/>
  <c r="BK213" i="1" s="1"/>
  <c r="BK279" i="1"/>
  <c r="BK202" i="1" s="1"/>
  <c r="BK274" i="1"/>
  <c r="BK197" i="1" s="1"/>
  <c r="BK267" i="1"/>
  <c r="BK190" i="1" s="1"/>
  <c r="BK263" i="1"/>
  <c r="BK186" i="1" s="1"/>
  <c r="BK259" i="1"/>
  <c r="BK182" i="1" s="1"/>
  <c r="BK255" i="1"/>
  <c r="BK178" i="1" s="1"/>
  <c r="BK251" i="1"/>
  <c r="BK174" i="1" s="1"/>
  <c r="BK247" i="1"/>
  <c r="BK170" i="1" s="1"/>
  <c r="BK309" i="1"/>
  <c r="BK232" i="1" s="1"/>
  <c r="BK298" i="1"/>
  <c r="BK221" i="1" s="1"/>
  <c r="BK280" i="1"/>
  <c r="BK203" i="1" s="1"/>
  <c r="BK275" i="1"/>
  <c r="BK198" i="1" s="1"/>
  <c r="BK268" i="1"/>
  <c r="BK191" i="1" s="1"/>
  <c r="BK264" i="1"/>
  <c r="BK187" i="1" s="1"/>
  <c r="BK260" i="1"/>
  <c r="BK183" i="1" s="1"/>
  <c r="BK256" i="1"/>
  <c r="BK179" i="1" s="1"/>
  <c r="BK252" i="1"/>
  <c r="BK175" i="1" s="1"/>
  <c r="BK248" i="1"/>
  <c r="BK171" i="1" s="1"/>
  <c r="BK244" i="1"/>
  <c r="BK265" i="1"/>
  <c r="BK188" i="1" s="1"/>
  <c r="BK249" i="1"/>
  <c r="BK172" i="1" s="1"/>
  <c r="BK288" i="1"/>
  <c r="BK287" i="1"/>
  <c r="BK286" i="1"/>
  <c r="BK285" i="1"/>
  <c r="BK208" i="1" s="1"/>
  <c r="BK284" i="1"/>
  <c r="BK283" i="1"/>
  <c r="BK282" i="1"/>
  <c r="BK281" i="1"/>
  <c r="BK204" i="1" s="1"/>
  <c r="BK261" i="1"/>
  <c r="BK184" i="1" s="1"/>
  <c r="BK245" i="1"/>
  <c r="BK168" i="1" s="1"/>
  <c r="BK253" i="1"/>
  <c r="BK176" i="1" s="1"/>
  <c r="BK257" i="1"/>
  <c r="BK180" i="1" s="1"/>
  <c r="BL710" i="1"/>
  <c r="BL709" i="1"/>
  <c r="BL707" i="1"/>
  <c r="BL705" i="1"/>
  <c r="BL704" i="1"/>
  <c r="BL703" i="1"/>
  <c r="BL702" i="1"/>
  <c r="BL701" i="1"/>
  <c r="BL700" i="1"/>
  <c r="BL699" i="1"/>
  <c r="BL698" i="1"/>
  <c r="BL697" i="1"/>
  <c r="BL696" i="1"/>
  <c r="BL695" i="1"/>
  <c r="BL694" i="1"/>
  <c r="BL693" i="1"/>
  <c r="BL692" i="1"/>
  <c r="BL691" i="1"/>
  <c r="BL690" i="1"/>
  <c r="BL689" i="1"/>
  <c r="BL681" i="1"/>
  <c r="BL680" i="1"/>
  <c r="BL711" i="1"/>
  <c r="BL667" i="1"/>
  <c r="BL672" i="1"/>
  <c r="BL678" i="1"/>
  <c r="BL675" i="1"/>
  <c r="BL661" i="1"/>
  <c r="BL646" i="1"/>
  <c r="BL679" i="1"/>
  <c r="BL666" i="1"/>
  <c r="BL665" i="1"/>
  <c r="BL653" i="1"/>
  <c r="BL664" i="1"/>
  <c r="BJ760" i="1"/>
  <c r="BJ664" i="1"/>
  <c r="BJ537" i="1"/>
  <c r="BK684" i="1" s="1"/>
  <c r="BJ207" i="1"/>
  <c r="BJ554" i="1"/>
  <c r="BK701" i="1" s="1"/>
  <c r="BJ517" i="1"/>
  <c r="BJ740" i="1" s="1"/>
  <c r="BJ514" i="1"/>
  <c r="BK661" i="1" s="1"/>
  <c r="BJ525" i="1"/>
  <c r="BJ748" i="1" s="1"/>
  <c r="BJ564" i="1"/>
  <c r="BJ787" i="1" s="1"/>
  <c r="BJ547" i="1"/>
  <c r="BK694" i="1" s="1"/>
  <c r="BJ500" i="1"/>
  <c r="BJ556" i="1"/>
  <c r="BJ528" i="1"/>
  <c r="BJ552" i="1"/>
  <c r="BK699" i="1" s="1"/>
  <c r="BJ534" i="1"/>
  <c r="BJ519" i="1"/>
  <c r="BK666" i="1" s="1"/>
  <c r="BJ549" i="1"/>
  <c r="BK696" i="1" s="1"/>
  <c r="BJ516" i="1"/>
  <c r="BK663" i="1" s="1"/>
  <c r="BJ539" i="1"/>
  <c r="BK686" i="1" s="1"/>
  <c r="BJ209" i="1"/>
  <c r="BJ728" i="1"/>
  <c r="BJ277" i="1"/>
  <c r="BJ95" i="1" s="1"/>
  <c r="BJ497" i="1"/>
  <c r="BJ167" i="1"/>
  <c r="BI166" i="1"/>
  <c r="BI734" i="1"/>
  <c r="BK121" i="1"/>
  <c r="BK120" i="1"/>
  <c r="BL119" i="1"/>
  <c r="BH753" i="1"/>
  <c r="BI754" i="1"/>
  <c r="BJ679" i="1"/>
  <c r="BJ536" i="1"/>
  <c r="BK683" i="1" s="1"/>
  <c r="BJ206" i="1"/>
  <c r="BJ736" i="1"/>
  <c r="BI720" i="1"/>
  <c r="BH719" i="1"/>
  <c r="BI735" i="1"/>
  <c r="BM71" i="1"/>
  <c r="BM641" i="1" s="1"/>
  <c r="BM70" i="1"/>
  <c r="BM640" i="1" s="1"/>
  <c r="BN69" i="1"/>
  <c r="BI723" i="1"/>
  <c r="BJ723" i="1" s="1"/>
  <c r="BJ535" i="1"/>
  <c r="BK682" i="1" s="1"/>
  <c r="BK677" i="1" s="1"/>
  <c r="BK142" i="1" s="1"/>
  <c r="BK140" i="1" s="1"/>
  <c r="BJ205" i="1"/>
  <c r="BH126" i="1"/>
  <c r="BJ561" i="1"/>
  <c r="BK708" i="1" s="1"/>
  <c r="BJ553" i="1"/>
  <c r="BK700" i="1" s="1"/>
  <c r="BJ513" i="1"/>
  <c r="BK660" i="1" s="1"/>
  <c r="BJ542" i="1"/>
  <c r="BK689" i="1" s="1"/>
  <c r="BJ508" i="1"/>
  <c r="BK655" i="1" s="1"/>
  <c r="BJ546" i="1"/>
  <c r="BK693" i="1" s="1"/>
  <c r="BJ555" i="1"/>
  <c r="BK702" i="1" s="1"/>
  <c r="BJ521" i="1"/>
  <c r="BK668" i="1" s="1"/>
  <c r="BJ518" i="1"/>
  <c r="BJ526" i="1"/>
  <c r="BJ499" i="1"/>
  <c r="BJ722" i="1" s="1"/>
  <c r="BJ548" i="1"/>
  <c r="BK695" i="1" s="1"/>
  <c r="BJ512" i="1"/>
  <c r="BK659" i="1" s="1"/>
  <c r="BI642" i="1"/>
  <c r="BI138" i="1"/>
  <c r="BI137" i="1" s="1"/>
  <c r="BI136" i="1" s="1"/>
  <c r="BJ733" i="1"/>
  <c r="BJ758" i="1"/>
  <c r="BJ270" i="1"/>
  <c r="BJ94" i="1" s="1"/>
  <c r="BJ93" i="1" s="1"/>
  <c r="BJ741" i="1"/>
  <c r="BI764" i="1"/>
  <c r="BJ764" i="1" s="1"/>
  <c r="BH165" i="1"/>
  <c r="BH74" i="1"/>
  <c r="BH73" i="1" s="1"/>
  <c r="BH72" i="1" s="1"/>
  <c r="BI751" i="1"/>
  <c r="BJ751" i="1" s="1"/>
  <c r="BI756" i="1"/>
  <c r="BJ756" i="1" s="1"/>
  <c r="BJ786" i="1"/>
  <c r="BJ768" i="1"/>
  <c r="BI530" i="1"/>
  <c r="BI128" i="1" s="1"/>
  <c r="BI126" i="1" s="1"/>
  <c r="BJ678" i="1"/>
  <c r="BJ677" i="1" s="1"/>
  <c r="BJ142" i="1" s="1"/>
  <c r="BJ140" i="1" s="1"/>
  <c r="BK493" i="1"/>
  <c r="BK492" i="1"/>
  <c r="BK494" i="1" s="1"/>
  <c r="BK500" i="1" s="1"/>
  <c r="BL491" i="1"/>
  <c r="BL716" i="1"/>
  <c r="BL717" i="1"/>
  <c r="BM715" i="1"/>
  <c r="BL164" i="1"/>
  <c r="BL240" i="1" s="1"/>
  <c r="BL163" i="1"/>
  <c r="BL239" i="1" s="1"/>
  <c r="BL162" i="1"/>
  <c r="BJ782" i="1"/>
  <c r="BI743" i="1"/>
  <c r="BJ743" i="1" s="1"/>
  <c r="BI784" i="1"/>
  <c r="BJ784" i="1" s="1"/>
  <c r="BI738" i="1"/>
  <c r="BJ738" i="1" s="1"/>
  <c r="BI757" i="1"/>
  <c r="BJ757" i="1" s="1"/>
  <c r="BI730" i="1"/>
  <c r="BJ730" i="1" s="1"/>
  <c r="BJ558" i="1"/>
  <c r="BJ551" i="1"/>
  <c r="BK698" i="1" s="1"/>
  <c r="BJ501" i="1"/>
  <c r="BJ498" i="1"/>
  <c r="BJ511" i="1"/>
  <c r="BK658" i="1" s="1"/>
  <c r="BJ504" i="1"/>
  <c r="BK651" i="1" s="1"/>
  <c r="BK643" i="1" s="1"/>
  <c r="BJ543" i="1"/>
  <c r="BJ766" i="1" s="1"/>
  <c r="BJ560" i="1"/>
  <c r="BJ562" i="1"/>
  <c r="BK709" i="1" s="1"/>
  <c r="BJ509" i="1"/>
  <c r="BK656" i="1" s="1"/>
  <c r="BJ538" i="1"/>
  <c r="BK685" i="1" s="1"/>
  <c r="BJ506" i="1"/>
  <c r="BJ729" i="1" s="1"/>
  <c r="BJ527" i="1"/>
  <c r="BL647" i="1" l="1"/>
  <c r="BK642" i="1"/>
  <c r="BK138" i="1"/>
  <c r="BK137" i="1" s="1"/>
  <c r="BK136" i="1" s="1"/>
  <c r="BM717" i="1"/>
  <c r="BN715" i="1"/>
  <c r="BM716" i="1"/>
  <c r="BJ721" i="1"/>
  <c r="BK723" i="1"/>
  <c r="BJ735" i="1"/>
  <c r="BK206" i="1"/>
  <c r="BK536" i="1"/>
  <c r="BL683" i="1" s="1"/>
  <c r="BJ734" i="1"/>
  <c r="BK270" i="1"/>
  <c r="BK94" i="1" s="1"/>
  <c r="BJ530" i="1"/>
  <c r="BJ128" i="1" s="1"/>
  <c r="BN87" i="1"/>
  <c r="BO86" i="1"/>
  <c r="BN88" i="1"/>
  <c r="BJ762" i="1"/>
  <c r="BJ242" i="1"/>
  <c r="BJ91" i="1"/>
  <c r="BJ90" i="1" s="1"/>
  <c r="BJ89" i="1" s="1"/>
  <c r="BJ523" i="1"/>
  <c r="BJ127" i="1" s="1"/>
  <c r="BJ126" i="1" s="1"/>
  <c r="BK503" i="1"/>
  <c r="BL650" i="1" s="1"/>
  <c r="BK173" i="1"/>
  <c r="BJ761" i="1"/>
  <c r="BJ731" i="1"/>
  <c r="BJ749" i="1"/>
  <c r="BM135" i="1"/>
  <c r="BM134" i="1"/>
  <c r="BN133" i="1"/>
  <c r="BK554" i="1"/>
  <c r="BK543" i="1"/>
  <c r="BK766" i="1" s="1"/>
  <c r="BJ770" i="1"/>
  <c r="BK538" i="1"/>
  <c r="BL685" i="1" s="1"/>
  <c r="BK506" i="1"/>
  <c r="BK729" i="1" s="1"/>
  <c r="BK507" i="1"/>
  <c r="BL654" i="1" s="1"/>
  <c r="BK508" i="1"/>
  <c r="BL655" i="1" s="1"/>
  <c r="BK563" i="1"/>
  <c r="BK516" i="1"/>
  <c r="BL663" i="1" s="1"/>
  <c r="BK544" i="1"/>
  <c r="BK767" i="1" s="1"/>
  <c r="BJ771" i="1"/>
  <c r="BM164" i="1"/>
  <c r="BM240" i="1" s="1"/>
  <c r="BM163" i="1"/>
  <c r="BM239" i="1" s="1"/>
  <c r="BM162" i="1"/>
  <c r="BK786" i="1"/>
  <c r="BN70" i="1"/>
  <c r="BN640" i="1" s="1"/>
  <c r="BN71" i="1"/>
  <c r="BN641" i="1" s="1"/>
  <c r="BO69" i="1"/>
  <c r="BH718" i="1"/>
  <c r="BH81" i="1" s="1"/>
  <c r="BL121" i="1"/>
  <c r="BL120" i="1"/>
  <c r="BM119" i="1"/>
  <c r="BI74" i="1"/>
  <c r="BI73" i="1" s="1"/>
  <c r="BI165" i="1"/>
  <c r="BJ772" i="1"/>
  <c r="BK537" i="1"/>
  <c r="BL684" i="1" s="1"/>
  <c r="BK207" i="1"/>
  <c r="BJ759" i="1"/>
  <c r="BK759" i="1" s="1"/>
  <c r="BJ785" i="1"/>
  <c r="BJ778" i="1"/>
  <c r="BJ742" i="1"/>
  <c r="BJ773" i="1"/>
  <c r="BK541" i="1"/>
  <c r="BL688" i="1" s="1"/>
  <c r="BK211" i="1"/>
  <c r="BH122" i="1"/>
  <c r="BK564" i="1"/>
  <c r="BK787" i="1" s="1"/>
  <c r="BK561" i="1"/>
  <c r="BL708" i="1" s="1"/>
  <c r="BK553" i="1"/>
  <c r="BK511" i="1"/>
  <c r="BL658" i="1" s="1"/>
  <c r="BK546" i="1"/>
  <c r="BK512" i="1"/>
  <c r="BL659" i="1" s="1"/>
  <c r="BK505" i="1"/>
  <c r="BL652" i="1" s="1"/>
  <c r="BK549" i="1"/>
  <c r="BK513" i="1"/>
  <c r="BL660" i="1" s="1"/>
  <c r="BK552" i="1"/>
  <c r="BJ774" i="1"/>
  <c r="BK518" i="1"/>
  <c r="BK741" i="1" s="1"/>
  <c r="BK559" i="1"/>
  <c r="BL706" i="1" s="1"/>
  <c r="BK519" i="1"/>
  <c r="BK504" i="1"/>
  <c r="BL651" i="1" s="1"/>
  <c r="BK517" i="1"/>
  <c r="BK740" i="1" s="1"/>
  <c r="BJ765" i="1"/>
  <c r="BK558" i="1"/>
  <c r="BK547" i="1"/>
  <c r="BK784" i="1"/>
  <c r="BL311" i="1"/>
  <c r="BL234" i="1" s="1"/>
  <c r="BL308" i="1"/>
  <c r="BL231" i="1" s="1"/>
  <c r="BL307" i="1"/>
  <c r="BL230" i="1" s="1"/>
  <c r="BL306" i="1"/>
  <c r="BL229" i="1" s="1"/>
  <c r="BL305" i="1"/>
  <c r="BL228" i="1" s="1"/>
  <c r="BL304" i="1"/>
  <c r="BL227" i="1" s="1"/>
  <c r="BL303" i="1"/>
  <c r="BL226" i="1" s="1"/>
  <c r="BL302" i="1"/>
  <c r="BL225" i="1" s="1"/>
  <c r="BL301" i="1"/>
  <c r="BL224" i="1" s="1"/>
  <c r="BL300" i="1"/>
  <c r="BL223" i="1" s="1"/>
  <c r="BL299" i="1"/>
  <c r="BL222" i="1" s="1"/>
  <c r="BL309" i="1"/>
  <c r="BL232" i="1" s="1"/>
  <c r="BL297" i="1"/>
  <c r="BL220" i="1" s="1"/>
  <c r="BL296" i="1"/>
  <c r="BL219" i="1" s="1"/>
  <c r="BL295" i="1"/>
  <c r="BL218" i="1" s="1"/>
  <c r="BL294" i="1"/>
  <c r="BL217" i="1" s="1"/>
  <c r="BL293" i="1"/>
  <c r="BL216" i="1" s="1"/>
  <c r="BL292" i="1"/>
  <c r="BL215" i="1" s="1"/>
  <c r="BL291" i="1"/>
  <c r="BL214" i="1" s="1"/>
  <c r="BL290" i="1"/>
  <c r="BL213" i="1" s="1"/>
  <c r="BL279" i="1"/>
  <c r="BL202" i="1" s="1"/>
  <c r="BL274" i="1"/>
  <c r="BL197" i="1" s="1"/>
  <c r="BL267" i="1"/>
  <c r="BL190" i="1" s="1"/>
  <c r="BL263" i="1"/>
  <c r="BL186" i="1" s="1"/>
  <c r="BL259" i="1"/>
  <c r="BL182" i="1" s="1"/>
  <c r="BL255" i="1"/>
  <c r="BL178" i="1" s="1"/>
  <c r="BL251" i="1"/>
  <c r="BL174" i="1" s="1"/>
  <c r="BL247" i="1"/>
  <c r="BL170" i="1" s="1"/>
  <c r="BL298" i="1"/>
  <c r="BL221" i="1" s="1"/>
  <c r="BL280" i="1"/>
  <c r="BL203" i="1" s="1"/>
  <c r="BL275" i="1"/>
  <c r="BL198" i="1" s="1"/>
  <c r="BL268" i="1"/>
  <c r="BL191" i="1" s="1"/>
  <c r="BL264" i="1"/>
  <c r="BL187" i="1" s="1"/>
  <c r="BL260" i="1"/>
  <c r="BL183" i="1" s="1"/>
  <c r="BL256" i="1"/>
  <c r="BL179" i="1" s="1"/>
  <c r="BL252" i="1"/>
  <c r="BL175" i="1" s="1"/>
  <c r="BL248" i="1"/>
  <c r="BL171" i="1" s="1"/>
  <c r="BL244" i="1"/>
  <c r="BL310" i="1"/>
  <c r="BL233" i="1" s="1"/>
  <c r="BL288" i="1"/>
  <c r="BL287" i="1"/>
  <c r="BL286" i="1"/>
  <c r="BL285" i="1"/>
  <c r="BL208" i="1" s="1"/>
  <c r="BL284" i="1"/>
  <c r="BL283" i="1"/>
  <c r="BL282" i="1"/>
  <c r="BL281" i="1"/>
  <c r="BL204" i="1" s="1"/>
  <c r="BL265" i="1"/>
  <c r="BL188" i="1" s="1"/>
  <c r="BL261" i="1"/>
  <c r="BL184" i="1" s="1"/>
  <c r="BL257" i="1"/>
  <c r="BL180" i="1" s="1"/>
  <c r="BL253" i="1"/>
  <c r="BL176" i="1" s="1"/>
  <c r="BL249" i="1"/>
  <c r="BL172" i="1" s="1"/>
  <c r="BL245" i="1"/>
  <c r="BL168" i="1" s="1"/>
  <c r="BL273" i="1"/>
  <c r="BL196" i="1" s="1"/>
  <c r="BL266" i="1"/>
  <c r="BL189" i="1" s="1"/>
  <c r="BL250" i="1"/>
  <c r="BL289" i="1"/>
  <c r="BL212" i="1" s="1"/>
  <c r="BL272" i="1"/>
  <c r="BL195" i="1" s="1"/>
  <c r="BL262" i="1"/>
  <c r="BL185" i="1" s="1"/>
  <c r="BL246" i="1"/>
  <c r="BL169" i="1" s="1"/>
  <c r="BL278" i="1"/>
  <c r="BL277" i="1" s="1"/>
  <c r="BL95" i="1" s="1"/>
  <c r="BL271" i="1"/>
  <c r="BL270" i="1" s="1"/>
  <c r="BL94" i="1" s="1"/>
  <c r="BL93" i="1" s="1"/>
  <c r="BL254" i="1"/>
  <c r="BL177" i="1" s="1"/>
  <c r="BL258" i="1"/>
  <c r="BL181" i="1" s="1"/>
  <c r="BK535" i="1"/>
  <c r="BL682" i="1" s="1"/>
  <c r="BL677" i="1" s="1"/>
  <c r="BL142" i="1" s="1"/>
  <c r="BK205" i="1"/>
  <c r="BI719" i="1"/>
  <c r="BJ720" i="1"/>
  <c r="BK497" i="1"/>
  <c r="BK167" i="1"/>
  <c r="BJ166" i="1"/>
  <c r="BJ750" i="1"/>
  <c r="BJ779" i="1"/>
  <c r="BI746" i="1"/>
  <c r="BJ747" i="1"/>
  <c r="BK524" i="1"/>
  <c r="BK194" i="1"/>
  <c r="BJ193" i="1"/>
  <c r="BJ77" i="1" s="1"/>
  <c r="BJ739" i="1"/>
  <c r="BK739" i="1" s="1"/>
  <c r="BJ744" i="1"/>
  <c r="BJ776" i="1"/>
  <c r="BK776" i="1" s="1"/>
  <c r="BJ732" i="1"/>
  <c r="BJ777" i="1"/>
  <c r="BK777" i="1" s="1"/>
  <c r="BK532" i="1"/>
  <c r="BK755" i="1" s="1"/>
  <c r="BK498" i="1"/>
  <c r="BL645" i="1" s="1"/>
  <c r="BK515" i="1"/>
  <c r="BL662" i="1" s="1"/>
  <c r="BK551" i="1"/>
  <c r="BK534" i="1"/>
  <c r="BK757" i="1" s="1"/>
  <c r="BK560" i="1"/>
  <c r="BK542" i="1"/>
  <c r="BK545" i="1"/>
  <c r="BK768" i="1" s="1"/>
  <c r="BK501" i="1"/>
  <c r="BL648" i="1" s="1"/>
  <c r="BK499" i="1"/>
  <c r="BK722" i="1" s="1"/>
  <c r="BJ775" i="1"/>
  <c r="BK775" i="1" s="1"/>
  <c r="BK548" i="1"/>
  <c r="BK730" i="1"/>
  <c r="BL493" i="1"/>
  <c r="BL492" i="1"/>
  <c r="BL494" i="1" s="1"/>
  <c r="BL513" i="1" s="1"/>
  <c r="BM660" i="1" s="1"/>
  <c r="BM491" i="1"/>
  <c r="BK764" i="1"/>
  <c r="BM709" i="1"/>
  <c r="BM706" i="1"/>
  <c r="BM704" i="1"/>
  <c r="BM702" i="1"/>
  <c r="BM701" i="1"/>
  <c r="BM700" i="1"/>
  <c r="BM699" i="1"/>
  <c r="BM697" i="1"/>
  <c r="BM696" i="1"/>
  <c r="BM695" i="1"/>
  <c r="BM694" i="1"/>
  <c r="BM693" i="1"/>
  <c r="BM689" i="1"/>
  <c r="BM666" i="1"/>
  <c r="BM661" i="1"/>
  <c r="BM650" i="1"/>
  <c r="BM649" i="1"/>
  <c r="BM648" i="1"/>
  <c r="BM647" i="1"/>
  <c r="BM645" i="1"/>
  <c r="BM644" i="1"/>
  <c r="BM698" i="1"/>
  <c r="BM674" i="1"/>
  <c r="BM673" i="1"/>
  <c r="BM671" i="1"/>
  <c r="BK736" i="1"/>
  <c r="BJ754" i="1"/>
  <c r="BI753" i="1"/>
  <c r="BJ496" i="1"/>
  <c r="BK539" i="1"/>
  <c r="BL686" i="1" s="1"/>
  <c r="BK209" i="1"/>
  <c r="BL644" i="1"/>
  <c r="BK243" i="1"/>
  <c r="BK277" i="1"/>
  <c r="BK95" i="1" s="1"/>
  <c r="BK531" i="1"/>
  <c r="BK201" i="1"/>
  <c r="BJ200" i="1"/>
  <c r="BJ78" i="1" s="1"/>
  <c r="BJ727" i="1"/>
  <c r="BK727" i="1" s="1"/>
  <c r="BJ643" i="1"/>
  <c r="BJ724" i="1"/>
  <c r="BK724" i="1" s="1"/>
  <c r="BI76" i="1"/>
  <c r="BJ783" i="1"/>
  <c r="BK783" i="1" s="1"/>
  <c r="BJ781" i="1"/>
  <c r="BK781" i="1" s="1"/>
  <c r="BI495" i="1"/>
  <c r="BI124" i="1"/>
  <c r="BI123" i="1" s="1"/>
  <c r="BI122" i="1" s="1"/>
  <c r="BK210" i="1"/>
  <c r="BK540" i="1"/>
  <c r="BL687" i="1" s="1"/>
  <c r="BJ737" i="1"/>
  <c r="BK510" i="1"/>
  <c r="BL657" i="1" s="1"/>
  <c r="BK557" i="1"/>
  <c r="BK780" i="1" s="1"/>
  <c r="BK525" i="1"/>
  <c r="BK748" i="1" s="1"/>
  <c r="BK550" i="1"/>
  <c r="BK533" i="1"/>
  <c r="BK756" i="1" s="1"/>
  <c r="BK521" i="1"/>
  <c r="BL668" i="1" s="1"/>
  <c r="BK527" i="1"/>
  <c r="BL674" i="1" s="1"/>
  <c r="BK528" i="1"/>
  <c r="BK751" i="1" s="1"/>
  <c r="BJ769" i="1"/>
  <c r="BK769" i="1" s="1"/>
  <c r="BK556" i="1"/>
  <c r="BK562" i="1"/>
  <c r="BK502" i="1"/>
  <c r="BL649" i="1" s="1"/>
  <c r="BK555" i="1"/>
  <c r="BK520" i="1"/>
  <c r="BK743" i="1" s="1"/>
  <c r="BK509" i="1"/>
  <c r="BL656" i="1" s="1"/>
  <c r="BK514" i="1"/>
  <c r="BK526" i="1"/>
  <c r="BL673" i="1" s="1"/>
  <c r="BK737" i="1" l="1"/>
  <c r="BK242" i="1"/>
  <c r="BK91" i="1"/>
  <c r="BK90" i="1" s="1"/>
  <c r="BJ495" i="1"/>
  <c r="BJ124" i="1"/>
  <c r="BJ123" i="1" s="1"/>
  <c r="BJ122" i="1" s="1"/>
  <c r="BK732" i="1"/>
  <c r="BJ76" i="1"/>
  <c r="BL497" i="1"/>
  <c r="BL167" i="1"/>
  <c r="BK166" i="1"/>
  <c r="BL535" i="1"/>
  <c r="BM682" i="1" s="1"/>
  <c r="BL205" i="1"/>
  <c r="BK774" i="1"/>
  <c r="BL541" i="1"/>
  <c r="BM688" i="1" s="1"/>
  <c r="BL211" i="1"/>
  <c r="BK742" i="1"/>
  <c r="BK728" i="1"/>
  <c r="BN710" i="1"/>
  <c r="BN707" i="1"/>
  <c r="BN706" i="1"/>
  <c r="BN705" i="1"/>
  <c r="BN703" i="1"/>
  <c r="BN711" i="1"/>
  <c r="BN692" i="1"/>
  <c r="BN691" i="1"/>
  <c r="BN690" i="1"/>
  <c r="BN681" i="1"/>
  <c r="BN680" i="1"/>
  <c r="BN667" i="1"/>
  <c r="BN665" i="1"/>
  <c r="BN664" i="1"/>
  <c r="BN653" i="1"/>
  <c r="BN650" i="1"/>
  <c r="BN649" i="1"/>
  <c r="BN648" i="1"/>
  <c r="BN647" i="1"/>
  <c r="BN646" i="1"/>
  <c r="BN645" i="1"/>
  <c r="BN644" i="1"/>
  <c r="BN679" i="1"/>
  <c r="BN678" i="1"/>
  <c r="BN675" i="1"/>
  <c r="BN674" i="1"/>
  <c r="BN673" i="1"/>
  <c r="BN672" i="1"/>
  <c r="BN671" i="1"/>
  <c r="BN163" i="1"/>
  <c r="BN239" i="1" s="1"/>
  <c r="BN162" i="1"/>
  <c r="BN164" i="1"/>
  <c r="BN240" i="1" s="1"/>
  <c r="BK771" i="1"/>
  <c r="BK770" i="1"/>
  <c r="BK761" i="1"/>
  <c r="BO87" i="1"/>
  <c r="BO88" i="1"/>
  <c r="BP86" i="1"/>
  <c r="BK760" i="1"/>
  <c r="BK735" i="1"/>
  <c r="BK721" i="1"/>
  <c r="BL552" i="1"/>
  <c r="BL511" i="1"/>
  <c r="BM658" i="1" s="1"/>
  <c r="BL546" i="1"/>
  <c r="BL512" i="1"/>
  <c r="BM659" i="1" s="1"/>
  <c r="BL521" i="1"/>
  <c r="BM668" i="1" s="1"/>
  <c r="BL502" i="1"/>
  <c r="BL534" i="1"/>
  <c r="BM681" i="1" s="1"/>
  <c r="BL531" i="1"/>
  <c r="BM678" i="1" s="1"/>
  <c r="BK200" i="1"/>
  <c r="BK78" i="1" s="1"/>
  <c r="BL201" i="1"/>
  <c r="BL643" i="1"/>
  <c r="BL524" i="1"/>
  <c r="BL194" i="1"/>
  <c r="BK193" i="1"/>
  <c r="BK77" i="1" s="1"/>
  <c r="BK76" i="1" s="1"/>
  <c r="BK779" i="1"/>
  <c r="BK496" i="1"/>
  <c r="BL243" i="1"/>
  <c r="BK778" i="1"/>
  <c r="BL537" i="1"/>
  <c r="BM684" i="1" s="1"/>
  <c r="BL207" i="1"/>
  <c r="BM308" i="1"/>
  <c r="BM231" i="1" s="1"/>
  <c r="BM307" i="1"/>
  <c r="BM230" i="1" s="1"/>
  <c r="BM306" i="1"/>
  <c r="BM229" i="1" s="1"/>
  <c r="BM305" i="1"/>
  <c r="BM228" i="1" s="1"/>
  <c r="BM304" i="1"/>
  <c r="BM227" i="1" s="1"/>
  <c r="BM303" i="1"/>
  <c r="BM226" i="1" s="1"/>
  <c r="BM302" i="1"/>
  <c r="BM225" i="1" s="1"/>
  <c r="BM301" i="1"/>
  <c r="BM224" i="1" s="1"/>
  <c r="BM300" i="1"/>
  <c r="BM223" i="1" s="1"/>
  <c r="BM309" i="1"/>
  <c r="BM232" i="1" s="1"/>
  <c r="BM310" i="1"/>
  <c r="BM233" i="1" s="1"/>
  <c r="BM298" i="1"/>
  <c r="BM221" i="1" s="1"/>
  <c r="BM280" i="1"/>
  <c r="BM203" i="1" s="1"/>
  <c r="BM275" i="1"/>
  <c r="BM198" i="1" s="1"/>
  <c r="BM268" i="1"/>
  <c r="BM191" i="1" s="1"/>
  <c r="BM264" i="1"/>
  <c r="BM187" i="1" s="1"/>
  <c r="BM260" i="1"/>
  <c r="BM183" i="1" s="1"/>
  <c r="BM256" i="1"/>
  <c r="BM179" i="1" s="1"/>
  <c r="BM252" i="1"/>
  <c r="BM175" i="1" s="1"/>
  <c r="BM248" i="1"/>
  <c r="BM171" i="1" s="1"/>
  <c r="BM244" i="1"/>
  <c r="BM288" i="1"/>
  <c r="BM287" i="1"/>
  <c r="BM286" i="1"/>
  <c r="BM285" i="1"/>
  <c r="BM208" i="1" s="1"/>
  <c r="BM284" i="1"/>
  <c r="BM283" i="1"/>
  <c r="BM282" i="1"/>
  <c r="BM281" i="1"/>
  <c r="BM204" i="1" s="1"/>
  <c r="BM265" i="1"/>
  <c r="BM188" i="1" s="1"/>
  <c r="BM261" i="1"/>
  <c r="BM184" i="1" s="1"/>
  <c r="BM257" i="1"/>
  <c r="BM180" i="1" s="1"/>
  <c r="BM253" i="1"/>
  <c r="BM176" i="1" s="1"/>
  <c r="BM249" i="1"/>
  <c r="BM172" i="1" s="1"/>
  <c r="BM245" i="1"/>
  <c r="BM168" i="1" s="1"/>
  <c r="BM311" i="1"/>
  <c r="BM234" i="1" s="1"/>
  <c r="BM289" i="1"/>
  <c r="BM212" i="1" s="1"/>
  <c r="BM278" i="1"/>
  <c r="BM273" i="1"/>
  <c r="BM196" i="1" s="1"/>
  <c r="BM272" i="1"/>
  <c r="BM195" i="1" s="1"/>
  <c r="BM271" i="1"/>
  <c r="BM266" i="1"/>
  <c r="BM189" i="1" s="1"/>
  <c r="BM262" i="1"/>
  <c r="BM185" i="1" s="1"/>
  <c r="BM258" i="1"/>
  <c r="BM181" i="1" s="1"/>
  <c r="BM254" i="1"/>
  <c r="BM177" i="1" s="1"/>
  <c r="BM250" i="1"/>
  <c r="BM246" i="1"/>
  <c r="BM169" i="1" s="1"/>
  <c r="BM274" i="1"/>
  <c r="BM197" i="1" s="1"/>
  <c r="BM267" i="1"/>
  <c r="BM190" i="1" s="1"/>
  <c r="BM251" i="1"/>
  <c r="BM174" i="1" s="1"/>
  <c r="BM297" i="1"/>
  <c r="BM220" i="1" s="1"/>
  <c r="BM296" i="1"/>
  <c r="BM219" i="1" s="1"/>
  <c r="BM295" i="1"/>
  <c r="BM218" i="1" s="1"/>
  <c r="BM294" i="1"/>
  <c r="BM217" i="1" s="1"/>
  <c r="BM293" i="1"/>
  <c r="BM216" i="1" s="1"/>
  <c r="BM292" i="1"/>
  <c r="BM215" i="1" s="1"/>
  <c r="BM291" i="1"/>
  <c r="BM214" i="1" s="1"/>
  <c r="BM290" i="1"/>
  <c r="BM213" i="1" s="1"/>
  <c r="BM263" i="1"/>
  <c r="BM186" i="1" s="1"/>
  <c r="BM247" i="1"/>
  <c r="BM170" i="1" s="1"/>
  <c r="BM299" i="1"/>
  <c r="BM222" i="1" s="1"/>
  <c r="BM279" i="1"/>
  <c r="BM202" i="1" s="1"/>
  <c r="BM259" i="1"/>
  <c r="BM182" i="1" s="1"/>
  <c r="BM255" i="1"/>
  <c r="BM178" i="1" s="1"/>
  <c r="BL503" i="1"/>
  <c r="BL173" i="1"/>
  <c r="BK734" i="1"/>
  <c r="BL734" i="1" s="1"/>
  <c r="BL723" i="1"/>
  <c r="BK782" i="1"/>
  <c r="BK725" i="1"/>
  <c r="BL725" i="1" s="1"/>
  <c r="BL557" i="1"/>
  <c r="BL526" i="1"/>
  <c r="BL499" i="1"/>
  <c r="BM646" i="1" s="1"/>
  <c r="BL543" i="1"/>
  <c r="BM690" i="1" s="1"/>
  <c r="BL500" i="1"/>
  <c r="BL509" i="1"/>
  <c r="BM656" i="1" s="1"/>
  <c r="BL506" i="1"/>
  <c r="BM653" i="1" s="1"/>
  <c r="BL563" i="1"/>
  <c r="BM710" i="1" s="1"/>
  <c r="BL555" i="1"/>
  <c r="BL507" i="1"/>
  <c r="BM654" i="1" s="1"/>
  <c r="BL545" i="1"/>
  <c r="BM692" i="1" s="1"/>
  <c r="BL508" i="1"/>
  <c r="BM655" i="1" s="1"/>
  <c r="BL517" i="1"/>
  <c r="BM664" i="1" s="1"/>
  <c r="BL514" i="1"/>
  <c r="BL564" i="1"/>
  <c r="BM711" i="1" s="1"/>
  <c r="BL554" i="1"/>
  <c r="BL548" i="1"/>
  <c r="BL520" i="1"/>
  <c r="BL743" i="1" s="1"/>
  <c r="BL533" i="1"/>
  <c r="BL756" i="1" s="1"/>
  <c r="BL498" i="1"/>
  <c r="BL540" i="1"/>
  <c r="BM687" i="1" s="1"/>
  <c r="BL210" i="1"/>
  <c r="BJ642" i="1"/>
  <c r="BJ138" i="1"/>
  <c r="BJ137" i="1" s="1"/>
  <c r="BJ136" i="1" s="1"/>
  <c r="BK530" i="1"/>
  <c r="BK128" i="1" s="1"/>
  <c r="BL539" i="1"/>
  <c r="BM686" i="1" s="1"/>
  <c r="BL209" i="1"/>
  <c r="BJ753" i="1"/>
  <c r="BK754" i="1"/>
  <c r="BM493" i="1"/>
  <c r="BM492" i="1"/>
  <c r="BM494" i="1" s="1"/>
  <c r="BM498" i="1" s="1"/>
  <c r="BN491" i="1"/>
  <c r="BL730" i="1"/>
  <c r="BK744" i="1"/>
  <c r="BL744" i="1" s="1"/>
  <c r="BK523" i="1"/>
  <c r="BK127" i="1" s="1"/>
  <c r="BK126" i="1" s="1"/>
  <c r="BL671" i="1"/>
  <c r="BL670" i="1" s="1"/>
  <c r="BL141" i="1" s="1"/>
  <c r="BL140" i="1" s="1"/>
  <c r="BK750" i="1"/>
  <c r="BJ719" i="1"/>
  <c r="BK720" i="1"/>
  <c r="BK765" i="1"/>
  <c r="BK773" i="1"/>
  <c r="BK785" i="1"/>
  <c r="BI72" i="1"/>
  <c r="BK733" i="1"/>
  <c r="BK749" i="1"/>
  <c r="BL749" i="1" s="1"/>
  <c r="BK762" i="1"/>
  <c r="BL762" i="1" s="1"/>
  <c r="BK758" i="1"/>
  <c r="BL758" i="1" s="1"/>
  <c r="BL556" i="1"/>
  <c r="BM703" i="1" s="1"/>
  <c r="BL525" i="1"/>
  <c r="BM672" i="1" s="1"/>
  <c r="BL550" i="1"/>
  <c r="BL532" i="1"/>
  <c r="BM679" i="1" s="1"/>
  <c r="BL562" i="1"/>
  <c r="BL505" i="1"/>
  <c r="BM652" i="1" s="1"/>
  <c r="BL538" i="1"/>
  <c r="BM685" i="1" s="1"/>
  <c r="BL510" i="1"/>
  <c r="BM657" i="1" s="1"/>
  <c r="BL769" i="1"/>
  <c r="BL736" i="1"/>
  <c r="BL777" i="1"/>
  <c r="BJ746" i="1"/>
  <c r="BK747" i="1"/>
  <c r="BJ74" i="1"/>
  <c r="BJ73" i="1" s="1"/>
  <c r="BJ72" i="1" s="1"/>
  <c r="BJ165" i="1"/>
  <c r="BI718" i="1"/>
  <c r="BI81" i="1" s="1"/>
  <c r="BK763" i="1"/>
  <c r="BL763" i="1" s="1"/>
  <c r="BK772" i="1"/>
  <c r="BM120" i="1"/>
  <c r="BN119" i="1"/>
  <c r="BM121" i="1"/>
  <c r="BO70" i="1"/>
  <c r="BO640" i="1" s="1"/>
  <c r="BO71" i="1"/>
  <c r="BO641" i="1" s="1"/>
  <c r="BP69" i="1"/>
  <c r="BL786" i="1"/>
  <c r="BK738" i="1"/>
  <c r="BN134" i="1"/>
  <c r="BO133" i="1"/>
  <c r="BN135" i="1"/>
  <c r="BK731" i="1"/>
  <c r="BL731" i="1" s="1"/>
  <c r="BK93" i="1"/>
  <c r="BL536" i="1"/>
  <c r="BM683" i="1" s="1"/>
  <c r="BL206" i="1"/>
  <c r="BN716" i="1"/>
  <c r="BO715" i="1"/>
  <c r="BN717" i="1"/>
  <c r="BK726" i="1"/>
  <c r="BL726" i="1" s="1"/>
  <c r="BL561" i="1"/>
  <c r="BM708" i="1" s="1"/>
  <c r="BL553" i="1"/>
  <c r="BL776" i="1" s="1"/>
  <c r="BL515" i="1"/>
  <c r="BM662" i="1" s="1"/>
  <c r="BL547" i="1"/>
  <c r="BL516" i="1"/>
  <c r="BM663" i="1" s="1"/>
  <c r="BL528" i="1"/>
  <c r="BL751" i="1" s="1"/>
  <c r="BL518" i="1"/>
  <c r="BM665" i="1" s="1"/>
  <c r="BL560" i="1"/>
  <c r="BM707" i="1" s="1"/>
  <c r="BL559" i="1"/>
  <c r="BL542" i="1"/>
  <c r="BL549" i="1"/>
  <c r="BL527" i="1"/>
  <c r="BL551" i="1"/>
  <c r="BL501" i="1"/>
  <c r="BL724" i="1" s="1"/>
  <c r="BL558" i="1"/>
  <c r="BM705" i="1" s="1"/>
  <c r="BL519" i="1"/>
  <c r="BL544" i="1"/>
  <c r="BM691" i="1" s="1"/>
  <c r="BL504" i="1"/>
  <c r="BM651" i="1" s="1"/>
  <c r="BM536" i="1" l="1"/>
  <c r="BN683" i="1" s="1"/>
  <c r="BM206" i="1"/>
  <c r="BL759" i="1"/>
  <c r="BM759" i="1" s="1"/>
  <c r="BL739" i="1"/>
  <c r="BL783" i="1"/>
  <c r="BL773" i="1"/>
  <c r="BL750" i="1"/>
  <c r="BK753" i="1"/>
  <c r="BL754" i="1"/>
  <c r="BM540" i="1"/>
  <c r="BN687" i="1" s="1"/>
  <c r="BM210" i="1"/>
  <c r="BM537" i="1"/>
  <c r="BN684" i="1" s="1"/>
  <c r="BM207" i="1"/>
  <c r="BK495" i="1"/>
  <c r="BK124" i="1"/>
  <c r="BK123" i="1" s="1"/>
  <c r="BK122" i="1" s="1"/>
  <c r="BL523" i="1"/>
  <c r="BL127" i="1" s="1"/>
  <c r="BL642" i="1"/>
  <c r="BL138" i="1"/>
  <c r="BL137" i="1" s="1"/>
  <c r="BL136" i="1" s="1"/>
  <c r="BL721" i="1"/>
  <c r="BM721" i="1" s="1"/>
  <c r="BL771" i="1"/>
  <c r="BL728" i="1"/>
  <c r="BL774" i="1"/>
  <c r="BM497" i="1"/>
  <c r="BL166" i="1"/>
  <c r="BM167" i="1"/>
  <c r="BL775" i="1"/>
  <c r="BM675" i="1"/>
  <c r="BM670" i="1" s="1"/>
  <c r="BM141" i="1" s="1"/>
  <c r="BK89" i="1"/>
  <c r="BL729" i="1"/>
  <c r="BM557" i="1"/>
  <c r="BN704" i="1" s="1"/>
  <c r="BM549" i="1"/>
  <c r="BN696" i="1" s="1"/>
  <c r="BM527" i="1"/>
  <c r="BM533" i="1"/>
  <c r="BM756" i="1" s="1"/>
  <c r="BM510" i="1"/>
  <c r="BN657" i="1" s="1"/>
  <c r="BM525" i="1"/>
  <c r="BL748" i="1"/>
  <c r="BM560" i="1"/>
  <c r="BM552" i="1"/>
  <c r="BN699" i="1" s="1"/>
  <c r="BM544" i="1"/>
  <c r="BM504" i="1"/>
  <c r="BN651" i="1" s="1"/>
  <c r="BM509" i="1"/>
  <c r="BN656" i="1" s="1"/>
  <c r="BM538" i="1"/>
  <c r="BN685" i="1" s="1"/>
  <c r="BM506" i="1"/>
  <c r="BM515" i="1"/>
  <c r="BN662" i="1" s="1"/>
  <c r="BM559" i="1"/>
  <c r="BM562" i="1"/>
  <c r="BN709" i="1" s="1"/>
  <c r="BM543" i="1"/>
  <c r="BM500" i="1"/>
  <c r="BM723" i="1" s="1"/>
  <c r="BM505" i="1"/>
  <c r="BN652" i="1" s="1"/>
  <c r="BM502" i="1"/>
  <c r="BM511" i="1"/>
  <c r="BN658" i="1" s="1"/>
  <c r="BO135" i="1"/>
  <c r="BO134" i="1"/>
  <c r="BP133" i="1"/>
  <c r="BP71" i="1"/>
  <c r="BP641" i="1" s="1"/>
  <c r="BQ69" i="1"/>
  <c r="BP70" i="1"/>
  <c r="BP640" i="1" s="1"/>
  <c r="BN120" i="1"/>
  <c r="BO119" i="1"/>
  <c r="BN121" i="1"/>
  <c r="BM763" i="1"/>
  <c r="BL733" i="1"/>
  <c r="BM733" i="1" s="1"/>
  <c r="BL765" i="1"/>
  <c r="BN492" i="1"/>
  <c r="BN494" i="1" s="1"/>
  <c r="BN552" i="1" s="1"/>
  <c r="BO491" i="1"/>
  <c r="BN493" i="1"/>
  <c r="BL779" i="1"/>
  <c r="BM531" i="1"/>
  <c r="BL200" i="1"/>
  <c r="BL78" i="1" s="1"/>
  <c r="BM201" i="1"/>
  <c r="BL735" i="1"/>
  <c r="BN670" i="1"/>
  <c r="BN141" i="1" s="1"/>
  <c r="BL742" i="1"/>
  <c r="BM535" i="1"/>
  <c r="BN682" i="1" s="1"/>
  <c r="BM205" i="1"/>
  <c r="BL496" i="1"/>
  <c r="BL764" i="1"/>
  <c r="BM564" i="1"/>
  <c r="BM554" i="1"/>
  <c r="BN701" i="1" s="1"/>
  <c r="BM546" i="1"/>
  <c r="BN693" i="1" s="1"/>
  <c r="BM512" i="1"/>
  <c r="BN659" i="1" s="1"/>
  <c r="BM517" i="1"/>
  <c r="BM514" i="1"/>
  <c r="BN661" i="1" s="1"/>
  <c r="BM542" i="1"/>
  <c r="BN689" i="1" s="1"/>
  <c r="BL780" i="1"/>
  <c r="BM780" i="1" s="1"/>
  <c r="BL766" i="1"/>
  <c r="BM766" i="1" s="1"/>
  <c r="BL741" i="1"/>
  <c r="BL755" i="1"/>
  <c r="BO716" i="1"/>
  <c r="BP715" i="1"/>
  <c r="BO717" i="1"/>
  <c r="BO711" i="1"/>
  <c r="BO710" i="1"/>
  <c r="BO704" i="1"/>
  <c r="BO702" i="1"/>
  <c r="BO698" i="1"/>
  <c r="BO709" i="1"/>
  <c r="BO700" i="1"/>
  <c r="BO707" i="1"/>
  <c r="BO696" i="1"/>
  <c r="BO694" i="1"/>
  <c r="BO692" i="1"/>
  <c r="BO690" i="1"/>
  <c r="BO679" i="1"/>
  <c r="BO678" i="1"/>
  <c r="BO675" i="1"/>
  <c r="BO672" i="1"/>
  <c r="BO705" i="1"/>
  <c r="BO681" i="1"/>
  <c r="BO703" i="1"/>
  <c r="BO699" i="1"/>
  <c r="BO697" i="1"/>
  <c r="BO695" i="1"/>
  <c r="BO693" i="1"/>
  <c r="BO691" i="1"/>
  <c r="BO689" i="1"/>
  <c r="BO667" i="1"/>
  <c r="BO666" i="1"/>
  <c r="BO665" i="1"/>
  <c r="BO664" i="1"/>
  <c r="BO661" i="1"/>
  <c r="BO653" i="1"/>
  <c r="BO646" i="1"/>
  <c r="BO701" i="1"/>
  <c r="BO680" i="1"/>
  <c r="BL784" i="1"/>
  <c r="BL747" i="1"/>
  <c r="BK746" i="1"/>
  <c r="BM758" i="1"/>
  <c r="BL720" i="1"/>
  <c r="BK719" i="1"/>
  <c r="BK718" i="1" s="1"/>
  <c r="BK81" i="1" s="1"/>
  <c r="BM539" i="1"/>
  <c r="BN686" i="1" s="1"/>
  <c r="BM209" i="1"/>
  <c r="BM725" i="1"/>
  <c r="BM503" i="1"/>
  <c r="BM726" i="1" s="1"/>
  <c r="BM173" i="1"/>
  <c r="BM277" i="1"/>
  <c r="BM95" i="1" s="1"/>
  <c r="BL778" i="1"/>
  <c r="BM680" i="1"/>
  <c r="BM677" i="1" s="1"/>
  <c r="BM142" i="1" s="1"/>
  <c r="BL760" i="1"/>
  <c r="BM760" i="1" s="1"/>
  <c r="BL761" i="1"/>
  <c r="BM761" i="1" s="1"/>
  <c r="BO162" i="1"/>
  <c r="BO164" i="1"/>
  <c r="BO240" i="1" s="1"/>
  <c r="BO163" i="1"/>
  <c r="BO239" i="1" s="1"/>
  <c r="BM541" i="1"/>
  <c r="BN688" i="1" s="1"/>
  <c r="BM211" i="1"/>
  <c r="BM667" i="1"/>
  <c r="BM643" i="1" s="1"/>
  <c r="BL737" i="1"/>
  <c r="BM737" i="1" s="1"/>
  <c r="BL722" i="1"/>
  <c r="BM561" i="1"/>
  <c r="BN708" i="1" s="1"/>
  <c r="BM553" i="1"/>
  <c r="BM776" i="1" s="1"/>
  <c r="BM545" i="1"/>
  <c r="BM508" i="1"/>
  <c r="BN655" i="1" s="1"/>
  <c r="BM513" i="1"/>
  <c r="BN660" i="1" s="1"/>
  <c r="BM526" i="1"/>
  <c r="BL767" i="1"/>
  <c r="BM767" i="1" s="1"/>
  <c r="BM556" i="1"/>
  <c r="BM548" i="1"/>
  <c r="BN695" i="1" s="1"/>
  <c r="BM520" i="1"/>
  <c r="BM743" i="1" s="1"/>
  <c r="BM528" i="1"/>
  <c r="BM751" i="1" s="1"/>
  <c r="BM563" i="1"/>
  <c r="BM786" i="1" s="1"/>
  <c r="BM534" i="1"/>
  <c r="BM519" i="1"/>
  <c r="BN666" i="1" s="1"/>
  <c r="BM507" i="1"/>
  <c r="BN654" i="1" s="1"/>
  <c r="BL740" i="1"/>
  <c r="BM740" i="1" s="1"/>
  <c r="BM555" i="1"/>
  <c r="BN702" i="1" s="1"/>
  <c r="BM547" i="1"/>
  <c r="BN694" i="1" s="1"/>
  <c r="BM516" i="1"/>
  <c r="BN663" i="1" s="1"/>
  <c r="BM521" i="1"/>
  <c r="BN668" i="1" s="1"/>
  <c r="BM518" i="1"/>
  <c r="BM499" i="1"/>
  <c r="BL757" i="1"/>
  <c r="BM757" i="1" s="1"/>
  <c r="BM731" i="1"/>
  <c r="BL738" i="1"/>
  <c r="BM738" i="1" s="1"/>
  <c r="BL772" i="1"/>
  <c r="BM772" i="1" s="1"/>
  <c r="BL727" i="1"/>
  <c r="BM727" i="1" s="1"/>
  <c r="BM762" i="1"/>
  <c r="BL785" i="1"/>
  <c r="BM785" i="1" s="1"/>
  <c r="BJ718" i="1"/>
  <c r="BJ81" i="1" s="1"/>
  <c r="BM744" i="1"/>
  <c r="BL781" i="1"/>
  <c r="BL782" i="1"/>
  <c r="BM782" i="1" s="1"/>
  <c r="BM270" i="1"/>
  <c r="BM94" i="1" s="1"/>
  <c r="BM93" i="1" s="1"/>
  <c r="BM243" i="1"/>
  <c r="BL242" i="1"/>
  <c r="BL91" i="1"/>
  <c r="BL90" i="1" s="1"/>
  <c r="BL89" i="1" s="1"/>
  <c r="BM524" i="1"/>
  <c r="BM523" i="1" s="1"/>
  <c r="BM127" i="1" s="1"/>
  <c r="BL193" i="1"/>
  <c r="BL77" i="1" s="1"/>
  <c r="BL76" i="1" s="1"/>
  <c r="BM194" i="1"/>
  <c r="BL530" i="1"/>
  <c r="BL128" i="1" s="1"/>
  <c r="BP88" i="1"/>
  <c r="BP87" i="1"/>
  <c r="BQ86" i="1"/>
  <c r="BL770" i="1"/>
  <c r="BM770" i="1" s="1"/>
  <c r="BN309" i="1"/>
  <c r="BN232" i="1" s="1"/>
  <c r="BN310" i="1"/>
  <c r="BN233" i="1" s="1"/>
  <c r="BN311" i="1"/>
  <c r="BN234" i="1" s="1"/>
  <c r="BN308" i="1"/>
  <c r="BN231" i="1" s="1"/>
  <c r="BN307" i="1"/>
  <c r="BN230" i="1" s="1"/>
  <c r="BN306" i="1"/>
  <c r="BN229" i="1" s="1"/>
  <c r="BN305" i="1"/>
  <c r="BN228" i="1" s="1"/>
  <c r="BN304" i="1"/>
  <c r="BN227" i="1" s="1"/>
  <c r="BN303" i="1"/>
  <c r="BN226" i="1" s="1"/>
  <c r="BN302" i="1"/>
  <c r="BN225" i="1" s="1"/>
  <c r="BN301" i="1"/>
  <c r="BN224" i="1" s="1"/>
  <c r="BN300" i="1"/>
  <c r="BN223" i="1" s="1"/>
  <c r="BN288" i="1"/>
  <c r="BN287" i="1"/>
  <c r="BN286" i="1"/>
  <c r="BN285" i="1"/>
  <c r="BN208" i="1" s="1"/>
  <c r="BN284" i="1"/>
  <c r="BN283" i="1"/>
  <c r="BN282" i="1"/>
  <c r="BN281" i="1"/>
  <c r="BN204" i="1" s="1"/>
  <c r="BN265" i="1"/>
  <c r="BN188" i="1" s="1"/>
  <c r="BN261" i="1"/>
  <c r="BN184" i="1" s="1"/>
  <c r="BN257" i="1"/>
  <c r="BN180" i="1" s="1"/>
  <c r="BN253" i="1"/>
  <c r="BN176" i="1" s="1"/>
  <c r="BN249" i="1"/>
  <c r="BN172" i="1" s="1"/>
  <c r="BN245" i="1"/>
  <c r="BN168" i="1" s="1"/>
  <c r="BN289" i="1"/>
  <c r="BN212" i="1" s="1"/>
  <c r="BN278" i="1"/>
  <c r="BN273" i="1"/>
  <c r="BN196" i="1" s="1"/>
  <c r="BN272" i="1"/>
  <c r="BN195" i="1" s="1"/>
  <c r="BN271" i="1"/>
  <c r="BN266" i="1"/>
  <c r="BN189" i="1" s="1"/>
  <c r="BN262" i="1"/>
  <c r="BN185" i="1" s="1"/>
  <c r="BN258" i="1"/>
  <c r="BN181" i="1" s="1"/>
  <c r="BN254" i="1"/>
  <c r="BN177" i="1" s="1"/>
  <c r="BN250" i="1"/>
  <c r="BN246" i="1"/>
  <c r="BN169" i="1" s="1"/>
  <c r="BN299" i="1"/>
  <c r="BN222" i="1" s="1"/>
  <c r="BN297" i="1"/>
  <c r="BN220" i="1" s="1"/>
  <c r="BN296" i="1"/>
  <c r="BN219" i="1" s="1"/>
  <c r="BN295" i="1"/>
  <c r="BN218" i="1" s="1"/>
  <c r="BN294" i="1"/>
  <c r="BN217" i="1" s="1"/>
  <c r="BN293" i="1"/>
  <c r="BN216" i="1" s="1"/>
  <c r="BN292" i="1"/>
  <c r="BN215" i="1" s="1"/>
  <c r="BN291" i="1"/>
  <c r="BN214" i="1" s="1"/>
  <c r="BN290" i="1"/>
  <c r="BN213" i="1" s="1"/>
  <c r="BN279" i="1"/>
  <c r="BN202" i="1" s="1"/>
  <c r="BN274" i="1"/>
  <c r="BN197" i="1" s="1"/>
  <c r="BN267" i="1"/>
  <c r="BN190" i="1" s="1"/>
  <c r="BN263" i="1"/>
  <c r="BN186" i="1" s="1"/>
  <c r="BN259" i="1"/>
  <c r="BN182" i="1" s="1"/>
  <c r="BN255" i="1"/>
  <c r="BN178" i="1" s="1"/>
  <c r="BN251" i="1"/>
  <c r="BN174" i="1" s="1"/>
  <c r="BN247" i="1"/>
  <c r="BN170" i="1" s="1"/>
  <c r="BN256" i="1"/>
  <c r="BN179" i="1" s="1"/>
  <c r="BN244" i="1"/>
  <c r="BN275" i="1"/>
  <c r="BN198" i="1" s="1"/>
  <c r="BN268" i="1"/>
  <c r="BN191" i="1" s="1"/>
  <c r="BN252" i="1"/>
  <c r="BN175" i="1" s="1"/>
  <c r="BN298" i="1"/>
  <c r="BN221" i="1" s="1"/>
  <c r="BN280" i="1"/>
  <c r="BN203" i="1" s="1"/>
  <c r="BN264" i="1"/>
  <c r="BN187" i="1" s="1"/>
  <c r="BN260" i="1"/>
  <c r="BN183" i="1" s="1"/>
  <c r="BN248" i="1"/>
  <c r="BN171" i="1" s="1"/>
  <c r="BK165" i="1"/>
  <c r="BK74" i="1"/>
  <c r="BK73" i="1" s="1"/>
  <c r="BK72" i="1" s="1"/>
  <c r="BL732" i="1"/>
  <c r="BM732" i="1" s="1"/>
  <c r="BL787" i="1"/>
  <c r="BM787" i="1" s="1"/>
  <c r="BM558" i="1"/>
  <c r="BM550" i="1"/>
  <c r="BN697" i="1" s="1"/>
  <c r="BM532" i="1"/>
  <c r="BM551" i="1"/>
  <c r="BN698" i="1" s="1"/>
  <c r="BM501" i="1"/>
  <c r="BL768" i="1"/>
  <c r="BM768" i="1" s="1"/>
  <c r="BN643" i="1" l="1"/>
  <c r="BM642" i="1"/>
  <c r="BM138" i="1"/>
  <c r="BM137" i="1" s="1"/>
  <c r="BM136" i="1" s="1"/>
  <c r="BM140" i="1"/>
  <c r="BM242" i="1"/>
  <c r="BM91" i="1"/>
  <c r="BM90" i="1" s="1"/>
  <c r="BM89" i="1" s="1"/>
  <c r="BN539" i="1"/>
  <c r="BO686" i="1" s="1"/>
  <c r="BN209" i="1"/>
  <c r="BM784" i="1"/>
  <c r="BM755" i="1"/>
  <c r="BL495" i="1"/>
  <c r="BL124" i="1"/>
  <c r="BL123" i="1" s="1"/>
  <c r="BM530" i="1"/>
  <c r="BM128" i="1" s="1"/>
  <c r="BO493" i="1"/>
  <c r="BP491" i="1"/>
  <c r="BO492" i="1"/>
  <c r="BO494" i="1" s="1"/>
  <c r="BO517" i="1" s="1"/>
  <c r="BM769" i="1"/>
  <c r="BO121" i="1"/>
  <c r="BO120" i="1"/>
  <c r="BP119" i="1"/>
  <c r="BP709" i="1"/>
  <c r="BP706" i="1"/>
  <c r="BP704" i="1"/>
  <c r="BP702" i="1"/>
  <c r="BP701" i="1"/>
  <c r="BP700" i="1"/>
  <c r="BP699" i="1"/>
  <c r="BP698" i="1"/>
  <c r="BP697" i="1"/>
  <c r="BP696" i="1"/>
  <c r="BP695" i="1"/>
  <c r="BP694" i="1"/>
  <c r="BP693" i="1"/>
  <c r="BP689" i="1"/>
  <c r="BP673" i="1"/>
  <c r="BP671" i="1"/>
  <c r="BP666" i="1"/>
  <c r="BP661" i="1"/>
  <c r="BP650" i="1"/>
  <c r="BP649" i="1"/>
  <c r="BP648" i="1"/>
  <c r="BP647" i="1"/>
  <c r="BP645" i="1"/>
  <c r="BP644" i="1"/>
  <c r="BP674" i="1"/>
  <c r="BM496" i="1"/>
  <c r="BN700" i="1"/>
  <c r="BN677" i="1" s="1"/>
  <c r="BN142" i="1" s="1"/>
  <c r="BN140" i="1" s="1"/>
  <c r="BN537" i="1"/>
  <c r="BO684" i="1" s="1"/>
  <c r="BN207" i="1"/>
  <c r="BM750" i="1"/>
  <c r="BM739" i="1"/>
  <c r="BN559" i="1"/>
  <c r="BO706" i="1" s="1"/>
  <c r="BN563" i="1"/>
  <c r="BN786" i="1" s="1"/>
  <c r="BN505" i="1"/>
  <c r="BO652" i="1" s="1"/>
  <c r="BN498" i="1"/>
  <c r="BO645" i="1" s="1"/>
  <c r="BN515" i="1"/>
  <c r="BO662" i="1" s="1"/>
  <c r="BN550" i="1"/>
  <c r="BN516" i="1"/>
  <c r="BO663" i="1" s="1"/>
  <c r="BN560" i="1"/>
  <c r="BN562" i="1"/>
  <c r="BN509" i="1"/>
  <c r="BO656" i="1" s="1"/>
  <c r="BN502" i="1"/>
  <c r="BO649" i="1" s="1"/>
  <c r="BN504" i="1"/>
  <c r="BO651" i="1" s="1"/>
  <c r="BN543" i="1"/>
  <c r="BM126" i="1"/>
  <c r="BO310" i="1"/>
  <c r="BO233" i="1" s="1"/>
  <c r="BO311" i="1"/>
  <c r="BO234" i="1" s="1"/>
  <c r="BO308" i="1"/>
  <c r="BO231" i="1" s="1"/>
  <c r="BO307" i="1"/>
  <c r="BO230" i="1" s="1"/>
  <c r="BO306" i="1"/>
  <c r="BO229" i="1" s="1"/>
  <c r="BO305" i="1"/>
  <c r="BO228" i="1" s="1"/>
  <c r="BO304" i="1"/>
  <c r="BO227" i="1" s="1"/>
  <c r="BO303" i="1"/>
  <c r="BO226" i="1" s="1"/>
  <c r="BO302" i="1"/>
  <c r="BO225" i="1" s="1"/>
  <c r="BO301" i="1"/>
  <c r="BO224" i="1" s="1"/>
  <c r="BO300" i="1"/>
  <c r="BO223" i="1" s="1"/>
  <c r="BO299" i="1"/>
  <c r="BO222" i="1" s="1"/>
  <c r="BO289" i="1"/>
  <c r="BO212" i="1" s="1"/>
  <c r="BO278" i="1"/>
  <c r="BO273" i="1"/>
  <c r="BO196" i="1" s="1"/>
  <c r="BO272" i="1"/>
  <c r="BO195" i="1" s="1"/>
  <c r="BO271" i="1"/>
  <c r="BO266" i="1"/>
  <c r="BO189" i="1" s="1"/>
  <c r="BO262" i="1"/>
  <c r="BO185" i="1" s="1"/>
  <c r="BO258" i="1"/>
  <c r="BO181" i="1" s="1"/>
  <c r="BO254" i="1"/>
  <c r="BO177" i="1" s="1"/>
  <c r="BO250" i="1"/>
  <c r="BO246" i="1"/>
  <c r="BO169" i="1" s="1"/>
  <c r="BO309" i="1"/>
  <c r="BO232" i="1" s="1"/>
  <c r="BO297" i="1"/>
  <c r="BO220" i="1" s="1"/>
  <c r="BO296" i="1"/>
  <c r="BO219" i="1" s="1"/>
  <c r="BO295" i="1"/>
  <c r="BO218" i="1" s="1"/>
  <c r="BO294" i="1"/>
  <c r="BO217" i="1" s="1"/>
  <c r="BO293" i="1"/>
  <c r="BO216" i="1" s="1"/>
  <c r="BO292" i="1"/>
  <c r="BO215" i="1" s="1"/>
  <c r="BO291" i="1"/>
  <c r="BO214" i="1" s="1"/>
  <c r="BO290" i="1"/>
  <c r="BO213" i="1" s="1"/>
  <c r="BO279" i="1"/>
  <c r="BO202" i="1" s="1"/>
  <c r="BO274" i="1"/>
  <c r="BO197" i="1" s="1"/>
  <c r="BO267" i="1"/>
  <c r="BO190" i="1" s="1"/>
  <c r="BO263" i="1"/>
  <c r="BO186" i="1" s="1"/>
  <c r="BO259" i="1"/>
  <c r="BO182" i="1" s="1"/>
  <c r="BO255" i="1"/>
  <c r="BO178" i="1" s="1"/>
  <c r="BO251" i="1"/>
  <c r="BO174" i="1" s="1"/>
  <c r="BO247" i="1"/>
  <c r="BO170" i="1" s="1"/>
  <c r="BO298" i="1"/>
  <c r="BO221" i="1" s="1"/>
  <c r="BO280" i="1"/>
  <c r="BO203" i="1" s="1"/>
  <c r="BO275" i="1"/>
  <c r="BO198" i="1" s="1"/>
  <c r="BO268" i="1"/>
  <c r="BO191" i="1" s="1"/>
  <c r="BO264" i="1"/>
  <c r="BO187" i="1" s="1"/>
  <c r="BO260" i="1"/>
  <c r="BO183" i="1" s="1"/>
  <c r="BO256" i="1"/>
  <c r="BO179" i="1" s="1"/>
  <c r="BO252" i="1"/>
  <c r="BO175" i="1" s="1"/>
  <c r="BO248" i="1"/>
  <c r="BO171" i="1" s="1"/>
  <c r="BO244" i="1"/>
  <c r="BO288" i="1"/>
  <c r="BO287" i="1"/>
  <c r="BO286" i="1"/>
  <c r="BO285" i="1"/>
  <c r="BO208" i="1" s="1"/>
  <c r="BO284" i="1"/>
  <c r="BO283" i="1"/>
  <c r="BO282" i="1"/>
  <c r="BO281" i="1"/>
  <c r="BO204" i="1" s="1"/>
  <c r="BO261" i="1"/>
  <c r="BO184" i="1" s="1"/>
  <c r="BO245" i="1"/>
  <c r="BO168" i="1" s="1"/>
  <c r="BO257" i="1"/>
  <c r="BO180" i="1" s="1"/>
  <c r="BO253" i="1"/>
  <c r="BO176" i="1" s="1"/>
  <c r="BO265" i="1"/>
  <c r="BO188" i="1" s="1"/>
  <c r="BO249" i="1"/>
  <c r="BO172" i="1" s="1"/>
  <c r="BN760" i="1"/>
  <c r="BN503" i="1"/>
  <c r="BN726" i="1" s="1"/>
  <c r="BN173" i="1"/>
  <c r="BM736" i="1"/>
  <c r="BO650" i="1"/>
  <c r="BM741" i="1"/>
  <c r="BN535" i="1"/>
  <c r="BO682" i="1" s="1"/>
  <c r="BN205" i="1"/>
  <c r="BM735" i="1"/>
  <c r="BM779" i="1"/>
  <c r="BM777" i="1"/>
  <c r="BP135" i="1"/>
  <c r="BP134" i="1"/>
  <c r="BQ133" i="1"/>
  <c r="BM775" i="1"/>
  <c r="BN775" i="1" s="1"/>
  <c r="BM774" i="1"/>
  <c r="BM771" i="1"/>
  <c r="BL126" i="1"/>
  <c r="BL753" i="1"/>
  <c r="BM754" i="1"/>
  <c r="BM773" i="1"/>
  <c r="BN773" i="1" s="1"/>
  <c r="BN558" i="1"/>
  <c r="BN551" i="1"/>
  <c r="BN501" i="1"/>
  <c r="BO648" i="1" s="1"/>
  <c r="BN564" i="1"/>
  <c r="BN511" i="1"/>
  <c r="BO658" i="1" s="1"/>
  <c r="BN549" i="1"/>
  <c r="BN772" i="1" s="1"/>
  <c r="BN500" i="1"/>
  <c r="BO647" i="1" s="1"/>
  <c r="BN561" i="1"/>
  <c r="BO708" i="1" s="1"/>
  <c r="BN553" i="1"/>
  <c r="BN776" i="1" s="1"/>
  <c r="BN513" i="1"/>
  <c r="BO660" i="1" s="1"/>
  <c r="BN534" i="1"/>
  <c r="BN542" i="1"/>
  <c r="BN520" i="1"/>
  <c r="BN743" i="1" s="1"/>
  <c r="BN544" i="1"/>
  <c r="BN767" i="1" s="1"/>
  <c r="BN787" i="1"/>
  <c r="BN243" i="1"/>
  <c r="BN277" i="1"/>
  <c r="BN95" i="1" s="1"/>
  <c r="BN782" i="1"/>
  <c r="BN785" i="1"/>
  <c r="BN738" i="1"/>
  <c r="BN541" i="1"/>
  <c r="BO688" i="1" s="1"/>
  <c r="BN211" i="1"/>
  <c r="BP716" i="1"/>
  <c r="BP717" i="1"/>
  <c r="BQ715" i="1"/>
  <c r="BN766" i="1"/>
  <c r="BN531" i="1"/>
  <c r="BN201" i="1"/>
  <c r="BM200" i="1"/>
  <c r="BM78" i="1" s="1"/>
  <c r="BM734" i="1"/>
  <c r="BN734" i="1" s="1"/>
  <c r="BM765" i="1"/>
  <c r="BN765" i="1" s="1"/>
  <c r="BM729" i="1"/>
  <c r="BN497" i="1"/>
  <c r="BM166" i="1"/>
  <c r="BN167" i="1"/>
  <c r="BM728" i="1"/>
  <c r="BN728" i="1" s="1"/>
  <c r="BN721" i="1"/>
  <c r="BM749" i="1"/>
  <c r="BN555" i="1"/>
  <c r="BN521" i="1"/>
  <c r="BO668" i="1" s="1"/>
  <c r="BN514" i="1"/>
  <c r="BN737" i="1" s="1"/>
  <c r="BN526" i="1"/>
  <c r="BO673" i="1" s="1"/>
  <c r="BN499" i="1"/>
  <c r="BN546" i="1"/>
  <c r="BN512" i="1"/>
  <c r="BO659" i="1" s="1"/>
  <c r="BN525" i="1"/>
  <c r="BM724" i="1"/>
  <c r="BN724" i="1" s="1"/>
  <c r="BN556" i="1"/>
  <c r="BN528" i="1"/>
  <c r="BN751" i="1" s="1"/>
  <c r="BN518" i="1"/>
  <c r="BN519" i="1"/>
  <c r="BN547" i="1"/>
  <c r="BN770" i="1" s="1"/>
  <c r="BN532" i="1"/>
  <c r="BN732" i="1"/>
  <c r="BN270" i="1"/>
  <c r="BN94" i="1" s="1"/>
  <c r="BN93" i="1" s="1"/>
  <c r="BQ88" i="1"/>
  <c r="BQ87" i="1"/>
  <c r="BR86" i="1"/>
  <c r="BN524" i="1"/>
  <c r="BO671" i="1" s="1"/>
  <c r="BO670" i="1" s="1"/>
  <c r="BO141" i="1" s="1"/>
  <c r="BO140" i="1" s="1"/>
  <c r="BN194" i="1"/>
  <c r="BM193" i="1"/>
  <c r="BM77" i="1" s="1"/>
  <c r="BM76" i="1" s="1"/>
  <c r="BM781" i="1"/>
  <c r="BN781" i="1" s="1"/>
  <c r="BN762" i="1"/>
  <c r="BM722" i="1"/>
  <c r="BN722" i="1" s="1"/>
  <c r="BP164" i="1"/>
  <c r="BP240" i="1" s="1"/>
  <c r="BP162" i="1"/>
  <c r="BP163" i="1"/>
  <c r="BP239" i="1" s="1"/>
  <c r="BM778" i="1"/>
  <c r="BN778" i="1" s="1"/>
  <c r="BN725" i="1"/>
  <c r="BM720" i="1"/>
  <c r="BL719" i="1"/>
  <c r="BL718" i="1" s="1"/>
  <c r="BL81" i="1" s="1"/>
  <c r="BM747" i="1"/>
  <c r="BL746" i="1"/>
  <c r="BM764" i="1"/>
  <c r="BN764" i="1" s="1"/>
  <c r="BM742" i="1"/>
  <c r="BN742" i="1" s="1"/>
  <c r="BQ71" i="1"/>
  <c r="BQ641" i="1" s="1"/>
  <c r="BR69" i="1"/>
  <c r="BQ70" i="1"/>
  <c r="BQ640" i="1" s="1"/>
  <c r="BM748" i="1"/>
  <c r="BN748" i="1" s="1"/>
  <c r="BL165" i="1"/>
  <c r="BL74" i="1"/>
  <c r="BL73" i="1" s="1"/>
  <c r="BL72" i="1" s="1"/>
  <c r="BN540" i="1"/>
  <c r="BO687" i="1" s="1"/>
  <c r="BN210" i="1"/>
  <c r="BM730" i="1"/>
  <c r="BM783" i="1"/>
  <c r="BN783" i="1" s="1"/>
  <c r="BN536" i="1"/>
  <c r="BO683" i="1" s="1"/>
  <c r="BO677" i="1" s="1"/>
  <c r="BO142" i="1" s="1"/>
  <c r="BN206" i="1"/>
  <c r="BN554" i="1"/>
  <c r="BN517" i="1"/>
  <c r="BP664" i="1" s="1"/>
  <c r="BN510" i="1"/>
  <c r="BO657" i="1" s="1"/>
  <c r="BN527" i="1"/>
  <c r="BO674" i="1" s="1"/>
  <c r="BN545" i="1"/>
  <c r="BN508" i="1"/>
  <c r="BO655" i="1" s="1"/>
  <c r="BN557" i="1"/>
  <c r="BN780" i="1" s="1"/>
  <c r="BN533" i="1"/>
  <c r="BN756" i="1" s="1"/>
  <c r="BN538" i="1"/>
  <c r="BO685" i="1" s="1"/>
  <c r="BN506" i="1"/>
  <c r="BN507" i="1"/>
  <c r="BO654" i="1" s="1"/>
  <c r="BN548" i="1"/>
  <c r="BM746" i="1" l="1"/>
  <c r="BN747" i="1"/>
  <c r="BR87" i="1"/>
  <c r="BS86" i="1"/>
  <c r="BR88" i="1"/>
  <c r="BN749" i="1"/>
  <c r="BM165" i="1"/>
  <c r="BM74" i="1"/>
  <c r="BM73" i="1" s="1"/>
  <c r="BM72" i="1" s="1"/>
  <c r="BN530" i="1"/>
  <c r="BN128" i="1" s="1"/>
  <c r="BN777" i="1"/>
  <c r="BN736" i="1"/>
  <c r="BN750" i="1"/>
  <c r="BO750" i="1" s="1"/>
  <c r="BM495" i="1"/>
  <c r="BM124" i="1"/>
  <c r="BM123" i="1" s="1"/>
  <c r="BM122" i="1" s="1"/>
  <c r="BN769" i="1"/>
  <c r="BN755" i="1"/>
  <c r="BN757" i="1"/>
  <c r="BO538" i="1"/>
  <c r="BP685" i="1" s="1"/>
  <c r="BO506" i="1"/>
  <c r="BP653" i="1" s="1"/>
  <c r="BO527" i="1"/>
  <c r="BO548" i="1"/>
  <c r="BN642" i="1"/>
  <c r="BN138" i="1"/>
  <c r="BN137" i="1" s="1"/>
  <c r="BN136" i="1" s="1"/>
  <c r="BO555" i="1"/>
  <c r="BO778" i="1" s="1"/>
  <c r="BO547" i="1"/>
  <c r="BO770" i="1" s="1"/>
  <c r="BR70" i="1"/>
  <c r="BR640" i="1" s="1"/>
  <c r="BR71" i="1"/>
  <c r="BR641" i="1" s="1"/>
  <c r="BS69" i="1"/>
  <c r="BP311" i="1"/>
  <c r="BP234" i="1" s="1"/>
  <c r="BP308" i="1"/>
  <c r="BP231" i="1" s="1"/>
  <c r="BP307" i="1"/>
  <c r="BP230" i="1" s="1"/>
  <c r="BP306" i="1"/>
  <c r="BP229" i="1" s="1"/>
  <c r="BP305" i="1"/>
  <c r="BP228" i="1" s="1"/>
  <c r="BP304" i="1"/>
  <c r="BP227" i="1" s="1"/>
  <c r="BP303" i="1"/>
  <c r="BP226" i="1" s="1"/>
  <c r="BP302" i="1"/>
  <c r="BP225" i="1" s="1"/>
  <c r="BP301" i="1"/>
  <c r="BP224" i="1" s="1"/>
  <c r="BP300" i="1"/>
  <c r="BP223" i="1" s="1"/>
  <c r="BP299" i="1"/>
  <c r="BP222" i="1" s="1"/>
  <c r="BP309" i="1"/>
  <c r="BP232" i="1" s="1"/>
  <c r="BP297" i="1"/>
  <c r="BP220" i="1" s="1"/>
  <c r="BP296" i="1"/>
  <c r="BP219" i="1" s="1"/>
  <c r="BP295" i="1"/>
  <c r="BP218" i="1" s="1"/>
  <c r="BP294" i="1"/>
  <c r="BP217" i="1" s="1"/>
  <c r="BP293" i="1"/>
  <c r="BP216" i="1" s="1"/>
  <c r="BP292" i="1"/>
  <c r="BP215" i="1" s="1"/>
  <c r="BP291" i="1"/>
  <c r="BP214" i="1" s="1"/>
  <c r="BP290" i="1"/>
  <c r="BP213" i="1" s="1"/>
  <c r="BP279" i="1"/>
  <c r="BP202" i="1" s="1"/>
  <c r="BP274" i="1"/>
  <c r="BP197" i="1" s="1"/>
  <c r="BP267" i="1"/>
  <c r="BP190" i="1" s="1"/>
  <c r="BP263" i="1"/>
  <c r="BP186" i="1" s="1"/>
  <c r="BP259" i="1"/>
  <c r="BP182" i="1" s="1"/>
  <c r="BP255" i="1"/>
  <c r="BP178" i="1" s="1"/>
  <c r="BP251" i="1"/>
  <c r="BP174" i="1" s="1"/>
  <c r="BP247" i="1"/>
  <c r="BP170" i="1" s="1"/>
  <c r="BP310" i="1"/>
  <c r="BP233" i="1" s="1"/>
  <c r="BP298" i="1"/>
  <c r="BP221" i="1" s="1"/>
  <c r="BP280" i="1"/>
  <c r="BP203" i="1" s="1"/>
  <c r="BP275" i="1"/>
  <c r="BP198" i="1" s="1"/>
  <c r="BP268" i="1"/>
  <c r="BP191" i="1" s="1"/>
  <c r="BP264" i="1"/>
  <c r="BP187" i="1" s="1"/>
  <c r="BP260" i="1"/>
  <c r="BP183" i="1" s="1"/>
  <c r="BP256" i="1"/>
  <c r="BP179" i="1" s="1"/>
  <c r="BP252" i="1"/>
  <c r="BP175" i="1" s="1"/>
  <c r="BP248" i="1"/>
  <c r="BP171" i="1" s="1"/>
  <c r="BP244" i="1"/>
  <c r="BP288" i="1"/>
  <c r="BP287" i="1"/>
  <c r="BP286" i="1"/>
  <c r="BP285" i="1"/>
  <c r="BP208" i="1" s="1"/>
  <c r="BP284" i="1"/>
  <c r="BP283" i="1"/>
  <c r="BP282" i="1"/>
  <c r="BP281" i="1"/>
  <c r="BP204" i="1" s="1"/>
  <c r="BP265" i="1"/>
  <c r="BP188" i="1" s="1"/>
  <c r="BP261" i="1"/>
  <c r="BP184" i="1" s="1"/>
  <c r="BP257" i="1"/>
  <c r="BP180" i="1" s="1"/>
  <c r="BP253" i="1"/>
  <c r="BP176" i="1" s="1"/>
  <c r="BP249" i="1"/>
  <c r="BP172" i="1" s="1"/>
  <c r="BP245" i="1"/>
  <c r="BP168" i="1" s="1"/>
  <c r="BP289" i="1"/>
  <c r="BP212" i="1" s="1"/>
  <c r="BP272" i="1"/>
  <c r="BP195" i="1" s="1"/>
  <c r="BP262" i="1"/>
  <c r="BP185" i="1" s="1"/>
  <c r="BP246" i="1"/>
  <c r="BP169" i="1" s="1"/>
  <c r="BP278" i="1"/>
  <c r="BP271" i="1"/>
  <c r="BP270" i="1" s="1"/>
  <c r="BP94" i="1" s="1"/>
  <c r="BP258" i="1"/>
  <c r="BP181" i="1" s="1"/>
  <c r="BP266" i="1"/>
  <c r="BP189" i="1" s="1"/>
  <c r="BP273" i="1"/>
  <c r="BP196" i="1" s="1"/>
  <c r="BP250" i="1"/>
  <c r="BP254" i="1"/>
  <c r="BP177" i="1" s="1"/>
  <c r="BN740" i="1"/>
  <c r="BO740" i="1" s="1"/>
  <c r="BN496" i="1"/>
  <c r="BO644" i="1"/>
  <c r="BO643" i="1" s="1"/>
  <c r="BN242" i="1"/>
  <c r="BN91" i="1"/>
  <c r="BN90" i="1" s="1"/>
  <c r="BN89" i="1" s="1"/>
  <c r="BN759" i="1"/>
  <c r="BQ135" i="1"/>
  <c r="BQ134" i="1"/>
  <c r="BR133" i="1"/>
  <c r="BN779" i="1"/>
  <c r="BN741" i="1"/>
  <c r="BO503" i="1"/>
  <c r="BO726" i="1" s="1"/>
  <c r="BO173" i="1"/>
  <c r="BO207" i="1"/>
  <c r="BO537" i="1"/>
  <c r="BP684" i="1" s="1"/>
  <c r="BP121" i="1"/>
  <c r="BP120" i="1"/>
  <c r="BQ119" i="1"/>
  <c r="BN784" i="1"/>
  <c r="BN761" i="1"/>
  <c r="BO761" i="1" s="1"/>
  <c r="BN727" i="1"/>
  <c r="BN768" i="1"/>
  <c r="BO564" i="1"/>
  <c r="BP711" i="1" s="1"/>
  <c r="BO554" i="1"/>
  <c r="BO542" i="1"/>
  <c r="BO765" i="1" s="1"/>
  <c r="BO550" i="1"/>
  <c r="BO532" i="1"/>
  <c r="BP679" i="1" s="1"/>
  <c r="BO509" i="1"/>
  <c r="BP656" i="1" s="1"/>
  <c r="BO513" i="1"/>
  <c r="BP660" i="1" s="1"/>
  <c r="BO515" i="1"/>
  <c r="BP662" i="1" s="1"/>
  <c r="BO553" i="1"/>
  <c r="BO776" i="1" s="1"/>
  <c r="BO560" i="1"/>
  <c r="BP707" i="1" s="1"/>
  <c r="BO518" i="1"/>
  <c r="BP665" i="1" s="1"/>
  <c r="BO499" i="1"/>
  <c r="BP646" i="1" s="1"/>
  <c r="BN723" i="1"/>
  <c r="BO563" i="1"/>
  <c r="BO786" i="1" s="1"/>
  <c r="BO498" i="1"/>
  <c r="BO721" i="1" s="1"/>
  <c r="BO511" i="1"/>
  <c r="BP658" i="1" s="1"/>
  <c r="BO516" i="1"/>
  <c r="BP663" i="1" s="1"/>
  <c r="BO521" i="1"/>
  <c r="BP668" i="1" s="1"/>
  <c r="BO544" i="1"/>
  <c r="BO767" i="1" s="1"/>
  <c r="BN730" i="1"/>
  <c r="BQ711" i="1"/>
  <c r="BQ710" i="1"/>
  <c r="BQ707" i="1"/>
  <c r="BQ706" i="1"/>
  <c r="BQ705" i="1"/>
  <c r="BQ703" i="1"/>
  <c r="BQ692" i="1"/>
  <c r="BQ691" i="1"/>
  <c r="BQ690" i="1"/>
  <c r="BQ681" i="1"/>
  <c r="BQ680" i="1"/>
  <c r="BQ667" i="1"/>
  <c r="BQ665" i="1"/>
  <c r="BQ664" i="1"/>
  <c r="BQ653" i="1"/>
  <c r="BQ650" i="1"/>
  <c r="BQ649" i="1"/>
  <c r="BQ648" i="1"/>
  <c r="BQ647" i="1"/>
  <c r="BQ646" i="1"/>
  <c r="BQ645" i="1"/>
  <c r="BQ644" i="1"/>
  <c r="BQ679" i="1"/>
  <c r="BQ678" i="1"/>
  <c r="BQ675" i="1"/>
  <c r="BQ674" i="1"/>
  <c r="BQ673" i="1"/>
  <c r="BQ672" i="1"/>
  <c r="BQ671" i="1"/>
  <c r="BM719" i="1"/>
  <c r="BN720" i="1"/>
  <c r="BQ164" i="1"/>
  <c r="BQ240" i="1" s="1"/>
  <c r="BQ163" i="1"/>
  <c r="BQ239" i="1" s="1"/>
  <c r="BQ162" i="1"/>
  <c r="BN731" i="1"/>
  <c r="BO524" i="1"/>
  <c r="BO194" i="1"/>
  <c r="BN193" i="1"/>
  <c r="BN77" i="1" s="1"/>
  <c r="BN729" i="1"/>
  <c r="BO729" i="1" s="1"/>
  <c r="BQ717" i="1"/>
  <c r="BR715" i="1"/>
  <c r="BQ716" i="1"/>
  <c r="BO211" i="1"/>
  <c r="BO541" i="1"/>
  <c r="BP688" i="1" s="1"/>
  <c r="BO782" i="1"/>
  <c r="BO787" i="1"/>
  <c r="BO773" i="1"/>
  <c r="BN771" i="1"/>
  <c r="BO771" i="1" s="1"/>
  <c r="BN735" i="1"/>
  <c r="BO243" i="1"/>
  <c r="BO277" i="1"/>
  <c r="BO95" i="1" s="1"/>
  <c r="BP493" i="1"/>
  <c r="BP492" i="1"/>
  <c r="BP494" i="1" s="1"/>
  <c r="BP514" i="1" s="1"/>
  <c r="BQ491" i="1"/>
  <c r="BL122" i="1"/>
  <c r="BN758" i="1"/>
  <c r="BN744" i="1"/>
  <c r="BO744" i="1" s="1"/>
  <c r="BO561" i="1"/>
  <c r="BP708" i="1" s="1"/>
  <c r="BO534" i="1"/>
  <c r="BP681" i="1" s="1"/>
  <c r="BO519" i="1"/>
  <c r="BO545" i="1"/>
  <c r="BP692" i="1" s="1"/>
  <c r="BO508" i="1"/>
  <c r="BP655" i="1" s="1"/>
  <c r="BO501" i="1"/>
  <c r="BO724" i="1" s="1"/>
  <c r="BO528" i="1"/>
  <c r="BO751" i="1" s="1"/>
  <c r="BO559" i="1"/>
  <c r="BO543" i="1"/>
  <c r="BO766" i="1" s="1"/>
  <c r="BO533" i="1"/>
  <c r="BO756" i="1" s="1"/>
  <c r="BO536" i="1"/>
  <c r="BP683" i="1" s="1"/>
  <c r="BO206" i="1"/>
  <c r="BO540" i="1"/>
  <c r="BP687" i="1" s="1"/>
  <c r="BO210" i="1"/>
  <c r="BN733" i="1"/>
  <c r="BN523" i="1"/>
  <c r="BN127" i="1" s="1"/>
  <c r="BN126" i="1" s="1"/>
  <c r="BO497" i="1"/>
  <c r="BO167" i="1"/>
  <c r="BN166" i="1"/>
  <c r="BN763" i="1"/>
  <c r="BO531" i="1"/>
  <c r="BO201" i="1"/>
  <c r="BN200" i="1"/>
  <c r="BN78" i="1" s="1"/>
  <c r="BN754" i="1"/>
  <c r="BM753" i="1"/>
  <c r="BN774" i="1"/>
  <c r="BO535" i="1"/>
  <c r="BP682" i="1" s="1"/>
  <c r="BO205" i="1"/>
  <c r="BO760" i="1"/>
  <c r="BO270" i="1"/>
  <c r="BO94" i="1" s="1"/>
  <c r="BO93" i="1" s="1"/>
  <c r="BN739" i="1"/>
  <c r="BO739" i="1" s="1"/>
  <c r="BP710" i="1"/>
  <c r="BO209" i="1"/>
  <c r="BO539" i="1"/>
  <c r="BP686" i="1" s="1"/>
  <c r="BO558" i="1"/>
  <c r="BO781" i="1" s="1"/>
  <c r="BO510" i="1"/>
  <c r="BP657" i="1" s="1"/>
  <c r="BO507" i="1"/>
  <c r="BP654" i="1" s="1"/>
  <c r="BO546" i="1"/>
  <c r="BO512" i="1"/>
  <c r="BP659" i="1" s="1"/>
  <c r="BO505" i="1"/>
  <c r="BP652" i="1" s="1"/>
  <c r="BO502" i="1"/>
  <c r="BO725" i="1" s="1"/>
  <c r="BO520" i="1"/>
  <c r="BO743" i="1" s="1"/>
  <c r="BO557" i="1"/>
  <c r="BO780" i="1" s="1"/>
  <c r="BO549" i="1"/>
  <c r="BO772" i="1" s="1"/>
  <c r="BO551" i="1"/>
  <c r="BO562" i="1"/>
  <c r="BO785" i="1" s="1"/>
  <c r="BO556" i="1"/>
  <c r="BP703" i="1" s="1"/>
  <c r="BO526" i="1"/>
  <c r="BO504" i="1"/>
  <c r="BP651" i="1" s="1"/>
  <c r="BO514" i="1"/>
  <c r="BQ661" i="1" s="1"/>
  <c r="BO525" i="1"/>
  <c r="BO748" i="1" s="1"/>
  <c r="BO552" i="1"/>
  <c r="BO775" i="1" s="1"/>
  <c r="BO500" i="1"/>
  <c r="BP539" i="1" l="1"/>
  <c r="BQ686" i="1" s="1"/>
  <c r="BP209" i="1"/>
  <c r="BO774" i="1"/>
  <c r="BP531" i="1"/>
  <c r="BO200" i="1"/>
  <c r="BO78" i="1" s="1"/>
  <c r="BP201" i="1"/>
  <c r="BP497" i="1"/>
  <c r="BP167" i="1"/>
  <c r="BO166" i="1"/>
  <c r="BO762" i="1"/>
  <c r="BP762" i="1" s="1"/>
  <c r="BP540" i="1"/>
  <c r="BQ687" i="1" s="1"/>
  <c r="BP210" i="1"/>
  <c r="BP675" i="1"/>
  <c r="BP524" i="1"/>
  <c r="BP194" i="1"/>
  <c r="BO193" i="1"/>
  <c r="BO77" i="1" s="1"/>
  <c r="BO76" i="1" s="1"/>
  <c r="BQ308" i="1"/>
  <c r="BQ231" i="1" s="1"/>
  <c r="BQ307" i="1"/>
  <c r="BQ230" i="1" s="1"/>
  <c r="BQ306" i="1"/>
  <c r="BQ229" i="1" s="1"/>
  <c r="BQ305" i="1"/>
  <c r="BQ228" i="1" s="1"/>
  <c r="BQ304" i="1"/>
  <c r="BQ227" i="1" s="1"/>
  <c r="BQ303" i="1"/>
  <c r="BQ226" i="1" s="1"/>
  <c r="BQ302" i="1"/>
  <c r="BQ225" i="1" s="1"/>
  <c r="BQ301" i="1"/>
  <c r="BQ224" i="1" s="1"/>
  <c r="BQ300" i="1"/>
  <c r="BQ223" i="1" s="1"/>
  <c r="BQ309" i="1"/>
  <c r="BQ232" i="1" s="1"/>
  <c r="BQ310" i="1"/>
  <c r="BQ233" i="1" s="1"/>
  <c r="BQ298" i="1"/>
  <c r="BQ221" i="1" s="1"/>
  <c r="BQ280" i="1"/>
  <c r="BQ203" i="1" s="1"/>
  <c r="BQ275" i="1"/>
  <c r="BQ198" i="1" s="1"/>
  <c r="BQ268" i="1"/>
  <c r="BQ191" i="1" s="1"/>
  <c r="BQ264" i="1"/>
  <c r="BQ187" i="1" s="1"/>
  <c r="BQ260" i="1"/>
  <c r="BQ183" i="1" s="1"/>
  <c r="BQ256" i="1"/>
  <c r="BQ179" i="1" s="1"/>
  <c r="BQ252" i="1"/>
  <c r="BQ175" i="1" s="1"/>
  <c r="BQ248" i="1"/>
  <c r="BQ171" i="1" s="1"/>
  <c r="BQ244" i="1"/>
  <c r="BQ311" i="1"/>
  <c r="BQ234" i="1" s="1"/>
  <c r="BQ299" i="1"/>
  <c r="BQ222" i="1" s="1"/>
  <c r="BQ288" i="1"/>
  <c r="BQ287" i="1"/>
  <c r="BQ286" i="1"/>
  <c r="BQ285" i="1"/>
  <c r="BQ208" i="1" s="1"/>
  <c r="BQ284" i="1"/>
  <c r="BQ283" i="1"/>
  <c r="BQ282" i="1"/>
  <c r="BQ281" i="1"/>
  <c r="BQ204" i="1" s="1"/>
  <c r="BQ265" i="1"/>
  <c r="BQ188" i="1" s="1"/>
  <c r="BQ261" i="1"/>
  <c r="BQ184" i="1" s="1"/>
  <c r="BQ257" i="1"/>
  <c r="BQ180" i="1" s="1"/>
  <c r="BQ253" i="1"/>
  <c r="BQ176" i="1" s="1"/>
  <c r="BQ249" i="1"/>
  <c r="BQ172" i="1" s="1"/>
  <c r="BQ245" i="1"/>
  <c r="BQ168" i="1" s="1"/>
  <c r="BQ289" i="1"/>
  <c r="BQ212" i="1" s="1"/>
  <c r="BQ278" i="1"/>
  <c r="BQ273" i="1"/>
  <c r="BQ196" i="1" s="1"/>
  <c r="BQ272" i="1"/>
  <c r="BQ195" i="1" s="1"/>
  <c r="BQ271" i="1"/>
  <c r="BQ266" i="1"/>
  <c r="BQ189" i="1" s="1"/>
  <c r="BQ262" i="1"/>
  <c r="BQ185" i="1" s="1"/>
  <c r="BQ258" i="1"/>
  <c r="BQ181" i="1" s="1"/>
  <c r="BQ254" i="1"/>
  <c r="BQ177" i="1" s="1"/>
  <c r="BQ250" i="1"/>
  <c r="BQ246" i="1"/>
  <c r="BQ169" i="1" s="1"/>
  <c r="BQ297" i="1"/>
  <c r="BQ220" i="1" s="1"/>
  <c r="BQ296" i="1"/>
  <c r="BQ219" i="1" s="1"/>
  <c r="BQ295" i="1"/>
  <c r="BQ218" i="1" s="1"/>
  <c r="BQ294" i="1"/>
  <c r="BQ217" i="1" s="1"/>
  <c r="BQ293" i="1"/>
  <c r="BQ216" i="1" s="1"/>
  <c r="BQ292" i="1"/>
  <c r="BQ215" i="1" s="1"/>
  <c r="BQ291" i="1"/>
  <c r="BQ214" i="1" s="1"/>
  <c r="BQ290" i="1"/>
  <c r="BQ213" i="1" s="1"/>
  <c r="BQ263" i="1"/>
  <c r="BQ186" i="1" s="1"/>
  <c r="BQ247" i="1"/>
  <c r="BQ170" i="1" s="1"/>
  <c r="BQ279" i="1"/>
  <c r="BQ202" i="1" s="1"/>
  <c r="BQ259" i="1"/>
  <c r="BQ182" i="1" s="1"/>
  <c r="BQ251" i="1"/>
  <c r="BQ174" i="1" s="1"/>
  <c r="BQ274" i="1"/>
  <c r="BQ197" i="1" s="1"/>
  <c r="BQ267" i="1"/>
  <c r="BQ190" i="1" s="1"/>
  <c r="BQ255" i="1"/>
  <c r="BQ178" i="1" s="1"/>
  <c r="BQ670" i="1"/>
  <c r="BQ141" i="1" s="1"/>
  <c r="BO730" i="1"/>
  <c r="BO768" i="1"/>
  <c r="BQ120" i="1"/>
  <c r="BR119" i="1"/>
  <c r="BQ121" i="1"/>
  <c r="BP680" i="1"/>
  <c r="BO642" i="1"/>
  <c r="BO138" i="1"/>
  <c r="BO137" i="1" s="1"/>
  <c r="BO136" i="1" s="1"/>
  <c r="BO764" i="1"/>
  <c r="BO783" i="1"/>
  <c r="BP667" i="1"/>
  <c r="BP643" i="1" s="1"/>
  <c r="BO722" i="1"/>
  <c r="BO742" i="1"/>
  <c r="BP558" i="1"/>
  <c r="BP781" i="1" s="1"/>
  <c r="BP519" i="1"/>
  <c r="BQ666" i="1" s="1"/>
  <c r="BP545" i="1"/>
  <c r="BP508" i="1"/>
  <c r="BQ655" i="1" s="1"/>
  <c r="BP513" i="1"/>
  <c r="BQ660" i="1" s="1"/>
  <c r="BP534" i="1"/>
  <c r="BP705" i="1"/>
  <c r="BP672" i="1"/>
  <c r="BP670" i="1" s="1"/>
  <c r="BP141" i="1" s="1"/>
  <c r="BO530" i="1"/>
  <c r="BO128" i="1" s="1"/>
  <c r="BQ493" i="1"/>
  <c r="BQ492" i="1"/>
  <c r="BQ494" i="1" s="1"/>
  <c r="BQ506" i="1" s="1"/>
  <c r="BR491" i="1"/>
  <c r="BP541" i="1"/>
  <c r="BQ688" i="1" s="1"/>
  <c r="BP211" i="1"/>
  <c r="BO523" i="1"/>
  <c r="BO127" i="1" s="1"/>
  <c r="BO126" i="1" s="1"/>
  <c r="BO727" i="1"/>
  <c r="BO741" i="1"/>
  <c r="BN495" i="1"/>
  <c r="BN124" i="1"/>
  <c r="BN123" i="1" s="1"/>
  <c r="BN122" i="1" s="1"/>
  <c r="BP243" i="1"/>
  <c r="BS70" i="1"/>
  <c r="BS640" i="1" s="1"/>
  <c r="BT69" i="1"/>
  <c r="BS71" i="1"/>
  <c r="BS641" i="1" s="1"/>
  <c r="BO757" i="1"/>
  <c r="BP757" i="1" s="1"/>
  <c r="BO738" i="1"/>
  <c r="BS87" i="1"/>
  <c r="BT86" i="1"/>
  <c r="BS88" i="1"/>
  <c r="BP556" i="1"/>
  <c r="BP525" i="1"/>
  <c r="BP748" i="1" s="1"/>
  <c r="BP562" i="1"/>
  <c r="BP785" i="1" s="1"/>
  <c r="BP543" i="1"/>
  <c r="BP766" i="1" s="1"/>
  <c r="BP500" i="1"/>
  <c r="BP505" i="1"/>
  <c r="BQ652" i="1" s="1"/>
  <c r="BP502" i="1"/>
  <c r="BP725" i="1" s="1"/>
  <c r="BP563" i="1"/>
  <c r="BP786" i="1" s="1"/>
  <c r="BP555" i="1"/>
  <c r="BQ702" i="1" s="1"/>
  <c r="BP507" i="1"/>
  <c r="BQ654" i="1" s="1"/>
  <c r="BP546" i="1"/>
  <c r="BQ693" i="1" s="1"/>
  <c r="BP512" i="1"/>
  <c r="BQ659" i="1" s="1"/>
  <c r="BP517" i="1"/>
  <c r="BP510" i="1"/>
  <c r="BQ657" i="1" s="1"/>
  <c r="BP690" i="1"/>
  <c r="BP557" i="1"/>
  <c r="BP780" i="1" s="1"/>
  <c r="BP526" i="1"/>
  <c r="BP499" i="1"/>
  <c r="BP544" i="1"/>
  <c r="BP767" i="1" s="1"/>
  <c r="BP504" i="1"/>
  <c r="BQ651" i="1" s="1"/>
  <c r="BP509" i="1"/>
  <c r="BQ656" i="1" s="1"/>
  <c r="BP518" i="1"/>
  <c r="BO496" i="1"/>
  <c r="BP678" i="1"/>
  <c r="BP535" i="1"/>
  <c r="BQ682" i="1" s="1"/>
  <c r="BP205" i="1"/>
  <c r="BN753" i="1"/>
  <c r="BO754" i="1"/>
  <c r="BO763" i="1"/>
  <c r="BP763" i="1" s="1"/>
  <c r="BO733" i="1"/>
  <c r="BP733" i="1" s="1"/>
  <c r="BP536" i="1"/>
  <c r="BQ683" i="1" s="1"/>
  <c r="BP206" i="1"/>
  <c r="BO242" i="1"/>
  <c r="BO91" i="1"/>
  <c r="BO90" i="1" s="1"/>
  <c r="BO89" i="1" s="1"/>
  <c r="BO728" i="1"/>
  <c r="BP728" i="1" s="1"/>
  <c r="BO731" i="1"/>
  <c r="BP731" i="1" s="1"/>
  <c r="BN719" i="1"/>
  <c r="BO720" i="1"/>
  <c r="BP537" i="1"/>
  <c r="BQ684" i="1" s="1"/>
  <c r="BP207" i="1"/>
  <c r="BO779" i="1"/>
  <c r="BP779" i="1" s="1"/>
  <c r="BO759" i="1"/>
  <c r="BP277" i="1"/>
  <c r="BP95" i="1" s="1"/>
  <c r="BP93" i="1" s="1"/>
  <c r="BR710" i="1"/>
  <c r="BR709" i="1"/>
  <c r="BR707" i="1"/>
  <c r="BR705" i="1"/>
  <c r="BR704" i="1"/>
  <c r="BR703" i="1"/>
  <c r="BR702" i="1"/>
  <c r="BR701" i="1"/>
  <c r="BR697" i="1"/>
  <c r="BR696" i="1"/>
  <c r="BR695" i="1"/>
  <c r="BR694" i="1"/>
  <c r="BR693" i="1"/>
  <c r="BR692" i="1"/>
  <c r="BR691" i="1"/>
  <c r="BR690" i="1"/>
  <c r="BR689" i="1"/>
  <c r="BR681" i="1"/>
  <c r="BR680" i="1"/>
  <c r="BR700" i="1"/>
  <c r="BR699" i="1"/>
  <c r="BR711" i="1"/>
  <c r="BR667" i="1"/>
  <c r="BR666" i="1"/>
  <c r="BR665" i="1"/>
  <c r="BR664" i="1"/>
  <c r="BR661" i="1"/>
  <c r="BR653" i="1"/>
  <c r="BR646" i="1"/>
  <c r="BR698" i="1"/>
  <c r="BR679" i="1"/>
  <c r="BR678" i="1"/>
  <c r="BR675" i="1"/>
  <c r="BR672" i="1"/>
  <c r="BO755" i="1"/>
  <c r="BO736" i="1"/>
  <c r="BP736" i="1" s="1"/>
  <c r="BO749" i="1"/>
  <c r="BP749" i="1" s="1"/>
  <c r="BN746" i="1"/>
  <c r="BO747" i="1"/>
  <c r="BO737" i="1"/>
  <c r="BP737" i="1" s="1"/>
  <c r="BP564" i="1"/>
  <c r="BP787" i="1" s="1"/>
  <c r="BP554" i="1"/>
  <c r="BQ701" i="1" s="1"/>
  <c r="BP549" i="1"/>
  <c r="BP772" i="1" s="1"/>
  <c r="BP527" i="1"/>
  <c r="BP750" i="1" s="1"/>
  <c r="BP533" i="1"/>
  <c r="BP756" i="1" s="1"/>
  <c r="BP538" i="1"/>
  <c r="BQ685" i="1" s="1"/>
  <c r="BP506" i="1"/>
  <c r="BP729" i="1" s="1"/>
  <c r="BQ729" i="1" s="1"/>
  <c r="BN74" i="1"/>
  <c r="BN73" i="1" s="1"/>
  <c r="BN165" i="1"/>
  <c r="BO758" i="1"/>
  <c r="BP758" i="1" s="1"/>
  <c r="BO735" i="1"/>
  <c r="BP735" i="1" s="1"/>
  <c r="BR717" i="1"/>
  <c r="BR716" i="1"/>
  <c r="BS715" i="1"/>
  <c r="BN76" i="1"/>
  <c r="BR163" i="1"/>
  <c r="BR239" i="1" s="1"/>
  <c r="BR164" i="1"/>
  <c r="BR240" i="1" s="1"/>
  <c r="BR162" i="1"/>
  <c r="BM718" i="1"/>
  <c r="BM81" i="1" s="1"/>
  <c r="BO723" i="1"/>
  <c r="BP723" i="1" s="1"/>
  <c r="BO784" i="1"/>
  <c r="BP691" i="1"/>
  <c r="BP503" i="1"/>
  <c r="BP173" i="1"/>
  <c r="BR134" i="1"/>
  <c r="BS133" i="1"/>
  <c r="BR135" i="1"/>
  <c r="BO734" i="1"/>
  <c r="BP740" i="1"/>
  <c r="BO769" i="1"/>
  <c r="BP769" i="1" s="1"/>
  <c r="BO777" i="1"/>
  <c r="BP777" i="1" s="1"/>
  <c r="BO732" i="1"/>
  <c r="BP732" i="1" s="1"/>
  <c r="BP560" i="1"/>
  <c r="BP552" i="1"/>
  <c r="BP775" i="1" s="1"/>
  <c r="BP511" i="1"/>
  <c r="BQ658" i="1" s="1"/>
  <c r="BQ643" i="1" s="1"/>
  <c r="BP547" i="1"/>
  <c r="BQ694" i="1" s="1"/>
  <c r="BP516" i="1"/>
  <c r="BQ663" i="1" s="1"/>
  <c r="BP521" i="1"/>
  <c r="BQ668" i="1" s="1"/>
  <c r="BP498" i="1"/>
  <c r="BP721" i="1" s="1"/>
  <c r="BP559" i="1"/>
  <c r="BP782" i="1" s="1"/>
  <c r="BP542" i="1"/>
  <c r="BQ689" i="1" s="1"/>
  <c r="BP550" i="1"/>
  <c r="BQ697" i="1" s="1"/>
  <c r="BP532" i="1"/>
  <c r="BP551" i="1"/>
  <c r="BQ698" i="1" s="1"/>
  <c r="BP501" i="1"/>
  <c r="BP561" i="1"/>
  <c r="BQ708" i="1" s="1"/>
  <c r="BP553" i="1"/>
  <c r="BQ700" i="1" s="1"/>
  <c r="BP515" i="1"/>
  <c r="BQ662" i="1" s="1"/>
  <c r="BP548" i="1"/>
  <c r="BQ695" i="1" s="1"/>
  <c r="BP520" i="1"/>
  <c r="BP743" i="1" s="1"/>
  <c r="BP528" i="1"/>
  <c r="BP751" i="1" s="1"/>
  <c r="BQ138" i="1" l="1"/>
  <c r="BQ137" i="1" s="1"/>
  <c r="BP138" i="1"/>
  <c r="BP137" i="1" s="1"/>
  <c r="BP734" i="1"/>
  <c r="BQ503" i="1"/>
  <c r="BR650" i="1" s="1"/>
  <c r="BQ173" i="1"/>
  <c r="BP747" i="1"/>
  <c r="BO746" i="1"/>
  <c r="BP755" i="1"/>
  <c r="BQ537" i="1"/>
  <c r="BR684" i="1" s="1"/>
  <c r="BQ207" i="1"/>
  <c r="BP720" i="1"/>
  <c r="BO719" i="1"/>
  <c r="BO718" i="1" s="1"/>
  <c r="BO81" i="1" s="1"/>
  <c r="BQ536" i="1"/>
  <c r="BR683" i="1" s="1"/>
  <c r="BQ206" i="1"/>
  <c r="BO753" i="1"/>
  <c r="BP754" i="1"/>
  <c r="BP677" i="1"/>
  <c r="BP142" i="1" s="1"/>
  <c r="BQ704" i="1"/>
  <c r="BQ541" i="1"/>
  <c r="BR688" i="1" s="1"/>
  <c r="BQ211" i="1"/>
  <c r="BP140" i="1"/>
  <c r="BP742" i="1"/>
  <c r="BP764" i="1"/>
  <c r="BQ764" i="1" s="1"/>
  <c r="BP730" i="1"/>
  <c r="BQ277" i="1"/>
  <c r="BQ95" i="1" s="1"/>
  <c r="BQ524" i="1"/>
  <c r="BP193" i="1"/>
  <c r="BP77" i="1" s="1"/>
  <c r="BQ194" i="1"/>
  <c r="BQ540" i="1"/>
  <c r="BR687" i="1" s="1"/>
  <c r="BQ210" i="1"/>
  <c r="BP166" i="1"/>
  <c r="BQ497" i="1"/>
  <c r="BQ167" i="1"/>
  <c r="BP530" i="1"/>
  <c r="BP128" i="1" s="1"/>
  <c r="BP770" i="1"/>
  <c r="BQ558" i="1"/>
  <c r="BQ781" i="1" s="1"/>
  <c r="BQ550" i="1"/>
  <c r="BQ532" i="1"/>
  <c r="BQ563" i="1"/>
  <c r="BQ786" i="1" s="1"/>
  <c r="BQ505" i="1"/>
  <c r="BR652" i="1" s="1"/>
  <c r="BQ498" i="1"/>
  <c r="BQ721" i="1" s="1"/>
  <c r="BQ519" i="1"/>
  <c r="BP724" i="1"/>
  <c r="BQ561" i="1"/>
  <c r="BR708" i="1" s="1"/>
  <c r="BQ553" i="1"/>
  <c r="BQ545" i="1"/>
  <c r="BQ508" i="1"/>
  <c r="BR655" i="1" s="1"/>
  <c r="BQ517" i="1"/>
  <c r="BQ510" i="1"/>
  <c r="BR657" i="1" s="1"/>
  <c r="BQ526" i="1"/>
  <c r="BR673" i="1" s="1"/>
  <c r="BP778" i="1"/>
  <c r="BQ555" i="1"/>
  <c r="BQ547" i="1"/>
  <c r="BQ516" i="1"/>
  <c r="BR663" i="1" s="1"/>
  <c r="BQ528" i="1"/>
  <c r="BQ751" i="1" s="1"/>
  <c r="BQ518" i="1"/>
  <c r="BQ515" i="1"/>
  <c r="BR662" i="1" s="1"/>
  <c r="BQ507" i="1"/>
  <c r="BR654" i="1" s="1"/>
  <c r="BR309" i="1"/>
  <c r="BR232" i="1" s="1"/>
  <c r="BR310" i="1"/>
  <c r="BR233" i="1" s="1"/>
  <c r="BR311" i="1"/>
  <c r="BR234" i="1" s="1"/>
  <c r="BR299" i="1"/>
  <c r="BR222" i="1" s="1"/>
  <c r="BR288" i="1"/>
  <c r="BR287" i="1"/>
  <c r="BR286" i="1"/>
  <c r="BR285" i="1"/>
  <c r="BR208" i="1" s="1"/>
  <c r="BR284" i="1"/>
  <c r="BR283" i="1"/>
  <c r="BR282" i="1"/>
  <c r="BR281" i="1"/>
  <c r="BR204" i="1" s="1"/>
  <c r="BR265" i="1"/>
  <c r="BR188" i="1" s="1"/>
  <c r="BR261" i="1"/>
  <c r="BR184" i="1" s="1"/>
  <c r="BR257" i="1"/>
  <c r="BR180" i="1" s="1"/>
  <c r="BR253" i="1"/>
  <c r="BR176" i="1" s="1"/>
  <c r="BR249" i="1"/>
  <c r="BR172" i="1" s="1"/>
  <c r="BR245" i="1"/>
  <c r="BR168" i="1" s="1"/>
  <c r="BR289" i="1"/>
  <c r="BR212" i="1" s="1"/>
  <c r="BR278" i="1"/>
  <c r="BR273" i="1"/>
  <c r="BR196" i="1" s="1"/>
  <c r="BR272" i="1"/>
  <c r="BR195" i="1" s="1"/>
  <c r="BR271" i="1"/>
  <c r="BR266" i="1"/>
  <c r="BR189" i="1" s="1"/>
  <c r="BR262" i="1"/>
  <c r="BR185" i="1" s="1"/>
  <c r="BR258" i="1"/>
  <c r="BR181" i="1" s="1"/>
  <c r="BR254" i="1"/>
  <c r="BR177" i="1" s="1"/>
  <c r="BR250" i="1"/>
  <c r="BR246" i="1"/>
  <c r="BR169" i="1" s="1"/>
  <c r="BR297" i="1"/>
  <c r="BR220" i="1" s="1"/>
  <c r="BR296" i="1"/>
  <c r="BR219" i="1" s="1"/>
  <c r="BR295" i="1"/>
  <c r="BR218" i="1" s="1"/>
  <c r="BR294" i="1"/>
  <c r="BR217" i="1" s="1"/>
  <c r="BR293" i="1"/>
  <c r="BR216" i="1" s="1"/>
  <c r="BR292" i="1"/>
  <c r="BR215" i="1" s="1"/>
  <c r="BR291" i="1"/>
  <c r="BR214" i="1" s="1"/>
  <c r="BR290" i="1"/>
  <c r="BR213" i="1" s="1"/>
  <c r="BR279" i="1"/>
  <c r="BR202" i="1" s="1"/>
  <c r="BR274" i="1"/>
  <c r="BR197" i="1" s="1"/>
  <c r="BR267" i="1"/>
  <c r="BR190" i="1" s="1"/>
  <c r="BR263" i="1"/>
  <c r="BR186" i="1" s="1"/>
  <c r="BR259" i="1"/>
  <c r="BR182" i="1" s="1"/>
  <c r="BR255" i="1"/>
  <c r="BR178" i="1" s="1"/>
  <c r="BR251" i="1"/>
  <c r="BR174" i="1" s="1"/>
  <c r="BR247" i="1"/>
  <c r="BR170" i="1" s="1"/>
  <c r="BR275" i="1"/>
  <c r="BR198" i="1" s="1"/>
  <c r="BR268" i="1"/>
  <c r="BR191" i="1" s="1"/>
  <c r="BR252" i="1"/>
  <c r="BR175" i="1" s="1"/>
  <c r="BR298" i="1"/>
  <c r="BR221" i="1" s="1"/>
  <c r="BR264" i="1"/>
  <c r="BR187" i="1" s="1"/>
  <c r="BR248" i="1"/>
  <c r="BR171" i="1" s="1"/>
  <c r="BR280" i="1"/>
  <c r="BR203" i="1" s="1"/>
  <c r="BR308" i="1"/>
  <c r="BR231" i="1" s="1"/>
  <c r="BR307" i="1"/>
  <c r="BR230" i="1" s="1"/>
  <c r="BR306" i="1"/>
  <c r="BR229" i="1" s="1"/>
  <c r="BR305" i="1"/>
  <c r="BR228" i="1" s="1"/>
  <c r="BR304" i="1"/>
  <c r="BR227" i="1" s="1"/>
  <c r="BR303" i="1"/>
  <c r="BR226" i="1" s="1"/>
  <c r="BR302" i="1"/>
  <c r="BR225" i="1" s="1"/>
  <c r="BR301" i="1"/>
  <c r="BR224" i="1" s="1"/>
  <c r="BR300" i="1"/>
  <c r="BR223" i="1" s="1"/>
  <c r="BR260" i="1"/>
  <c r="BR183" i="1" s="1"/>
  <c r="BR244" i="1"/>
  <c r="BR256" i="1"/>
  <c r="BR179" i="1" s="1"/>
  <c r="BN718" i="1"/>
  <c r="BN81" i="1" s="1"/>
  <c r="BO495" i="1"/>
  <c r="BO124" i="1"/>
  <c r="BO123" i="1" s="1"/>
  <c r="BO122" i="1" s="1"/>
  <c r="BU86" i="1"/>
  <c r="BT88" i="1"/>
  <c r="BT87" i="1"/>
  <c r="BP242" i="1"/>
  <c r="BP91" i="1"/>
  <c r="BP90" i="1" s="1"/>
  <c r="BP89" i="1" s="1"/>
  <c r="BP741" i="1"/>
  <c r="BQ741" i="1" s="1"/>
  <c r="BP722" i="1"/>
  <c r="BR121" i="1"/>
  <c r="BR120" i="1"/>
  <c r="BS119" i="1"/>
  <c r="BQ699" i="1"/>
  <c r="BQ270" i="1"/>
  <c r="BQ94" i="1" s="1"/>
  <c r="BQ93" i="1" s="1"/>
  <c r="BP523" i="1"/>
  <c r="BP127" i="1" s="1"/>
  <c r="BP126" i="1" s="1"/>
  <c r="BP496" i="1"/>
  <c r="BP774" i="1"/>
  <c r="BP765" i="1"/>
  <c r="BQ560" i="1"/>
  <c r="BQ552" i="1"/>
  <c r="BQ775" i="1" s="1"/>
  <c r="BQ544" i="1"/>
  <c r="BQ767" i="1" s="1"/>
  <c r="BQ504" i="1"/>
  <c r="BR651" i="1" s="1"/>
  <c r="BQ513" i="1"/>
  <c r="BR660" i="1" s="1"/>
  <c r="BQ534" i="1"/>
  <c r="BQ757" i="1" s="1"/>
  <c r="BQ525" i="1"/>
  <c r="BQ748" i="1" s="1"/>
  <c r="BP726" i="1"/>
  <c r="BQ726" i="1" s="1"/>
  <c r="BT133" i="1"/>
  <c r="BS135" i="1"/>
  <c r="BS134" i="1"/>
  <c r="BN72" i="1"/>
  <c r="BQ749" i="1"/>
  <c r="BR645" i="1"/>
  <c r="BP759" i="1"/>
  <c r="BQ759" i="1" s="1"/>
  <c r="BP761" i="1"/>
  <c r="BQ731" i="1"/>
  <c r="BQ733" i="1"/>
  <c r="BQ535" i="1"/>
  <c r="BR682" i="1" s="1"/>
  <c r="BQ205" i="1"/>
  <c r="BS706" i="1"/>
  <c r="BS704" i="1"/>
  <c r="BS702" i="1"/>
  <c r="BS700" i="1"/>
  <c r="BS699" i="1"/>
  <c r="BS709" i="1"/>
  <c r="BS701" i="1"/>
  <c r="BS698" i="1"/>
  <c r="BS674" i="1"/>
  <c r="BS673" i="1"/>
  <c r="BS671" i="1"/>
  <c r="BS697" i="1"/>
  <c r="BS695" i="1"/>
  <c r="BS693" i="1"/>
  <c r="BS689" i="1"/>
  <c r="BS694" i="1"/>
  <c r="BS666" i="1"/>
  <c r="BS661" i="1"/>
  <c r="BS650" i="1"/>
  <c r="BS649" i="1"/>
  <c r="BS648" i="1"/>
  <c r="BS647" i="1"/>
  <c r="BS645" i="1"/>
  <c r="BS644" i="1"/>
  <c r="BS696" i="1"/>
  <c r="BP727" i="1"/>
  <c r="BQ727" i="1" s="1"/>
  <c r="BP773" i="1"/>
  <c r="BQ773" i="1" s="1"/>
  <c r="BQ243" i="1"/>
  <c r="BP771" i="1"/>
  <c r="BQ531" i="1"/>
  <c r="BP200" i="1"/>
  <c r="BP78" i="1" s="1"/>
  <c r="BQ201" i="1"/>
  <c r="BQ539" i="1"/>
  <c r="BR686" i="1" s="1"/>
  <c r="BQ209" i="1"/>
  <c r="BQ564" i="1"/>
  <c r="BQ787" i="1" s="1"/>
  <c r="BQ554" i="1"/>
  <c r="BQ777" i="1" s="1"/>
  <c r="BQ546" i="1"/>
  <c r="BQ769" i="1" s="1"/>
  <c r="BQ512" i="1"/>
  <c r="BR659" i="1" s="1"/>
  <c r="BQ521" i="1"/>
  <c r="BR668" i="1" s="1"/>
  <c r="BQ514" i="1"/>
  <c r="BQ499" i="1"/>
  <c r="BQ557" i="1"/>
  <c r="BQ780" i="1" s="1"/>
  <c r="BQ549" i="1"/>
  <c r="BQ772" i="1" s="1"/>
  <c r="BQ527" i="1"/>
  <c r="BR674" i="1" s="1"/>
  <c r="BQ551" i="1"/>
  <c r="BQ501" i="1"/>
  <c r="BR648" i="1" s="1"/>
  <c r="BQ542" i="1"/>
  <c r="BP776" i="1"/>
  <c r="BQ776" i="1" s="1"/>
  <c r="BQ559" i="1"/>
  <c r="BQ782" i="1" s="1"/>
  <c r="BQ562" i="1"/>
  <c r="BQ785" i="1" s="1"/>
  <c r="BQ543" i="1"/>
  <c r="BQ500" i="1"/>
  <c r="BR647" i="1" s="1"/>
  <c r="BQ509" i="1"/>
  <c r="BR656" i="1" s="1"/>
  <c r="BQ502" i="1"/>
  <c r="BR649" i="1" s="1"/>
  <c r="BQ511" i="1"/>
  <c r="BR658" i="1" s="1"/>
  <c r="BQ740" i="1"/>
  <c r="BP784" i="1"/>
  <c r="BQ784" i="1" s="1"/>
  <c r="BS162" i="1"/>
  <c r="BS163" i="1"/>
  <c r="BS239" i="1" s="1"/>
  <c r="BS164" i="1"/>
  <c r="BS240" i="1" s="1"/>
  <c r="BS716" i="1"/>
  <c r="BS717" i="1"/>
  <c r="BT715" i="1"/>
  <c r="BP739" i="1"/>
  <c r="BQ739" i="1" s="1"/>
  <c r="BQ737" i="1"/>
  <c r="BQ736" i="1"/>
  <c r="BQ696" i="1"/>
  <c r="BQ677" i="1" s="1"/>
  <c r="BQ728" i="1"/>
  <c r="BP744" i="1"/>
  <c r="BQ744" i="1" s="1"/>
  <c r="BQ763" i="1"/>
  <c r="BP738" i="1"/>
  <c r="BQ738" i="1" s="1"/>
  <c r="BU69" i="1"/>
  <c r="BT71" i="1"/>
  <c r="BT641" i="1" s="1"/>
  <c r="BT70" i="1"/>
  <c r="BT640" i="1" s="1"/>
  <c r="BQ709" i="1"/>
  <c r="BR492" i="1"/>
  <c r="BR494" i="1" s="1"/>
  <c r="BR527" i="1" s="1"/>
  <c r="BS491" i="1"/>
  <c r="BR493" i="1"/>
  <c r="BP760" i="1"/>
  <c r="BQ760" i="1" s="1"/>
  <c r="BP783" i="1"/>
  <c r="BQ783" i="1" s="1"/>
  <c r="BP768" i="1"/>
  <c r="BQ768" i="1" s="1"/>
  <c r="BO74" i="1"/>
  <c r="BO73" i="1" s="1"/>
  <c r="BO72" i="1" s="1"/>
  <c r="BO165" i="1"/>
  <c r="BQ556" i="1"/>
  <c r="BQ779" i="1" s="1"/>
  <c r="BQ548" i="1"/>
  <c r="BQ520" i="1"/>
  <c r="BQ743" i="1" s="1"/>
  <c r="BQ533" i="1"/>
  <c r="BQ538" i="1"/>
  <c r="BR685" i="1" s="1"/>
  <c r="BQ142" i="1" l="1"/>
  <c r="BQ140" i="1" s="1"/>
  <c r="BQ642" i="1"/>
  <c r="BU71" i="1"/>
  <c r="BU641" i="1" s="1"/>
  <c r="BV69" i="1"/>
  <c r="BU70" i="1"/>
  <c r="BU640" i="1" s="1"/>
  <c r="BT162" i="1"/>
  <c r="BT163" i="1"/>
  <c r="BT239" i="1" s="1"/>
  <c r="BT164" i="1"/>
  <c r="BT240" i="1" s="1"/>
  <c r="BR539" i="1"/>
  <c r="BS686" i="1" s="1"/>
  <c r="BR209" i="1"/>
  <c r="BQ530" i="1"/>
  <c r="BQ128" i="1" s="1"/>
  <c r="BR497" i="1"/>
  <c r="BQ166" i="1"/>
  <c r="BR167" i="1"/>
  <c r="BQ747" i="1"/>
  <c r="BP746" i="1"/>
  <c r="BR561" i="1"/>
  <c r="BS708" i="1" s="1"/>
  <c r="BR553" i="1"/>
  <c r="BR513" i="1"/>
  <c r="BS660" i="1" s="1"/>
  <c r="BR498" i="1"/>
  <c r="BR721" i="1" s="1"/>
  <c r="BR511" i="1"/>
  <c r="BS658" i="1" s="1"/>
  <c r="BR546" i="1"/>
  <c r="BR769" i="1" s="1"/>
  <c r="BR504" i="1"/>
  <c r="BS651" i="1" s="1"/>
  <c r="BQ750" i="1"/>
  <c r="BR750" i="1" s="1"/>
  <c r="BQ766" i="1"/>
  <c r="BQ756" i="1"/>
  <c r="BR559" i="1"/>
  <c r="BR782" i="1" s="1"/>
  <c r="BR563" i="1"/>
  <c r="BS710" i="1" s="1"/>
  <c r="BR505" i="1"/>
  <c r="BS652" i="1" s="1"/>
  <c r="BR538" i="1"/>
  <c r="BS685" i="1" s="1"/>
  <c r="BR506" i="1"/>
  <c r="BR548" i="1"/>
  <c r="BR532" i="1"/>
  <c r="BS679" i="1" s="1"/>
  <c r="BR558" i="1"/>
  <c r="BS705" i="1" s="1"/>
  <c r="BR551" i="1"/>
  <c r="BR501" i="1"/>
  <c r="BR502" i="1"/>
  <c r="BR515" i="1"/>
  <c r="BS662" i="1" s="1"/>
  <c r="BR547" i="1"/>
  <c r="BR512" i="1"/>
  <c r="BS659" i="1" s="1"/>
  <c r="BP642" i="1"/>
  <c r="BR738" i="1"/>
  <c r="BR784" i="1"/>
  <c r="BQ762" i="1"/>
  <c r="BR762" i="1" s="1"/>
  <c r="BQ765" i="1"/>
  <c r="BU88" i="1"/>
  <c r="BU87" i="1"/>
  <c r="BV86" i="1"/>
  <c r="BR706" i="1"/>
  <c r="BR677" i="1" s="1"/>
  <c r="BR142" i="1" s="1"/>
  <c r="BQ496" i="1"/>
  <c r="BR644" i="1"/>
  <c r="BR643" i="1" s="1"/>
  <c r="BR524" i="1"/>
  <c r="BQ193" i="1"/>
  <c r="BQ77" i="1" s="1"/>
  <c r="BR194" i="1"/>
  <c r="BQ730" i="1"/>
  <c r="BR541" i="1"/>
  <c r="BS688" i="1" s="1"/>
  <c r="BR211" i="1"/>
  <c r="BP753" i="1"/>
  <c r="BQ754" i="1"/>
  <c r="BQ758" i="1"/>
  <c r="BR758" i="1" s="1"/>
  <c r="BQ734" i="1"/>
  <c r="BR734" i="1" s="1"/>
  <c r="BR556" i="1"/>
  <c r="BR779" i="1" s="1"/>
  <c r="BR528" i="1"/>
  <c r="BS675" i="1" s="1"/>
  <c r="BR564" i="1"/>
  <c r="BR787" i="1" s="1"/>
  <c r="BR542" i="1"/>
  <c r="BR549" i="1"/>
  <c r="BR772" i="1" s="1"/>
  <c r="BR500" i="1"/>
  <c r="BQ136" i="1"/>
  <c r="BR728" i="1"/>
  <c r="BQ735" i="1"/>
  <c r="BR735" i="1" s="1"/>
  <c r="BR776" i="1"/>
  <c r="BR531" i="1"/>
  <c r="BR201" i="1"/>
  <c r="BQ200" i="1"/>
  <c r="BQ78" i="1" s="1"/>
  <c r="BQ771" i="1"/>
  <c r="BR771" i="1" s="1"/>
  <c r="BR727" i="1"/>
  <c r="BS711" i="1"/>
  <c r="BQ774" i="1"/>
  <c r="BR774" i="1" s="1"/>
  <c r="BQ722" i="1"/>
  <c r="BR277" i="1"/>
  <c r="BR95" i="1" s="1"/>
  <c r="BQ778" i="1"/>
  <c r="BQ724" i="1"/>
  <c r="BR724" i="1" s="1"/>
  <c r="BQ770" i="1"/>
  <c r="BR770" i="1" s="1"/>
  <c r="BP165" i="1"/>
  <c r="BP74" i="1"/>
  <c r="BP73" i="1" s="1"/>
  <c r="BP72" i="1" s="1"/>
  <c r="BP76" i="1"/>
  <c r="BR764" i="1"/>
  <c r="BQ720" i="1"/>
  <c r="BP719" i="1"/>
  <c r="BP718" i="1" s="1"/>
  <c r="BP81" i="1" s="1"/>
  <c r="BQ755" i="1"/>
  <c r="BR755" i="1" s="1"/>
  <c r="BQ723" i="1"/>
  <c r="BR723" i="1" s="1"/>
  <c r="BQ732" i="1"/>
  <c r="BR732" i="1" s="1"/>
  <c r="BR557" i="1"/>
  <c r="BR780" i="1" s="1"/>
  <c r="BR533" i="1"/>
  <c r="BS680" i="1" s="1"/>
  <c r="BR514" i="1"/>
  <c r="BR737" i="1" s="1"/>
  <c r="BR525" i="1"/>
  <c r="BS672" i="1" s="1"/>
  <c r="BS670" i="1" s="1"/>
  <c r="BS141" i="1" s="1"/>
  <c r="BR550" i="1"/>
  <c r="BR773" i="1" s="1"/>
  <c r="BR516" i="1"/>
  <c r="BS663" i="1" s="1"/>
  <c r="BQ725" i="1"/>
  <c r="BR725" i="1" s="1"/>
  <c r="BR555" i="1"/>
  <c r="BR521" i="1"/>
  <c r="BS668" i="1" s="1"/>
  <c r="BR552" i="1"/>
  <c r="BR775" i="1" s="1"/>
  <c r="BR534" i="1"/>
  <c r="BS681" i="1" s="1"/>
  <c r="BR519" i="1"/>
  <c r="BR544" i="1"/>
  <c r="BS691" i="1" s="1"/>
  <c r="BR520" i="1"/>
  <c r="BR743" i="1" s="1"/>
  <c r="BR554" i="1"/>
  <c r="BR777" i="1" s="1"/>
  <c r="BR517" i="1"/>
  <c r="BS664" i="1" s="1"/>
  <c r="BR518" i="1"/>
  <c r="BS665" i="1" s="1"/>
  <c r="BR526" i="1"/>
  <c r="BR499" i="1"/>
  <c r="BS646" i="1" s="1"/>
  <c r="BR543" i="1"/>
  <c r="BS690" i="1" s="1"/>
  <c r="BR508" i="1"/>
  <c r="BS655" i="1" s="1"/>
  <c r="BS493" i="1"/>
  <c r="BS492" i="1"/>
  <c r="BS494" i="1" s="1"/>
  <c r="BS513" i="1" s="1"/>
  <c r="BT660" i="1" s="1"/>
  <c r="BT491" i="1"/>
  <c r="BT711" i="1"/>
  <c r="BT710" i="1"/>
  <c r="BT707" i="1"/>
  <c r="BT706" i="1"/>
  <c r="BT705" i="1"/>
  <c r="BT703" i="1"/>
  <c r="BT692" i="1"/>
  <c r="BT691" i="1"/>
  <c r="BT690" i="1"/>
  <c r="BT681" i="1"/>
  <c r="BT680" i="1"/>
  <c r="BT667" i="1"/>
  <c r="BT675" i="1"/>
  <c r="BT673" i="1"/>
  <c r="BT671" i="1"/>
  <c r="BT679" i="1"/>
  <c r="BT674" i="1"/>
  <c r="BT672" i="1"/>
  <c r="BT649" i="1"/>
  <c r="BT645" i="1"/>
  <c r="BT665" i="1"/>
  <c r="BT648" i="1"/>
  <c r="BT664" i="1"/>
  <c r="BT653" i="1"/>
  <c r="BT647" i="1"/>
  <c r="BT644" i="1"/>
  <c r="BT646" i="1"/>
  <c r="BT678" i="1"/>
  <c r="BT650" i="1"/>
  <c r="BR744" i="1"/>
  <c r="BR736" i="1"/>
  <c r="BT716" i="1"/>
  <c r="BT717" i="1"/>
  <c r="BU715" i="1"/>
  <c r="BS310" i="1"/>
  <c r="BS233" i="1" s="1"/>
  <c r="BS311" i="1"/>
  <c r="BS234" i="1" s="1"/>
  <c r="BS308" i="1"/>
  <c r="BS231" i="1" s="1"/>
  <c r="BS307" i="1"/>
  <c r="BS230" i="1" s="1"/>
  <c r="BS306" i="1"/>
  <c r="BS229" i="1" s="1"/>
  <c r="BS305" i="1"/>
  <c r="BS228" i="1" s="1"/>
  <c r="BS304" i="1"/>
  <c r="BS227" i="1" s="1"/>
  <c r="BS303" i="1"/>
  <c r="BS226" i="1" s="1"/>
  <c r="BS302" i="1"/>
  <c r="BS225" i="1" s="1"/>
  <c r="BS301" i="1"/>
  <c r="BS224" i="1" s="1"/>
  <c r="BS300" i="1"/>
  <c r="BS223" i="1" s="1"/>
  <c r="BS299" i="1"/>
  <c r="BS222" i="1" s="1"/>
  <c r="BS309" i="1"/>
  <c r="BS232" i="1" s="1"/>
  <c r="BS289" i="1"/>
  <c r="BS212" i="1" s="1"/>
  <c r="BS278" i="1"/>
  <c r="BS273" i="1"/>
  <c r="BS196" i="1" s="1"/>
  <c r="BS272" i="1"/>
  <c r="BS195" i="1" s="1"/>
  <c r="BS271" i="1"/>
  <c r="BS266" i="1"/>
  <c r="BS189" i="1" s="1"/>
  <c r="BS262" i="1"/>
  <c r="BS185" i="1" s="1"/>
  <c r="BS258" i="1"/>
  <c r="BS181" i="1" s="1"/>
  <c r="BS254" i="1"/>
  <c r="BS177" i="1" s="1"/>
  <c r="BS250" i="1"/>
  <c r="BS246" i="1"/>
  <c r="BS169" i="1" s="1"/>
  <c r="BS297" i="1"/>
  <c r="BS220" i="1" s="1"/>
  <c r="BS296" i="1"/>
  <c r="BS219" i="1" s="1"/>
  <c r="BS295" i="1"/>
  <c r="BS218" i="1" s="1"/>
  <c r="BS294" i="1"/>
  <c r="BS217" i="1" s="1"/>
  <c r="BS293" i="1"/>
  <c r="BS216" i="1" s="1"/>
  <c r="BS292" i="1"/>
  <c r="BS215" i="1" s="1"/>
  <c r="BS291" i="1"/>
  <c r="BS214" i="1" s="1"/>
  <c r="BS290" i="1"/>
  <c r="BS213" i="1" s="1"/>
  <c r="BS279" i="1"/>
  <c r="BS202" i="1" s="1"/>
  <c r="BS274" i="1"/>
  <c r="BS197" i="1" s="1"/>
  <c r="BS267" i="1"/>
  <c r="BS190" i="1" s="1"/>
  <c r="BS263" i="1"/>
  <c r="BS186" i="1" s="1"/>
  <c r="BS259" i="1"/>
  <c r="BS182" i="1" s="1"/>
  <c r="BS255" i="1"/>
  <c r="BS178" i="1" s="1"/>
  <c r="BS251" i="1"/>
  <c r="BS174" i="1" s="1"/>
  <c r="BS247" i="1"/>
  <c r="BS170" i="1" s="1"/>
  <c r="BS298" i="1"/>
  <c r="BS221" i="1" s="1"/>
  <c r="BS280" i="1"/>
  <c r="BS203" i="1" s="1"/>
  <c r="BS275" i="1"/>
  <c r="BS198" i="1" s="1"/>
  <c r="BS268" i="1"/>
  <c r="BS191" i="1" s="1"/>
  <c r="BS264" i="1"/>
  <c r="BS187" i="1" s="1"/>
  <c r="BS260" i="1"/>
  <c r="BS183" i="1" s="1"/>
  <c r="BS256" i="1"/>
  <c r="BS179" i="1" s="1"/>
  <c r="BS252" i="1"/>
  <c r="BS175" i="1" s="1"/>
  <c r="BS248" i="1"/>
  <c r="BS171" i="1" s="1"/>
  <c r="BS244" i="1"/>
  <c r="BS243" i="1" s="1"/>
  <c r="BS257" i="1"/>
  <c r="BS180" i="1" s="1"/>
  <c r="BS253" i="1"/>
  <c r="BS176" i="1" s="1"/>
  <c r="BS265" i="1"/>
  <c r="BS188" i="1" s="1"/>
  <c r="BS261" i="1"/>
  <c r="BS184" i="1" s="1"/>
  <c r="BS288" i="1"/>
  <c r="BS287" i="1"/>
  <c r="BS286" i="1"/>
  <c r="BS285" i="1"/>
  <c r="BS208" i="1" s="1"/>
  <c r="BS284" i="1"/>
  <c r="BS283" i="1"/>
  <c r="BS282" i="1"/>
  <c r="BS281" i="1"/>
  <c r="BS204" i="1" s="1"/>
  <c r="BS249" i="1"/>
  <c r="BS172" i="1" s="1"/>
  <c r="BS245" i="1"/>
  <c r="BS168" i="1" s="1"/>
  <c r="BQ91" i="1"/>
  <c r="BQ90" i="1" s="1"/>
  <c r="BQ89" i="1" s="1"/>
  <c r="BQ242" i="1"/>
  <c r="BR535" i="1"/>
  <c r="BS682" i="1" s="1"/>
  <c r="BR205" i="1"/>
  <c r="BQ761" i="1"/>
  <c r="BR761" i="1" s="1"/>
  <c r="BR749" i="1"/>
  <c r="BT135" i="1"/>
  <c r="BT134" i="1"/>
  <c r="BU133" i="1"/>
  <c r="BP495" i="1"/>
  <c r="BP124" i="1"/>
  <c r="BP123" i="1" s="1"/>
  <c r="BP122" i="1" s="1"/>
  <c r="BS120" i="1"/>
  <c r="BT119" i="1"/>
  <c r="BS121" i="1"/>
  <c r="BR741" i="1"/>
  <c r="BR243" i="1"/>
  <c r="BR270" i="1"/>
  <c r="BR94" i="1" s="1"/>
  <c r="BR93" i="1" s="1"/>
  <c r="BR540" i="1"/>
  <c r="BS687" i="1" s="1"/>
  <c r="BR210" i="1"/>
  <c r="BQ523" i="1"/>
  <c r="BQ127" i="1" s="1"/>
  <c r="BQ126" i="1" s="1"/>
  <c r="BR671" i="1"/>
  <c r="BR670" i="1" s="1"/>
  <c r="BR141" i="1" s="1"/>
  <c r="BQ742" i="1"/>
  <c r="BR536" i="1"/>
  <c r="BS683" i="1" s="1"/>
  <c r="BR206" i="1"/>
  <c r="BR537" i="1"/>
  <c r="BS684" i="1" s="1"/>
  <c r="BR207" i="1"/>
  <c r="BR503" i="1"/>
  <c r="BR726" i="1" s="1"/>
  <c r="BR173" i="1"/>
  <c r="BR560" i="1"/>
  <c r="BS707" i="1" s="1"/>
  <c r="BR562" i="1"/>
  <c r="BR785" i="1" s="1"/>
  <c r="BR509" i="1"/>
  <c r="BS656" i="1" s="1"/>
  <c r="BR510" i="1"/>
  <c r="BS657" i="1" s="1"/>
  <c r="BR507" i="1"/>
  <c r="BS654" i="1" s="1"/>
  <c r="BR545" i="1"/>
  <c r="BS692" i="1" s="1"/>
  <c r="BP136" i="1"/>
  <c r="BR523" i="1" l="1"/>
  <c r="BR127" i="1" s="1"/>
  <c r="BV87" i="1"/>
  <c r="BW86" i="1"/>
  <c r="BV88" i="1"/>
  <c r="BR496" i="1"/>
  <c r="BT311" i="1"/>
  <c r="BT234" i="1" s="1"/>
  <c r="BT308" i="1"/>
  <c r="BT231" i="1" s="1"/>
  <c r="BT307" i="1"/>
  <c r="BT230" i="1" s="1"/>
  <c r="BT306" i="1"/>
  <c r="BT229" i="1" s="1"/>
  <c r="BT305" i="1"/>
  <c r="BT228" i="1" s="1"/>
  <c r="BT304" i="1"/>
  <c r="BT227" i="1" s="1"/>
  <c r="BT303" i="1"/>
  <c r="BT226" i="1" s="1"/>
  <c r="BT302" i="1"/>
  <c r="BT225" i="1" s="1"/>
  <c r="BT301" i="1"/>
  <c r="BT224" i="1" s="1"/>
  <c r="BT300" i="1"/>
  <c r="BT223" i="1" s="1"/>
  <c r="BT299" i="1"/>
  <c r="BT222" i="1" s="1"/>
  <c r="BT309" i="1"/>
  <c r="BT232" i="1" s="1"/>
  <c r="BT310" i="1"/>
  <c r="BT233" i="1" s="1"/>
  <c r="BT297" i="1"/>
  <c r="BT220" i="1" s="1"/>
  <c r="BT296" i="1"/>
  <c r="BT219" i="1" s="1"/>
  <c r="BT295" i="1"/>
  <c r="BT218" i="1" s="1"/>
  <c r="BT294" i="1"/>
  <c r="BT217" i="1" s="1"/>
  <c r="BT293" i="1"/>
  <c r="BT216" i="1" s="1"/>
  <c r="BT292" i="1"/>
  <c r="BT215" i="1" s="1"/>
  <c r="BT291" i="1"/>
  <c r="BT214" i="1" s="1"/>
  <c r="BT290" i="1"/>
  <c r="BT213" i="1" s="1"/>
  <c r="BT279" i="1"/>
  <c r="BT202" i="1" s="1"/>
  <c r="BT274" i="1"/>
  <c r="BT197" i="1" s="1"/>
  <c r="BT267" i="1"/>
  <c r="BT190" i="1" s="1"/>
  <c r="BT263" i="1"/>
  <c r="BT186" i="1" s="1"/>
  <c r="BT259" i="1"/>
  <c r="BT182" i="1" s="1"/>
  <c r="BT255" i="1"/>
  <c r="BT178" i="1" s="1"/>
  <c r="BT251" i="1"/>
  <c r="BT174" i="1" s="1"/>
  <c r="BT247" i="1"/>
  <c r="BT170" i="1" s="1"/>
  <c r="BT298" i="1"/>
  <c r="BT221" i="1" s="1"/>
  <c r="BT280" i="1"/>
  <c r="BT203" i="1" s="1"/>
  <c r="BT275" i="1"/>
  <c r="BT198" i="1" s="1"/>
  <c r="BT268" i="1"/>
  <c r="BT191" i="1" s="1"/>
  <c r="BT264" i="1"/>
  <c r="BT187" i="1" s="1"/>
  <c r="BT260" i="1"/>
  <c r="BT183" i="1" s="1"/>
  <c r="BT256" i="1"/>
  <c r="BT179" i="1" s="1"/>
  <c r="BT252" i="1"/>
  <c r="BT175" i="1" s="1"/>
  <c r="BT248" i="1"/>
  <c r="BT171" i="1" s="1"/>
  <c r="BT244" i="1"/>
  <c r="BT288" i="1"/>
  <c r="BT287" i="1"/>
  <c r="BT286" i="1"/>
  <c r="BT285" i="1"/>
  <c r="BT208" i="1" s="1"/>
  <c r="BT284" i="1"/>
  <c r="BT283" i="1"/>
  <c r="BT282" i="1"/>
  <c r="BT281" i="1"/>
  <c r="BT204" i="1" s="1"/>
  <c r="BT265" i="1"/>
  <c r="BT188" i="1" s="1"/>
  <c r="BT261" i="1"/>
  <c r="BT184" i="1" s="1"/>
  <c r="BT257" i="1"/>
  <c r="BT180" i="1" s="1"/>
  <c r="BT253" i="1"/>
  <c r="BT176" i="1" s="1"/>
  <c r="BT249" i="1"/>
  <c r="BT172" i="1" s="1"/>
  <c r="BT245" i="1"/>
  <c r="BT168" i="1" s="1"/>
  <c r="BT278" i="1"/>
  <c r="BT277" i="1" s="1"/>
  <c r="BT95" i="1" s="1"/>
  <c r="BT271" i="1"/>
  <c r="BT258" i="1"/>
  <c r="BT181" i="1" s="1"/>
  <c r="BT254" i="1"/>
  <c r="BT177" i="1" s="1"/>
  <c r="BT246" i="1"/>
  <c r="BT169" i="1" s="1"/>
  <c r="BT289" i="1"/>
  <c r="BT212" i="1" s="1"/>
  <c r="BT272" i="1"/>
  <c r="BT195" i="1" s="1"/>
  <c r="BT250" i="1"/>
  <c r="BT273" i="1"/>
  <c r="BT196" i="1" s="1"/>
  <c r="BT262" i="1"/>
  <c r="BT185" i="1" s="1"/>
  <c r="BT266" i="1"/>
  <c r="BT189" i="1" s="1"/>
  <c r="BU711" i="1"/>
  <c r="BU710" i="1"/>
  <c r="BU709" i="1"/>
  <c r="BU707" i="1"/>
  <c r="BU705" i="1"/>
  <c r="BU704" i="1"/>
  <c r="BU703" i="1"/>
  <c r="BU702" i="1"/>
  <c r="BU701" i="1"/>
  <c r="BU700" i="1"/>
  <c r="BU698" i="1"/>
  <c r="BU697" i="1"/>
  <c r="BU696" i="1"/>
  <c r="BU695" i="1"/>
  <c r="BU694" i="1"/>
  <c r="BU693" i="1"/>
  <c r="BU692" i="1"/>
  <c r="BU691" i="1"/>
  <c r="BU690" i="1"/>
  <c r="BU689" i="1"/>
  <c r="BU681" i="1"/>
  <c r="BU680" i="1"/>
  <c r="BU699" i="1"/>
  <c r="BU667" i="1"/>
  <c r="BU666" i="1"/>
  <c r="BU665" i="1"/>
  <c r="BU664" i="1"/>
  <c r="BU661" i="1"/>
  <c r="BU653" i="1"/>
  <c r="BU646" i="1"/>
  <c r="BU679" i="1"/>
  <c r="BU678" i="1"/>
  <c r="BU675" i="1"/>
  <c r="BU672" i="1"/>
  <c r="BS552" i="1"/>
  <c r="BT699" i="1" s="1"/>
  <c r="BS534" i="1"/>
  <c r="BS519" i="1"/>
  <c r="BT666" i="1" s="1"/>
  <c r="BS544" i="1"/>
  <c r="BS504" i="1"/>
  <c r="BT651" i="1" s="1"/>
  <c r="BS533" i="1"/>
  <c r="BS554" i="1"/>
  <c r="BT701" i="1" s="1"/>
  <c r="BS562" i="1"/>
  <c r="BT709" i="1" s="1"/>
  <c r="BS502" i="1"/>
  <c r="BS515" i="1"/>
  <c r="BT662" i="1" s="1"/>
  <c r="BS547" i="1"/>
  <c r="BT694" i="1" s="1"/>
  <c r="BS516" i="1"/>
  <c r="BT663" i="1" s="1"/>
  <c r="BS551" i="1"/>
  <c r="BT698" i="1" s="1"/>
  <c r="BR757" i="1"/>
  <c r="BS757" i="1" s="1"/>
  <c r="BR767" i="1"/>
  <c r="BT121" i="1"/>
  <c r="BT120" i="1"/>
  <c r="BU119" i="1"/>
  <c r="BS91" i="1"/>
  <c r="BS90" i="1" s="1"/>
  <c r="BS201" i="1"/>
  <c r="BS531" i="1"/>
  <c r="BR200" i="1"/>
  <c r="BR78" i="1" s="1"/>
  <c r="BS536" i="1"/>
  <c r="BT683" i="1" s="1"/>
  <c r="BS206" i="1"/>
  <c r="BR242" i="1"/>
  <c r="BR91" i="1"/>
  <c r="BR90" i="1" s="1"/>
  <c r="BR89" i="1" s="1"/>
  <c r="BS535" i="1"/>
  <c r="BT682" i="1" s="1"/>
  <c r="BS205" i="1"/>
  <c r="BS736" i="1"/>
  <c r="BS725" i="1"/>
  <c r="BS770" i="1"/>
  <c r="BR722" i="1"/>
  <c r="BS727" i="1"/>
  <c r="BR530" i="1"/>
  <c r="BR128" i="1" s="1"/>
  <c r="BR763" i="1"/>
  <c r="BR754" i="1"/>
  <c r="BQ753" i="1"/>
  <c r="BR730" i="1"/>
  <c r="BS730" i="1" s="1"/>
  <c r="BR642" i="1"/>
  <c r="BR138" i="1"/>
  <c r="BR137" i="1" s="1"/>
  <c r="BR136" i="1" s="1"/>
  <c r="BR733" i="1"/>
  <c r="BS762" i="1"/>
  <c r="BR760" i="1"/>
  <c r="BR729" i="1"/>
  <c r="BS653" i="1"/>
  <c r="BS643" i="1" s="1"/>
  <c r="BQ746" i="1"/>
  <c r="BR747" i="1"/>
  <c r="BR759" i="1"/>
  <c r="BS759" i="1" s="1"/>
  <c r="BS539" i="1"/>
  <c r="BT686" i="1" s="1"/>
  <c r="BS209" i="1"/>
  <c r="BU164" i="1"/>
  <c r="BU240" i="1" s="1"/>
  <c r="BU162" i="1"/>
  <c r="BU163" i="1"/>
  <c r="BU239" i="1" s="1"/>
  <c r="BS510" i="1"/>
  <c r="BT657" i="1" s="1"/>
  <c r="BS507" i="1"/>
  <c r="BT654" i="1" s="1"/>
  <c r="BS545" i="1"/>
  <c r="BS508" i="1"/>
  <c r="BT655" i="1" s="1"/>
  <c r="BS501" i="1"/>
  <c r="BS555" i="1"/>
  <c r="BT702" i="1" s="1"/>
  <c r="BR786" i="1"/>
  <c r="BS786" i="1" s="1"/>
  <c r="BS561" i="1"/>
  <c r="BT708" i="1" s="1"/>
  <c r="BS553" i="1"/>
  <c r="BT700" i="1" s="1"/>
  <c r="BS563" i="1"/>
  <c r="BS498" i="1"/>
  <c r="BS721" i="1" s="1"/>
  <c r="BS511" i="1"/>
  <c r="BT658" i="1" s="1"/>
  <c r="BS546" i="1"/>
  <c r="BT693" i="1" s="1"/>
  <c r="BS512" i="1"/>
  <c r="BT659" i="1" s="1"/>
  <c r="BS517" i="1"/>
  <c r="BS556" i="1"/>
  <c r="BS779" i="1" s="1"/>
  <c r="BR748" i="1"/>
  <c r="BR140" i="1"/>
  <c r="BU135" i="1"/>
  <c r="BU134" i="1"/>
  <c r="BV133" i="1"/>
  <c r="BS758" i="1"/>
  <c r="BS503" i="1"/>
  <c r="BS726" i="1" s="1"/>
  <c r="BS173" i="1"/>
  <c r="BS540" i="1"/>
  <c r="BT687" i="1" s="1"/>
  <c r="BS210" i="1"/>
  <c r="BU717" i="1"/>
  <c r="BV715" i="1"/>
  <c r="BU716" i="1"/>
  <c r="BR768" i="1"/>
  <c r="BS768" i="1" s="1"/>
  <c r="BS724" i="1"/>
  <c r="BS774" i="1"/>
  <c r="BS524" i="1"/>
  <c r="BS194" i="1"/>
  <c r="BR193" i="1"/>
  <c r="BR77" i="1" s="1"/>
  <c r="BR76" i="1" s="1"/>
  <c r="BQ495" i="1"/>
  <c r="BQ124" i="1"/>
  <c r="BQ123" i="1" s="1"/>
  <c r="BQ122" i="1" s="1"/>
  <c r="BS703" i="1"/>
  <c r="BS784" i="1"/>
  <c r="BR756" i="1"/>
  <c r="BS756" i="1" s="1"/>
  <c r="BS497" i="1"/>
  <c r="BR166" i="1"/>
  <c r="BS167" i="1"/>
  <c r="BS678" i="1"/>
  <c r="BS677" i="1" s="1"/>
  <c r="BS142" i="1" s="1"/>
  <c r="BS140" i="1" s="1"/>
  <c r="BS549" i="1"/>
  <c r="BT696" i="1" s="1"/>
  <c r="BS538" i="1"/>
  <c r="BT685" i="1" s="1"/>
  <c r="BS506" i="1"/>
  <c r="BS548" i="1"/>
  <c r="BT695" i="1" s="1"/>
  <c r="BS520" i="1"/>
  <c r="BS743" i="1" s="1"/>
  <c r="BS505" i="1"/>
  <c r="BT652" i="1" s="1"/>
  <c r="BT643" i="1" s="1"/>
  <c r="BS558" i="1"/>
  <c r="BS509" i="1"/>
  <c r="BT656" i="1" s="1"/>
  <c r="BR751" i="1"/>
  <c r="BS518" i="1"/>
  <c r="BS741" i="1" s="1"/>
  <c r="BS526" i="1"/>
  <c r="BS499" i="1"/>
  <c r="BS543" i="1"/>
  <c r="BS500" i="1"/>
  <c r="BS723" i="1" s="1"/>
  <c r="BS270" i="1"/>
  <c r="BS94" i="1" s="1"/>
  <c r="BQ719" i="1"/>
  <c r="BQ718" i="1" s="1"/>
  <c r="BQ81" i="1" s="1"/>
  <c r="BR720" i="1"/>
  <c r="BS735" i="1"/>
  <c r="BS537" i="1"/>
  <c r="BT684" i="1" s="1"/>
  <c r="BT677" i="1" s="1"/>
  <c r="BT142" i="1" s="1"/>
  <c r="BS207" i="1"/>
  <c r="BR742" i="1"/>
  <c r="BS742" i="1" s="1"/>
  <c r="BS749" i="1"/>
  <c r="BS277" i="1"/>
  <c r="BS95" i="1" s="1"/>
  <c r="BT670" i="1"/>
  <c r="BT141" i="1" s="1"/>
  <c r="BT493" i="1"/>
  <c r="BT492" i="1"/>
  <c r="BT494" i="1" s="1"/>
  <c r="BT534" i="1" s="1"/>
  <c r="BU491" i="1"/>
  <c r="BR778" i="1"/>
  <c r="BS778" i="1" s="1"/>
  <c r="BR731" i="1"/>
  <c r="BS731" i="1" s="1"/>
  <c r="BR740" i="1"/>
  <c r="BS740" i="1" s="1"/>
  <c r="BR783" i="1"/>
  <c r="BS734" i="1"/>
  <c r="BS541" i="1"/>
  <c r="BT688" i="1" s="1"/>
  <c r="BS211" i="1"/>
  <c r="BQ76" i="1"/>
  <c r="BR765" i="1"/>
  <c r="BS667" i="1"/>
  <c r="BR739" i="1"/>
  <c r="BS739" i="1" s="1"/>
  <c r="BR766" i="1"/>
  <c r="BS766" i="1" s="1"/>
  <c r="BQ165" i="1"/>
  <c r="BQ74" i="1"/>
  <c r="BQ73" i="1" s="1"/>
  <c r="BQ72" i="1" s="1"/>
  <c r="BV71" i="1"/>
  <c r="BV641" i="1" s="1"/>
  <c r="BV70" i="1"/>
  <c r="BV640" i="1" s="1"/>
  <c r="BW69" i="1"/>
  <c r="BS564" i="1"/>
  <c r="BS787" i="1" s="1"/>
  <c r="BS542" i="1"/>
  <c r="BT689" i="1" s="1"/>
  <c r="BS527" i="1"/>
  <c r="BS521" i="1"/>
  <c r="BT668" i="1" s="1"/>
  <c r="BS559" i="1"/>
  <c r="BS782" i="1" s="1"/>
  <c r="BS557" i="1"/>
  <c r="BT704" i="1" s="1"/>
  <c r="BR781" i="1"/>
  <c r="BS781" i="1" s="1"/>
  <c r="BS514" i="1"/>
  <c r="BT661" i="1" s="1"/>
  <c r="BS525" i="1"/>
  <c r="BS550" i="1"/>
  <c r="BT697" i="1" s="1"/>
  <c r="BS532" i="1"/>
  <c r="BS755" i="1" s="1"/>
  <c r="BS528" i="1"/>
  <c r="BS560" i="1"/>
  <c r="BS642" i="1" l="1"/>
  <c r="BS138" i="1"/>
  <c r="BS137" i="1" s="1"/>
  <c r="BS136" i="1" s="1"/>
  <c r="BT642" i="1"/>
  <c r="BT138" i="1"/>
  <c r="BT137" i="1" s="1"/>
  <c r="BU191" i="1"/>
  <c r="BU186" i="1"/>
  <c r="BU217" i="1"/>
  <c r="BU224" i="1"/>
  <c r="BU234" i="1"/>
  <c r="BU519" i="1"/>
  <c r="BU511" i="1"/>
  <c r="BV658" i="1" s="1"/>
  <c r="BU518" i="1"/>
  <c r="BU528" i="1"/>
  <c r="BU190" i="1"/>
  <c r="BU548" i="1"/>
  <c r="BU555" i="1"/>
  <c r="BV709" i="1"/>
  <c r="BV706" i="1"/>
  <c r="BV704" i="1"/>
  <c r="BV702" i="1"/>
  <c r="BV701" i="1"/>
  <c r="BV698" i="1"/>
  <c r="BV697" i="1"/>
  <c r="BV696" i="1"/>
  <c r="BV695" i="1"/>
  <c r="BV694" i="1"/>
  <c r="BV693" i="1"/>
  <c r="BV689" i="1"/>
  <c r="BV699" i="1"/>
  <c r="BV666" i="1"/>
  <c r="BV661" i="1"/>
  <c r="BV650" i="1"/>
  <c r="BV649" i="1"/>
  <c r="BV648" i="1"/>
  <c r="BV647" i="1"/>
  <c r="BV645" i="1"/>
  <c r="BV644" i="1"/>
  <c r="BV674" i="1"/>
  <c r="BV673" i="1"/>
  <c r="BV671" i="1"/>
  <c r="BV700" i="1"/>
  <c r="BT541" i="1"/>
  <c r="BU688" i="1" s="1"/>
  <c r="BT211" i="1"/>
  <c r="BT735" i="1"/>
  <c r="BS761" i="1"/>
  <c r="BT497" i="1"/>
  <c r="BT167" i="1"/>
  <c r="BS166" i="1"/>
  <c r="BS776" i="1"/>
  <c r="BW715" i="1"/>
  <c r="BV716" i="1"/>
  <c r="BV717" i="1"/>
  <c r="BR746" i="1"/>
  <c r="BS747" i="1"/>
  <c r="BS760" i="1"/>
  <c r="BT760" i="1" s="1"/>
  <c r="BS763" i="1"/>
  <c r="BS530" i="1"/>
  <c r="BS128" i="1" s="1"/>
  <c r="BS242" i="1"/>
  <c r="BS767" i="1"/>
  <c r="BU650" i="1"/>
  <c r="BT270" i="1"/>
  <c r="BT94" i="1" s="1"/>
  <c r="BT93" i="1" s="1"/>
  <c r="BT243" i="1"/>
  <c r="BS750" i="1"/>
  <c r="BS775" i="1"/>
  <c r="BS785" i="1"/>
  <c r="BS737" i="1"/>
  <c r="BT563" i="1"/>
  <c r="BT555" i="1"/>
  <c r="BT778" i="1" s="1"/>
  <c r="BU778" i="1" s="1"/>
  <c r="BT525" i="1"/>
  <c r="BT550" i="1"/>
  <c r="BT532" i="1"/>
  <c r="BT755" i="1" s="1"/>
  <c r="BT551" i="1"/>
  <c r="BT501" i="1"/>
  <c r="BU648" i="1" s="1"/>
  <c r="BR719" i="1"/>
  <c r="BR718" i="1" s="1"/>
  <c r="BR81" i="1" s="1"/>
  <c r="BS720" i="1"/>
  <c r="BR74" i="1"/>
  <c r="BR73" i="1" s="1"/>
  <c r="BR72" i="1" s="1"/>
  <c r="BR165" i="1"/>
  <c r="BT524" i="1"/>
  <c r="BT523" i="1" s="1"/>
  <c r="BT127" i="1" s="1"/>
  <c r="BT194" i="1"/>
  <c r="BS193" i="1"/>
  <c r="BS77" i="1" s="1"/>
  <c r="BS771" i="1"/>
  <c r="BT768" i="1"/>
  <c r="BT503" i="1"/>
  <c r="BT726" i="1" s="1"/>
  <c r="BT173" i="1"/>
  <c r="BV134" i="1"/>
  <c r="BW133" i="1"/>
  <c r="BV135" i="1"/>
  <c r="BS748" i="1"/>
  <c r="BT748" i="1" s="1"/>
  <c r="BT539" i="1"/>
  <c r="BU686" i="1" s="1"/>
  <c r="BT209" i="1"/>
  <c r="BS764" i="1"/>
  <c r="BT535" i="1"/>
  <c r="BU682" i="1" s="1"/>
  <c r="BU677" i="1" s="1"/>
  <c r="BU142" i="1" s="1"/>
  <c r="BT205" i="1"/>
  <c r="BT536" i="1"/>
  <c r="BU683" i="1" s="1"/>
  <c r="BT206" i="1"/>
  <c r="BT531" i="1"/>
  <c r="BS200" i="1"/>
  <c r="BS78" i="1" s="1"/>
  <c r="BT201" i="1"/>
  <c r="BU120" i="1"/>
  <c r="BV119" i="1"/>
  <c r="BU121" i="1"/>
  <c r="BT757" i="1"/>
  <c r="BS738" i="1"/>
  <c r="BT738" i="1" s="1"/>
  <c r="BR126" i="1"/>
  <c r="BT561" i="1"/>
  <c r="BU708" i="1" s="1"/>
  <c r="BT553" i="1"/>
  <c r="BT548" i="1"/>
  <c r="BT520" i="1"/>
  <c r="BT743" i="1" s="1"/>
  <c r="BT528" i="1"/>
  <c r="BV675" i="1" s="1"/>
  <c r="BT510" i="1"/>
  <c r="BU657" i="1" s="1"/>
  <c r="BS769" i="1"/>
  <c r="BT556" i="1"/>
  <c r="BT779" i="1" s="1"/>
  <c r="BT526" i="1"/>
  <c r="BU673" i="1" s="1"/>
  <c r="BT499" i="1"/>
  <c r="BT543" i="1"/>
  <c r="BT521" i="1"/>
  <c r="BU668" i="1" s="1"/>
  <c r="BT506" i="1"/>
  <c r="BS777" i="1"/>
  <c r="BT777" i="1" s="1"/>
  <c r="BT564" i="1"/>
  <c r="BT787" i="1" s="1"/>
  <c r="BT554" i="1"/>
  <c r="BT507" i="1"/>
  <c r="BU654" i="1" s="1"/>
  <c r="BT545" i="1"/>
  <c r="BT508" i="1"/>
  <c r="BU655" i="1" s="1"/>
  <c r="BT513" i="1"/>
  <c r="BU660" i="1" s="1"/>
  <c r="BT538" i="1"/>
  <c r="BU685" i="1" s="1"/>
  <c r="BW70" i="1"/>
  <c r="BW640" i="1" s="1"/>
  <c r="BX69" i="1"/>
  <c r="BW71" i="1"/>
  <c r="BW641" i="1" s="1"/>
  <c r="BS765" i="1"/>
  <c r="BT140" i="1"/>
  <c r="BS783" i="1"/>
  <c r="BU493" i="1"/>
  <c r="BU492" i="1"/>
  <c r="BU494" i="1" s="1"/>
  <c r="BU526" i="1" s="1"/>
  <c r="BV491" i="1"/>
  <c r="BT537" i="1"/>
  <c r="BU684" i="1" s="1"/>
  <c r="BT207" i="1"/>
  <c r="BS751" i="1"/>
  <c r="BT751" i="1" s="1"/>
  <c r="BS496" i="1"/>
  <c r="BS523" i="1"/>
  <c r="BS127" i="1" s="1"/>
  <c r="BT774" i="1"/>
  <c r="BS744" i="1"/>
  <c r="BT744" i="1" s="1"/>
  <c r="BU308" i="1"/>
  <c r="BU231" i="1" s="1"/>
  <c r="BU307" i="1"/>
  <c r="BU230" i="1" s="1"/>
  <c r="BU306" i="1"/>
  <c r="BU229" i="1" s="1"/>
  <c r="BU305" i="1"/>
  <c r="BU228" i="1" s="1"/>
  <c r="BU304" i="1"/>
  <c r="BU227" i="1" s="1"/>
  <c r="BU303" i="1"/>
  <c r="BU226" i="1" s="1"/>
  <c r="BU302" i="1"/>
  <c r="BU225" i="1" s="1"/>
  <c r="BU301" i="1"/>
  <c r="BU300" i="1"/>
  <c r="BU223" i="1" s="1"/>
  <c r="BU309" i="1"/>
  <c r="BU232" i="1" s="1"/>
  <c r="BU310" i="1"/>
  <c r="BU233" i="1" s="1"/>
  <c r="BU311" i="1"/>
  <c r="BU298" i="1"/>
  <c r="BU221" i="1" s="1"/>
  <c r="BU280" i="1"/>
  <c r="BU203" i="1" s="1"/>
  <c r="BU275" i="1"/>
  <c r="BU198" i="1" s="1"/>
  <c r="BU268" i="1"/>
  <c r="BU264" i="1"/>
  <c r="BU187" i="1" s="1"/>
  <c r="BU260" i="1"/>
  <c r="BU183" i="1" s="1"/>
  <c r="BU256" i="1"/>
  <c r="BU179" i="1" s="1"/>
  <c r="BU252" i="1"/>
  <c r="BU175" i="1" s="1"/>
  <c r="BU248" i="1"/>
  <c r="BU171" i="1" s="1"/>
  <c r="BU244" i="1"/>
  <c r="BU288" i="1"/>
  <c r="BU287" i="1"/>
  <c r="BU286" i="1"/>
  <c r="BU285" i="1"/>
  <c r="BU208" i="1" s="1"/>
  <c r="BU284" i="1"/>
  <c r="BU283" i="1"/>
  <c r="BU282" i="1"/>
  <c r="BU281" i="1"/>
  <c r="BU204" i="1" s="1"/>
  <c r="BU265" i="1"/>
  <c r="BU188" i="1" s="1"/>
  <c r="BU261" i="1"/>
  <c r="BU184" i="1" s="1"/>
  <c r="BU257" i="1"/>
  <c r="BU180" i="1" s="1"/>
  <c r="BU253" i="1"/>
  <c r="BU176" i="1" s="1"/>
  <c r="BU249" i="1"/>
  <c r="BU172" i="1" s="1"/>
  <c r="BU245" i="1"/>
  <c r="BU168" i="1" s="1"/>
  <c r="BU289" i="1"/>
  <c r="BU212" i="1" s="1"/>
  <c r="BU278" i="1"/>
  <c r="BU273" i="1"/>
  <c r="BU196" i="1" s="1"/>
  <c r="BU272" i="1"/>
  <c r="BU195" i="1" s="1"/>
  <c r="BU271" i="1"/>
  <c r="BU266" i="1"/>
  <c r="BU189" i="1" s="1"/>
  <c r="BU262" i="1"/>
  <c r="BU185" i="1" s="1"/>
  <c r="BU258" i="1"/>
  <c r="BU181" i="1" s="1"/>
  <c r="BU254" i="1"/>
  <c r="BU177" i="1" s="1"/>
  <c r="BU250" i="1"/>
  <c r="BU246" i="1"/>
  <c r="BU169" i="1" s="1"/>
  <c r="BU279" i="1"/>
  <c r="BU202" i="1" s="1"/>
  <c r="BU259" i="1"/>
  <c r="BU182" i="1" s="1"/>
  <c r="BU299" i="1"/>
  <c r="BU222" i="1" s="1"/>
  <c r="BU255" i="1"/>
  <c r="BU178" i="1" s="1"/>
  <c r="BU295" i="1"/>
  <c r="BU218" i="1" s="1"/>
  <c r="BU291" i="1"/>
  <c r="BU214" i="1" s="1"/>
  <c r="BU263" i="1"/>
  <c r="BU251" i="1"/>
  <c r="BU174" i="1" s="1"/>
  <c r="BU294" i="1"/>
  <c r="BU290" i="1"/>
  <c r="BU213" i="1" s="1"/>
  <c r="BU274" i="1"/>
  <c r="BU197" i="1" s="1"/>
  <c r="BU296" i="1"/>
  <c r="BU219" i="1" s="1"/>
  <c r="BU297" i="1"/>
  <c r="BU220" i="1" s="1"/>
  <c r="BU293" i="1"/>
  <c r="BU216" i="1" s="1"/>
  <c r="BU267" i="1"/>
  <c r="BU247" i="1"/>
  <c r="BU170" i="1" s="1"/>
  <c r="BU292" i="1"/>
  <c r="BU215" i="1" s="1"/>
  <c r="BS733" i="1"/>
  <c r="BT733" i="1" s="1"/>
  <c r="BS732" i="1"/>
  <c r="BU644" i="1"/>
  <c r="BU706" i="1"/>
  <c r="BS780" i="1"/>
  <c r="BT516" i="1"/>
  <c r="BU663" i="1" s="1"/>
  <c r="BT559" i="1"/>
  <c r="BT782" i="1" s="1"/>
  <c r="BT562" i="1"/>
  <c r="BT511" i="1"/>
  <c r="BU658" i="1" s="1"/>
  <c r="BT546" i="1"/>
  <c r="BT512" i="1"/>
  <c r="BU659" i="1" s="1"/>
  <c r="BT517" i="1"/>
  <c r="BT740" i="1" s="1"/>
  <c r="BT518" i="1"/>
  <c r="BT741" i="1" s="1"/>
  <c r="BU741" i="1" s="1"/>
  <c r="BS93" i="1"/>
  <c r="BS89" i="1" s="1"/>
  <c r="BS728" i="1"/>
  <c r="BT724" i="1"/>
  <c r="BT540" i="1"/>
  <c r="BU687" i="1" s="1"/>
  <c r="BT210" i="1"/>
  <c r="BT758" i="1"/>
  <c r="BT786" i="1"/>
  <c r="BV163" i="1"/>
  <c r="BV239" i="1" s="1"/>
  <c r="BV164" i="1"/>
  <c r="BV240" i="1" s="1"/>
  <c r="BV162" i="1"/>
  <c r="BT759" i="1"/>
  <c r="BS729" i="1"/>
  <c r="BT729" i="1" s="1"/>
  <c r="BR753" i="1"/>
  <c r="BS754" i="1"/>
  <c r="BS722" i="1"/>
  <c r="BT722" i="1" s="1"/>
  <c r="BT725" i="1"/>
  <c r="BU671" i="1"/>
  <c r="BR495" i="1"/>
  <c r="BR124" i="1"/>
  <c r="BR123" i="1" s="1"/>
  <c r="BR122" i="1" s="1"/>
  <c r="BW88" i="1"/>
  <c r="BW87" i="1"/>
  <c r="BX86" i="1"/>
  <c r="BS773" i="1"/>
  <c r="BT773" i="1" s="1"/>
  <c r="BT557" i="1"/>
  <c r="BT519" i="1"/>
  <c r="BT742" i="1" s="1"/>
  <c r="BU742" i="1" s="1"/>
  <c r="BT544" i="1"/>
  <c r="BT504" i="1"/>
  <c r="BU651" i="1" s="1"/>
  <c r="BT509" i="1"/>
  <c r="BU656" i="1" s="1"/>
  <c r="BT502" i="1"/>
  <c r="BU649" i="1" s="1"/>
  <c r="BS772" i="1"/>
  <c r="BT560" i="1"/>
  <c r="BT552" i="1"/>
  <c r="BT515" i="1"/>
  <c r="BU662" i="1" s="1"/>
  <c r="BT547" i="1"/>
  <c r="BT770" i="1" s="1"/>
  <c r="BT500" i="1"/>
  <c r="BT723" i="1" s="1"/>
  <c r="BT505" i="1"/>
  <c r="BU652" i="1" s="1"/>
  <c r="BT498" i="1"/>
  <c r="BU645" i="1" s="1"/>
  <c r="BT558" i="1"/>
  <c r="BT542" i="1"/>
  <c r="BT549" i="1"/>
  <c r="BT527" i="1"/>
  <c r="BU674" i="1" s="1"/>
  <c r="BT533" i="1"/>
  <c r="BT514" i="1"/>
  <c r="BU787" i="1" l="1"/>
  <c r="BS753" i="1"/>
  <c r="BT754" i="1"/>
  <c r="BT769" i="1"/>
  <c r="BT530" i="1"/>
  <c r="BT128" i="1" s="1"/>
  <c r="BU539" i="1"/>
  <c r="BV686" i="1" s="1"/>
  <c r="BU209" i="1"/>
  <c r="BU768" i="1"/>
  <c r="BS74" i="1"/>
  <c r="BS73" i="1" s="1"/>
  <c r="BS165" i="1"/>
  <c r="BV711" i="1"/>
  <c r="BV224" i="1"/>
  <c r="BV217" i="1"/>
  <c r="BU540" i="1"/>
  <c r="BV687" i="1" s="1"/>
  <c r="BU210" i="1"/>
  <c r="BT756" i="1"/>
  <c r="BT780" i="1"/>
  <c r="BT727" i="1"/>
  <c r="BU277" i="1"/>
  <c r="BU95" i="1" s="1"/>
  <c r="BU243" i="1"/>
  <c r="BS126" i="1"/>
  <c r="BT783" i="1"/>
  <c r="BU783" i="1" s="1"/>
  <c r="BT734" i="1"/>
  <c r="BU734" i="1" s="1"/>
  <c r="BU647" i="1"/>
  <c r="BU536" i="1"/>
  <c r="BV683" i="1" s="1"/>
  <c r="BU206" i="1"/>
  <c r="BT764" i="1"/>
  <c r="BT771" i="1"/>
  <c r="BU771" i="1" s="1"/>
  <c r="BT750" i="1"/>
  <c r="BT736" i="1"/>
  <c r="BT747" i="1"/>
  <c r="BS746" i="1"/>
  <c r="BW716" i="1"/>
  <c r="BW717" i="1"/>
  <c r="BX715" i="1"/>
  <c r="BU497" i="1"/>
  <c r="BT166" i="1"/>
  <c r="BU167" i="1"/>
  <c r="BT749" i="1"/>
  <c r="BU749" i="1" s="1"/>
  <c r="BU504" i="1"/>
  <c r="BV651" i="1" s="1"/>
  <c r="BU564" i="1"/>
  <c r="BU554" i="1"/>
  <c r="BU777" i="1" s="1"/>
  <c r="BU547" i="1"/>
  <c r="BU770" i="1" s="1"/>
  <c r="BU516" i="1"/>
  <c r="BV663" i="1" s="1"/>
  <c r="BU521" i="1"/>
  <c r="BV668" i="1" s="1"/>
  <c r="BU514" i="1"/>
  <c r="BU507" i="1"/>
  <c r="BV654" i="1" s="1"/>
  <c r="BT721" i="1"/>
  <c r="BU560" i="1"/>
  <c r="BV707" i="1" s="1"/>
  <c r="BU552" i="1"/>
  <c r="BU545" i="1"/>
  <c r="BV692" i="1" s="1"/>
  <c r="BU508" i="1"/>
  <c r="BV655" i="1" s="1"/>
  <c r="BU513" i="1"/>
  <c r="BV660" i="1" s="1"/>
  <c r="BU534" i="1"/>
  <c r="BV681" i="1" s="1"/>
  <c r="BU542" i="1"/>
  <c r="BT739" i="1"/>
  <c r="BX70" i="1"/>
  <c r="BX640" i="1" s="1"/>
  <c r="BY69" i="1"/>
  <c r="BX71" i="1"/>
  <c r="BX641" i="1" s="1"/>
  <c r="BV121" i="1"/>
  <c r="BV120" i="1"/>
  <c r="BW119" i="1"/>
  <c r="BT126" i="1"/>
  <c r="BX87" i="1"/>
  <c r="BY86" i="1"/>
  <c r="BX88" i="1"/>
  <c r="BV309" i="1"/>
  <c r="BV232" i="1" s="1"/>
  <c r="BV310" i="1"/>
  <c r="BV233" i="1" s="1"/>
  <c r="BV311" i="1"/>
  <c r="BV234" i="1" s="1"/>
  <c r="BV288" i="1"/>
  <c r="BV287" i="1"/>
  <c r="BV286" i="1"/>
  <c r="BV285" i="1"/>
  <c r="BV208" i="1" s="1"/>
  <c r="BV284" i="1"/>
  <c r="BV283" i="1"/>
  <c r="BV282" i="1"/>
  <c r="BV281" i="1"/>
  <c r="BV204" i="1" s="1"/>
  <c r="BV265" i="1"/>
  <c r="BV188" i="1" s="1"/>
  <c r="BV261" i="1"/>
  <c r="BV184" i="1" s="1"/>
  <c r="BV257" i="1"/>
  <c r="BV180" i="1" s="1"/>
  <c r="BV253" i="1"/>
  <c r="BV176" i="1" s="1"/>
  <c r="BV249" i="1"/>
  <c r="BV172" i="1" s="1"/>
  <c r="BV245" i="1"/>
  <c r="BV168" i="1" s="1"/>
  <c r="BV289" i="1"/>
  <c r="BV212" i="1" s="1"/>
  <c r="BV278" i="1"/>
  <c r="BV273" i="1"/>
  <c r="BV196" i="1" s="1"/>
  <c r="BV272" i="1"/>
  <c r="BV195" i="1" s="1"/>
  <c r="BV271" i="1"/>
  <c r="BV266" i="1"/>
  <c r="BV189" i="1" s="1"/>
  <c r="BV262" i="1"/>
  <c r="BV185" i="1" s="1"/>
  <c r="BV258" i="1"/>
  <c r="BV181" i="1" s="1"/>
  <c r="BV254" i="1"/>
  <c r="BV177" i="1" s="1"/>
  <c r="BV250" i="1"/>
  <c r="BV246" i="1"/>
  <c r="BV169" i="1" s="1"/>
  <c r="BV308" i="1"/>
  <c r="BV231" i="1" s="1"/>
  <c r="BV307" i="1"/>
  <c r="BV230" i="1" s="1"/>
  <c r="BV306" i="1"/>
  <c r="BV229" i="1" s="1"/>
  <c r="BV305" i="1"/>
  <c r="BV228" i="1" s="1"/>
  <c r="BV304" i="1"/>
  <c r="BV227" i="1" s="1"/>
  <c r="BV303" i="1"/>
  <c r="BV226" i="1" s="1"/>
  <c r="BV302" i="1"/>
  <c r="BV225" i="1" s="1"/>
  <c r="BV301" i="1"/>
  <c r="BV300" i="1"/>
  <c r="BV223" i="1" s="1"/>
  <c r="BV299" i="1"/>
  <c r="BV222" i="1" s="1"/>
  <c r="BV297" i="1"/>
  <c r="BV220" i="1" s="1"/>
  <c r="BV296" i="1"/>
  <c r="BV219" i="1" s="1"/>
  <c r="BV295" i="1"/>
  <c r="BV218" i="1" s="1"/>
  <c r="BV294" i="1"/>
  <c r="BV293" i="1"/>
  <c r="BV216" i="1" s="1"/>
  <c r="BV292" i="1"/>
  <c r="BV215" i="1" s="1"/>
  <c r="BV291" i="1"/>
  <c r="BV214" i="1" s="1"/>
  <c r="BV290" i="1"/>
  <c r="BV213" i="1" s="1"/>
  <c r="BV279" i="1"/>
  <c r="BV202" i="1" s="1"/>
  <c r="BV274" i="1"/>
  <c r="BV197" i="1" s="1"/>
  <c r="BV267" i="1"/>
  <c r="BV190" i="1" s="1"/>
  <c r="BV263" i="1"/>
  <c r="BV186" i="1" s="1"/>
  <c r="BV259" i="1"/>
  <c r="BV182" i="1" s="1"/>
  <c r="BV255" i="1"/>
  <c r="BV178" i="1" s="1"/>
  <c r="BV251" i="1"/>
  <c r="BV174" i="1" s="1"/>
  <c r="BV247" i="1"/>
  <c r="BV170" i="1" s="1"/>
  <c r="BV298" i="1"/>
  <c r="BV221" i="1" s="1"/>
  <c r="BV264" i="1"/>
  <c r="BV187" i="1" s="1"/>
  <c r="BV248" i="1"/>
  <c r="BV171" i="1" s="1"/>
  <c r="BV280" i="1"/>
  <c r="BV203" i="1" s="1"/>
  <c r="BV260" i="1"/>
  <c r="BV183" i="1" s="1"/>
  <c r="BV275" i="1"/>
  <c r="BV198" i="1" s="1"/>
  <c r="BV252" i="1"/>
  <c r="BV175" i="1" s="1"/>
  <c r="BV268" i="1"/>
  <c r="BV244" i="1"/>
  <c r="BV243" i="1" s="1"/>
  <c r="BV256" i="1"/>
  <c r="BV179" i="1" s="1"/>
  <c r="BS495" i="1"/>
  <c r="BS124" i="1"/>
  <c r="BS123" i="1" s="1"/>
  <c r="BS122" i="1" s="1"/>
  <c r="BV492" i="1"/>
  <c r="BV494" i="1" s="1"/>
  <c r="BV528" i="1" s="1"/>
  <c r="BW491" i="1"/>
  <c r="BV493" i="1"/>
  <c r="BT766" i="1"/>
  <c r="BT765" i="1"/>
  <c r="BU765" i="1" s="1"/>
  <c r="BU531" i="1"/>
  <c r="BT200" i="1"/>
  <c r="BT78" i="1" s="1"/>
  <c r="BU201" i="1"/>
  <c r="BT730" i="1"/>
  <c r="BU730" i="1" s="1"/>
  <c r="BU503" i="1"/>
  <c r="BU726" i="1" s="1"/>
  <c r="BU173" i="1"/>
  <c r="BS76" i="1"/>
  <c r="BT737" i="1"/>
  <c r="BU737" i="1" s="1"/>
  <c r="BT242" i="1"/>
  <c r="BT91" i="1"/>
  <c r="BT90" i="1" s="1"/>
  <c r="BT89" i="1" s="1"/>
  <c r="BT767" i="1"/>
  <c r="BT776" i="1"/>
  <c r="BT496" i="1"/>
  <c r="BT731" i="1"/>
  <c r="BU731" i="1" s="1"/>
  <c r="BU559" i="1"/>
  <c r="BU782" i="1" s="1"/>
  <c r="BU562" i="1"/>
  <c r="BU544" i="1"/>
  <c r="BV691" i="1" s="1"/>
  <c r="BU509" i="1"/>
  <c r="BV656" i="1" s="1"/>
  <c r="BU502" i="1"/>
  <c r="BU725" i="1" s="1"/>
  <c r="BU525" i="1"/>
  <c r="BV672" i="1" s="1"/>
  <c r="BV670" i="1" s="1"/>
  <c r="BV141" i="1" s="1"/>
  <c r="BT136" i="1"/>
  <c r="BU557" i="1"/>
  <c r="BU550" i="1"/>
  <c r="BU773" i="1" s="1"/>
  <c r="BU532" i="1"/>
  <c r="BV679" i="1" s="1"/>
  <c r="BU551" i="1"/>
  <c r="BU774" i="1" s="1"/>
  <c r="BU501" i="1"/>
  <c r="BU499" i="1"/>
  <c r="BU722" i="1" s="1"/>
  <c r="BW162" i="1"/>
  <c r="BW164" i="1"/>
  <c r="BW240" i="1" s="1"/>
  <c r="BW163" i="1"/>
  <c r="BW239" i="1" s="1"/>
  <c r="BT732" i="1"/>
  <c r="BT775" i="1"/>
  <c r="BU775" i="1" s="1"/>
  <c r="BT772" i="1"/>
  <c r="BU729" i="1"/>
  <c r="BU270" i="1"/>
  <c r="BU94" i="1" s="1"/>
  <c r="BU93" i="1" s="1"/>
  <c r="BU759" i="1"/>
  <c r="BU724" i="1"/>
  <c r="BU643" i="1"/>
  <c r="BU744" i="1"/>
  <c r="BU751" i="1"/>
  <c r="BT781" i="1"/>
  <c r="BW711" i="1"/>
  <c r="BW707" i="1"/>
  <c r="BW705" i="1"/>
  <c r="BW703" i="1"/>
  <c r="BW710" i="1"/>
  <c r="BW691" i="1"/>
  <c r="BW679" i="1"/>
  <c r="BW678" i="1"/>
  <c r="BW675" i="1"/>
  <c r="BW674" i="1"/>
  <c r="BW673" i="1"/>
  <c r="BW672" i="1"/>
  <c r="BW671" i="1"/>
  <c r="BW680" i="1"/>
  <c r="BW706" i="1"/>
  <c r="BW692" i="1"/>
  <c r="BW690" i="1"/>
  <c r="BW681" i="1"/>
  <c r="BW667" i="1"/>
  <c r="BW665" i="1"/>
  <c r="BW664" i="1"/>
  <c r="BW653" i="1"/>
  <c r="BW650" i="1"/>
  <c r="BW649" i="1"/>
  <c r="BW648" i="1"/>
  <c r="BW647" i="1"/>
  <c r="BW646" i="1"/>
  <c r="BW645" i="1"/>
  <c r="BW644" i="1"/>
  <c r="BU535" i="1"/>
  <c r="BV682" i="1" s="1"/>
  <c r="BU205" i="1"/>
  <c r="BT762" i="1"/>
  <c r="BU762" i="1" s="1"/>
  <c r="BU524" i="1"/>
  <c r="BT193" i="1"/>
  <c r="BT77" i="1" s="1"/>
  <c r="BT76" i="1" s="1"/>
  <c r="BU194" i="1"/>
  <c r="BT720" i="1"/>
  <c r="BS719" i="1"/>
  <c r="BS718" i="1" s="1"/>
  <c r="BS81" i="1" s="1"/>
  <c r="BT785" i="1"/>
  <c r="BT763" i="1"/>
  <c r="BU763" i="1" s="1"/>
  <c r="BT784" i="1"/>
  <c r="BT761" i="1"/>
  <c r="BU541" i="1"/>
  <c r="BV688" i="1" s="1"/>
  <c r="BU211" i="1"/>
  <c r="BV665" i="1"/>
  <c r="BU520" i="1"/>
  <c r="BU743" i="1" s="1"/>
  <c r="BU558" i="1"/>
  <c r="BV705" i="1" s="1"/>
  <c r="BU563" i="1"/>
  <c r="BU786" i="1" s="1"/>
  <c r="BU543" i="1"/>
  <c r="BV690" i="1" s="1"/>
  <c r="BU500" i="1"/>
  <c r="BU723" i="1" s="1"/>
  <c r="BU505" i="1"/>
  <c r="BV652" i="1" s="1"/>
  <c r="BU498" i="1"/>
  <c r="BU512" i="1"/>
  <c r="BV659" i="1" s="1"/>
  <c r="BU510" i="1"/>
  <c r="BV657" i="1" s="1"/>
  <c r="BU556" i="1"/>
  <c r="BV703" i="1" s="1"/>
  <c r="BU549" i="1"/>
  <c r="BU527" i="1"/>
  <c r="BU533" i="1"/>
  <c r="BV680" i="1" s="1"/>
  <c r="BU538" i="1"/>
  <c r="BV685" i="1" s="1"/>
  <c r="BU506" i="1"/>
  <c r="BV653" i="1" s="1"/>
  <c r="BU515" i="1"/>
  <c r="BV662" i="1" s="1"/>
  <c r="BU670" i="1"/>
  <c r="BU141" i="1" s="1"/>
  <c r="BU140" i="1" s="1"/>
  <c r="BT728" i="1"/>
  <c r="BU728" i="1" s="1"/>
  <c r="BU537" i="1"/>
  <c r="BV684" i="1" s="1"/>
  <c r="BU207" i="1"/>
  <c r="BW134" i="1"/>
  <c r="BX133" i="1"/>
  <c r="BW135" i="1"/>
  <c r="BV191" i="1"/>
  <c r="BU561" i="1"/>
  <c r="BV708" i="1" s="1"/>
  <c r="BU553" i="1"/>
  <c r="BU546" i="1"/>
  <c r="BU517" i="1"/>
  <c r="BU740" i="1" s="1"/>
  <c r="BW310" i="1" l="1"/>
  <c r="BW233" i="1" s="1"/>
  <c r="BW311" i="1"/>
  <c r="BW234" i="1" s="1"/>
  <c r="BW308" i="1"/>
  <c r="BW231" i="1" s="1"/>
  <c r="BW307" i="1"/>
  <c r="BW230" i="1" s="1"/>
  <c r="BW306" i="1"/>
  <c r="BW229" i="1" s="1"/>
  <c r="BW305" i="1"/>
  <c r="BW228" i="1" s="1"/>
  <c r="BW304" i="1"/>
  <c r="BW227" i="1" s="1"/>
  <c r="BW303" i="1"/>
  <c r="BW226" i="1" s="1"/>
  <c r="BW302" i="1"/>
  <c r="BW225" i="1" s="1"/>
  <c r="BW301" i="1"/>
  <c r="BW300" i="1"/>
  <c r="BW223" i="1" s="1"/>
  <c r="BW299" i="1"/>
  <c r="BW222" i="1" s="1"/>
  <c r="BW289" i="1"/>
  <c r="BW212" i="1" s="1"/>
  <c r="BW278" i="1"/>
  <c r="BW273" i="1"/>
  <c r="BW196" i="1" s="1"/>
  <c r="BW272" i="1"/>
  <c r="BW195" i="1" s="1"/>
  <c r="BW271" i="1"/>
  <c r="BW266" i="1"/>
  <c r="BW189" i="1" s="1"/>
  <c r="BW262" i="1"/>
  <c r="BW185" i="1" s="1"/>
  <c r="BW258" i="1"/>
  <c r="BW181" i="1" s="1"/>
  <c r="BW254" i="1"/>
  <c r="BW177" i="1" s="1"/>
  <c r="BW250" i="1"/>
  <c r="BW246" i="1"/>
  <c r="BW169" i="1" s="1"/>
  <c r="BW297" i="1"/>
  <c r="BW220" i="1" s="1"/>
  <c r="BW296" i="1"/>
  <c r="BW219" i="1" s="1"/>
  <c r="BW295" i="1"/>
  <c r="BW218" i="1" s="1"/>
  <c r="BW294" i="1"/>
  <c r="BW293" i="1"/>
  <c r="BW216" i="1" s="1"/>
  <c r="BW292" i="1"/>
  <c r="BW215" i="1" s="1"/>
  <c r="BW291" i="1"/>
  <c r="BW214" i="1" s="1"/>
  <c r="BW290" i="1"/>
  <c r="BW213" i="1" s="1"/>
  <c r="BW279" i="1"/>
  <c r="BW202" i="1" s="1"/>
  <c r="BW274" i="1"/>
  <c r="BW197" i="1" s="1"/>
  <c r="BW267" i="1"/>
  <c r="BW190" i="1" s="1"/>
  <c r="BW263" i="1"/>
  <c r="BW186" i="1" s="1"/>
  <c r="BW259" i="1"/>
  <c r="BW182" i="1" s="1"/>
  <c r="BW255" i="1"/>
  <c r="BW178" i="1" s="1"/>
  <c r="BW251" i="1"/>
  <c r="BW174" i="1" s="1"/>
  <c r="BW247" i="1"/>
  <c r="BW170" i="1" s="1"/>
  <c r="BW298" i="1"/>
  <c r="BW221" i="1" s="1"/>
  <c r="BW280" i="1"/>
  <c r="BW203" i="1" s="1"/>
  <c r="BW275" i="1"/>
  <c r="BW198" i="1" s="1"/>
  <c r="BW268" i="1"/>
  <c r="BW191" i="1" s="1"/>
  <c r="BW264" i="1"/>
  <c r="BW187" i="1" s="1"/>
  <c r="BW260" i="1"/>
  <c r="BW183" i="1" s="1"/>
  <c r="BW256" i="1"/>
  <c r="BW179" i="1" s="1"/>
  <c r="BW252" i="1"/>
  <c r="BW175" i="1" s="1"/>
  <c r="BW248" i="1"/>
  <c r="BW171" i="1" s="1"/>
  <c r="BW244" i="1"/>
  <c r="BW253" i="1"/>
  <c r="BW176" i="1" s="1"/>
  <c r="BW265" i="1"/>
  <c r="BW188" i="1" s="1"/>
  <c r="BW249" i="1"/>
  <c r="BW172" i="1" s="1"/>
  <c r="BW288" i="1"/>
  <c r="BW287" i="1"/>
  <c r="BW286" i="1"/>
  <c r="BW285" i="1"/>
  <c r="BW208" i="1" s="1"/>
  <c r="BW284" i="1"/>
  <c r="BW283" i="1"/>
  <c r="BW282" i="1"/>
  <c r="BW281" i="1"/>
  <c r="BW204" i="1" s="1"/>
  <c r="BW309" i="1"/>
  <c r="BW232" i="1" s="1"/>
  <c r="BW257" i="1"/>
  <c r="BW180" i="1" s="1"/>
  <c r="BW245" i="1"/>
  <c r="BW168" i="1" s="1"/>
  <c r="BW261" i="1"/>
  <c r="BW184" i="1" s="1"/>
  <c r="BV664" i="1"/>
  <c r="BU530" i="1"/>
  <c r="BU128" i="1" s="1"/>
  <c r="BV667" i="1"/>
  <c r="BT165" i="1"/>
  <c r="BT74" i="1"/>
  <c r="BT73" i="1" s="1"/>
  <c r="BT72" i="1" s="1"/>
  <c r="BU750" i="1"/>
  <c r="BU727" i="1"/>
  <c r="BW217" i="1"/>
  <c r="BU769" i="1"/>
  <c r="BV646" i="1"/>
  <c r="BV643" i="1" s="1"/>
  <c r="BV557" i="1"/>
  <c r="BW704" i="1" s="1"/>
  <c r="BV551" i="1"/>
  <c r="BW698" i="1" s="1"/>
  <c r="BV501" i="1"/>
  <c r="BV542" i="1"/>
  <c r="BW689" i="1" s="1"/>
  <c r="BV512" i="1"/>
  <c r="BW659" i="1" s="1"/>
  <c r="BV543" i="1"/>
  <c r="BV558" i="1"/>
  <c r="BV511" i="1"/>
  <c r="BW658" i="1" s="1"/>
  <c r="BV545" i="1"/>
  <c r="BV768" i="1" s="1"/>
  <c r="BV560" i="1"/>
  <c r="BV783" i="1" s="1"/>
  <c r="BV562" i="1"/>
  <c r="BW709" i="1" s="1"/>
  <c r="BV534" i="1"/>
  <c r="BV498" i="1"/>
  <c r="BU779" i="1"/>
  <c r="BV555" i="1"/>
  <c r="BV518" i="1"/>
  <c r="BV741" i="1" s="1"/>
  <c r="BV526" i="1"/>
  <c r="BV499" i="1"/>
  <c r="BV722" i="1" s="1"/>
  <c r="BV504" i="1"/>
  <c r="BW651" i="1" s="1"/>
  <c r="BV500" i="1"/>
  <c r="BV723" i="1" s="1"/>
  <c r="BV505" i="1"/>
  <c r="BW652" i="1" s="1"/>
  <c r="BV532" i="1"/>
  <c r="BV541" i="1"/>
  <c r="BW688" i="1" s="1"/>
  <c r="BV211" i="1"/>
  <c r="BV524" i="1"/>
  <c r="BV194" i="1"/>
  <c r="BU193" i="1"/>
  <c r="BU77" i="1" s="1"/>
  <c r="BV535" i="1"/>
  <c r="BW682" i="1" s="1"/>
  <c r="BV205" i="1"/>
  <c r="BU776" i="1"/>
  <c r="BU748" i="1"/>
  <c r="BV521" i="1"/>
  <c r="BW668" i="1" s="1"/>
  <c r="BU738" i="1"/>
  <c r="BU785" i="1"/>
  <c r="BV785" i="1" s="1"/>
  <c r="BU642" i="1"/>
  <c r="BU138" i="1"/>
  <c r="BU137" i="1" s="1"/>
  <c r="BU136" i="1" s="1"/>
  <c r="BU772" i="1"/>
  <c r="BU767" i="1"/>
  <c r="BU757" i="1"/>
  <c r="BV757" i="1" s="1"/>
  <c r="BW493" i="1"/>
  <c r="BW492" i="1"/>
  <c r="BW494" i="1" s="1"/>
  <c r="BW500" i="1" s="1"/>
  <c r="BX647" i="1" s="1"/>
  <c r="BX491" i="1"/>
  <c r="BU735" i="1"/>
  <c r="BV735" i="1" s="1"/>
  <c r="BU739" i="1"/>
  <c r="BU496" i="1"/>
  <c r="BU780" i="1"/>
  <c r="BV780" i="1" s="1"/>
  <c r="BV547" i="1"/>
  <c r="BW694" i="1" s="1"/>
  <c r="BV564" i="1"/>
  <c r="BV539" i="1"/>
  <c r="BW686" i="1" s="1"/>
  <c r="BV209" i="1"/>
  <c r="BV533" i="1"/>
  <c r="BV506" i="1"/>
  <c r="BV729" i="1" s="1"/>
  <c r="BV552" i="1"/>
  <c r="BW699" i="1" s="1"/>
  <c r="BV537" i="1"/>
  <c r="BW684" i="1" s="1"/>
  <c r="BV207" i="1"/>
  <c r="BU761" i="1"/>
  <c r="BU523" i="1"/>
  <c r="BU127" i="1" s="1"/>
  <c r="BU126" i="1" s="1"/>
  <c r="BU781" i="1"/>
  <c r="BV781" i="1" s="1"/>
  <c r="BX163" i="1"/>
  <c r="BX239" i="1" s="1"/>
  <c r="BX162" i="1"/>
  <c r="BX164" i="1"/>
  <c r="BX240" i="1" s="1"/>
  <c r="BV503" i="1"/>
  <c r="BV726" i="1" s="1"/>
  <c r="BV173" i="1"/>
  <c r="BV531" i="1"/>
  <c r="BV201" i="1"/>
  <c r="BU200" i="1"/>
  <c r="BU78" i="1" s="1"/>
  <c r="BV765" i="1"/>
  <c r="BV91" i="1"/>
  <c r="BV90" i="1" s="1"/>
  <c r="BV277" i="1"/>
  <c r="BV95" i="1" s="1"/>
  <c r="BX711" i="1"/>
  <c r="BX710" i="1"/>
  <c r="BX709" i="1"/>
  <c r="BX707" i="1"/>
  <c r="BX705" i="1"/>
  <c r="BX704" i="1"/>
  <c r="BX703" i="1"/>
  <c r="BX702" i="1"/>
  <c r="BX701" i="1"/>
  <c r="BX700" i="1"/>
  <c r="BX699" i="1"/>
  <c r="BX698" i="1"/>
  <c r="BX697" i="1"/>
  <c r="BX696" i="1"/>
  <c r="BX695" i="1"/>
  <c r="BX694" i="1"/>
  <c r="BX693" i="1"/>
  <c r="BX692" i="1"/>
  <c r="BX691" i="1"/>
  <c r="BX690" i="1"/>
  <c r="BX689" i="1"/>
  <c r="BX681" i="1"/>
  <c r="BX680" i="1"/>
  <c r="BX667" i="1"/>
  <c r="BX679" i="1"/>
  <c r="BX672" i="1"/>
  <c r="BX666" i="1"/>
  <c r="BX665" i="1"/>
  <c r="BX664" i="1"/>
  <c r="BX661" i="1"/>
  <c r="BX653" i="1"/>
  <c r="BX646" i="1"/>
  <c r="BX678" i="1"/>
  <c r="BX675" i="1"/>
  <c r="BU758" i="1"/>
  <c r="BV758" i="1" s="1"/>
  <c r="BU721" i="1"/>
  <c r="BV721" i="1" s="1"/>
  <c r="BV749" i="1"/>
  <c r="BX716" i="1"/>
  <c r="BX717" i="1"/>
  <c r="BY715" i="1"/>
  <c r="BU747" i="1"/>
  <c r="BT746" i="1"/>
  <c r="BU764" i="1"/>
  <c r="BV764" i="1" s="1"/>
  <c r="BU91" i="1"/>
  <c r="BU90" i="1" s="1"/>
  <c r="BU89" i="1" s="1"/>
  <c r="BU242" i="1"/>
  <c r="BU756" i="1"/>
  <c r="BV756" i="1" s="1"/>
  <c r="BW554" i="1"/>
  <c r="BW224" i="1"/>
  <c r="BS72" i="1"/>
  <c r="BT753" i="1"/>
  <c r="BU754" i="1"/>
  <c r="BV561" i="1"/>
  <c r="BW708" i="1" s="1"/>
  <c r="BV553" i="1"/>
  <c r="BW700" i="1" s="1"/>
  <c r="BV517" i="1"/>
  <c r="BV740" i="1" s="1"/>
  <c r="BV510" i="1"/>
  <c r="BW657" i="1" s="1"/>
  <c r="BV507" i="1"/>
  <c r="BW654" i="1" s="1"/>
  <c r="BV544" i="1"/>
  <c r="BV546" i="1"/>
  <c r="BW693" i="1" s="1"/>
  <c r="BV514" i="1"/>
  <c r="BW661" i="1" s="1"/>
  <c r="BV548" i="1"/>
  <c r="BW695" i="1" s="1"/>
  <c r="BV710" i="1"/>
  <c r="BV787" i="1"/>
  <c r="BV556" i="1"/>
  <c r="BV513" i="1"/>
  <c r="BW660" i="1" s="1"/>
  <c r="BV527" i="1"/>
  <c r="BV559" i="1"/>
  <c r="BV563" i="1"/>
  <c r="BV786" i="1" s="1"/>
  <c r="BV509" i="1"/>
  <c r="BW656" i="1" s="1"/>
  <c r="BV502" i="1"/>
  <c r="BV725" i="1" s="1"/>
  <c r="BV515" i="1"/>
  <c r="BW662" i="1" s="1"/>
  <c r="BV508" i="1"/>
  <c r="BW655" i="1" s="1"/>
  <c r="BV549" i="1"/>
  <c r="BW696" i="1" s="1"/>
  <c r="BV525" i="1"/>
  <c r="BV550" i="1"/>
  <c r="BW697" i="1" s="1"/>
  <c r="BV724" i="1"/>
  <c r="BV775" i="1"/>
  <c r="BX134" i="1"/>
  <c r="BX135" i="1"/>
  <c r="BY133" i="1"/>
  <c r="BV678" i="1"/>
  <c r="BV677" i="1" s="1"/>
  <c r="BV142" i="1" s="1"/>
  <c r="BV140" i="1" s="1"/>
  <c r="BU784" i="1"/>
  <c r="BV784" i="1" s="1"/>
  <c r="BU720" i="1"/>
  <c r="BT719" i="1"/>
  <c r="BT718" i="1" s="1"/>
  <c r="BT81" i="1" s="1"/>
  <c r="BV762" i="1"/>
  <c r="BW670" i="1"/>
  <c r="BW141" i="1" s="1"/>
  <c r="BV751" i="1"/>
  <c r="BU733" i="1"/>
  <c r="BU732" i="1"/>
  <c r="BV732" i="1" s="1"/>
  <c r="BT124" i="1"/>
  <c r="BT123" i="1" s="1"/>
  <c r="BT122" i="1" s="1"/>
  <c r="BT495" i="1"/>
  <c r="BU766" i="1"/>
  <c r="BV766" i="1" s="1"/>
  <c r="BV270" i="1"/>
  <c r="BV94" i="1" s="1"/>
  <c r="BV93" i="1" s="1"/>
  <c r="BY88" i="1"/>
  <c r="BY87" i="1"/>
  <c r="BZ86" i="1"/>
  <c r="BW121" i="1"/>
  <c r="BW120" i="1"/>
  <c r="BX119" i="1"/>
  <c r="BY71" i="1"/>
  <c r="BY641" i="1" s="1"/>
  <c r="BY70" i="1"/>
  <c r="BY640" i="1" s="1"/>
  <c r="BZ69" i="1"/>
  <c r="BV497" i="1"/>
  <c r="BV167" i="1"/>
  <c r="BU166" i="1"/>
  <c r="BU736" i="1"/>
  <c r="BV736" i="1" s="1"/>
  <c r="BV536" i="1"/>
  <c r="BW683" i="1" s="1"/>
  <c r="BV206" i="1"/>
  <c r="BV734" i="1"/>
  <c r="BV540" i="1"/>
  <c r="BW687" i="1" s="1"/>
  <c r="BV210" i="1"/>
  <c r="BV516" i="1"/>
  <c r="BW663" i="1" s="1"/>
  <c r="BV554" i="1"/>
  <c r="BW701" i="1" s="1"/>
  <c r="BV520" i="1"/>
  <c r="BV743" i="1" s="1"/>
  <c r="BU760" i="1"/>
  <c r="BV760" i="1" s="1"/>
  <c r="BV538" i="1"/>
  <c r="BW685" i="1" s="1"/>
  <c r="BV519" i="1"/>
  <c r="BU755" i="1"/>
  <c r="BV755" i="1" s="1"/>
  <c r="BW723" i="1" l="1"/>
  <c r="BZ71" i="1"/>
  <c r="BZ641" i="1" s="1"/>
  <c r="BZ70" i="1"/>
  <c r="BZ640" i="1" s="1"/>
  <c r="CA69" i="1"/>
  <c r="BU74" i="1"/>
  <c r="BU73" i="1" s="1"/>
  <c r="BU72" i="1" s="1"/>
  <c r="BU165" i="1"/>
  <c r="BW762" i="1"/>
  <c r="BV731" i="1"/>
  <c r="BW539" i="1"/>
  <c r="BX686" i="1" s="1"/>
  <c r="BW209" i="1"/>
  <c r="BV759" i="1"/>
  <c r="BU76" i="1"/>
  <c r="BV778" i="1"/>
  <c r="BW702" i="1"/>
  <c r="BW677" i="1" s="1"/>
  <c r="BW142" i="1" s="1"/>
  <c r="BW140" i="1" s="1"/>
  <c r="BV769" i="1"/>
  <c r="BV727" i="1"/>
  <c r="BW243" i="1"/>
  <c r="BW270" i="1"/>
  <c r="BW94" i="1" s="1"/>
  <c r="BW532" i="1"/>
  <c r="BW755" i="1" s="1"/>
  <c r="BW518" i="1"/>
  <c r="BW526" i="1"/>
  <c r="BX673" i="1" s="1"/>
  <c r="BW499" i="1"/>
  <c r="BW722" i="1" s="1"/>
  <c r="BW527" i="1"/>
  <c r="BX674" i="1" s="1"/>
  <c r="BW517" i="1"/>
  <c r="BW740" i="1" s="1"/>
  <c r="BW509" i="1"/>
  <c r="BX656" i="1" s="1"/>
  <c r="BW553" i="1"/>
  <c r="BW544" i="1"/>
  <c r="BW552" i="1"/>
  <c r="BV773" i="1"/>
  <c r="BV742" i="1"/>
  <c r="BW666" i="1"/>
  <c r="BW643" i="1" s="1"/>
  <c r="BW206" i="1"/>
  <c r="BW536" i="1"/>
  <c r="BX683" i="1" s="1"/>
  <c r="BW497" i="1"/>
  <c r="BV166" i="1"/>
  <c r="BW167" i="1"/>
  <c r="BY709" i="1"/>
  <c r="BY706" i="1"/>
  <c r="BY704" i="1"/>
  <c r="BY702" i="1"/>
  <c r="BY701" i="1"/>
  <c r="BY700" i="1"/>
  <c r="BY699" i="1"/>
  <c r="BY697" i="1"/>
  <c r="BY696" i="1"/>
  <c r="BY695" i="1"/>
  <c r="BY694" i="1"/>
  <c r="BY693" i="1"/>
  <c r="BY689" i="1"/>
  <c r="BY698" i="1"/>
  <c r="BY666" i="1"/>
  <c r="BY661" i="1"/>
  <c r="BY650" i="1"/>
  <c r="BY649" i="1"/>
  <c r="BY648" i="1"/>
  <c r="BY647" i="1"/>
  <c r="BY645" i="1"/>
  <c r="BY644" i="1"/>
  <c r="BY674" i="1"/>
  <c r="BY673" i="1"/>
  <c r="BY671" i="1"/>
  <c r="BZ87" i="1"/>
  <c r="CA86" i="1"/>
  <c r="BZ88" i="1"/>
  <c r="BV733" i="1"/>
  <c r="BY135" i="1"/>
  <c r="BY134" i="1"/>
  <c r="BZ133" i="1"/>
  <c r="BW775" i="1"/>
  <c r="BU746" i="1"/>
  <c r="BV747" i="1"/>
  <c r="BW749" i="1"/>
  <c r="BV89" i="1"/>
  <c r="BW531" i="1"/>
  <c r="BW201" i="1"/>
  <c r="BV200" i="1"/>
  <c r="BV78" i="1" s="1"/>
  <c r="BV771" i="1"/>
  <c r="BX493" i="1"/>
  <c r="BX492" i="1"/>
  <c r="BX494" i="1" s="1"/>
  <c r="BX514" i="1" s="1"/>
  <c r="BY491" i="1"/>
  <c r="BV730" i="1"/>
  <c r="BV748" i="1"/>
  <c r="BW524" i="1"/>
  <c r="BW194" i="1"/>
  <c r="BV193" i="1"/>
  <c r="BV77" i="1" s="1"/>
  <c r="BV779" i="1"/>
  <c r="BV744" i="1"/>
  <c r="BW521" i="1"/>
  <c r="BX668" i="1" s="1"/>
  <c r="BW538" i="1"/>
  <c r="BX685" i="1" s="1"/>
  <c r="BW506" i="1"/>
  <c r="BW729" i="1" s="1"/>
  <c r="BW559" i="1"/>
  <c r="BX706" i="1" s="1"/>
  <c r="BW550" i="1"/>
  <c r="BW551" i="1"/>
  <c r="BV770" i="1"/>
  <c r="BW514" i="1"/>
  <c r="BW525" i="1"/>
  <c r="BW561" i="1"/>
  <c r="BX708" i="1" s="1"/>
  <c r="BW504" i="1"/>
  <c r="BX651" i="1" s="1"/>
  <c r="BW505" i="1"/>
  <c r="BX652" i="1" s="1"/>
  <c r="BW563" i="1"/>
  <c r="BW786" i="1" s="1"/>
  <c r="BW542" i="1"/>
  <c r="BW560" i="1"/>
  <c r="BW516" i="1"/>
  <c r="BX663" i="1" s="1"/>
  <c r="BW533" i="1"/>
  <c r="BW784" i="1"/>
  <c r="BV754" i="1"/>
  <c r="BU753" i="1"/>
  <c r="BW210" i="1"/>
  <c r="BW540" i="1"/>
  <c r="BX687" i="1" s="1"/>
  <c r="BV496" i="1"/>
  <c r="BX121" i="1"/>
  <c r="BX120" i="1"/>
  <c r="BY119" i="1"/>
  <c r="BU719" i="1"/>
  <c r="BV720" i="1"/>
  <c r="BX554" i="1"/>
  <c r="BY717" i="1"/>
  <c r="BZ715" i="1"/>
  <c r="BY716" i="1"/>
  <c r="BV242" i="1"/>
  <c r="BV530" i="1"/>
  <c r="BV128" i="1" s="1"/>
  <c r="BY164" i="1"/>
  <c r="BY240" i="1" s="1"/>
  <c r="BY162" i="1"/>
  <c r="BY163" i="1"/>
  <c r="BY239" i="1" s="1"/>
  <c r="BV761" i="1"/>
  <c r="BW761" i="1" s="1"/>
  <c r="BU495" i="1"/>
  <c r="BU124" i="1"/>
  <c r="BU123" i="1" s="1"/>
  <c r="BU122" i="1" s="1"/>
  <c r="BV767" i="1"/>
  <c r="BW767" i="1" s="1"/>
  <c r="BV776" i="1"/>
  <c r="BW776" i="1" s="1"/>
  <c r="BW535" i="1"/>
  <c r="BX682" i="1" s="1"/>
  <c r="BX677" i="1" s="1"/>
  <c r="BX142" i="1" s="1"/>
  <c r="BW205" i="1"/>
  <c r="BV523" i="1"/>
  <c r="BV127" i="1" s="1"/>
  <c r="BV126" i="1" s="1"/>
  <c r="BX547" i="1"/>
  <c r="BV750" i="1"/>
  <c r="BW750" i="1" s="1"/>
  <c r="BV763" i="1"/>
  <c r="BW763" i="1" s="1"/>
  <c r="BW546" i="1"/>
  <c r="BV777" i="1"/>
  <c r="BW777" i="1" s="1"/>
  <c r="BX777" i="1" s="1"/>
  <c r="BW502" i="1"/>
  <c r="BW725" i="1" s="1"/>
  <c r="BW515" i="1"/>
  <c r="BX662" i="1" s="1"/>
  <c r="BW558" i="1"/>
  <c r="BW781" i="1" s="1"/>
  <c r="BW545" i="1"/>
  <c r="BW768" i="1" s="1"/>
  <c r="BW508" i="1"/>
  <c r="BX655" i="1" s="1"/>
  <c r="BW528" i="1"/>
  <c r="BV774" i="1"/>
  <c r="BW774" i="1" s="1"/>
  <c r="BW557" i="1"/>
  <c r="BW780" i="1" s="1"/>
  <c r="BW548" i="1"/>
  <c r="BW556" i="1"/>
  <c r="BV782" i="1"/>
  <c r="BW782" i="1" s="1"/>
  <c r="BW765" i="1"/>
  <c r="BW503" i="1"/>
  <c r="BX650" i="1" s="1"/>
  <c r="BW173" i="1"/>
  <c r="BX311" i="1"/>
  <c r="BX234" i="1" s="1"/>
  <c r="BX308" i="1"/>
  <c r="BX231" i="1" s="1"/>
  <c r="BX307" i="1"/>
  <c r="BX230" i="1" s="1"/>
  <c r="BX306" i="1"/>
  <c r="BX229" i="1" s="1"/>
  <c r="BX305" i="1"/>
  <c r="BX228" i="1" s="1"/>
  <c r="BX304" i="1"/>
  <c r="BX227" i="1" s="1"/>
  <c r="BX303" i="1"/>
  <c r="BX226" i="1" s="1"/>
  <c r="BX302" i="1"/>
  <c r="BX225" i="1" s="1"/>
  <c r="BX301" i="1"/>
  <c r="BX224" i="1" s="1"/>
  <c r="BX300" i="1"/>
  <c r="BX223" i="1" s="1"/>
  <c r="BX299" i="1"/>
  <c r="BX222" i="1" s="1"/>
  <c r="BX309" i="1"/>
  <c r="BX232" i="1" s="1"/>
  <c r="BX297" i="1"/>
  <c r="BX220" i="1" s="1"/>
  <c r="BX296" i="1"/>
  <c r="BX219" i="1" s="1"/>
  <c r="BX295" i="1"/>
  <c r="BX218" i="1" s="1"/>
  <c r="BX294" i="1"/>
  <c r="BX217" i="1" s="1"/>
  <c r="BX293" i="1"/>
  <c r="BX216" i="1" s="1"/>
  <c r="BX292" i="1"/>
  <c r="BX215" i="1" s="1"/>
  <c r="BX291" i="1"/>
  <c r="BX214" i="1" s="1"/>
  <c r="BX290" i="1"/>
  <c r="BX213" i="1" s="1"/>
  <c r="BX279" i="1"/>
  <c r="BX202" i="1" s="1"/>
  <c r="BX274" i="1"/>
  <c r="BX197" i="1" s="1"/>
  <c r="BX267" i="1"/>
  <c r="BX190" i="1" s="1"/>
  <c r="BX263" i="1"/>
  <c r="BX186" i="1" s="1"/>
  <c r="BX259" i="1"/>
  <c r="BX182" i="1" s="1"/>
  <c r="BX255" i="1"/>
  <c r="BX178" i="1" s="1"/>
  <c r="BX251" i="1"/>
  <c r="BX174" i="1" s="1"/>
  <c r="BX247" i="1"/>
  <c r="BX170" i="1" s="1"/>
  <c r="BX298" i="1"/>
  <c r="BX221" i="1" s="1"/>
  <c r="BX280" i="1"/>
  <c r="BX203" i="1" s="1"/>
  <c r="BX275" i="1"/>
  <c r="BX198" i="1" s="1"/>
  <c r="BX268" i="1"/>
  <c r="BX191" i="1" s="1"/>
  <c r="BX264" i="1"/>
  <c r="BX187" i="1" s="1"/>
  <c r="BX260" i="1"/>
  <c r="BX183" i="1" s="1"/>
  <c r="BX256" i="1"/>
  <c r="BX179" i="1" s="1"/>
  <c r="BX252" i="1"/>
  <c r="BX175" i="1" s="1"/>
  <c r="BX248" i="1"/>
  <c r="BX171" i="1" s="1"/>
  <c r="BX244" i="1"/>
  <c r="BX288" i="1"/>
  <c r="BX287" i="1"/>
  <c r="BX286" i="1"/>
  <c r="BX285" i="1"/>
  <c r="BX208" i="1" s="1"/>
  <c r="BX284" i="1"/>
  <c r="BX283" i="1"/>
  <c r="BX282" i="1"/>
  <c r="BX281" i="1"/>
  <c r="BX204" i="1" s="1"/>
  <c r="BX265" i="1"/>
  <c r="BX188" i="1" s="1"/>
  <c r="BX261" i="1"/>
  <c r="BX184" i="1" s="1"/>
  <c r="BX257" i="1"/>
  <c r="BX180" i="1" s="1"/>
  <c r="BX253" i="1"/>
  <c r="BX176" i="1" s="1"/>
  <c r="BX249" i="1"/>
  <c r="BX172" i="1" s="1"/>
  <c r="BX245" i="1"/>
  <c r="BX168" i="1" s="1"/>
  <c r="BX254" i="1"/>
  <c r="BX177" i="1" s="1"/>
  <c r="BX273" i="1"/>
  <c r="BX196" i="1" s="1"/>
  <c r="BX266" i="1"/>
  <c r="BX189" i="1" s="1"/>
  <c r="BX250" i="1"/>
  <c r="BX289" i="1"/>
  <c r="BX212" i="1" s="1"/>
  <c r="BX272" i="1"/>
  <c r="BX195" i="1" s="1"/>
  <c r="BX258" i="1"/>
  <c r="BX181" i="1" s="1"/>
  <c r="BX246" i="1"/>
  <c r="BX169" i="1" s="1"/>
  <c r="BX262" i="1"/>
  <c r="BX185" i="1" s="1"/>
  <c r="BX271" i="1"/>
  <c r="BX270" i="1" s="1"/>
  <c r="BX94" i="1" s="1"/>
  <c r="BX310" i="1"/>
  <c r="BX233" i="1" s="1"/>
  <c r="BX278" i="1"/>
  <c r="BX277" i="1" s="1"/>
  <c r="BX95" i="1" s="1"/>
  <c r="BW537" i="1"/>
  <c r="BX684" i="1" s="1"/>
  <c r="BW207" i="1"/>
  <c r="BV739" i="1"/>
  <c r="BW739" i="1" s="1"/>
  <c r="BV772" i="1"/>
  <c r="BW772" i="1" s="1"/>
  <c r="BV738" i="1"/>
  <c r="BW738" i="1" s="1"/>
  <c r="BW541" i="1"/>
  <c r="BX688" i="1" s="1"/>
  <c r="BW211" i="1"/>
  <c r="BW741" i="1"/>
  <c r="BV642" i="1"/>
  <c r="BV138" i="1"/>
  <c r="BV137" i="1" s="1"/>
  <c r="BV136" i="1" s="1"/>
  <c r="BW547" i="1"/>
  <c r="BV737" i="1"/>
  <c r="BW737" i="1" s="1"/>
  <c r="BW277" i="1"/>
  <c r="BW95" i="1" s="1"/>
  <c r="BV728" i="1"/>
  <c r="BW728" i="1" s="1"/>
  <c r="BW564" i="1"/>
  <c r="BW787" i="1" s="1"/>
  <c r="BW534" i="1"/>
  <c r="BW757" i="1" s="1"/>
  <c r="BW519" i="1"/>
  <c r="BW555" i="1"/>
  <c r="BW512" i="1"/>
  <c r="BX659" i="1" s="1"/>
  <c r="BW513" i="1"/>
  <c r="BX660" i="1" s="1"/>
  <c r="BW549" i="1"/>
  <c r="BW562" i="1"/>
  <c r="BW785" i="1" s="1"/>
  <c r="BW498" i="1"/>
  <c r="BX645" i="1" s="1"/>
  <c r="BW511" i="1"/>
  <c r="BX658" i="1" s="1"/>
  <c r="BW520" i="1"/>
  <c r="BW743" i="1" s="1"/>
  <c r="BW501" i="1"/>
  <c r="BX648" i="1" s="1"/>
  <c r="BW510" i="1"/>
  <c r="BX657" i="1" s="1"/>
  <c r="BW507" i="1"/>
  <c r="BX654" i="1" s="1"/>
  <c r="BW543" i="1"/>
  <c r="BW642" i="1" l="1"/>
  <c r="BW138" i="1"/>
  <c r="BW137" i="1" s="1"/>
  <c r="BW136" i="1" s="1"/>
  <c r="BY183" i="1"/>
  <c r="BY178" i="1"/>
  <c r="BY215" i="1"/>
  <c r="BY223" i="1"/>
  <c r="BY231" i="1"/>
  <c r="BX738" i="1"/>
  <c r="BW751" i="1"/>
  <c r="BV495" i="1"/>
  <c r="BV124" i="1"/>
  <c r="BV123" i="1" s="1"/>
  <c r="BV122" i="1" s="1"/>
  <c r="BW734" i="1"/>
  <c r="BW736" i="1"/>
  <c r="BX736" i="1" s="1"/>
  <c r="BV76" i="1"/>
  <c r="BW730" i="1"/>
  <c r="BW771" i="1"/>
  <c r="CA88" i="1"/>
  <c r="CA87" i="1"/>
  <c r="CB86" i="1"/>
  <c r="BY681" i="1"/>
  <c r="BW496" i="1"/>
  <c r="BW742" i="1"/>
  <c r="BW727" i="1"/>
  <c r="BW756" i="1"/>
  <c r="BW732" i="1"/>
  <c r="BX732" i="1" s="1"/>
  <c r="BW764" i="1"/>
  <c r="BX559" i="1"/>
  <c r="BX782" i="1" s="1"/>
  <c r="BX542" i="1"/>
  <c r="BX549" i="1"/>
  <c r="BX772" i="1" s="1"/>
  <c r="BX527" i="1"/>
  <c r="BX533" i="1"/>
  <c r="BY680" i="1" s="1"/>
  <c r="BX562" i="1"/>
  <c r="BX785" i="1" s="1"/>
  <c r="BW783" i="1"/>
  <c r="BX783" i="1" s="1"/>
  <c r="BX737" i="1"/>
  <c r="BX503" i="1"/>
  <c r="BX173" i="1"/>
  <c r="BX763" i="1"/>
  <c r="BZ717" i="1"/>
  <c r="CA715" i="1"/>
  <c r="BZ716" i="1"/>
  <c r="BW724" i="1"/>
  <c r="BY120" i="1"/>
  <c r="BZ119" i="1"/>
  <c r="BY121" i="1"/>
  <c r="BX524" i="1"/>
  <c r="BX194" i="1"/>
  <c r="BW193" i="1"/>
  <c r="BW77" i="1" s="1"/>
  <c r="BY493" i="1"/>
  <c r="BY492" i="1"/>
  <c r="BY494" i="1" s="1"/>
  <c r="BY542" i="1" s="1"/>
  <c r="BZ689" i="1" s="1"/>
  <c r="BZ491" i="1"/>
  <c r="BX649" i="1"/>
  <c r="BX775" i="1"/>
  <c r="BW733" i="1"/>
  <c r="BY711" i="1"/>
  <c r="BW758" i="1"/>
  <c r="BW769" i="1"/>
  <c r="BW759" i="1"/>
  <c r="BX539" i="1"/>
  <c r="BY686" i="1" s="1"/>
  <c r="BX209" i="1"/>
  <c r="CA70" i="1"/>
  <c r="CA640" i="1" s="1"/>
  <c r="CA71" i="1"/>
  <c r="CA641" i="1" s="1"/>
  <c r="CB69" i="1"/>
  <c r="BX564" i="1"/>
  <c r="BX787" i="1" s="1"/>
  <c r="BX519" i="1"/>
  <c r="BX544" i="1"/>
  <c r="BY691" i="1" s="1"/>
  <c r="BX504" i="1"/>
  <c r="BY651" i="1" s="1"/>
  <c r="BX509" i="1"/>
  <c r="BY656" i="1" s="1"/>
  <c r="BX510" i="1"/>
  <c r="BY657" i="1" s="1"/>
  <c r="BX561" i="1"/>
  <c r="BY708" i="1" s="1"/>
  <c r="BX553" i="1"/>
  <c r="BX776" i="1" s="1"/>
  <c r="BX515" i="1"/>
  <c r="BY662" i="1" s="1"/>
  <c r="BX543" i="1"/>
  <c r="BY690" i="1" s="1"/>
  <c r="BX500" i="1"/>
  <c r="BX505" i="1"/>
  <c r="BY652" i="1" s="1"/>
  <c r="BX498" i="1"/>
  <c r="BX560" i="1"/>
  <c r="BY707" i="1" s="1"/>
  <c r="BX552" i="1"/>
  <c r="BX511" i="1"/>
  <c r="BY658" i="1" s="1"/>
  <c r="BX546" i="1"/>
  <c r="BX512" i="1"/>
  <c r="BY659" i="1" s="1"/>
  <c r="BX517" i="1"/>
  <c r="BY664" i="1" s="1"/>
  <c r="BX502" i="1"/>
  <c r="BX725" i="1" s="1"/>
  <c r="BX534" i="1"/>
  <c r="BX757" i="1" s="1"/>
  <c r="BX541" i="1"/>
  <c r="BY688" i="1" s="1"/>
  <c r="BX211" i="1"/>
  <c r="BX750" i="1"/>
  <c r="BX535" i="1"/>
  <c r="BY682" i="1" s="1"/>
  <c r="BX205" i="1"/>
  <c r="BX767" i="1"/>
  <c r="BY308" i="1"/>
  <c r="BY307" i="1"/>
  <c r="BY230" i="1" s="1"/>
  <c r="BY306" i="1"/>
  <c r="BY229" i="1" s="1"/>
  <c r="BY305" i="1"/>
  <c r="BY228" i="1" s="1"/>
  <c r="BY304" i="1"/>
  <c r="BY227" i="1" s="1"/>
  <c r="BY303" i="1"/>
  <c r="BY226" i="1" s="1"/>
  <c r="BY302" i="1"/>
  <c r="BY225" i="1" s="1"/>
  <c r="BY301" i="1"/>
  <c r="BY224" i="1" s="1"/>
  <c r="BY300" i="1"/>
  <c r="BY309" i="1"/>
  <c r="BY232" i="1" s="1"/>
  <c r="BY310" i="1"/>
  <c r="BY233" i="1" s="1"/>
  <c r="BY298" i="1"/>
  <c r="BY221" i="1" s="1"/>
  <c r="BY280" i="1"/>
  <c r="BY203" i="1" s="1"/>
  <c r="BY275" i="1"/>
  <c r="BY198" i="1" s="1"/>
  <c r="BY268" i="1"/>
  <c r="BY191" i="1" s="1"/>
  <c r="BY264" i="1"/>
  <c r="BY187" i="1" s="1"/>
  <c r="BY260" i="1"/>
  <c r="BY256" i="1"/>
  <c r="BY179" i="1" s="1"/>
  <c r="BY252" i="1"/>
  <c r="BY175" i="1" s="1"/>
  <c r="BY248" i="1"/>
  <c r="BY171" i="1" s="1"/>
  <c r="BY244" i="1"/>
  <c r="BY299" i="1"/>
  <c r="BY222" i="1" s="1"/>
  <c r="BY288" i="1"/>
  <c r="BY287" i="1"/>
  <c r="BY286" i="1"/>
  <c r="BY285" i="1"/>
  <c r="BY208" i="1" s="1"/>
  <c r="BY284" i="1"/>
  <c r="BY283" i="1"/>
  <c r="BY282" i="1"/>
  <c r="BY281" i="1"/>
  <c r="BY204" i="1" s="1"/>
  <c r="BY265" i="1"/>
  <c r="BY188" i="1" s="1"/>
  <c r="BY261" i="1"/>
  <c r="BY184" i="1" s="1"/>
  <c r="BY257" i="1"/>
  <c r="BY180" i="1" s="1"/>
  <c r="BY253" i="1"/>
  <c r="BY176" i="1" s="1"/>
  <c r="BY249" i="1"/>
  <c r="BY172" i="1" s="1"/>
  <c r="BY245" i="1"/>
  <c r="BY168" i="1" s="1"/>
  <c r="BY289" i="1"/>
  <c r="BY212" i="1" s="1"/>
  <c r="BY278" i="1"/>
  <c r="BY273" i="1"/>
  <c r="BY196" i="1" s="1"/>
  <c r="BY272" i="1"/>
  <c r="BY195" i="1" s="1"/>
  <c r="BY271" i="1"/>
  <c r="BY266" i="1"/>
  <c r="BY189" i="1" s="1"/>
  <c r="BY262" i="1"/>
  <c r="BY185" i="1" s="1"/>
  <c r="BY258" i="1"/>
  <c r="BY181" i="1" s="1"/>
  <c r="BY254" i="1"/>
  <c r="BY177" i="1" s="1"/>
  <c r="BY250" i="1"/>
  <c r="BY246" i="1"/>
  <c r="BY169" i="1" s="1"/>
  <c r="BY255" i="1"/>
  <c r="BY274" i="1"/>
  <c r="BY197" i="1" s="1"/>
  <c r="BY267" i="1"/>
  <c r="BY190" i="1" s="1"/>
  <c r="BY251" i="1"/>
  <c r="BY174" i="1" s="1"/>
  <c r="BY297" i="1"/>
  <c r="BY220" i="1" s="1"/>
  <c r="BY296" i="1"/>
  <c r="BY219" i="1" s="1"/>
  <c r="BY295" i="1"/>
  <c r="BY218" i="1" s="1"/>
  <c r="BY294" i="1"/>
  <c r="BY217" i="1" s="1"/>
  <c r="BY293" i="1"/>
  <c r="BY216" i="1" s="1"/>
  <c r="BY292" i="1"/>
  <c r="BY291" i="1"/>
  <c r="BY214" i="1" s="1"/>
  <c r="BY290" i="1"/>
  <c r="BY213" i="1" s="1"/>
  <c r="BY259" i="1"/>
  <c r="BY182" i="1" s="1"/>
  <c r="BY247" i="1"/>
  <c r="BY170" i="1" s="1"/>
  <c r="BY311" i="1"/>
  <c r="BY234" i="1" s="1"/>
  <c r="BY263" i="1"/>
  <c r="BY186" i="1" s="1"/>
  <c r="BY279" i="1"/>
  <c r="BY202" i="1" s="1"/>
  <c r="BV719" i="1"/>
  <c r="BW720" i="1"/>
  <c r="BX540" i="1"/>
  <c r="BY687" i="1" s="1"/>
  <c r="BX210" i="1"/>
  <c r="BV753" i="1"/>
  <c r="BW754" i="1"/>
  <c r="BW744" i="1"/>
  <c r="BW523" i="1"/>
  <c r="BW127" i="1" s="1"/>
  <c r="BX671" i="1"/>
  <c r="BX670" i="1" s="1"/>
  <c r="BX141" i="1" s="1"/>
  <c r="BX140" i="1" s="1"/>
  <c r="BX531" i="1"/>
  <c r="BW200" i="1"/>
  <c r="BW78" i="1" s="1"/>
  <c r="BX201" i="1"/>
  <c r="BZ134" i="1"/>
  <c r="CA133" i="1"/>
  <c r="BZ135" i="1"/>
  <c r="BW766" i="1"/>
  <c r="BX766" i="1" s="1"/>
  <c r="BX497" i="1"/>
  <c r="BX167" i="1"/>
  <c r="BW166" i="1"/>
  <c r="BX536" i="1"/>
  <c r="BY683" i="1" s="1"/>
  <c r="BX206" i="1"/>
  <c r="BW93" i="1"/>
  <c r="BW731" i="1"/>
  <c r="BX563" i="1"/>
  <c r="BX786" i="1" s="1"/>
  <c r="BX555" i="1"/>
  <c r="BX507" i="1"/>
  <c r="BY654" i="1" s="1"/>
  <c r="BX545" i="1"/>
  <c r="BX768" i="1" s="1"/>
  <c r="BX508" i="1"/>
  <c r="BY655" i="1" s="1"/>
  <c r="BX513" i="1"/>
  <c r="BY660" i="1" s="1"/>
  <c r="BX723" i="1"/>
  <c r="BW726" i="1"/>
  <c r="BX726" i="1" s="1"/>
  <c r="BX537" i="1"/>
  <c r="BY684" i="1" s="1"/>
  <c r="BX207" i="1"/>
  <c r="BX93" i="1"/>
  <c r="BX243" i="1"/>
  <c r="BX765" i="1"/>
  <c r="BZ163" i="1"/>
  <c r="BZ239" i="1" s="1"/>
  <c r="BZ162" i="1"/>
  <c r="BZ164" i="1"/>
  <c r="BZ240" i="1" s="1"/>
  <c r="BW721" i="1"/>
  <c r="BX721" i="1" s="1"/>
  <c r="BU718" i="1"/>
  <c r="BU81" i="1" s="1"/>
  <c r="BW760" i="1"/>
  <c r="BX784" i="1"/>
  <c r="BW770" i="1"/>
  <c r="BX770" i="1" s="1"/>
  <c r="BW779" i="1"/>
  <c r="BW748" i="1"/>
  <c r="BW530" i="1"/>
  <c r="BW128" i="1" s="1"/>
  <c r="BV746" i="1"/>
  <c r="BW747" i="1"/>
  <c r="BV74" i="1"/>
  <c r="BV73" i="1" s="1"/>
  <c r="BV72" i="1" s="1"/>
  <c r="BV165" i="1"/>
  <c r="BW773" i="1"/>
  <c r="BW242" i="1"/>
  <c r="BW91" i="1"/>
  <c r="BW90" i="1" s="1"/>
  <c r="BW89" i="1" s="1"/>
  <c r="BW778" i="1"/>
  <c r="BX778" i="1" s="1"/>
  <c r="BW735" i="1"/>
  <c r="BX735" i="1" s="1"/>
  <c r="BZ710" i="1"/>
  <c r="BZ707" i="1"/>
  <c r="BZ706" i="1"/>
  <c r="BZ705" i="1"/>
  <c r="BZ703" i="1"/>
  <c r="BZ711" i="1"/>
  <c r="BZ692" i="1"/>
  <c r="BZ691" i="1"/>
  <c r="BZ690" i="1"/>
  <c r="BZ681" i="1"/>
  <c r="BZ680" i="1"/>
  <c r="BZ667" i="1"/>
  <c r="BZ665" i="1"/>
  <c r="BZ664" i="1"/>
  <c r="BZ653" i="1"/>
  <c r="BZ650" i="1"/>
  <c r="BZ649" i="1"/>
  <c r="BZ648" i="1"/>
  <c r="BZ647" i="1"/>
  <c r="BZ646" i="1"/>
  <c r="BZ645" i="1"/>
  <c r="BZ644" i="1"/>
  <c r="BZ679" i="1"/>
  <c r="BZ678" i="1"/>
  <c r="BZ675" i="1"/>
  <c r="BZ674" i="1"/>
  <c r="BZ673" i="1"/>
  <c r="BZ672" i="1"/>
  <c r="BZ671" i="1"/>
  <c r="BX644" i="1"/>
  <c r="BX643" i="1" s="1"/>
  <c r="BX558" i="1"/>
  <c r="BY705" i="1" s="1"/>
  <c r="BX548" i="1"/>
  <c r="BX520" i="1"/>
  <c r="BX743" i="1" s="1"/>
  <c r="BX528" i="1"/>
  <c r="BY675" i="1" s="1"/>
  <c r="BX506" i="1"/>
  <c r="BX729" i="1" s="1"/>
  <c r="BX557" i="1"/>
  <c r="BX780" i="1" s="1"/>
  <c r="BX526" i="1"/>
  <c r="BX749" i="1" s="1"/>
  <c r="BX499" i="1"/>
  <c r="BY646" i="1" s="1"/>
  <c r="BX516" i="1"/>
  <c r="BY663" i="1" s="1"/>
  <c r="BX521" i="1"/>
  <c r="BY668" i="1" s="1"/>
  <c r="BX518" i="1"/>
  <c r="BY665" i="1" s="1"/>
  <c r="BX556" i="1"/>
  <c r="BY703" i="1" s="1"/>
  <c r="BX525" i="1"/>
  <c r="BY672" i="1" s="1"/>
  <c r="BX550" i="1"/>
  <c r="BX532" i="1"/>
  <c r="BY679" i="1" s="1"/>
  <c r="BX551" i="1"/>
  <c r="BX774" i="1" s="1"/>
  <c r="BX501" i="1"/>
  <c r="BX538" i="1"/>
  <c r="BY685" i="1" s="1"/>
  <c r="BY670" i="1" l="1"/>
  <c r="BY141" i="1" s="1"/>
  <c r="BY765" i="1"/>
  <c r="BW753" i="1"/>
  <c r="BX754" i="1"/>
  <c r="BY537" i="1"/>
  <c r="BZ684" i="1" s="1"/>
  <c r="BY207" i="1"/>
  <c r="BY536" i="1"/>
  <c r="BZ683" i="1" s="1"/>
  <c r="BY206" i="1"/>
  <c r="BX496" i="1"/>
  <c r="CA135" i="1"/>
  <c r="CA134" i="1"/>
  <c r="CB133" i="1"/>
  <c r="BX744" i="1"/>
  <c r="BY535" i="1"/>
  <c r="BZ682" i="1" s="1"/>
  <c r="BY205" i="1"/>
  <c r="BY541" i="1"/>
  <c r="BZ688" i="1" s="1"/>
  <c r="BY211" i="1"/>
  <c r="BY539" i="1"/>
  <c r="BZ686" i="1" s="1"/>
  <c r="BY209" i="1"/>
  <c r="BX758" i="1"/>
  <c r="BY758" i="1" s="1"/>
  <c r="BX733" i="1"/>
  <c r="BX523" i="1"/>
  <c r="BX127" i="1" s="1"/>
  <c r="BX724" i="1"/>
  <c r="BX761" i="1"/>
  <c r="BX764" i="1"/>
  <c r="BY764" i="1" s="1"/>
  <c r="BX742" i="1"/>
  <c r="BY692" i="1"/>
  <c r="BY557" i="1"/>
  <c r="BZ704" i="1" s="1"/>
  <c r="BY549" i="1"/>
  <c r="BY772" i="1" s="1"/>
  <c r="BY527" i="1"/>
  <c r="BY533" i="1"/>
  <c r="BY538" i="1"/>
  <c r="BZ685" i="1" s="1"/>
  <c r="BY506" i="1"/>
  <c r="BY729" i="1" s="1"/>
  <c r="BY525" i="1"/>
  <c r="BX530" i="1"/>
  <c r="BX128" i="1" s="1"/>
  <c r="BW495" i="1"/>
  <c r="BW124" i="1"/>
  <c r="BW123" i="1" s="1"/>
  <c r="BY556" i="1"/>
  <c r="BY548" i="1"/>
  <c r="BZ695" i="1" s="1"/>
  <c r="BY520" i="1"/>
  <c r="BY743" i="1" s="1"/>
  <c r="BY528" i="1"/>
  <c r="BY518" i="1"/>
  <c r="BY519" i="1"/>
  <c r="BZ666" i="1" s="1"/>
  <c r="BY563" i="1"/>
  <c r="BY786" i="1" s="1"/>
  <c r="BY559" i="1"/>
  <c r="BY782" i="1" s="1"/>
  <c r="BY562" i="1"/>
  <c r="BZ709" i="1" s="1"/>
  <c r="BY543" i="1"/>
  <c r="BY500" i="1"/>
  <c r="BY505" i="1"/>
  <c r="BZ652" i="1" s="1"/>
  <c r="BY498" i="1"/>
  <c r="BY721" i="1" s="1"/>
  <c r="BX740" i="1"/>
  <c r="BX781" i="1"/>
  <c r="BY558" i="1"/>
  <c r="BY550" i="1"/>
  <c r="BZ697" i="1" s="1"/>
  <c r="BY532" i="1"/>
  <c r="BY551" i="1"/>
  <c r="BY774" i="1" s="1"/>
  <c r="BY501" i="1"/>
  <c r="BY507" i="1"/>
  <c r="BZ654" i="1" s="1"/>
  <c r="BY515" i="1"/>
  <c r="BZ662" i="1" s="1"/>
  <c r="BX720" i="1"/>
  <c r="BW719" i="1"/>
  <c r="CC69" i="1"/>
  <c r="CB70" i="1"/>
  <c r="CB640" i="1" s="1"/>
  <c r="CB71" i="1"/>
  <c r="CB641" i="1" s="1"/>
  <c r="BX751" i="1"/>
  <c r="BY751" i="1" s="1"/>
  <c r="BZ670" i="1"/>
  <c r="BZ141" i="1" s="1"/>
  <c r="BZ696" i="1"/>
  <c r="BX762" i="1"/>
  <c r="BY762" i="1" s="1"/>
  <c r="BY678" i="1"/>
  <c r="BX748" i="1"/>
  <c r="BY748" i="1" s="1"/>
  <c r="BX760" i="1"/>
  <c r="BY760" i="1" s="1"/>
  <c r="CA162" i="1"/>
  <c r="CA164" i="1"/>
  <c r="CA240" i="1" s="1"/>
  <c r="CA163" i="1"/>
  <c r="CA239" i="1" s="1"/>
  <c r="BX242" i="1"/>
  <c r="BX91" i="1"/>
  <c r="BX90" i="1" s="1"/>
  <c r="BX89" i="1" s="1"/>
  <c r="BX731" i="1"/>
  <c r="BW165" i="1"/>
  <c r="BW74" i="1"/>
  <c r="BW73" i="1" s="1"/>
  <c r="BY766" i="1"/>
  <c r="BV718" i="1"/>
  <c r="BV81" i="1" s="1"/>
  <c r="BY270" i="1"/>
  <c r="BY94" i="1" s="1"/>
  <c r="BY243" i="1"/>
  <c r="BY750" i="1"/>
  <c r="CA711" i="1"/>
  <c r="CA707" i="1"/>
  <c r="CA705" i="1"/>
  <c r="CA703" i="1"/>
  <c r="CA701" i="1"/>
  <c r="CA700" i="1"/>
  <c r="CA698" i="1"/>
  <c r="CA710" i="1"/>
  <c r="CA704" i="1"/>
  <c r="CA702" i="1"/>
  <c r="CA699" i="1"/>
  <c r="CA680" i="1"/>
  <c r="CA679" i="1"/>
  <c r="CA678" i="1"/>
  <c r="CA675" i="1"/>
  <c r="CA672" i="1"/>
  <c r="CA709" i="1"/>
  <c r="CA696" i="1"/>
  <c r="CA694" i="1"/>
  <c r="CA692" i="1"/>
  <c r="CA690" i="1"/>
  <c r="CA681" i="1"/>
  <c r="CA697" i="1"/>
  <c r="CA689" i="1"/>
  <c r="CA666" i="1"/>
  <c r="CA665" i="1"/>
  <c r="CA664" i="1"/>
  <c r="CA661" i="1"/>
  <c r="CA653" i="1"/>
  <c r="CA646" i="1"/>
  <c r="CA695" i="1"/>
  <c r="CA667" i="1"/>
  <c r="CA693" i="1"/>
  <c r="CA691" i="1"/>
  <c r="BX759" i="1"/>
  <c r="BY759" i="1" s="1"/>
  <c r="BY667" i="1"/>
  <c r="BW76" i="1"/>
  <c r="BZ120" i="1"/>
  <c r="BZ121" i="1"/>
  <c r="CA119" i="1"/>
  <c r="CA716" i="1"/>
  <c r="CA717" i="1"/>
  <c r="CB715" i="1"/>
  <c r="BY503" i="1"/>
  <c r="BY173" i="1"/>
  <c r="BX756" i="1"/>
  <c r="BY756" i="1" s="1"/>
  <c r="BY710" i="1"/>
  <c r="BY653" i="1"/>
  <c r="BY643" i="1" s="1"/>
  <c r="BX771" i="1"/>
  <c r="BY771" i="1" s="1"/>
  <c r="BX734" i="1"/>
  <c r="BX728" i="1"/>
  <c r="BY728" i="1" s="1"/>
  <c r="BY561" i="1"/>
  <c r="BZ708" i="1" s="1"/>
  <c r="BY553" i="1"/>
  <c r="BY776" i="1" s="1"/>
  <c r="BY545" i="1"/>
  <c r="BY768" i="1" s="1"/>
  <c r="BY508" i="1"/>
  <c r="BZ655" i="1" s="1"/>
  <c r="BY513" i="1"/>
  <c r="BZ660" i="1" s="1"/>
  <c r="BY534" i="1"/>
  <c r="BY757" i="1" s="1"/>
  <c r="BY526" i="1"/>
  <c r="BX722" i="1"/>
  <c r="BX642" i="1"/>
  <c r="BX138" i="1"/>
  <c r="BX137" i="1" s="1"/>
  <c r="BX136" i="1" s="1"/>
  <c r="BY277" i="1"/>
  <c r="BY95" i="1" s="1"/>
  <c r="BZ698" i="1"/>
  <c r="BX773" i="1"/>
  <c r="BY773" i="1" s="1"/>
  <c r="BX747" i="1"/>
  <c r="BW746" i="1"/>
  <c r="BX779" i="1"/>
  <c r="BY779" i="1" s="1"/>
  <c r="BZ309" i="1"/>
  <c r="BZ232" i="1" s="1"/>
  <c r="BZ310" i="1"/>
  <c r="BZ233" i="1" s="1"/>
  <c r="BZ311" i="1"/>
  <c r="BZ234" i="1" s="1"/>
  <c r="BZ299" i="1"/>
  <c r="BZ222" i="1" s="1"/>
  <c r="BZ288" i="1"/>
  <c r="BZ287" i="1"/>
  <c r="BZ286" i="1"/>
  <c r="BZ285" i="1"/>
  <c r="BZ208" i="1" s="1"/>
  <c r="BZ284" i="1"/>
  <c r="BZ283" i="1"/>
  <c r="BZ282" i="1"/>
  <c r="BZ281" i="1"/>
  <c r="BZ204" i="1" s="1"/>
  <c r="BZ265" i="1"/>
  <c r="BZ188" i="1" s="1"/>
  <c r="BZ261" i="1"/>
  <c r="BZ184" i="1" s="1"/>
  <c r="BZ257" i="1"/>
  <c r="BZ180" i="1" s="1"/>
  <c r="BZ253" i="1"/>
  <c r="BZ176" i="1" s="1"/>
  <c r="BZ249" i="1"/>
  <c r="BZ172" i="1" s="1"/>
  <c r="BZ245" i="1"/>
  <c r="BZ168" i="1" s="1"/>
  <c r="BZ308" i="1"/>
  <c r="BZ231" i="1" s="1"/>
  <c r="BZ307" i="1"/>
  <c r="BZ230" i="1" s="1"/>
  <c r="BZ306" i="1"/>
  <c r="BZ229" i="1" s="1"/>
  <c r="BZ305" i="1"/>
  <c r="BZ228" i="1" s="1"/>
  <c r="BZ304" i="1"/>
  <c r="BZ227" i="1" s="1"/>
  <c r="BZ303" i="1"/>
  <c r="BZ226" i="1" s="1"/>
  <c r="BZ302" i="1"/>
  <c r="BZ225" i="1" s="1"/>
  <c r="BZ301" i="1"/>
  <c r="BZ224" i="1" s="1"/>
  <c r="BZ300" i="1"/>
  <c r="BZ223" i="1" s="1"/>
  <c r="BZ289" i="1"/>
  <c r="BZ212" i="1" s="1"/>
  <c r="BZ278" i="1"/>
  <c r="BZ273" i="1"/>
  <c r="BZ196" i="1" s="1"/>
  <c r="BZ272" i="1"/>
  <c r="BZ195" i="1" s="1"/>
  <c r="BZ271" i="1"/>
  <c r="BZ266" i="1"/>
  <c r="BZ189" i="1" s="1"/>
  <c r="BZ262" i="1"/>
  <c r="BZ185" i="1" s="1"/>
  <c r="BZ258" i="1"/>
  <c r="BZ181" i="1" s="1"/>
  <c r="BZ254" i="1"/>
  <c r="BZ177" i="1" s="1"/>
  <c r="BZ250" i="1"/>
  <c r="BZ246" i="1"/>
  <c r="BZ169" i="1" s="1"/>
  <c r="BZ297" i="1"/>
  <c r="BZ220" i="1" s="1"/>
  <c r="BZ296" i="1"/>
  <c r="BZ219" i="1" s="1"/>
  <c r="BZ295" i="1"/>
  <c r="BZ218" i="1" s="1"/>
  <c r="BZ294" i="1"/>
  <c r="BZ217" i="1" s="1"/>
  <c r="BZ293" i="1"/>
  <c r="BZ216" i="1" s="1"/>
  <c r="BZ292" i="1"/>
  <c r="BZ215" i="1" s="1"/>
  <c r="BZ291" i="1"/>
  <c r="BZ214" i="1" s="1"/>
  <c r="BZ290" i="1"/>
  <c r="BZ213" i="1" s="1"/>
  <c r="BZ279" i="1"/>
  <c r="BZ202" i="1" s="1"/>
  <c r="BZ274" i="1"/>
  <c r="BZ197" i="1" s="1"/>
  <c r="BZ267" i="1"/>
  <c r="BZ190" i="1" s="1"/>
  <c r="BZ263" i="1"/>
  <c r="BZ186" i="1" s="1"/>
  <c r="BZ259" i="1"/>
  <c r="BZ182" i="1" s="1"/>
  <c r="BZ255" i="1"/>
  <c r="BZ178" i="1" s="1"/>
  <c r="BZ251" i="1"/>
  <c r="BZ174" i="1" s="1"/>
  <c r="BZ247" i="1"/>
  <c r="BZ170" i="1" s="1"/>
  <c r="BZ280" i="1"/>
  <c r="BZ203" i="1" s="1"/>
  <c r="BZ260" i="1"/>
  <c r="BZ183" i="1" s="1"/>
  <c r="BZ256" i="1"/>
  <c r="BZ179" i="1" s="1"/>
  <c r="BZ244" i="1"/>
  <c r="BZ268" i="1"/>
  <c r="BZ191" i="1" s="1"/>
  <c r="BZ264" i="1"/>
  <c r="BZ187" i="1" s="1"/>
  <c r="BZ248" i="1"/>
  <c r="BZ171" i="1" s="1"/>
  <c r="BZ298" i="1"/>
  <c r="BZ221" i="1" s="1"/>
  <c r="BZ252" i="1"/>
  <c r="BZ175" i="1" s="1"/>
  <c r="BZ275" i="1"/>
  <c r="BZ198" i="1" s="1"/>
  <c r="BY723" i="1"/>
  <c r="BY497" i="1"/>
  <c r="BX166" i="1"/>
  <c r="BY167" i="1"/>
  <c r="BY531" i="1"/>
  <c r="BX200" i="1"/>
  <c r="BX78" i="1" s="1"/>
  <c r="BY201" i="1"/>
  <c r="BW126" i="1"/>
  <c r="BY540" i="1"/>
  <c r="BZ687" i="1" s="1"/>
  <c r="BY210" i="1"/>
  <c r="BY767" i="1"/>
  <c r="BX739" i="1"/>
  <c r="BX741" i="1"/>
  <c r="BY741" i="1" s="1"/>
  <c r="BX769" i="1"/>
  <c r="BZ492" i="1"/>
  <c r="BZ494" i="1" s="1"/>
  <c r="BZ516" i="1" s="1"/>
  <c r="CA663" i="1" s="1"/>
  <c r="CA491" i="1"/>
  <c r="BZ493" i="1"/>
  <c r="BY524" i="1"/>
  <c r="BY523" i="1" s="1"/>
  <c r="BY127" i="1" s="1"/>
  <c r="BX193" i="1"/>
  <c r="BX77" i="1" s="1"/>
  <c r="BX76" i="1" s="1"/>
  <c r="BY194" i="1"/>
  <c r="BX727" i="1"/>
  <c r="CB88" i="1"/>
  <c r="CB87" i="1"/>
  <c r="CC86" i="1"/>
  <c r="BX730" i="1"/>
  <c r="BY730" i="1" s="1"/>
  <c r="BY560" i="1"/>
  <c r="BY783" i="1" s="1"/>
  <c r="BY552" i="1"/>
  <c r="BZ699" i="1" s="1"/>
  <c r="BY544" i="1"/>
  <c r="BY504" i="1"/>
  <c r="BZ651" i="1" s="1"/>
  <c r="BZ643" i="1" s="1"/>
  <c r="BY509" i="1"/>
  <c r="BZ656" i="1" s="1"/>
  <c r="BY502" i="1"/>
  <c r="BY725" i="1" s="1"/>
  <c r="BY511" i="1"/>
  <c r="BZ658" i="1" s="1"/>
  <c r="BX755" i="1"/>
  <c r="BY755" i="1" s="1"/>
  <c r="BY555" i="1"/>
  <c r="BZ702" i="1" s="1"/>
  <c r="BY547" i="1"/>
  <c r="BZ694" i="1" s="1"/>
  <c r="BY516" i="1"/>
  <c r="BZ663" i="1" s="1"/>
  <c r="BY521" i="1"/>
  <c r="BZ668" i="1" s="1"/>
  <c r="BY514" i="1"/>
  <c r="BZ661" i="1" s="1"/>
  <c r="BY499" i="1"/>
  <c r="BY564" i="1"/>
  <c r="BY787" i="1" s="1"/>
  <c r="BY554" i="1"/>
  <c r="BY546" i="1"/>
  <c r="BZ693" i="1" s="1"/>
  <c r="BY512" i="1"/>
  <c r="BZ659" i="1" s="1"/>
  <c r="BY517" i="1"/>
  <c r="BY510" i="1"/>
  <c r="BZ657" i="1" s="1"/>
  <c r="BZ138" i="1" l="1"/>
  <c r="BZ137" i="1" s="1"/>
  <c r="CA174" i="1"/>
  <c r="CA222" i="1"/>
  <c r="CA214" i="1"/>
  <c r="CA175" i="1"/>
  <c r="CA182" i="1"/>
  <c r="CA216" i="1"/>
  <c r="CA181" i="1"/>
  <c r="CA190" i="1"/>
  <c r="CA189" i="1"/>
  <c r="BY138" i="1"/>
  <c r="BY137" i="1" s="1"/>
  <c r="CA191" i="1"/>
  <c r="CA203" i="1"/>
  <c r="CA220" i="1"/>
  <c r="CA195" i="1"/>
  <c r="BY769" i="1"/>
  <c r="BZ540" i="1"/>
  <c r="CA687" i="1" s="1"/>
  <c r="BZ210" i="1"/>
  <c r="BY496" i="1"/>
  <c r="BZ243" i="1"/>
  <c r="BY747" i="1"/>
  <c r="BX746" i="1"/>
  <c r="BY722" i="1"/>
  <c r="CB716" i="1"/>
  <c r="CB717" i="1"/>
  <c r="CC715" i="1"/>
  <c r="BY731" i="1"/>
  <c r="CA310" i="1"/>
  <c r="CA233" i="1" s="1"/>
  <c r="CA311" i="1"/>
  <c r="CA234" i="1" s="1"/>
  <c r="CA308" i="1"/>
  <c r="CA231" i="1" s="1"/>
  <c r="CA307" i="1"/>
  <c r="CA230" i="1" s="1"/>
  <c r="CA306" i="1"/>
  <c r="CA229" i="1" s="1"/>
  <c r="CA305" i="1"/>
  <c r="CA228" i="1" s="1"/>
  <c r="CA304" i="1"/>
  <c r="CA227" i="1" s="1"/>
  <c r="CA303" i="1"/>
  <c r="CA226" i="1" s="1"/>
  <c r="CA302" i="1"/>
  <c r="CA225" i="1" s="1"/>
  <c r="CA301" i="1"/>
  <c r="CA224" i="1" s="1"/>
  <c r="CA300" i="1"/>
  <c r="CA223" i="1" s="1"/>
  <c r="CA299" i="1"/>
  <c r="CA289" i="1"/>
  <c r="CA212" i="1" s="1"/>
  <c r="CA278" i="1"/>
  <c r="CA273" i="1"/>
  <c r="CA196" i="1" s="1"/>
  <c r="CA272" i="1"/>
  <c r="CA271" i="1"/>
  <c r="CA266" i="1"/>
  <c r="CA262" i="1"/>
  <c r="CA185" i="1" s="1"/>
  <c r="CA258" i="1"/>
  <c r="CA254" i="1"/>
  <c r="CA177" i="1" s="1"/>
  <c r="CA250" i="1"/>
  <c r="CA246" i="1"/>
  <c r="CA169" i="1" s="1"/>
  <c r="CA297" i="1"/>
  <c r="CA296" i="1"/>
  <c r="CA219" i="1" s="1"/>
  <c r="CA295" i="1"/>
  <c r="CA218" i="1" s="1"/>
  <c r="CA294" i="1"/>
  <c r="CA217" i="1" s="1"/>
  <c r="CA293" i="1"/>
  <c r="CA292" i="1"/>
  <c r="CA215" i="1" s="1"/>
  <c r="CA291" i="1"/>
  <c r="CA290" i="1"/>
  <c r="CA213" i="1" s="1"/>
  <c r="CA279" i="1"/>
  <c r="CA202" i="1" s="1"/>
  <c r="CA274" i="1"/>
  <c r="CA197" i="1" s="1"/>
  <c r="CA267" i="1"/>
  <c r="CA263" i="1"/>
  <c r="CA186" i="1" s="1"/>
  <c r="CA259" i="1"/>
  <c r="CA255" i="1"/>
  <c r="CA178" i="1" s="1"/>
  <c r="CA251" i="1"/>
  <c r="CA247" i="1"/>
  <c r="CA170" i="1" s="1"/>
  <c r="CA309" i="1"/>
  <c r="CA232" i="1" s="1"/>
  <c r="CA298" i="1"/>
  <c r="CA221" i="1" s="1"/>
  <c r="CA280" i="1"/>
  <c r="CA275" i="1"/>
  <c r="CA198" i="1" s="1"/>
  <c r="CA268" i="1"/>
  <c r="CA264" i="1"/>
  <c r="CA187" i="1" s="1"/>
  <c r="CA260" i="1"/>
  <c r="CA183" i="1" s="1"/>
  <c r="CA256" i="1"/>
  <c r="CA179" i="1" s="1"/>
  <c r="CA252" i="1"/>
  <c r="CA248" i="1"/>
  <c r="CA171" i="1" s="1"/>
  <c r="CA244" i="1"/>
  <c r="CA265" i="1"/>
  <c r="CA188" i="1" s="1"/>
  <c r="CA249" i="1"/>
  <c r="CA172" i="1" s="1"/>
  <c r="CA288" i="1"/>
  <c r="CA287" i="1"/>
  <c r="CA286" i="1"/>
  <c r="CA285" i="1"/>
  <c r="CA208" i="1" s="1"/>
  <c r="CA284" i="1"/>
  <c r="CA283" i="1"/>
  <c r="CA282" i="1"/>
  <c r="CA281" i="1"/>
  <c r="CA204" i="1" s="1"/>
  <c r="CA261" i="1"/>
  <c r="CA184" i="1" s="1"/>
  <c r="CA245" i="1"/>
  <c r="CA168" i="1" s="1"/>
  <c r="CA257" i="1"/>
  <c r="CA180" i="1" s="1"/>
  <c r="CA253" i="1"/>
  <c r="CA176" i="1" s="1"/>
  <c r="BZ748" i="1"/>
  <c r="BZ553" i="1"/>
  <c r="BZ776" i="1" s="1"/>
  <c r="BY732" i="1"/>
  <c r="CB709" i="1"/>
  <c r="CB706" i="1"/>
  <c r="CB704" i="1"/>
  <c r="CB702" i="1"/>
  <c r="CB701" i="1"/>
  <c r="CB700" i="1"/>
  <c r="CB699" i="1"/>
  <c r="CB698" i="1"/>
  <c r="CB697" i="1"/>
  <c r="CB696" i="1"/>
  <c r="CB695" i="1"/>
  <c r="CB694" i="1"/>
  <c r="CB693" i="1"/>
  <c r="CB689" i="1"/>
  <c r="CB674" i="1"/>
  <c r="CB673" i="1"/>
  <c r="CB671" i="1"/>
  <c r="CB648" i="1"/>
  <c r="CB647" i="1"/>
  <c r="CB644" i="1"/>
  <c r="CB661" i="1"/>
  <c r="CB650" i="1"/>
  <c r="CB649" i="1"/>
  <c r="CB645" i="1"/>
  <c r="CB666" i="1"/>
  <c r="BY720" i="1"/>
  <c r="BX719" i="1"/>
  <c r="BY738" i="1"/>
  <c r="BY761" i="1"/>
  <c r="BZ758" i="1"/>
  <c r="CB134" i="1"/>
  <c r="CC133" i="1"/>
  <c r="CB135" i="1"/>
  <c r="BZ536" i="1"/>
  <c r="CA683" i="1" s="1"/>
  <c r="CA677" i="1" s="1"/>
  <c r="CA142" i="1" s="1"/>
  <c r="BZ206" i="1"/>
  <c r="BZ700" i="1"/>
  <c r="BZ677" i="1" s="1"/>
  <c r="BZ560" i="1"/>
  <c r="BZ783" i="1" s="1"/>
  <c r="BZ562" i="1"/>
  <c r="BZ509" i="1"/>
  <c r="CA656" i="1" s="1"/>
  <c r="BZ538" i="1"/>
  <c r="CA685" i="1" s="1"/>
  <c r="BZ506" i="1"/>
  <c r="BZ729" i="1" s="1"/>
  <c r="BZ520" i="1"/>
  <c r="BZ743" i="1" s="1"/>
  <c r="BZ564" i="1"/>
  <c r="BZ787" i="1" s="1"/>
  <c r="BY777" i="1"/>
  <c r="BZ701" i="1"/>
  <c r="BZ730" i="1"/>
  <c r="BY727" i="1"/>
  <c r="BY530" i="1"/>
  <c r="BY128" i="1" s="1"/>
  <c r="BY126" i="1" s="1"/>
  <c r="BZ723" i="1"/>
  <c r="BZ277" i="1"/>
  <c r="BZ95" i="1" s="1"/>
  <c r="BY784" i="1"/>
  <c r="BY734" i="1"/>
  <c r="BZ734" i="1" s="1"/>
  <c r="CA644" i="1"/>
  <c r="BY726" i="1"/>
  <c r="BY677" i="1"/>
  <c r="BY142" i="1" s="1"/>
  <c r="BY781" i="1"/>
  <c r="BZ781" i="1" s="1"/>
  <c r="BZ508" i="1"/>
  <c r="CA655" i="1" s="1"/>
  <c r="BY736" i="1"/>
  <c r="BZ736" i="1" s="1"/>
  <c r="BY742" i="1"/>
  <c r="BY724" i="1"/>
  <c r="BZ724" i="1" s="1"/>
  <c r="BZ539" i="1"/>
  <c r="CA686" i="1" s="1"/>
  <c r="BZ209" i="1"/>
  <c r="BZ535" i="1"/>
  <c r="CA682" i="1" s="1"/>
  <c r="BZ205" i="1"/>
  <c r="BY770" i="1"/>
  <c r="BZ554" i="1"/>
  <c r="BZ517" i="1"/>
  <c r="BZ514" i="1"/>
  <c r="BZ525" i="1"/>
  <c r="BZ550" i="1"/>
  <c r="BZ773" i="1" s="1"/>
  <c r="BZ512" i="1"/>
  <c r="CA659" i="1" s="1"/>
  <c r="BY780" i="1"/>
  <c r="BZ780" i="1" s="1"/>
  <c r="BZ557" i="1"/>
  <c r="BZ510" i="1"/>
  <c r="CA657" i="1" s="1"/>
  <c r="BZ507" i="1"/>
  <c r="CA654" i="1" s="1"/>
  <c r="BZ549" i="1"/>
  <c r="BZ772" i="1" s="1"/>
  <c r="BY749" i="1"/>
  <c r="BZ559" i="1"/>
  <c r="CA706" i="1" s="1"/>
  <c r="BZ563" i="1"/>
  <c r="BZ786" i="1" s="1"/>
  <c r="BZ505" i="1"/>
  <c r="CA652" i="1" s="1"/>
  <c r="BZ502" i="1"/>
  <c r="BZ725" i="1" s="1"/>
  <c r="BZ515" i="1"/>
  <c r="CA662" i="1" s="1"/>
  <c r="BZ504" i="1"/>
  <c r="CA651" i="1" s="1"/>
  <c r="BZ543" i="1"/>
  <c r="BZ766" i="1" s="1"/>
  <c r="CC88" i="1"/>
  <c r="CC87" i="1"/>
  <c r="CD86" i="1"/>
  <c r="BZ524" i="1"/>
  <c r="BY193" i="1"/>
  <c r="BY77" i="1" s="1"/>
  <c r="BZ194" i="1"/>
  <c r="CA493" i="1"/>
  <c r="CA492" i="1"/>
  <c r="CA494" i="1" s="1"/>
  <c r="CA562" i="1" s="1"/>
  <c r="CB491" i="1"/>
  <c r="BY739" i="1"/>
  <c r="BZ739" i="1" s="1"/>
  <c r="BZ497" i="1"/>
  <c r="BZ167" i="1"/>
  <c r="BY166" i="1"/>
  <c r="BZ270" i="1"/>
  <c r="BZ94" i="1" s="1"/>
  <c r="BZ93" i="1" s="1"/>
  <c r="BY735" i="1"/>
  <c r="BZ735" i="1" s="1"/>
  <c r="BZ503" i="1"/>
  <c r="CA650" i="1" s="1"/>
  <c r="BZ173" i="1"/>
  <c r="CA649" i="1"/>
  <c r="BY91" i="1"/>
  <c r="BY90" i="1" s="1"/>
  <c r="BY242" i="1"/>
  <c r="BW72" i="1"/>
  <c r="CB164" i="1"/>
  <c r="CB240" i="1" s="1"/>
  <c r="CB163" i="1"/>
  <c r="CB239" i="1" s="1"/>
  <c r="CB162" i="1"/>
  <c r="BZ762" i="1"/>
  <c r="BZ513" i="1"/>
  <c r="CA660" i="1" s="1"/>
  <c r="BZ561" i="1"/>
  <c r="CA708" i="1" s="1"/>
  <c r="BY763" i="1"/>
  <c r="BZ763" i="1" s="1"/>
  <c r="CC71" i="1"/>
  <c r="CC641" i="1" s="1"/>
  <c r="CC70" i="1"/>
  <c r="CC640" i="1" s="1"/>
  <c r="CD69" i="1"/>
  <c r="BY740" i="1"/>
  <c r="BZ740" i="1" s="1"/>
  <c r="BW122" i="1"/>
  <c r="BX126" i="1"/>
  <c r="BZ537" i="1"/>
  <c r="CA684" i="1" s="1"/>
  <c r="BZ207" i="1"/>
  <c r="BY778" i="1"/>
  <c r="BX753" i="1"/>
  <c r="BY754" i="1"/>
  <c r="BZ556" i="1"/>
  <c r="BZ779" i="1" s="1"/>
  <c r="BZ528" i="1"/>
  <c r="BZ552" i="1"/>
  <c r="BZ534" i="1"/>
  <c r="BZ519" i="1"/>
  <c r="BZ548" i="1"/>
  <c r="BZ771" i="1" s="1"/>
  <c r="BY140" i="1"/>
  <c r="BZ531" i="1"/>
  <c r="BZ201" i="1"/>
  <c r="BY200" i="1"/>
  <c r="BY78" i="1" s="1"/>
  <c r="BX165" i="1"/>
  <c r="BX74" i="1"/>
  <c r="BX73" i="1" s="1"/>
  <c r="BX72" i="1" s="1"/>
  <c r="CA121" i="1"/>
  <c r="CA120" i="1"/>
  <c r="CB119" i="1"/>
  <c r="BY93" i="1"/>
  <c r="BZ760" i="1"/>
  <c r="BZ751" i="1"/>
  <c r="BY775" i="1"/>
  <c r="BW718" i="1"/>
  <c r="BW81" i="1" s="1"/>
  <c r="BZ545" i="1"/>
  <c r="BY737" i="1"/>
  <c r="BZ737" i="1" s="1"/>
  <c r="BY733" i="1"/>
  <c r="BZ541" i="1"/>
  <c r="CA688" i="1" s="1"/>
  <c r="BZ211" i="1"/>
  <c r="BY744" i="1"/>
  <c r="BZ744" i="1" s="1"/>
  <c r="BX495" i="1"/>
  <c r="BX124" i="1"/>
  <c r="BX123" i="1" s="1"/>
  <c r="BX122" i="1" s="1"/>
  <c r="BZ558" i="1"/>
  <c r="BZ551" i="1"/>
  <c r="BZ774" i="1" s="1"/>
  <c r="BZ501" i="1"/>
  <c r="CA648" i="1" s="1"/>
  <c r="BZ498" i="1"/>
  <c r="CA645" i="1" s="1"/>
  <c r="BZ511" i="1"/>
  <c r="CA658" i="1" s="1"/>
  <c r="BZ546" i="1"/>
  <c r="BZ532" i="1"/>
  <c r="BZ755" i="1" s="1"/>
  <c r="BZ533" i="1"/>
  <c r="BZ542" i="1"/>
  <c r="BZ765" i="1" s="1"/>
  <c r="BZ527" i="1"/>
  <c r="CA674" i="1" s="1"/>
  <c r="BZ500" i="1"/>
  <c r="CA647" i="1" s="1"/>
  <c r="BZ544" i="1"/>
  <c r="BZ767" i="1" s="1"/>
  <c r="BY785" i="1"/>
  <c r="BZ785" i="1" s="1"/>
  <c r="BZ555" i="1"/>
  <c r="BZ521" i="1"/>
  <c r="CA668" i="1" s="1"/>
  <c r="BZ518" i="1"/>
  <c r="BZ526" i="1"/>
  <c r="CA673" i="1" s="1"/>
  <c r="BZ499" i="1"/>
  <c r="BZ547" i="1"/>
  <c r="CA755" i="1" l="1"/>
  <c r="CB184" i="1"/>
  <c r="CB187" i="1"/>
  <c r="CB178" i="1"/>
  <c r="CB215" i="1"/>
  <c r="CB233" i="1"/>
  <c r="CA771" i="1"/>
  <c r="CA779" i="1"/>
  <c r="BZ142" i="1"/>
  <c r="BZ140" i="1" s="1"/>
  <c r="BZ642" i="1"/>
  <c r="CB198" i="1"/>
  <c r="CB185" i="1"/>
  <c r="CB223" i="1"/>
  <c r="CB231" i="1"/>
  <c r="CB681" i="1"/>
  <c r="CA737" i="1"/>
  <c r="BY89" i="1"/>
  <c r="CA524" i="1"/>
  <c r="CA194" i="1"/>
  <c r="BZ193" i="1"/>
  <c r="BZ77" i="1" s="1"/>
  <c r="BZ76" i="1" s="1"/>
  <c r="CA539" i="1"/>
  <c r="CB686" i="1" s="1"/>
  <c r="CA209" i="1"/>
  <c r="CA643" i="1"/>
  <c r="BZ741" i="1"/>
  <c r="CA741" i="1" s="1"/>
  <c r="BY719" i="1"/>
  <c r="BZ720" i="1"/>
  <c r="CB690" i="1"/>
  <c r="CA270" i="1"/>
  <c r="CA94" i="1" s="1"/>
  <c r="CA210" i="1"/>
  <c r="CA540" i="1"/>
  <c r="CB687" i="1" s="1"/>
  <c r="BZ757" i="1"/>
  <c r="CA757" i="1" s="1"/>
  <c r="CA514" i="1"/>
  <c r="CA558" i="1"/>
  <c r="CB705" i="1" s="1"/>
  <c r="CA526" i="1"/>
  <c r="CA499" i="1"/>
  <c r="CB646" i="1" s="1"/>
  <c r="CA543" i="1"/>
  <c r="CA766" i="1" s="1"/>
  <c r="CA500" i="1"/>
  <c r="CA723" i="1" s="1"/>
  <c r="CA561" i="1"/>
  <c r="CB708" i="1" s="1"/>
  <c r="BY136" i="1"/>
  <c r="CB189" i="1"/>
  <c r="BZ768" i="1"/>
  <c r="CA502" i="1"/>
  <c r="CA725" i="1" s="1"/>
  <c r="CB214" i="1"/>
  <c r="CB222" i="1"/>
  <c r="CA534" i="1"/>
  <c r="CA560" i="1"/>
  <c r="CA783" i="1" s="1"/>
  <c r="CA542" i="1"/>
  <c r="CA765" i="1" s="1"/>
  <c r="CA549" i="1"/>
  <c r="CA772" i="1" s="1"/>
  <c r="CA527" i="1"/>
  <c r="CA513" i="1"/>
  <c r="CB660" i="1" s="1"/>
  <c r="CA528" i="1"/>
  <c r="CB675" i="1" s="1"/>
  <c r="CA744" i="1"/>
  <c r="CA751" i="1"/>
  <c r="CD70" i="1"/>
  <c r="CD640" i="1" s="1"/>
  <c r="CD71" i="1"/>
  <c r="CD641" i="1" s="1"/>
  <c r="CE69" i="1"/>
  <c r="CB311" i="1"/>
  <c r="CB234" i="1" s="1"/>
  <c r="CB308" i="1"/>
  <c r="CB307" i="1"/>
  <c r="CB230" i="1" s="1"/>
  <c r="CB306" i="1"/>
  <c r="CB229" i="1" s="1"/>
  <c r="CB305" i="1"/>
  <c r="CB228" i="1" s="1"/>
  <c r="CB304" i="1"/>
  <c r="CB227" i="1" s="1"/>
  <c r="CB303" i="1"/>
  <c r="CB226" i="1" s="1"/>
  <c r="CB302" i="1"/>
  <c r="CB225" i="1" s="1"/>
  <c r="CB301" i="1"/>
  <c r="CB224" i="1" s="1"/>
  <c r="CB300" i="1"/>
  <c r="CB299" i="1"/>
  <c r="CB309" i="1"/>
  <c r="CB232" i="1" s="1"/>
  <c r="CB297" i="1"/>
  <c r="CB220" i="1" s="1"/>
  <c r="CB296" i="1"/>
  <c r="CB219" i="1" s="1"/>
  <c r="CB295" i="1"/>
  <c r="CB218" i="1" s="1"/>
  <c r="CB294" i="1"/>
  <c r="CB217" i="1" s="1"/>
  <c r="CB293" i="1"/>
  <c r="CB216" i="1" s="1"/>
  <c r="CB292" i="1"/>
  <c r="CB291" i="1"/>
  <c r="CB290" i="1"/>
  <c r="CB213" i="1" s="1"/>
  <c r="CB279" i="1"/>
  <c r="CB202" i="1" s="1"/>
  <c r="CB274" i="1"/>
  <c r="CB197" i="1" s="1"/>
  <c r="CB267" i="1"/>
  <c r="CB263" i="1"/>
  <c r="CB186" i="1" s="1"/>
  <c r="CB259" i="1"/>
  <c r="CB255" i="1"/>
  <c r="CB251" i="1"/>
  <c r="CB174" i="1" s="1"/>
  <c r="CB247" i="1"/>
  <c r="CB170" i="1" s="1"/>
  <c r="CB298" i="1"/>
  <c r="CB221" i="1" s="1"/>
  <c r="CB280" i="1"/>
  <c r="CB203" i="1" s="1"/>
  <c r="CB275" i="1"/>
  <c r="CB268" i="1"/>
  <c r="CB191" i="1" s="1"/>
  <c r="CB264" i="1"/>
  <c r="CB260" i="1"/>
  <c r="CB183" i="1" s="1"/>
  <c r="CB256" i="1"/>
  <c r="CB179" i="1" s="1"/>
  <c r="CB252" i="1"/>
  <c r="CB175" i="1" s="1"/>
  <c r="CB248" i="1"/>
  <c r="CB171" i="1" s="1"/>
  <c r="CB244" i="1"/>
  <c r="CB310" i="1"/>
  <c r="CB288" i="1"/>
  <c r="CB287" i="1"/>
  <c r="CB286" i="1"/>
  <c r="CB285" i="1"/>
  <c r="CB208" i="1" s="1"/>
  <c r="CB284" i="1"/>
  <c r="CB283" i="1"/>
  <c r="CB282" i="1"/>
  <c r="CB281" i="1"/>
  <c r="CB204" i="1" s="1"/>
  <c r="CB265" i="1"/>
  <c r="CB188" i="1" s="1"/>
  <c r="CB261" i="1"/>
  <c r="CB257" i="1"/>
  <c r="CB180" i="1" s="1"/>
  <c r="CB253" i="1"/>
  <c r="CB176" i="1" s="1"/>
  <c r="CB249" i="1"/>
  <c r="CB172" i="1" s="1"/>
  <c r="CB245" i="1"/>
  <c r="CB168" i="1" s="1"/>
  <c r="CB273" i="1"/>
  <c r="CB196" i="1" s="1"/>
  <c r="CB266" i="1"/>
  <c r="CB250" i="1"/>
  <c r="CB289" i="1"/>
  <c r="CB212" i="1" s="1"/>
  <c r="CB272" i="1"/>
  <c r="CB262" i="1"/>
  <c r="CB246" i="1"/>
  <c r="CB169" i="1" s="1"/>
  <c r="CB278" i="1"/>
  <c r="CB258" i="1"/>
  <c r="CB271" i="1"/>
  <c r="CB254" i="1"/>
  <c r="CB177" i="1" s="1"/>
  <c r="BZ726" i="1"/>
  <c r="CA785" i="1"/>
  <c r="CA541" i="1"/>
  <c r="CB688" i="1" s="1"/>
  <c r="CA211" i="1"/>
  <c r="CA531" i="1"/>
  <c r="CB678" i="1" s="1"/>
  <c r="CA201" i="1"/>
  <c r="BZ200" i="1"/>
  <c r="BZ78" i="1" s="1"/>
  <c r="BZ778" i="1"/>
  <c r="BZ764" i="1"/>
  <c r="CA764" i="1" s="1"/>
  <c r="BY74" i="1"/>
  <c r="BY73" i="1" s="1"/>
  <c r="BY165" i="1"/>
  <c r="CB493" i="1"/>
  <c r="CB492" i="1"/>
  <c r="CB494" i="1" s="1"/>
  <c r="CB501" i="1" s="1"/>
  <c r="CC491" i="1"/>
  <c r="BY76" i="1"/>
  <c r="BZ749" i="1"/>
  <c r="CA749" i="1" s="1"/>
  <c r="BZ770" i="1"/>
  <c r="CA770" i="1" s="1"/>
  <c r="BZ756" i="1"/>
  <c r="BZ727" i="1"/>
  <c r="CA727" i="1" s="1"/>
  <c r="BZ777" i="1"/>
  <c r="BZ761" i="1"/>
  <c r="CA761" i="1" s="1"/>
  <c r="BZ732" i="1"/>
  <c r="CA732" i="1" s="1"/>
  <c r="BZ731" i="1"/>
  <c r="BY746" i="1"/>
  <c r="BZ747" i="1"/>
  <c r="CA550" i="1"/>
  <c r="CA773" i="1" s="1"/>
  <c r="CA533" i="1"/>
  <c r="CB680" i="1" s="1"/>
  <c r="BY642" i="1"/>
  <c r="CA519" i="1"/>
  <c r="CA501" i="1"/>
  <c r="CA724" i="1" s="1"/>
  <c r="CB724" i="1" s="1"/>
  <c r="CA510" i="1"/>
  <c r="CB657" i="1" s="1"/>
  <c r="CA553" i="1"/>
  <c r="CA776" i="1" s="1"/>
  <c r="CA546" i="1"/>
  <c r="CA505" i="1"/>
  <c r="CB652" i="1" s="1"/>
  <c r="CA556" i="1"/>
  <c r="CA559" i="1"/>
  <c r="CA504" i="1"/>
  <c r="CB651" i="1" s="1"/>
  <c r="CC711" i="1"/>
  <c r="CC710" i="1"/>
  <c r="CC707" i="1"/>
  <c r="CC706" i="1"/>
  <c r="CC705" i="1"/>
  <c r="CC703" i="1"/>
  <c r="CC692" i="1"/>
  <c r="CC691" i="1"/>
  <c r="CC690" i="1"/>
  <c r="CC681" i="1"/>
  <c r="CC680" i="1"/>
  <c r="CC667" i="1"/>
  <c r="CC665" i="1"/>
  <c r="CC664" i="1"/>
  <c r="CC653" i="1"/>
  <c r="CC650" i="1"/>
  <c r="CC649" i="1"/>
  <c r="CC648" i="1"/>
  <c r="CC647" i="1"/>
  <c r="CC646" i="1"/>
  <c r="CC645" i="1"/>
  <c r="CC644" i="1"/>
  <c r="CC679" i="1"/>
  <c r="CC678" i="1"/>
  <c r="CC675" i="1"/>
  <c r="CC674" i="1"/>
  <c r="CC673" i="1"/>
  <c r="CC672" i="1"/>
  <c r="CC671" i="1"/>
  <c r="CA497" i="1"/>
  <c r="CA167" i="1"/>
  <c r="BZ166" i="1"/>
  <c r="BZ523" i="1"/>
  <c r="BZ127" i="1" s="1"/>
  <c r="CA780" i="1"/>
  <c r="CA730" i="1"/>
  <c r="CC135" i="1"/>
  <c r="CC134" i="1"/>
  <c r="CD133" i="1"/>
  <c r="BZ738" i="1"/>
  <c r="CA738" i="1" s="1"/>
  <c r="CB703" i="1"/>
  <c r="BZ759" i="1"/>
  <c r="CA759" i="1" s="1"/>
  <c r="BZ728" i="1"/>
  <c r="BZ242" i="1"/>
  <c r="BZ91" i="1"/>
  <c r="BZ90" i="1" s="1"/>
  <c r="BZ89" i="1" s="1"/>
  <c r="BZ769" i="1"/>
  <c r="CA769" i="1" s="1"/>
  <c r="BZ782" i="1"/>
  <c r="CA782" i="1" s="1"/>
  <c r="CA563" i="1"/>
  <c r="CB710" i="1" s="1"/>
  <c r="CA498" i="1"/>
  <c r="CA554" i="1"/>
  <c r="CA515" i="1"/>
  <c r="CB662" i="1" s="1"/>
  <c r="CA547" i="1"/>
  <c r="CA516" i="1"/>
  <c r="CB663" i="1" s="1"/>
  <c r="CA551" i="1"/>
  <c r="CA774" i="1" s="1"/>
  <c r="CB195" i="1"/>
  <c r="CA532" i="1"/>
  <c r="CB679" i="1" s="1"/>
  <c r="CB521" i="1"/>
  <c r="CC668" i="1" s="1"/>
  <c r="CB190" i="1"/>
  <c r="CA564" i="1"/>
  <c r="CB711" i="1" s="1"/>
  <c r="CB181" i="1"/>
  <c r="CB182" i="1"/>
  <c r="CA555" i="1"/>
  <c r="CA509" i="1"/>
  <c r="CB656" i="1" s="1"/>
  <c r="CA538" i="1"/>
  <c r="CB685" i="1" s="1"/>
  <c r="CA506" i="1"/>
  <c r="CB653" i="1" s="1"/>
  <c r="CA507" i="1"/>
  <c r="CB654" i="1" s="1"/>
  <c r="CA545" i="1"/>
  <c r="CB692" i="1" s="1"/>
  <c r="CA508" i="1"/>
  <c r="CB655" i="1" s="1"/>
  <c r="CA517" i="1"/>
  <c r="CB664" i="1" s="1"/>
  <c r="CA548" i="1"/>
  <c r="BZ136" i="1"/>
  <c r="BZ530" i="1"/>
  <c r="BZ128" i="1" s="1"/>
  <c r="CA537" i="1"/>
  <c r="CB684" i="1" s="1"/>
  <c r="CA207" i="1"/>
  <c r="CA762" i="1"/>
  <c r="CA535" i="1"/>
  <c r="CB682" i="1" s="1"/>
  <c r="CA205" i="1"/>
  <c r="BZ750" i="1"/>
  <c r="CA750" i="1" s="1"/>
  <c r="BZ733" i="1"/>
  <c r="CA733" i="1" s="1"/>
  <c r="BZ775" i="1"/>
  <c r="CB121" i="1"/>
  <c r="CB120" i="1"/>
  <c r="CC119" i="1"/>
  <c r="BZ754" i="1"/>
  <c r="BY753" i="1"/>
  <c r="CA763" i="1"/>
  <c r="CC164" i="1"/>
  <c r="CC240" i="1" s="1"/>
  <c r="CC163" i="1"/>
  <c r="CC239" i="1" s="1"/>
  <c r="CC162" i="1"/>
  <c r="CA503" i="1"/>
  <c r="CA173" i="1"/>
  <c r="BZ496" i="1"/>
  <c r="CD87" i="1"/>
  <c r="CE86" i="1"/>
  <c r="CD88" i="1"/>
  <c r="BZ742" i="1"/>
  <c r="CA742" i="1" s="1"/>
  <c r="CA671" i="1"/>
  <c r="CA670" i="1" s="1"/>
  <c r="CA141" i="1" s="1"/>
  <c r="CA140" i="1" s="1"/>
  <c r="BZ784" i="1"/>
  <c r="CA784" i="1" s="1"/>
  <c r="CA206" i="1"/>
  <c r="CA536" i="1"/>
  <c r="CB683" i="1" s="1"/>
  <c r="BX718" i="1"/>
  <c r="BX81" i="1" s="1"/>
  <c r="CA243" i="1"/>
  <c r="CA277" i="1"/>
  <c r="CA95" i="1" s="1"/>
  <c r="CC717" i="1"/>
  <c r="CD715" i="1"/>
  <c r="CC716" i="1"/>
  <c r="BZ722" i="1"/>
  <c r="CA722" i="1" s="1"/>
  <c r="BY495" i="1"/>
  <c r="BY124" i="1"/>
  <c r="BY123" i="1" s="1"/>
  <c r="BY122" i="1" s="1"/>
  <c r="CA525" i="1"/>
  <c r="CB672" i="1" s="1"/>
  <c r="CB670" i="1" s="1"/>
  <c r="CB141" i="1" s="1"/>
  <c r="CA521" i="1"/>
  <c r="CB668" i="1" s="1"/>
  <c r="CA518" i="1"/>
  <c r="CB665" i="1" s="1"/>
  <c r="CA520" i="1"/>
  <c r="CB667" i="1" s="1"/>
  <c r="BZ721" i="1"/>
  <c r="CA721" i="1" s="1"/>
  <c r="CA557" i="1"/>
  <c r="CA511" i="1"/>
  <c r="CB658" i="1" s="1"/>
  <c r="CA512" i="1"/>
  <c r="CB659" i="1" s="1"/>
  <c r="CA544" i="1"/>
  <c r="CA767" i="1" s="1"/>
  <c r="CA552" i="1"/>
  <c r="CC518" i="1" l="1"/>
  <c r="CC516" i="1"/>
  <c r="CD663" i="1" s="1"/>
  <c r="CC555" i="1"/>
  <c r="CB772" i="1"/>
  <c r="CC506" i="1"/>
  <c r="CC538" i="1"/>
  <c r="CD685" i="1" s="1"/>
  <c r="CC504" i="1"/>
  <c r="CD651" i="1" s="1"/>
  <c r="CC556" i="1"/>
  <c r="CB643" i="1"/>
  <c r="CB767" i="1"/>
  <c r="CC526" i="1"/>
  <c r="CC513" i="1"/>
  <c r="CD660" i="1" s="1"/>
  <c r="CC527" i="1"/>
  <c r="CC557" i="1"/>
  <c r="CC694" i="1"/>
  <c r="CC172" i="1"/>
  <c r="CC170" i="1"/>
  <c r="CC695" i="1"/>
  <c r="CC212" i="1"/>
  <c r="CC171" i="1"/>
  <c r="CC202" i="1"/>
  <c r="CC220" i="1"/>
  <c r="CC228" i="1"/>
  <c r="CE87" i="1"/>
  <c r="CF86" i="1"/>
  <c r="CE88" i="1"/>
  <c r="CB769" i="1"/>
  <c r="CB744" i="1"/>
  <c r="CC214" i="1"/>
  <c r="CB533" i="1"/>
  <c r="CB737" i="1"/>
  <c r="CB548" i="1"/>
  <c r="CB498" i="1"/>
  <c r="CC223" i="1"/>
  <c r="CB562" i="1"/>
  <c r="CC709" i="1" s="1"/>
  <c r="CB506" i="1"/>
  <c r="CC563" i="1"/>
  <c r="CB755" i="1"/>
  <c r="CD163" i="1"/>
  <c r="CD239" i="1" s="1"/>
  <c r="CD162" i="1"/>
  <c r="CD164" i="1"/>
  <c r="CD240" i="1" s="1"/>
  <c r="CA740" i="1"/>
  <c r="CA735" i="1"/>
  <c r="CB735" i="1" s="1"/>
  <c r="CB512" i="1"/>
  <c r="CC659" i="1" s="1"/>
  <c r="CC520" i="1"/>
  <c r="CB707" i="1"/>
  <c r="CD134" i="1"/>
  <c r="CE133" i="1"/>
  <c r="CD135" i="1"/>
  <c r="BZ126" i="1"/>
  <c r="BZ746" i="1"/>
  <c r="CA747" i="1"/>
  <c r="CB691" i="1"/>
  <c r="CB677" i="1" s="1"/>
  <c r="CB142" i="1" s="1"/>
  <c r="CB140" i="1" s="1"/>
  <c r="CA777" i="1"/>
  <c r="CB777" i="1" s="1"/>
  <c r="CA778" i="1"/>
  <c r="CA760" i="1"/>
  <c r="CA726" i="1"/>
  <c r="CB726" i="1" s="1"/>
  <c r="CB270" i="1"/>
  <c r="CB94" i="1" s="1"/>
  <c r="CD710" i="1"/>
  <c r="CD709" i="1"/>
  <c r="CD707" i="1"/>
  <c r="CD705" i="1"/>
  <c r="CD704" i="1"/>
  <c r="CD703" i="1"/>
  <c r="CD702" i="1"/>
  <c r="CD701" i="1"/>
  <c r="CD711" i="1"/>
  <c r="CD699" i="1"/>
  <c r="CD697" i="1"/>
  <c r="CD696" i="1"/>
  <c r="CD695" i="1"/>
  <c r="CD694" i="1"/>
  <c r="CD693" i="1"/>
  <c r="CD692" i="1"/>
  <c r="CD691" i="1"/>
  <c r="CD690" i="1"/>
  <c r="CD689" i="1"/>
  <c r="CD681" i="1"/>
  <c r="CD680" i="1"/>
  <c r="CD698" i="1"/>
  <c r="CD667" i="1"/>
  <c r="CD666" i="1"/>
  <c r="CD665" i="1"/>
  <c r="CD664" i="1"/>
  <c r="CD661" i="1"/>
  <c r="CD653" i="1"/>
  <c r="CD646" i="1"/>
  <c r="CD700" i="1"/>
  <c r="CD679" i="1"/>
  <c r="CD678" i="1"/>
  <c r="CD675" i="1"/>
  <c r="CD672" i="1"/>
  <c r="CB544" i="1"/>
  <c r="CB519" i="1"/>
  <c r="CC666" i="1" s="1"/>
  <c r="CA93" i="1"/>
  <c r="BZ719" i="1"/>
  <c r="CA720" i="1"/>
  <c r="CA642" i="1"/>
  <c r="CA138" i="1"/>
  <c r="CA137" i="1" s="1"/>
  <c r="CA136" i="1" s="1"/>
  <c r="CB524" i="1"/>
  <c r="CB194" i="1"/>
  <c r="CA193" i="1"/>
  <c r="CA77" i="1" s="1"/>
  <c r="CB561" i="1"/>
  <c r="CC708" i="1" s="1"/>
  <c r="CB553" i="1"/>
  <c r="CC700" i="1" s="1"/>
  <c r="CB515" i="1"/>
  <c r="CC662" i="1" s="1"/>
  <c r="CB547" i="1"/>
  <c r="CB516" i="1"/>
  <c r="CC663" i="1" s="1"/>
  <c r="CB528" i="1"/>
  <c r="CB518" i="1"/>
  <c r="CB741" i="1" s="1"/>
  <c r="CC741" i="1" s="1"/>
  <c r="CB563" i="1"/>
  <c r="CB555" i="1"/>
  <c r="CC702" i="1" s="1"/>
  <c r="CB507" i="1"/>
  <c r="CC654" i="1" s="1"/>
  <c r="CB545" i="1"/>
  <c r="CB508" i="1"/>
  <c r="CC655" i="1" s="1"/>
  <c r="CB517" i="1"/>
  <c r="CB514" i="1"/>
  <c r="CC661" i="1" s="1"/>
  <c r="CD716" i="1"/>
  <c r="CE715" i="1"/>
  <c r="CD717" i="1"/>
  <c r="CA496" i="1"/>
  <c r="CB764" i="1"/>
  <c r="CB785" i="1"/>
  <c r="CE70" i="1"/>
  <c r="CE640" i="1" s="1"/>
  <c r="CE71" i="1"/>
  <c r="CE641" i="1" s="1"/>
  <c r="CF69" i="1"/>
  <c r="CC517" i="1"/>
  <c r="CB742" i="1"/>
  <c r="BZ495" i="1"/>
  <c r="BZ124" i="1"/>
  <c r="BZ123" i="1" s="1"/>
  <c r="BZ122" i="1" s="1"/>
  <c r="CC308" i="1"/>
  <c r="CC307" i="1"/>
  <c r="CC230" i="1" s="1"/>
  <c r="CC306" i="1"/>
  <c r="CC229" i="1" s="1"/>
  <c r="CC305" i="1"/>
  <c r="CC304" i="1"/>
  <c r="CC227" i="1" s="1"/>
  <c r="CC303" i="1"/>
  <c r="CC226" i="1" s="1"/>
  <c r="CC302" i="1"/>
  <c r="CC225" i="1" s="1"/>
  <c r="CC301" i="1"/>
  <c r="CC224" i="1" s="1"/>
  <c r="CC300" i="1"/>
  <c r="CC309" i="1"/>
  <c r="CC232" i="1" s="1"/>
  <c r="CC310" i="1"/>
  <c r="CC233" i="1" s="1"/>
  <c r="CC298" i="1"/>
  <c r="CC221" i="1" s="1"/>
  <c r="CC280" i="1"/>
  <c r="CC203" i="1" s="1"/>
  <c r="CC275" i="1"/>
  <c r="CC198" i="1" s="1"/>
  <c r="CC268" i="1"/>
  <c r="CC191" i="1" s="1"/>
  <c r="CC264" i="1"/>
  <c r="CC187" i="1" s="1"/>
  <c r="CC260" i="1"/>
  <c r="CC183" i="1" s="1"/>
  <c r="CC256" i="1"/>
  <c r="CC179" i="1" s="1"/>
  <c r="CC252" i="1"/>
  <c r="CC175" i="1" s="1"/>
  <c r="CC248" i="1"/>
  <c r="CC244" i="1"/>
  <c r="CC288" i="1"/>
  <c r="CC287" i="1"/>
  <c r="CC286" i="1"/>
  <c r="CC285" i="1"/>
  <c r="CC208" i="1" s="1"/>
  <c r="CC284" i="1"/>
  <c r="CC283" i="1"/>
  <c r="CC282" i="1"/>
  <c r="CC281" i="1"/>
  <c r="CC204" i="1" s="1"/>
  <c r="CC265" i="1"/>
  <c r="CC188" i="1" s="1"/>
  <c r="CC261" i="1"/>
  <c r="CC184" i="1" s="1"/>
  <c r="CC257" i="1"/>
  <c r="CC180" i="1" s="1"/>
  <c r="CC253" i="1"/>
  <c r="CC176" i="1" s="1"/>
  <c r="CC249" i="1"/>
  <c r="CC245" i="1"/>
  <c r="CC168" i="1" s="1"/>
  <c r="CC311" i="1"/>
  <c r="CC234" i="1" s="1"/>
  <c r="CC289" i="1"/>
  <c r="CC278" i="1"/>
  <c r="CC273" i="1"/>
  <c r="CC196" i="1" s="1"/>
  <c r="CC272" i="1"/>
  <c r="CC271" i="1"/>
  <c r="CC266" i="1"/>
  <c r="CC189" i="1" s="1"/>
  <c r="CC262" i="1"/>
  <c r="CC185" i="1" s="1"/>
  <c r="CC258" i="1"/>
  <c r="CC254" i="1"/>
  <c r="CC177" i="1" s="1"/>
  <c r="CC250" i="1"/>
  <c r="CC246" i="1"/>
  <c r="CC169" i="1" s="1"/>
  <c r="CC299" i="1"/>
  <c r="CC274" i="1"/>
  <c r="CC197" i="1" s="1"/>
  <c r="CC267" i="1"/>
  <c r="CC190" i="1" s="1"/>
  <c r="CC251" i="1"/>
  <c r="CC174" i="1" s="1"/>
  <c r="CC297" i="1"/>
  <c r="CC296" i="1"/>
  <c r="CC219" i="1" s="1"/>
  <c r="CC295" i="1"/>
  <c r="CC218" i="1" s="1"/>
  <c r="CC294" i="1"/>
  <c r="CC217" i="1" s="1"/>
  <c r="CC293" i="1"/>
  <c r="CC216" i="1" s="1"/>
  <c r="CC292" i="1"/>
  <c r="CC215" i="1" s="1"/>
  <c r="CC291" i="1"/>
  <c r="CC290" i="1"/>
  <c r="CC213" i="1" s="1"/>
  <c r="CC263" i="1"/>
  <c r="CC186" i="1" s="1"/>
  <c r="CC247" i="1"/>
  <c r="CC279" i="1"/>
  <c r="CC259" i="1"/>
  <c r="CC182" i="1" s="1"/>
  <c r="CC255" i="1"/>
  <c r="CA781" i="1"/>
  <c r="CC511" i="1"/>
  <c r="CD658" i="1" s="1"/>
  <c r="CC181" i="1"/>
  <c r="CB520" i="1"/>
  <c r="CC195" i="1"/>
  <c r="CA734" i="1"/>
  <c r="BZ74" i="1"/>
  <c r="BZ73" i="1" s="1"/>
  <c r="BZ72" i="1" s="1"/>
  <c r="BZ165" i="1"/>
  <c r="CC670" i="1"/>
  <c r="CC141" i="1" s="1"/>
  <c r="CB541" i="1"/>
  <c r="CC688" i="1" s="1"/>
  <c r="CB211" i="1"/>
  <c r="CA736" i="1"/>
  <c r="CB736" i="1" s="1"/>
  <c r="CC736" i="1" s="1"/>
  <c r="CB243" i="1"/>
  <c r="CB504" i="1"/>
  <c r="CC651" i="1" s="1"/>
  <c r="CC222" i="1"/>
  <c r="CB546" i="1"/>
  <c r="CC693" i="1" s="1"/>
  <c r="CB550" i="1"/>
  <c r="CC697" i="1" s="1"/>
  <c r="CA748" i="1"/>
  <c r="CB748" i="1" s="1"/>
  <c r="BY718" i="1"/>
  <c r="BY81" i="1" s="1"/>
  <c r="CB539" i="1"/>
  <c r="CC686" i="1" s="1"/>
  <c r="CB209" i="1"/>
  <c r="CA523" i="1"/>
  <c r="CA127" i="1" s="1"/>
  <c r="CA126" i="1" s="1"/>
  <c r="CB564" i="1"/>
  <c r="CB554" i="1"/>
  <c r="CC701" i="1" s="1"/>
  <c r="CB513" i="1"/>
  <c r="CC660" i="1" s="1"/>
  <c r="CA787" i="1"/>
  <c r="CB787" i="1" s="1"/>
  <c r="CB560" i="1"/>
  <c r="CB783" i="1" s="1"/>
  <c r="CB532" i="1"/>
  <c r="CB502" i="1"/>
  <c r="CB725" i="1" s="1"/>
  <c r="CB534" i="1"/>
  <c r="CB757" i="1" s="1"/>
  <c r="CA729" i="1"/>
  <c r="CB729" i="1" s="1"/>
  <c r="CA743" i="1"/>
  <c r="CB743" i="1" s="1"/>
  <c r="CC120" i="1"/>
  <c r="CD119" i="1"/>
  <c r="CC121" i="1"/>
  <c r="CB738" i="1"/>
  <c r="CB730" i="1"/>
  <c r="CB770" i="1"/>
  <c r="CA530" i="1"/>
  <c r="CA128" i="1" s="1"/>
  <c r="CB505" i="1"/>
  <c r="CC652" i="1" s="1"/>
  <c r="CB540" i="1"/>
  <c r="CC687" i="1" s="1"/>
  <c r="CB210" i="1"/>
  <c r="CB558" i="1"/>
  <c r="CC231" i="1"/>
  <c r="CB556" i="1"/>
  <c r="CB779" i="1" s="1"/>
  <c r="CC779" i="1" s="1"/>
  <c r="CB538" i="1"/>
  <c r="CC685" i="1" s="1"/>
  <c r="CB771" i="1"/>
  <c r="CC508" i="1"/>
  <c r="CD655" i="1" s="1"/>
  <c r="CC178" i="1"/>
  <c r="CC514" i="1"/>
  <c r="CB721" i="1"/>
  <c r="CA242" i="1"/>
  <c r="CA91" i="1"/>
  <c r="CA90" i="1" s="1"/>
  <c r="CA89" i="1" s="1"/>
  <c r="CB536" i="1"/>
  <c r="CC683" i="1" s="1"/>
  <c r="CB206" i="1"/>
  <c r="CB503" i="1"/>
  <c r="CB173" i="1"/>
  <c r="BZ753" i="1"/>
  <c r="CA754" i="1"/>
  <c r="CA775" i="1"/>
  <c r="CB535" i="1"/>
  <c r="CC682" i="1" s="1"/>
  <c r="CB205" i="1"/>
  <c r="CB537" i="1"/>
  <c r="CC684" i="1" s="1"/>
  <c r="CB207" i="1"/>
  <c r="CB511" i="1"/>
  <c r="CC658" i="1" s="1"/>
  <c r="CC643" i="1" s="1"/>
  <c r="CB525" i="1"/>
  <c r="CB782" i="1"/>
  <c r="CA728" i="1"/>
  <c r="CB728" i="1" s="1"/>
  <c r="CB497" i="1"/>
  <c r="CB167" i="1"/>
  <c r="CA166" i="1"/>
  <c r="CA731" i="1"/>
  <c r="CB731" i="1" s="1"/>
  <c r="CC731" i="1" s="1"/>
  <c r="CA756" i="1"/>
  <c r="CB756" i="1" s="1"/>
  <c r="CC493" i="1"/>
  <c r="CC492" i="1"/>
  <c r="CC494" i="1" s="1"/>
  <c r="CC507" i="1" s="1"/>
  <c r="CD654" i="1" s="1"/>
  <c r="CD491" i="1"/>
  <c r="BY72" i="1"/>
  <c r="CB531" i="1"/>
  <c r="CA200" i="1"/>
  <c r="CA78" i="1" s="1"/>
  <c r="CB201" i="1"/>
  <c r="CA739" i="1"/>
  <c r="CB277" i="1"/>
  <c r="CB95" i="1" s="1"/>
  <c r="CB751" i="1"/>
  <c r="CB552" i="1"/>
  <c r="CC699" i="1" s="1"/>
  <c r="CA768" i="1"/>
  <c r="CB768" i="1" s="1"/>
  <c r="CA758" i="1"/>
  <c r="CA786" i="1"/>
  <c r="CB786" i="1" s="1"/>
  <c r="CB557" i="1"/>
  <c r="CB780" i="1" s="1"/>
  <c r="CB526" i="1"/>
  <c r="CB749" i="1" s="1"/>
  <c r="CC749" i="1" s="1"/>
  <c r="CB499" i="1"/>
  <c r="CB722" i="1" s="1"/>
  <c r="CB543" i="1"/>
  <c r="CB766" i="1" s="1"/>
  <c r="CB500" i="1"/>
  <c r="CB509" i="1"/>
  <c r="CC656" i="1" s="1"/>
  <c r="CB510" i="1"/>
  <c r="CC657" i="1" s="1"/>
  <c r="CB559" i="1"/>
  <c r="CB542" i="1"/>
  <c r="CC689" i="1" s="1"/>
  <c r="CB549" i="1"/>
  <c r="CC696" i="1" s="1"/>
  <c r="CB527" i="1"/>
  <c r="CB750" i="1" s="1"/>
  <c r="CC750" i="1" s="1"/>
  <c r="CB551" i="1"/>
  <c r="CB774" i="1" s="1"/>
  <c r="CD213" i="1" l="1"/>
  <c r="CD191" i="1"/>
  <c r="CD548" i="1"/>
  <c r="CD519" i="1"/>
  <c r="CD509" i="1"/>
  <c r="CE656" i="1" s="1"/>
  <c r="CD562" i="1"/>
  <c r="CD560" i="1"/>
  <c r="CD512" i="1"/>
  <c r="CE659" i="1" s="1"/>
  <c r="CD526" i="1"/>
  <c r="CD749" i="1" s="1"/>
  <c r="CD555" i="1"/>
  <c r="CC138" i="1"/>
  <c r="CC137" i="1" s="1"/>
  <c r="CC725" i="1"/>
  <c r="CD219" i="1"/>
  <c r="CD177" i="1"/>
  <c r="CD204" i="1"/>
  <c r="CD183" i="1"/>
  <c r="CD227" i="1"/>
  <c r="CD175" i="1"/>
  <c r="CD229" i="1"/>
  <c r="CD647" i="1"/>
  <c r="CD186" i="1"/>
  <c r="CD234" i="1"/>
  <c r="CD187" i="1"/>
  <c r="CD224" i="1"/>
  <c r="CF71" i="1"/>
  <c r="CF641" i="1" s="1"/>
  <c r="CG69" i="1"/>
  <c r="CF70" i="1"/>
  <c r="CF640" i="1" s="1"/>
  <c r="CB740" i="1"/>
  <c r="CC740" i="1" s="1"/>
  <c r="CC737" i="1"/>
  <c r="CD550" i="1"/>
  <c r="CC767" i="1"/>
  <c r="CD767" i="1" s="1"/>
  <c r="CC786" i="1"/>
  <c r="CC537" i="1"/>
  <c r="CD684" i="1" s="1"/>
  <c r="CC207" i="1"/>
  <c r="CB775" i="1"/>
  <c r="CC775" i="1" s="1"/>
  <c r="CD178" i="1"/>
  <c r="CC561" i="1"/>
  <c r="CD708" i="1" s="1"/>
  <c r="CC730" i="1"/>
  <c r="CC539" i="1"/>
  <c r="CD686" i="1" s="1"/>
  <c r="CC209" i="1"/>
  <c r="CC552" i="1"/>
  <c r="CC541" i="1"/>
  <c r="CD688" i="1" s="1"/>
  <c r="CC211" i="1"/>
  <c r="CC525" i="1"/>
  <c r="CE672" i="1" s="1"/>
  <c r="CB762" i="1"/>
  <c r="CC762" i="1" s="1"/>
  <c r="CC277" i="1"/>
  <c r="CC95" i="1" s="1"/>
  <c r="CE706" i="1"/>
  <c r="CE704" i="1"/>
  <c r="CE702" i="1"/>
  <c r="CE698" i="1"/>
  <c r="CE709" i="1"/>
  <c r="CE700" i="1"/>
  <c r="CE696" i="1"/>
  <c r="CE694" i="1"/>
  <c r="CE674" i="1"/>
  <c r="CE673" i="1"/>
  <c r="CE671" i="1"/>
  <c r="CE701" i="1"/>
  <c r="CE697" i="1"/>
  <c r="CE695" i="1"/>
  <c r="CE693" i="1"/>
  <c r="CE689" i="1"/>
  <c r="CE699" i="1"/>
  <c r="CE666" i="1"/>
  <c r="CE661" i="1"/>
  <c r="CE650" i="1"/>
  <c r="CE649" i="1"/>
  <c r="CE648" i="1"/>
  <c r="CE647" i="1"/>
  <c r="CE645" i="1"/>
  <c r="CE644" i="1"/>
  <c r="CB732" i="1"/>
  <c r="CC732" i="1" s="1"/>
  <c r="CD732" i="1" s="1"/>
  <c r="CC512" i="1"/>
  <c r="CD659" i="1" s="1"/>
  <c r="CE716" i="1"/>
  <c r="CF715" i="1"/>
  <c r="CE717" i="1"/>
  <c r="CA76" i="1"/>
  <c r="CD673" i="1"/>
  <c r="CB760" i="1"/>
  <c r="CC698" i="1"/>
  <c r="CC677" i="1" s="1"/>
  <c r="CC553" i="1"/>
  <c r="CC544" i="1"/>
  <c r="CE691" i="1" s="1"/>
  <c r="CB763" i="1"/>
  <c r="CB723" i="1"/>
  <c r="CC723" i="1" s="1"/>
  <c r="CD723" i="1" s="1"/>
  <c r="CC558" i="1"/>
  <c r="CC550" i="1"/>
  <c r="CC532" i="1"/>
  <c r="CE679" i="1" s="1"/>
  <c r="CC501" i="1"/>
  <c r="CC542" i="1"/>
  <c r="CC500" i="1"/>
  <c r="CC502" i="1"/>
  <c r="CD649" i="1" s="1"/>
  <c r="CB773" i="1"/>
  <c r="CC773" i="1" s="1"/>
  <c r="CD773" i="1" s="1"/>
  <c r="CC704" i="1"/>
  <c r="CC780" i="1" s="1"/>
  <c r="CD492" i="1"/>
  <c r="CD494" i="1" s="1"/>
  <c r="CD499" i="1" s="1"/>
  <c r="CE491" i="1"/>
  <c r="CD493" i="1"/>
  <c r="CB496" i="1"/>
  <c r="CC503" i="1"/>
  <c r="CC726" i="1" s="1"/>
  <c r="CC173" i="1"/>
  <c r="CB761" i="1"/>
  <c r="CC761" i="1" s="1"/>
  <c r="CE135" i="1"/>
  <c r="CE134" i="1"/>
  <c r="CF133" i="1"/>
  <c r="CD542" i="1"/>
  <c r="CD212" i="1"/>
  <c r="CB758" i="1"/>
  <c r="CB530" i="1"/>
  <c r="CB128" i="1" s="1"/>
  <c r="CC536" i="1"/>
  <c r="CD683" i="1" s="1"/>
  <c r="CC206" i="1"/>
  <c r="CC743" i="1"/>
  <c r="CB781" i="1"/>
  <c r="CC781" i="1" s="1"/>
  <c r="CC270" i="1"/>
  <c r="CC94" i="1" s="1"/>
  <c r="CC93" i="1" s="1"/>
  <c r="CC243" i="1"/>
  <c r="CC528" i="1"/>
  <c r="CC751" i="1" s="1"/>
  <c r="CA495" i="1"/>
  <c r="CA124" i="1"/>
  <c r="CA123" i="1" s="1"/>
  <c r="CA122" i="1" s="1"/>
  <c r="CB733" i="1"/>
  <c r="CC524" i="1"/>
  <c r="CB193" i="1"/>
  <c r="CB77" i="1" s="1"/>
  <c r="CC194" i="1"/>
  <c r="CB720" i="1"/>
  <c r="CA719" i="1"/>
  <c r="CD674" i="1"/>
  <c r="CB778" i="1"/>
  <c r="CC778" i="1" s="1"/>
  <c r="CD778" i="1" s="1"/>
  <c r="CB747" i="1"/>
  <c r="CA746" i="1"/>
  <c r="CC735" i="1"/>
  <c r="CE162" i="1"/>
  <c r="CE164" i="1"/>
  <c r="CE240" i="1" s="1"/>
  <c r="CE163" i="1"/>
  <c r="CE239" i="1" s="1"/>
  <c r="CC545" i="1"/>
  <c r="CC744" i="1"/>
  <c r="CC549" i="1"/>
  <c r="CC533" i="1"/>
  <c r="CC510" i="1"/>
  <c r="CD657" i="1" s="1"/>
  <c r="CC562" i="1"/>
  <c r="CC560" i="1"/>
  <c r="CE707" i="1" s="1"/>
  <c r="CC548" i="1"/>
  <c r="CC509" i="1"/>
  <c r="CD656" i="1" s="1"/>
  <c r="CC534" i="1"/>
  <c r="CC559" i="1"/>
  <c r="CD706" i="1" s="1"/>
  <c r="CC547" i="1"/>
  <c r="CC521" i="1"/>
  <c r="CD668" i="1" s="1"/>
  <c r="CC499" i="1"/>
  <c r="CE646" i="1" s="1"/>
  <c r="CC531" i="1"/>
  <c r="CB200" i="1"/>
  <c r="CB78" i="1" s="1"/>
  <c r="CC201" i="1"/>
  <c r="CD120" i="1"/>
  <c r="CE119" i="1"/>
  <c r="CD121" i="1"/>
  <c r="CD552" i="1"/>
  <c r="CD525" i="1"/>
  <c r="CC764" i="1"/>
  <c r="CC755" i="1"/>
  <c r="CD755" i="1" s="1"/>
  <c r="CD553" i="1"/>
  <c r="CD544" i="1"/>
  <c r="CD558" i="1"/>
  <c r="CE705" i="1" s="1"/>
  <c r="CD532" i="1"/>
  <c r="CD501" i="1"/>
  <c r="CD500" i="1"/>
  <c r="CB765" i="1"/>
  <c r="CC765" i="1" s="1"/>
  <c r="CD765" i="1" s="1"/>
  <c r="CC772" i="1"/>
  <c r="CA165" i="1"/>
  <c r="CA74" i="1"/>
  <c r="CA73" i="1" s="1"/>
  <c r="CA72" i="1" s="1"/>
  <c r="CC782" i="1"/>
  <c r="CA753" i="1"/>
  <c r="CB754" i="1"/>
  <c r="CC768" i="1"/>
  <c r="CB739" i="1"/>
  <c r="CC739" i="1" s="1"/>
  <c r="CC756" i="1"/>
  <c r="CC497" i="1"/>
  <c r="CB166" i="1"/>
  <c r="CC167" i="1"/>
  <c r="CC535" i="1"/>
  <c r="CD682" i="1" s="1"/>
  <c r="CC205" i="1"/>
  <c r="CC771" i="1"/>
  <c r="CD771" i="1" s="1"/>
  <c r="CC515" i="1"/>
  <c r="CD662" i="1" s="1"/>
  <c r="CC540" i="1"/>
  <c r="CD687" i="1" s="1"/>
  <c r="CC210" i="1"/>
  <c r="CC770" i="1"/>
  <c r="CC729" i="1"/>
  <c r="CB242" i="1"/>
  <c r="CB91" i="1"/>
  <c r="CB90" i="1" s="1"/>
  <c r="CB727" i="1"/>
  <c r="CC727" i="1" s="1"/>
  <c r="CB734" i="1"/>
  <c r="CC734" i="1" s="1"/>
  <c r="CD511" i="1"/>
  <c r="CE658" i="1" s="1"/>
  <c r="CD181" i="1"/>
  <c r="CC785" i="1"/>
  <c r="CD785" i="1" s="1"/>
  <c r="CB759" i="1"/>
  <c r="CB784" i="1"/>
  <c r="CC784" i="1" s="1"/>
  <c r="CB523" i="1"/>
  <c r="CB127" i="1" s="1"/>
  <c r="CB126" i="1" s="1"/>
  <c r="BZ718" i="1"/>
  <c r="BZ81" i="1" s="1"/>
  <c r="CD671" i="1"/>
  <c r="CD644" i="1"/>
  <c r="CB93" i="1"/>
  <c r="CD309" i="1"/>
  <c r="CD232" i="1" s="1"/>
  <c r="CD310" i="1"/>
  <c r="CD233" i="1" s="1"/>
  <c r="CD311" i="1"/>
  <c r="CD308" i="1"/>
  <c r="CD231" i="1" s="1"/>
  <c r="CD307" i="1"/>
  <c r="CD230" i="1" s="1"/>
  <c r="CD306" i="1"/>
  <c r="CD305" i="1"/>
  <c r="CD228" i="1" s="1"/>
  <c r="CD304" i="1"/>
  <c r="CD303" i="1"/>
  <c r="CD226" i="1" s="1"/>
  <c r="CD302" i="1"/>
  <c r="CD225" i="1" s="1"/>
  <c r="CD301" i="1"/>
  <c r="CD300" i="1"/>
  <c r="CD223" i="1" s="1"/>
  <c r="CD288" i="1"/>
  <c r="CD287" i="1"/>
  <c r="CD286" i="1"/>
  <c r="CD285" i="1"/>
  <c r="CD208" i="1" s="1"/>
  <c r="CD284" i="1"/>
  <c r="CD283" i="1"/>
  <c r="CD282" i="1"/>
  <c r="CD281" i="1"/>
  <c r="CD265" i="1"/>
  <c r="CD188" i="1" s="1"/>
  <c r="CD261" i="1"/>
  <c r="CD184" i="1" s="1"/>
  <c r="CD257" i="1"/>
  <c r="CD180" i="1" s="1"/>
  <c r="CD253" i="1"/>
  <c r="CD176" i="1" s="1"/>
  <c r="CD249" i="1"/>
  <c r="CD172" i="1" s="1"/>
  <c r="CD245" i="1"/>
  <c r="CD168" i="1" s="1"/>
  <c r="CD289" i="1"/>
  <c r="CD278" i="1"/>
  <c r="CD273" i="1"/>
  <c r="CD196" i="1" s="1"/>
  <c r="CD272" i="1"/>
  <c r="CD195" i="1" s="1"/>
  <c r="CD271" i="1"/>
  <c r="CD266" i="1"/>
  <c r="CD189" i="1" s="1"/>
  <c r="CD262" i="1"/>
  <c r="CD185" i="1" s="1"/>
  <c r="CD258" i="1"/>
  <c r="CD254" i="1"/>
  <c r="CD250" i="1"/>
  <c r="CD246" i="1"/>
  <c r="CD169" i="1" s="1"/>
  <c r="CD299" i="1"/>
  <c r="CD222" i="1" s="1"/>
  <c r="CD297" i="1"/>
  <c r="CD220" i="1" s="1"/>
  <c r="CD296" i="1"/>
  <c r="CD295" i="1"/>
  <c r="CD218" i="1" s="1"/>
  <c r="CD294" i="1"/>
  <c r="CD217" i="1" s="1"/>
  <c r="CD293" i="1"/>
  <c r="CD216" i="1" s="1"/>
  <c r="CD292" i="1"/>
  <c r="CD215" i="1" s="1"/>
  <c r="CD291" i="1"/>
  <c r="CD214" i="1" s="1"/>
  <c r="CD290" i="1"/>
  <c r="CD279" i="1"/>
  <c r="CD202" i="1" s="1"/>
  <c r="CD274" i="1"/>
  <c r="CD197" i="1" s="1"/>
  <c r="CD267" i="1"/>
  <c r="CD190" i="1" s="1"/>
  <c r="CD263" i="1"/>
  <c r="CD259" i="1"/>
  <c r="CD182" i="1" s="1"/>
  <c r="CD255" i="1"/>
  <c r="CD251" i="1"/>
  <c r="CD174" i="1" s="1"/>
  <c r="CD247" i="1"/>
  <c r="CD170" i="1" s="1"/>
  <c r="CD256" i="1"/>
  <c r="CD179" i="1" s="1"/>
  <c r="CD244" i="1"/>
  <c r="CD275" i="1"/>
  <c r="CD198" i="1" s="1"/>
  <c r="CD268" i="1"/>
  <c r="CD252" i="1"/>
  <c r="CD298" i="1"/>
  <c r="CD221" i="1" s="1"/>
  <c r="CD248" i="1"/>
  <c r="CD171" i="1" s="1"/>
  <c r="CD264" i="1"/>
  <c r="CD280" i="1"/>
  <c r="CD203" i="1" s="1"/>
  <c r="CD260" i="1"/>
  <c r="CC519" i="1"/>
  <c r="CC742" i="1" s="1"/>
  <c r="CD742" i="1" s="1"/>
  <c r="CF88" i="1"/>
  <c r="CF87" i="1"/>
  <c r="CG86" i="1"/>
  <c r="CC564" i="1"/>
  <c r="CC787" i="1" s="1"/>
  <c r="CC554" i="1"/>
  <c r="CC777" i="1" s="1"/>
  <c r="CC546" i="1"/>
  <c r="CC769" i="1" s="1"/>
  <c r="CC551" i="1"/>
  <c r="CC774" i="1" s="1"/>
  <c r="CC498" i="1"/>
  <c r="CD645" i="1" s="1"/>
  <c r="CC543" i="1"/>
  <c r="CC766" i="1" s="1"/>
  <c r="CC505" i="1"/>
  <c r="CD652" i="1" s="1"/>
  <c r="CB642" i="1"/>
  <c r="CB138" i="1"/>
  <c r="CB137" i="1" s="1"/>
  <c r="CB136" i="1" s="1"/>
  <c r="CB776" i="1"/>
  <c r="CC776" i="1" s="1"/>
  <c r="CE171" i="1" l="1"/>
  <c r="CE504" i="1"/>
  <c r="CF651" i="1" s="1"/>
  <c r="CE548" i="1"/>
  <c r="CE526" i="1"/>
  <c r="CE749" i="1" s="1"/>
  <c r="CE188" i="1"/>
  <c r="CE560" i="1"/>
  <c r="CC142" i="1"/>
  <c r="CC140" i="1" s="1"/>
  <c r="CC642" i="1"/>
  <c r="CD774" i="1"/>
  <c r="CE527" i="1"/>
  <c r="CE197" i="1"/>
  <c r="CE519" i="1"/>
  <c r="CE742" i="1" s="1"/>
  <c r="CE189" i="1"/>
  <c r="CE538" i="1"/>
  <c r="CF685" i="1" s="1"/>
  <c r="CE208" i="1"/>
  <c r="CE561" i="1"/>
  <c r="CF708" i="1" s="1"/>
  <c r="CE533" i="1"/>
  <c r="CE203" i="1"/>
  <c r="CE512" i="1"/>
  <c r="CF659" i="1" s="1"/>
  <c r="CE182" i="1"/>
  <c r="CE546" i="1"/>
  <c r="CE216" i="1"/>
  <c r="CE510" i="1"/>
  <c r="CF657" i="1" s="1"/>
  <c r="CE180" i="1"/>
  <c r="CD677" i="1"/>
  <c r="CD142" i="1" s="1"/>
  <c r="CE680" i="1"/>
  <c r="CD787" i="1"/>
  <c r="CE528" i="1"/>
  <c r="CE499" i="1"/>
  <c r="CE556" i="1"/>
  <c r="CE232" i="1"/>
  <c r="CE500" i="1"/>
  <c r="CE170" i="1"/>
  <c r="CE552" i="1"/>
  <c r="CE222" i="1"/>
  <c r="CE498" i="1"/>
  <c r="CE168" i="1"/>
  <c r="CE225" i="1"/>
  <c r="CE555" i="1"/>
  <c r="CF702" i="1" s="1"/>
  <c r="CD780" i="1"/>
  <c r="CE780" i="1" s="1"/>
  <c r="CB165" i="1"/>
  <c r="CB74" i="1"/>
  <c r="CB73" i="1" s="1"/>
  <c r="CF164" i="1"/>
  <c r="CF240" i="1" s="1"/>
  <c r="CF163" i="1"/>
  <c r="CF239" i="1" s="1"/>
  <c r="CF162" i="1"/>
  <c r="CD536" i="1"/>
  <c r="CE683" i="1" s="1"/>
  <c r="CD206" i="1"/>
  <c r="CE542" i="1"/>
  <c r="CF689" i="1" s="1"/>
  <c r="CE212" i="1"/>
  <c r="CD648" i="1"/>
  <c r="CC724" i="1"/>
  <c r="CE711" i="1"/>
  <c r="CD539" i="1"/>
  <c r="CE686" i="1" s="1"/>
  <c r="CD209" i="1"/>
  <c r="CE517" i="1"/>
  <c r="CE229" i="1"/>
  <c r="CE507" i="1"/>
  <c r="CF654" i="1" s="1"/>
  <c r="CE191" i="1"/>
  <c r="CG88" i="1"/>
  <c r="CG87" i="1"/>
  <c r="CH86" i="1"/>
  <c r="CD243" i="1"/>
  <c r="CD277" i="1"/>
  <c r="CD95" i="1" s="1"/>
  <c r="CB89" i="1"/>
  <c r="CD540" i="1"/>
  <c r="CE687" i="1" s="1"/>
  <c r="CD210" i="1"/>
  <c r="CD535" i="1"/>
  <c r="CE682" i="1" s="1"/>
  <c r="CD205" i="1"/>
  <c r="CC496" i="1"/>
  <c r="CC721" i="1"/>
  <c r="CC748" i="1"/>
  <c r="CD748" i="1" s="1"/>
  <c r="CD531" i="1"/>
  <c r="CD201" i="1"/>
  <c r="CC200" i="1"/>
  <c r="CC78" i="1" s="1"/>
  <c r="CD735" i="1"/>
  <c r="CE735" i="1" s="1"/>
  <c r="CB76" i="1"/>
  <c r="CD781" i="1"/>
  <c r="CD503" i="1"/>
  <c r="CD726" i="1" s="1"/>
  <c r="CD173" i="1"/>
  <c r="CE493" i="1"/>
  <c r="CF491" i="1"/>
  <c r="CE492" i="1"/>
  <c r="CE494" i="1" s="1"/>
  <c r="CE545" i="1" s="1"/>
  <c r="CC763" i="1"/>
  <c r="CC760" i="1"/>
  <c r="CD760" i="1" s="1"/>
  <c r="CF716" i="1"/>
  <c r="CF717" i="1"/>
  <c r="CG715" i="1"/>
  <c r="CD541" i="1"/>
  <c r="CE688" i="1" s="1"/>
  <c r="CD211" i="1"/>
  <c r="CD508" i="1"/>
  <c r="CC728" i="1"/>
  <c r="CD737" i="1"/>
  <c r="CG71" i="1"/>
  <c r="CG641" i="1" s="1"/>
  <c r="CH69" i="1"/>
  <c r="CG70" i="1"/>
  <c r="CG640" i="1" s="1"/>
  <c r="CD554" i="1"/>
  <c r="CD777" i="1" s="1"/>
  <c r="CE777" i="1" s="1"/>
  <c r="CD517" i="1"/>
  <c r="CE664" i="1" s="1"/>
  <c r="CD564" i="1"/>
  <c r="CD516" i="1"/>
  <c r="CE663" i="1" s="1"/>
  <c r="CD559" i="1"/>
  <c r="CD782" i="1" s="1"/>
  <c r="CD505" i="1"/>
  <c r="CE652" i="1" s="1"/>
  <c r="CD515" i="1"/>
  <c r="CE662" i="1" s="1"/>
  <c r="CD557" i="1"/>
  <c r="CD513" i="1"/>
  <c r="CD534" i="1"/>
  <c r="CE681" i="1" s="1"/>
  <c r="CD507" i="1"/>
  <c r="CE654" i="1" s="1"/>
  <c r="CD549" i="1"/>
  <c r="CC136" i="1"/>
  <c r="CC757" i="1"/>
  <c r="CD757" i="1" s="1"/>
  <c r="CD521" i="1"/>
  <c r="CE668" i="1" s="1"/>
  <c r="CD543" i="1"/>
  <c r="CE690" i="1" s="1"/>
  <c r="CE771" i="1"/>
  <c r="CD524" i="1"/>
  <c r="CD523" i="1" s="1"/>
  <c r="CD127" i="1" s="1"/>
  <c r="CD194" i="1"/>
  <c r="CC193" i="1"/>
  <c r="CC77" i="1" s="1"/>
  <c r="CC76" i="1" s="1"/>
  <c r="CE723" i="1"/>
  <c r="CE554" i="1"/>
  <c r="CE516" i="1"/>
  <c r="CF663" i="1" s="1"/>
  <c r="CE557" i="1"/>
  <c r="CD270" i="1"/>
  <c r="CD94" i="1" s="1"/>
  <c r="CD93" i="1" s="1"/>
  <c r="CB753" i="1"/>
  <c r="CC754" i="1"/>
  <c r="CE310" i="1"/>
  <c r="CE233" i="1" s="1"/>
  <c r="CE311" i="1"/>
  <c r="CE234" i="1" s="1"/>
  <c r="CE308" i="1"/>
  <c r="CE231" i="1" s="1"/>
  <c r="CE307" i="1"/>
  <c r="CE230" i="1" s="1"/>
  <c r="CE306" i="1"/>
  <c r="CE305" i="1"/>
  <c r="CE228" i="1" s="1"/>
  <c r="CE304" i="1"/>
  <c r="CE227" i="1" s="1"/>
  <c r="CE303" i="1"/>
  <c r="CE226" i="1" s="1"/>
  <c r="CE302" i="1"/>
  <c r="CE301" i="1"/>
  <c r="CE224" i="1" s="1"/>
  <c r="CE300" i="1"/>
  <c r="CE223" i="1" s="1"/>
  <c r="CE299" i="1"/>
  <c r="CE289" i="1"/>
  <c r="CE278" i="1"/>
  <c r="CE273" i="1"/>
  <c r="CE196" i="1" s="1"/>
  <c r="CE272" i="1"/>
  <c r="CE195" i="1" s="1"/>
  <c r="CE271" i="1"/>
  <c r="CE266" i="1"/>
  <c r="CE262" i="1"/>
  <c r="CE185" i="1" s="1"/>
  <c r="CE258" i="1"/>
  <c r="CE181" i="1" s="1"/>
  <c r="CE254" i="1"/>
  <c r="CE177" i="1" s="1"/>
  <c r="CE250" i="1"/>
  <c r="CE246" i="1"/>
  <c r="CE169" i="1" s="1"/>
  <c r="CE309" i="1"/>
  <c r="CE297" i="1"/>
  <c r="CE220" i="1" s="1"/>
  <c r="CE296" i="1"/>
  <c r="CE219" i="1" s="1"/>
  <c r="CE295" i="1"/>
  <c r="CE218" i="1" s="1"/>
  <c r="CE294" i="1"/>
  <c r="CE217" i="1" s="1"/>
  <c r="CE293" i="1"/>
  <c r="CE292" i="1"/>
  <c r="CE215" i="1" s="1"/>
  <c r="CE291" i="1"/>
  <c r="CE214" i="1" s="1"/>
  <c r="CE290" i="1"/>
  <c r="CE279" i="1"/>
  <c r="CE202" i="1" s="1"/>
  <c r="CE274" i="1"/>
  <c r="CE267" i="1"/>
  <c r="CE190" i="1" s="1"/>
  <c r="CE263" i="1"/>
  <c r="CE186" i="1" s="1"/>
  <c r="CE259" i="1"/>
  <c r="CE255" i="1"/>
  <c r="CE178" i="1" s="1"/>
  <c r="CE251" i="1"/>
  <c r="CE174" i="1" s="1"/>
  <c r="CE247" i="1"/>
  <c r="CE298" i="1"/>
  <c r="CE221" i="1" s="1"/>
  <c r="CE280" i="1"/>
  <c r="CE275" i="1"/>
  <c r="CE198" i="1" s="1"/>
  <c r="CE268" i="1"/>
  <c r="CE264" i="1"/>
  <c r="CE187" i="1" s="1"/>
  <c r="CE260" i="1"/>
  <c r="CE183" i="1" s="1"/>
  <c r="CE256" i="1"/>
  <c r="CE179" i="1" s="1"/>
  <c r="CE252" i="1"/>
  <c r="CE248" i="1"/>
  <c r="CE244" i="1"/>
  <c r="CE288" i="1"/>
  <c r="CE287" i="1"/>
  <c r="CE286" i="1"/>
  <c r="CE285" i="1"/>
  <c r="CE284" i="1"/>
  <c r="CE283" i="1"/>
  <c r="CE282" i="1"/>
  <c r="CE281" i="1"/>
  <c r="CE261" i="1"/>
  <c r="CE184" i="1" s="1"/>
  <c r="CE245" i="1"/>
  <c r="CE257" i="1"/>
  <c r="CE253" i="1"/>
  <c r="CE176" i="1" s="1"/>
  <c r="CE249" i="1"/>
  <c r="CE172" i="1" s="1"/>
  <c r="CE265" i="1"/>
  <c r="CA718" i="1"/>
  <c r="CA81" i="1" s="1"/>
  <c r="CC523" i="1"/>
  <c r="CC127" i="1" s="1"/>
  <c r="CC126" i="1" s="1"/>
  <c r="CD743" i="1"/>
  <c r="CD730" i="1"/>
  <c r="CD775" i="1"/>
  <c r="CD502" i="1"/>
  <c r="CD740" i="1"/>
  <c r="CE740" i="1" s="1"/>
  <c r="CF711" i="1"/>
  <c r="CF710" i="1"/>
  <c r="CF707" i="1"/>
  <c r="CF706" i="1"/>
  <c r="CF705" i="1"/>
  <c r="CF704" i="1"/>
  <c r="CF703" i="1"/>
  <c r="CF699" i="1"/>
  <c r="CF696" i="1"/>
  <c r="CF695" i="1"/>
  <c r="CF692" i="1"/>
  <c r="CF691" i="1"/>
  <c r="CF690" i="1"/>
  <c r="CF681" i="1"/>
  <c r="CF680" i="1"/>
  <c r="CF667" i="1"/>
  <c r="CF678" i="1"/>
  <c r="CF675" i="1"/>
  <c r="CF673" i="1"/>
  <c r="CF671" i="1"/>
  <c r="CF665" i="1"/>
  <c r="CF664" i="1"/>
  <c r="CF653" i="1"/>
  <c r="CF650" i="1"/>
  <c r="CF649" i="1"/>
  <c r="CF648" i="1"/>
  <c r="CF647" i="1"/>
  <c r="CF646" i="1"/>
  <c r="CF645" i="1"/>
  <c r="CF644" i="1"/>
  <c r="CF679" i="1"/>
  <c r="CF674" i="1"/>
  <c r="CF672" i="1"/>
  <c r="CD650" i="1"/>
  <c r="CD643" i="1" s="1"/>
  <c r="CD514" i="1"/>
  <c r="CD504" i="1"/>
  <c r="CE651" i="1" s="1"/>
  <c r="CD556" i="1"/>
  <c r="CD528" i="1"/>
  <c r="CD751" i="1" s="1"/>
  <c r="CD518" i="1"/>
  <c r="CD520" i="1"/>
  <c r="CE667" i="1" s="1"/>
  <c r="CC722" i="1"/>
  <c r="CD722" i="1" s="1"/>
  <c r="CE722" i="1" s="1"/>
  <c r="CC783" i="1"/>
  <c r="CD783" i="1" s="1"/>
  <c r="CE765" i="1"/>
  <c r="CF119" i="1"/>
  <c r="CE121" i="1"/>
  <c r="CE120" i="1"/>
  <c r="CD744" i="1"/>
  <c r="CE505" i="1"/>
  <c r="CF652" i="1" s="1"/>
  <c r="CE175" i="1"/>
  <c r="CE534" i="1"/>
  <c r="CE204" i="1"/>
  <c r="CE549" i="1"/>
  <c r="CD725" i="1"/>
  <c r="CE213" i="1"/>
  <c r="CE543" i="1"/>
  <c r="CD776" i="1"/>
  <c r="CD670" i="1"/>
  <c r="CD141" i="1" s="1"/>
  <c r="CD140" i="1" s="1"/>
  <c r="CC759" i="1"/>
  <c r="CD759" i="1" s="1"/>
  <c r="CD734" i="1"/>
  <c r="CD497" i="1"/>
  <c r="CD167" i="1"/>
  <c r="CC166" i="1"/>
  <c r="CD739" i="1"/>
  <c r="CD772" i="1"/>
  <c r="CE772" i="1" s="1"/>
  <c r="CD764" i="1"/>
  <c r="CD561" i="1"/>
  <c r="CE708" i="1" s="1"/>
  <c r="CC530" i="1"/>
  <c r="CC128" i="1" s="1"/>
  <c r="CC747" i="1"/>
  <c r="CB746" i="1"/>
  <c r="CC720" i="1"/>
  <c r="CB719" i="1"/>
  <c r="CC733" i="1"/>
  <c r="CD733" i="1" s="1"/>
  <c r="CE733" i="1" s="1"/>
  <c r="CC242" i="1"/>
  <c r="CC91" i="1"/>
  <c r="CC90" i="1" s="1"/>
  <c r="CC89" i="1" s="1"/>
  <c r="CC738" i="1"/>
  <c r="CD738" i="1" s="1"/>
  <c r="CC758" i="1"/>
  <c r="CD758" i="1" s="1"/>
  <c r="CF135" i="1"/>
  <c r="CF134" i="1"/>
  <c r="CG133" i="1"/>
  <c r="CB495" i="1"/>
  <c r="CB124" i="1"/>
  <c r="CB123" i="1" s="1"/>
  <c r="CB122" i="1" s="1"/>
  <c r="CD537" i="1"/>
  <c r="CE684" i="1" s="1"/>
  <c r="CD207" i="1"/>
  <c r="CD551" i="1"/>
  <c r="CD510" i="1"/>
  <c r="CE657" i="1" s="1"/>
  <c r="CD546" i="1"/>
  <c r="CD769" i="1" s="1"/>
  <c r="CE769" i="1" s="1"/>
  <c r="CD563" i="1"/>
  <c r="CE710" i="1" s="1"/>
  <c r="CD498" i="1"/>
  <c r="CD547" i="1"/>
  <c r="CD533" i="1"/>
  <c r="CD756" i="1" s="1"/>
  <c r="CE756" i="1" s="1"/>
  <c r="CD538" i="1"/>
  <c r="CE685" i="1" s="1"/>
  <c r="CD506" i="1"/>
  <c r="CE653" i="1" s="1"/>
  <c r="CD527" i="1"/>
  <c r="CD750" i="1" s="1"/>
  <c r="CD545" i="1"/>
  <c r="CE692" i="1" s="1"/>
  <c r="CF224" i="1" l="1"/>
  <c r="CE751" i="1"/>
  <c r="CD642" i="1"/>
  <c r="CD138" i="1"/>
  <c r="CD137" i="1" s="1"/>
  <c r="CD136" i="1" s="1"/>
  <c r="CF187" i="1"/>
  <c r="CF202" i="1"/>
  <c r="CF215" i="1"/>
  <c r="CF217" i="1"/>
  <c r="CF184" i="1"/>
  <c r="CF198" i="1"/>
  <c r="CF185" i="1"/>
  <c r="CF223" i="1"/>
  <c r="CF231" i="1"/>
  <c r="CD786" i="1"/>
  <c r="CE703" i="1"/>
  <c r="CD779" i="1"/>
  <c r="CE779" i="1" s="1"/>
  <c r="CE524" i="1"/>
  <c r="CE194" i="1"/>
  <c r="CD193" i="1"/>
  <c r="CD77" i="1" s="1"/>
  <c r="CD76" i="1" s="1"/>
  <c r="CC495" i="1"/>
  <c r="CC124" i="1"/>
  <c r="CC123" i="1" s="1"/>
  <c r="CC122" i="1" s="1"/>
  <c r="CF229" i="1"/>
  <c r="CE497" i="1"/>
  <c r="CE167" i="1"/>
  <c r="CD166" i="1"/>
  <c r="CE757" i="1"/>
  <c r="CG711" i="1"/>
  <c r="CG710" i="1"/>
  <c r="CG709" i="1"/>
  <c r="CG707" i="1"/>
  <c r="CG705" i="1"/>
  <c r="CG704" i="1"/>
  <c r="CG703" i="1"/>
  <c r="CG702" i="1"/>
  <c r="CG701" i="1"/>
  <c r="CG700" i="1"/>
  <c r="CG698" i="1"/>
  <c r="CG697" i="1"/>
  <c r="CG696" i="1"/>
  <c r="CG695" i="1"/>
  <c r="CG694" i="1"/>
  <c r="CG693" i="1"/>
  <c r="CG692" i="1"/>
  <c r="CG691" i="1"/>
  <c r="CG690" i="1"/>
  <c r="CG689" i="1"/>
  <c r="CG681" i="1"/>
  <c r="CG680" i="1"/>
  <c r="CG699" i="1"/>
  <c r="CG667" i="1"/>
  <c r="CG666" i="1"/>
  <c r="CG665" i="1"/>
  <c r="CG664" i="1"/>
  <c r="CG661" i="1"/>
  <c r="CG653" i="1"/>
  <c r="CG646" i="1"/>
  <c r="CG679" i="1"/>
  <c r="CG678" i="1"/>
  <c r="CG675" i="1"/>
  <c r="CG672" i="1"/>
  <c r="CB72" i="1"/>
  <c r="CE537" i="1"/>
  <c r="CF684" i="1" s="1"/>
  <c r="CE207" i="1"/>
  <c r="CD496" i="1"/>
  <c r="CE660" i="1"/>
  <c r="CD736" i="1"/>
  <c r="CF311" i="1"/>
  <c r="CF234" i="1" s="1"/>
  <c r="CF308" i="1"/>
  <c r="CF307" i="1"/>
  <c r="CF230" i="1" s="1"/>
  <c r="CF306" i="1"/>
  <c r="CF305" i="1"/>
  <c r="CF228" i="1" s="1"/>
  <c r="CF304" i="1"/>
  <c r="CF227" i="1" s="1"/>
  <c r="CF303" i="1"/>
  <c r="CF226" i="1" s="1"/>
  <c r="CF302" i="1"/>
  <c r="CF301" i="1"/>
  <c r="CF300" i="1"/>
  <c r="CF299" i="1"/>
  <c r="CF222" i="1" s="1"/>
  <c r="CF309" i="1"/>
  <c r="CF297" i="1"/>
  <c r="CF220" i="1" s="1"/>
  <c r="CF296" i="1"/>
  <c r="CF219" i="1" s="1"/>
  <c r="CF295" i="1"/>
  <c r="CF218" i="1" s="1"/>
  <c r="CF294" i="1"/>
  <c r="CF293" i="1"/>
  <c r="CF216" i="1" s="1"/>
  <c r="CF292" i="1"/>
  <c r="CF291" i="1"/>
  <c r="CF214" i="1" s="1"/>
  <c r="CF290" i="1"/>
  <c r="CF213" i="1" s="1"/>
  <c r="CF279" i="1"/>
  <c r="CF274" i="1"/>
  <c r="CF197" i="1" s="1"/>
  <c r="CF267" i="1"/>
  <c r="CF190" i="1" s="1"/>
  <c r="CF263" i="1"/>
  <c r="CF186" i="1" s="1"/>
  <c r="CF259" i="1"/>
  <c r="CF255" i="1"/>
  <c r="CF178" i="1" s="1"/>
  <c r="CF251" i="1"/>
  <c r="CF174" i="1" s="1"/>
  <c r="CF247" i="1"/>
  <c r="CF170" i="1" s="1"/>
  <c r="CF310" i="1"/>
  <c r="CF233" i="1" s="1"/>
  <c r="CF298" i="1"/>
  <c r="CF221" i="1" s="1"/>
  <c r="CF280" i="1"/>
  <c r="CF203" i="1" s="1"/>
  <c r="CF275" i="1"/>
  <c r="CF268" i="1"/>
  <c r="CF191" i="1" s="1"/>
  <c r="CF264" i="1"/>
  <c r="CF260" i="1"/>
  <c r="CF183" i="1" s="1"/>
  <c r="CF256" i="1"/>
  <c r="CF179" i="1" s="1"/>
  <c r="CF252" i="1"/>
  <c r="CF248" i="1"/>
  <c r="CF244" i="1"/>
  <c r="CF288" i="1"/>
  <c r="CF287" i="1"/>
  <c r="CF286" i="1"/>
  <c r="CF285" i="1"/>
  <c r="CF208" i="1" s="1"/>
  <c r="CF284" i="1"/>
  <c r="CF283" i="1"/>
  <c r="CF282" i="1"/>
  <c r="CF281" i="1"/>
  <c r="CF204" i="1" s="1"/>
  <c r="CF265" i="1"/>
  <c r="CF261" i="1"/>
  <c r="CF257" i="1"/>
  <c r="CF253" i="1"/>
  <c r="CF176" i="1" s="1"/>
  <c r="CF249" i="1"/>
  <c r="CF172" i="1" s="1"/>
  <c r="CF245" i="1"/>
  <c r="CF289" i="1"/>
  <c r="CF212" i="1" s="1"/>
  <c r="CF272" i="1"/>
  <c r="CF195" i="1" s="1"/>
  <c r="CF262" i="1"/>
  <c r="CF246" i="1"/>
  <c r="CF169" i="1" s="1"/>
  <c r="CF278" i="1"/>
  <c r="CF271" i="1"/>
  <c r="CF270" i="1" s="1"/>
  <c r="CF94" i="1" s="1"/>
  <c r="CF258" i="1"/>
  <c r="CF181" i="1" s="1"/>
  <c r="CF250" i="1"/>
  <c r="CF273" i="1"/>
  <c r="CF196" i="1" s="1"/>
  <c r="CF254" i="1"/>
  <c r="CF177" i="1" s="1"/>
  <c r="CF266" i="1"/>
  <c r="CF225" i="1"/>
  <c r="CF232" i="1"/>
  <c r="CF188" i="1"/>
  <c r="CF171" i="1"/>
  <c r="CE750" i="1"/>
  <c r="CG135" i="1"/>
  <c r="CG134" i="1"/>
  <c r="CH133" i="1"/>
  <c r="CB718" i="1"/>
  <c r="CB81" i="1" s="1"/>
  <c r="CE739" i="1"/>
  <c r="CD729" i="1"/>
  <c r="CF175" i="1"/>
  <c r="CD770" i="1"/>
  <c r="CD741" i="1"/>
  <c r="CE665" i="1"/>
  <c r="CF666" i="1"/>
  <c r="CF693" i="1"/>
  <c r="CF701" i="1"/>
  <c r="CE775" i="1"/>
  <c r="CE270" i="1"/>
  <c r="CE94" i="1" s="1"/>
  <c r="CD784" i="1"/>
  <c r="CE784" i="1" s="1"/>
  <c r="CD761" i="1"/>
  <c r="CE761" i="1" s="1"/>
  <c r="CE778" i="1"/>
  <c r="CD728" i="1"/>
  <c r="CE728" i="1" s="1"/>
  <c r="CE675" i="1"/>
  <c r="CE670" i="1" s="1"/>
  <c r="CE141" i="1" s="1"/>
  <c r="CH87" i="1"/>
  <c r="CI86" i="1"/>
  <c r="CH88" i="1"/>
  <c r="CE521" i="1"/>
  <c r="CF668" i="1" s="1"/>
  <c r="CE513" i="1"/>
  <c r="CF660" i="1" s="1"/>
  <c r="CE564" i="1"/>
  <c r="CE787" i="1" s="1"/>
  <c r="CE508" i="1"/>
  <c r="CF655" i="1" s="1"/>
  <c r="CD724" i="1"/>
  <c r="CE536" i="1"/>
  <c r="CF683" i="1" s="1"/>
  <c r="CE206" i="1"/>
  <c r="CD727" i="1"/>
  <c r="CE727" i="1" s="1"/>
  <c r="CE547" i="1"/>
  <c r="CF694" i="1" s="1"/>
  <c r="CE562" i="1"/>
  <c r="CE502" i="1"/>
  <c r="CE544" i="1"/>
  <c r="CE767" i="1" s="1"/>
  <c r="CE553" i="1"/>
  <c r="CF700" i="1" s="1"/>
  <c r="CE551" i="1"/>
  <c r="CE774" i="1" s="1"/>
  <c r="CE518" i="1"/>
  <c r="CE515" i="1"/>
  <c r="CF662" i="1" s="1"/>
  <c r="CE520" i="1"/>
  <c r="CE743" i="1" s="1"/>
  <c r="CE501" i="1"/>
  <c r="CF121" i="1"/>
  <c r="CF120" i="1"/>
  <c r="CG119" i="1"/>
  <c r="CE211" i="1"/>
  <c r="CE541" i="1"/>
  <c r="CF688" i="1" s="1"/>
  <c r="CD530" i="1"/>
  <c r="CD128" i="1" s="1"/>
  <c r="CD126" i="1" s="1"/>
  <c r="CG164" i="1"/>
  <c r="CG240" i="1" s="1"/>
  <c r="CG163" i="1"/>
  <c r="CG239" i="1" s="1"/>
  <c r="CG162" i="1"/>
  <c r="CF168" i="1"/>
  <c r="CF180" i="1"/>
  <c r="CF182" i="1"/>
  <c r="CF189" i="1"/>
  <c r="CC746" i="1"/>
  <c r="CD747" i="1"/>
  <c r="CE725" i="1"/>
  <c r="CE744" i="1"/>
  <c r="CE243" i="1"/>
  <c r="CE277" i="1"/>
  <c r="CE95" i="1" s="1"/>
  <c r="CG717" i="1"/>
  <c r="CH715" i="1"/>
  <c r="CG716" i="1"/>
  <c r="CD763" i="1"/>
  <c r="CE503" i="1"/>
  <c r="CE726" i="1" s="1"/>
  <c r="CE173" i="1"/>
  <c r="CE535" i="1"/>
  <c r="CF682" i="1" s="1"/>
  <c r="CE205" i="1"/>
  <c r="CD242" i="1"/>
  <c r="CD91" i="1"/>
  <c r="CD90" i="1" s="1"/>
  <c r="CD89" i="1" s="1"/>
  <c r="CE678" i="1"/>
  <c r="CE677" i="1" s="1"/>
  <c r="CE142" i="1" s="1"/>
  <c r="CD762" i="1"/>
  <c r="CC719" i="1"/>
  <c r="CD720" i="1"/>
  <c r="CC74" i="1"/>
  <c r="CC73" i="1" s="1"/>
  <c r="CC72" i="1" s="1"/>
  <c r="CC165" i="1"/>
  <c r="CE783" i="1"/>
  <c r="CF670" i="1"/>
  <c r="CF141" i="1" s="1"/>
  <c r="CE730" i="1"/>
  <c r="CD754" i="1"/>
  <c r="CC753" i="1"/>
  <c r="CD768" i="1"/>
  <c r="CE768" i="1" s="1"/>
  <c r="CH70" i="1"/>
  <c r="CH640" i="1" s="1"/>
  <c r="CH71" i="1"/>
  <c r="CH641" i="1" s="1"/>
  <c r="CI69" i="1"/>
  <c r="CE655" i="1"/>
  <c r="CE643" i="1" s="1"/>
  <c r="CD731" i="1"/>
  <c r="CE731" i="1" s="1"/>
  <c r="CF493" i="1"/>
  <c r="CF492" i="1"/>
  <c r="CF494" i="1" s="1"/>
  <c r="CF513" i="1" s="1"/>
  <c r="CG660" i="1" s="1"/>
  <c r="CG491" i="1"/>
  <c r="CE531" i="1"/>
  <c r="CE201" i="1"/>
  <c r="CD200" i="1"/>
  <c r="CD78" i="1" s="1"/>
  <c r="CD721" i="1"/>
  <c r="CE721" i="1" s="1"/>
  <c r="CE540" i="1"/>
  <c r="CF687" i="1" s="1"/>
  <c r="CE210" i="1"/>
  <c r="CE511" i="1"/>
  <c r="CF658" i="1" s="1"/>
  <c r="CE559" i="1"/>
  <c r="CE782" i="1" s="1"/>
  <c r="CE209" i="1"/>
  <c r="CE539" i="1"/>
  <c r="CF686" i="1" s="1"/>
  <c r="CE563" i="1"/>
  <c r="CE514" i="1"/>
  <c r="CF661" i="1" s="1"/>
  <c r="CE525" i="1"/>
  <c r="CE748" i="1" s="1"/>
  <c r="CD766" i="1"/>
  <c r="CE766" i="1" s="1"/>
  <c r="CE558" i="1"/>
  <c r="CE781" i="1" s="1"/>
  <c r="CE550" i="1"/>
  <c r="CE532" i="1"/>
  <c r="CE755" i="1" s="1"/>
  <c r="CE509" i="1"/>
  <c r="CE506" i="1"/>
  <c r="CG549" i="1" l="1"/>
  <c r="CG233" i="1"/>
  <c r="CG234" i="1"/>
  <c r="CG527" i="1"/>
  <c r="CG511" i="1"/>
  <c r="CH658" i="1" s="1"/>
  <c r="CG509" i="1"/>
  <c r="CH656" i="1" s="1"/>
  <c r="CG516" i="1"/>
  <c r="CH663" i="1" s="1"/>
  <c r="CG508" i="1"/>
  <c r="CH655" i="1" s="1"/>
  <c r="CE642" i="1"/>
  <c r="CE138" i="1"/>
  <c r="CE137" i="1" s="1"/>
  <c r="CG204" i="1"/>
  <c r="CG183" i="1"/>
  <c r="CG174" i="1"/>
  <c r="CG214" i="1"/>
  <c r="CG222" i="1"/>
  <c r="CG230" i="1"/>
  <c r="CF540" i="1"/>
  <c r="CG687" i="1" s="1"/>
  <c r="CF210" i="1"/>
  <c r="CI70" i="1"/>
  <c r="CI640" i="1" s="1"/>
  <c r="CJ69" i="1"/>
  <c r="CI71" i="1"/>
  <c r="CI641" i="1" s="1"/>
  <c r="CF546" i="1"/>
  <c r="CF769" i="1" s="1"/>
  <c r="CF543" i="1"/>
  <c r="CF766" i="1" s="1"/>
  <c r="CF698" i="1"/>
  <c r="CF508" i="1"/>
  <c r="CG655" i="1" s="1"/>
  <c r="CG215" i="1"/>
  <c r="CF539" i="1"/>
  <c r="CG686" i="1" s="1"/>
  <c r="CF209" i="1"/>
  <c r="CE530" i="1"/>
  <c r="CE128" i="1" s="1"/>
  <c r="CH709" i="1"/>
  <c r="CH706" i="1"/>
  <c r="CH704" i="1"/>
  <c r="CH702" i="1"/>
  <c r="CH701" i="1"/>
  <c r="CH697" i="1"/>
  <c r="CH696" i="1"/>
  <c r="CH695" i="1"/>
  <c r="CH694" i="1"/>
  <c r="CH693" i="1"/>
  <c r="CH689" i="1"/>
  <c r="CH700" i="1"/>
  <c r="CH699" i="1"/>
  <c r="CH666" i="1"/>
  <c r="CH661" i="1"/>
  <c r="CH650" i="1"/>
  <c r="CH649" i="1"/>
  <c r="CH648" i="1"/>
  <c r="CH647" i="1"/>
  <c r="CH645" i="1"/>
  <c r="CH644" i="1"/>
  <c r="CH674" i="1"/>
  <c r="CH673" i="1"/>
  <c r="CH671" i="1"/>
  <c r="CH698" i="1"/>
  <c r="CD753" i="1"/>
  <c r="CE754" i="1"/>
  <c r="CD719" i="1"/>
  <c r="CE720" i="1"/>
  <c r="CE763" i="1"/>
  <c r="CF763" i="1" s="1"/>
  <c r="CF519" i="1"/>
  <c r="CF742" i="1" s="1"/>
  <c r="CF510" i="1"/>
  <c r="CH163" i="1"/>
  <c r="CH239" i="1" s="1"/>
  <c r="CH164" i="1"/>
  <c r="CH240" i="1" s="1"/>
  <c r="CH162" i="1"/>
  <c r="CE724" i="1"/>
  <c r="CE140" i="1"/>
  <c r="CF784" i="1"/>
  <c r="CE741" i="1"/>
  <c r="CE776" i="1"/>
  <c r="CE738" i="1"/>
  <c r="CF518" i="1"/>
  <c r="CG225" i="1"/>
  <c r="CF277" i="1"/>
  <c r="CF95" i="1" s="1"/>
  <c r="CE737" i="1"/>
  <c r="CD495" i="1"/>
  <c r="CD124" i="1"/>
  <c r="CD123" i="1" s="1"/>
  <c r="CD122" i="1" s="1"/>
  <c r="CD74" i="1"/>
  <c r="CD73" i="1" s="1"/>
  <c r="CD72" i="1" s="1"/>
  <c r="CD165" i="1"/>
  <c r="CF559" i="1"/>
  <c r="CG706" i="1" s="1"/>
  <c r="CF524" i="1"/>
  <c r="CF194" i="1"/>
  <c r="CE193" i="1"/>
  <c r="CE77" i="1" s="1"/>
  <c r="CF779" i="1"/>
  <c r="CE759" i="1"/>
  <c r="CF561" i="1"/>
  <c r="CG708" i="1" s="1"/>
  <c r="CF553" i="1"/>
  <c r="CF515" i="1"/>
  <c r="CG662" i="1" s="1"/>
  <c r="CF548" i="1"/>
  <c r="CF771" i="1" s="1"/>
  <c r="CF520" i="1"/>
  <c r="CF743" i="1" s="1"/>
  <c r="CF528" i="1"/>
  <c r="CF514" i="1"/>
  <c r="CF560" i="1"/>
  <c r="CF525" i="1"/>
  <c r="CF748" i="1" s="1"/>
  <c r="CF547" i="1"/>
  <c r="CF545" i="1"/>
  <c r="CF507" i="1"/>
  <c r="CG654" i="1" s="1"/>
  <c r="CF532" i="1"/>
  <c r="CF755" i="1" s="1"/>
  <c r="CF517" i="1"/>
  <c r="CF740" i="1" s="1"/>
  <c r="CF554" i="1"/>
  <c r="CF777" i="1" s="1"/>
  <c r="CF531" i="1"/>
  <c r="CE200" i="1"/>
  <c r="CE78" i="1" s="1"/>
  <c r="CF201" i="1"/>
  <c r="CG519" i="1"/>
  <c r="CG120" i="1"/>
  <c r="CH119" i="1"/>
  <c r="CG121" i="1"/>
  <c r="CF761" i="1"/>
  <c r="CF562" i="1"/>
  <c r="CF521" i="1"/>
  <c r="CG668" i="1" s="1"/>
  <c r="CF538" i="1"/>
  <c r="CG685" i="1" s="1"/>
  <c r="CE760" i="1"/>
  <c r="CG561" i="1"/>
  <c r="CH708" i="1" s="1"/>
  <c r="CF751" i="1"/>
  <c r="CF697" i="1"/>
  <c r="CF677" i="1" s="1"/>
  <c r="CF142" i="1" s="1"/>
  <c r="CF140" i="1" s="1"/>
  <c r="CE773" i="1"/>
  <c r="CF731" i="1"/>
  <c r="CG731" i="1" s="1"/>
  <c r="CF730" i="1"/>
  <c r="CE734" i="1"/>
  <c r="CC718" i="1"/>
  <c r="CC81" i="1" s="1"/>
  <c r="CF725" i="1"/>
  <c r="CG308" i="1"/>
  <c r="CG231" i="1" s="1"/>
  <c r="CG307" i="1"/>
  <c r="CG306" i="1"/>
  <c r="CG305" i="1"/>
  <c r="CG228" i="1" s="1"/>
  <c r="CG304" i="1"/>
  <c r="CG227" i="1" s="1"/>
  <c r="CG303" i="1"/>
  <c r="CG226" i="1" s="1"/>
  <c r="CG302" i="1"/>
  <c r="CG301" i="1"/>
  <c r="CG224" i="1" s="1"/>
  <c r="CG300" i="1"/>
  <c r="CG223" i="1" s="1"/>
  <c r="CG309" i="1"/>
  <c r="CG310" i="1"/>
  <c r="CG298" i="1"/>
  <c r="CG221" i="1" s="1"/>
  <c r="CG280" i="1"/>
  <c r="CG203" i="1" s="1"/>
  <c r="CG275" i="1"/>
  <c r="CG268" i="1"/>
  <c r="CG191" i="1" s="1"/>
  <c r="CG264" i="1"/>
  <c r="CG187" i="1" s="1"/>
  <c r="CG260" i="1"/>
  <c r="CG256" i="1"/>
  <c r="CG179" i="1" s="1"/>
  <c r="CG252" i="1"/>
  <c r="CG248" i="1"/>
  <c r="CG244" i="1"/>
  <c r="CG311" i="1"/>
  <c r="CG299" i="1"/>
  <c r="CG288" i="1"/>
  <c r="CG287" i="1"/>
  <c r="CG286" i="1"/>
  <c r="CG285" i="1"/>
  <c r="CG208" i="1" s="1"/>
  <c r="CG284" i="1"/>
  <c r="CG283" i="1"/>
  <c r="CG282" i="1"/>
  <c r="CG281" i="1"/>
  <c r="CG265" i="1"/>
  <c r="CG188" i="1" s="1"/>
  <c r="CG261" i="1"/>
  <c r="CG184" i="1" s="1"/>
  <c r="CG257" i="1"/>
  <c r="CG253" i="1"/>
  <c r="CG176" i="1" s="1"/>
  <c r="CG249" i="1"/>
  <c r="CG172" i="1" s="1"/>
  <c r="CG245" i="1"/>
  <c r="CG168" i="1" s="1"/>
  <c r="CG289" i="1"/>
  <c r="CG212" i="1" s="1"/>
  <c r="CG278" i="1"/>
  <c r="CG273" i="1"/>
  <c r="CG196" i="1" s="1"/>
  <c r="CG272" i="1"/>
  <c r="CG195" i="1" s="1"/>
  <c r="CG271" i="1"/>
  <c r="CG266" i="1"/>
  <c r="CG189" i="1" s="1"/>
  <c r="CG262" i="1"/>
  <c r="CG258" i="1"/>
  <c r="CG181" i="1" s="1"/>
  <c r="CG254" i="1"/>
  <c r="CG177" i="1" s="1"/>
  <c r="CG250" i="1"/>
  <c r="CG246" i="1"/>
  <c r="CG169" i="1" s="1"/>
  <c r="CG297" i="1"/>
  <c r="CG220" i="1" s="1"/>
  <c r="CG296" i="1"/>
  <c r="CG219" i="1" s="1"/>
  <c r="CG295" i="1"/>
  <c r="CG218" i="1" s="1"/>
  <c r="CG294" i="1"/>
  <c r="CG217" i="1" s="1"/>
  <c r="CG293" i="1"/>
  <c r="CG216" i="1" s="1"/>
  <c r="CG292" i="1"/>
  <c r="CG291" i="1"/>
  <c r="CG290" i="1"/>
  <c r="CG213" i="1" s="1"/>
  <c r="CG263" i="1"/>
  <c r="CG186" i="1" s="1"/>
  <c r="CG247" i="1"/>
  <c r="CG170" i="1" s="1"/>
  <c r="CG279" i="1"/>
  <c r="CG202" i="1" s="1"/>
  <c r="CG259" i="1"/>
  <c r="CG182" i="1" s="1"/>
  <c r="CG274" i="1"/>
  <c r="CG197" i="1" s="1"/>
  <c r="CG251" i="1"/>
  <c r="CG267" i="1"/>
  <c r="CG190" i="1" s="1"/>
  <c r="CG255" i="1"/>
  <c r="CG178" i="1" s="1"/>
  <c r="CF541" i="1"/>
  <c r="CG688" i="1" s="1"/>
  <c r="CF211" i="1"/>
  <c r="CE93" i="1"/>
  <c r="CE770" i="1"/>
  <c r="CF770" i="1" s="1"/>
  <c r="CE729" i="1"/>
  <c r="CH134" i="1"/>
  <c r="CI133" i="1"/>
  <c r="CH135" i="1"/>
  <c r="CG501" i="1"/>
  <c r="CG171" i="1"/>
  <c r="CF555" i="1"/>
  <c r="CE736" i="1"/>
  <c r="CF736" i="1" s="1"/>
  <c r="CE758" i="1"/>
  <c r="CF758" i="1" s="1"/>
  <c r="CF527" i="1"/>
  <c r="CG674" i="1" s="1"/>
  <c r="CF533" i="1"/>
  <c r="CF756" i="1" s="1"/>
  <c r="CF500" i="1"/>
  <c r="CF497" i="1"/>
  <c r="CF167" i="1"/>
  <c r="CE166" i="1"/>
  <c r="CE523" i="1"/>
  <c r="CE127" i="1" s="1"/>
  <c r="CE126" i="1" s="1"/>
  <c r="CE786" i="1"/>
  <c r="CF549" i="1"/>
  <c r="CF772" i="1" s="1"/>
  <c r="CF506" i="1"/>
  <c r="CF656" i="1"/>
  <c r="CF643" i="1" s="1"/>
  <c r="CE732" i="1"/>
  <c r="CD746" i="1"/>
  <c r="CE747" i="1"/>
  <c r="CG510" i="1"/>
  <c r="CH657" i="1" s="1"/>
  <c r="CG180" i="1"/>
  <c r="CE785" i="1"/>
  <c r="CF709" i="1"/>
  <c r="CF505" i="1"/>
  <c r="CG652" i="1" s="1"/>
  <c r="CF93" i="1"/>
  <c r="CF243" i="1"/>
  <c r="CF552" i="1"/>
  <c r="CG559" i="1"/>
  <c r="CG229" i="1"/>
  <c r="CF534" i="1"/>
  <c r="CG515" i="1"/>
  <c r="CH662" i="1" s="1"/>
  <c r="CG185" i="1"/>
  <c r="CG198" i="1"/>
  <c r="CF558" i="1"/>
  <c r="CF781" i="1" s="1"/>
  <c r="CG493" i="1"/>
  <c r="CG492" i="1"/>
  <c r="CG494" i="1" s="1"/>
  <c r="CG521" i="1" s="1"/>
  <c r="CH668" i="1" s="1"/>
  <c r="CH491" i="1"/>
  <c r="CF768" i="1"/>
  <c r="CE762" i="1"/>
  <c r="CF535" i="1"/>
  <c r="CG682" i="1" s="1"/>
  <c r="CF205" i="1"/>
  <c r="CF503" i="1"/>
  <c r="CF726" i="1" s="1"/>
  <c r="CF173" i="1"/>
  <c r="CH717" i="1"/>
  <c r="CH716" i="1"/>
  <c r="CI715" i="1"/>
  <c r="CE242" i="1"/>
  <c r="CE91" i="1"/>
  <c r="CE90" i="1" s="1"/>
  <c r="CE89" i="1" s="1"/>
  <c r="CF512" i="1"/>
  <c r="CF498" i="1"/>
  <c r="CG645" i="1" s="1"/>
  <c r="CE764" i="1"/>
  <c r="CF536" i="1"/>
  <c r="CG683" i="1" s="1"/>
  <c r="CF206" i="1"/>
  <c r="CI87" i="1"/>
  <c r="CJ86" i="1"/>
  <c r="CI88" i="1"/>
  <c r="CF778" i="1"/>
  <c r="CF775" i="1"/>
  <c r="CG505" i="1"/>
  <c r="CH652" i="1" s="1"/>
  <c r="CG175" i="1"/>
  <c r="CF501" i="1"/>
  <c r="CG648" i="1" s="1"/>
  <c r="CG562" i="1"/>
  <c r="CG232" i="1"/>
  <c r="CF537" i="1"/>
  <c r="CG684" i="1" s="1"/>
  <c r="CG677" i="1" s="1"/>
  <c r="CG142" i="1" s="1"/>
  <c r="CF207" i="1"/>
  <c r="CF542" i="1"/>
  <c r="CF765" i="1" s="1"/>
  <c r="CE496" i="1"/>
  <c r="CF557" i="1"/>
  <c r="CF780" i="1" s="1"/>
  <c r="CF526" i="1"/>
  <c r="CF499" i="1"/>
  <c r="CF722" i="1" s="1"/>
  <c r="CF544" i="1"/>
  <c r="CF504" i="1"/>
  <c r="CG651" i="1" s="1"/>
  <c r="CF509" i="1"/>
  <c r="CG656" i="1" s="1"/>
  <c r="CF502" i="1"/>
  <c r="CG649" i="1" s="1"/>
  <c r="CF556" i="1"/>
  <c r="CF511" i="1"/>
  <c r="CG658" i="1" s="1"/>
  <c r="CF516" i="1"/>
  <c r="CG663" i="1" s="1"/>
  <c r="CF563" i="1"/>
  <c r="CF550" i="1"/>
  <c r="CF551" i="1"/>
  <c r="CF774" i="1" s="1"/>
  <c r="CF564" i="1"/>
  <c r="CH703" i="1" l="1"/>
  <c r="CH190" i="1"/>
  <c r="CH218" i="1"/>
  <c r="CH176" i="1"/>
  <c r="CH191" i="1"/>
  <c r="CH543" i="1"/>
  <c r="CH551" i="1"/>
  <c r="CH500" i="1"/>
  <c r="CH507" i="1"/>
  <c r="CI654" i="1" s="1"/>
  <c r="CH509" i="1"/>
  <c r="CI656" i="1" s="1"/>
  <c r="CH187" i="1"/>
  <c r="CH527" i="1"/>
  <c r="CH546" i="1"/>
  <c r="CI693" i="1" s="1"/>
  <c r="CH511" i="1"/>
  <c r="CI658" i="1" s="1"/>
  <c r="CH498" i="1"/>
  <c r="CH533" i="1"/>
  <c r="CH557" i="1"/>
  <c r="CI704" i="1" s="1"/>
  <c r="CG537" i="1"/>
  <c r="CH684" i="1" s="1"/>
  <c r="CG207" i="1"/>
  <c r="CG778" i="1"/>
  <c r="CH778" i="1" s="1"/>
  <c r="CG536" i="1"/>
  <c r="CH683" i="1" s="1"/>
  <c r="CG206" i="1"/>
  <c r="CE74" i="1"/>
  <c r="CE73" i="1" s="1"/>
  <c r="CE72" i="1" s="1"/>
  <c r="CE165" i="1"/>
  <c r="CF727" i="1"/>
  <c r="CG751" i="1"/>
  <c r="CF738" i="1"/>
  <c r="CG738" i="1" s="1"/>
  <c r="CH215" i="1"/>
  <c r="CH544" i="1"/>
  <c r="CH214" i="1"/>
  <c r="CF787" i="1"/>
  <c r="CG787" i="1" s="1"/>
  <c r="CE495" i="1"/>
  <c r="CE124" i="1"/>
  <c r="CE123" i="1" s="1"/>
  <c r="CE122" i="1" s="1"/>
  <c r="CH505" i="1"/>
  <c r="CI652" i="1" s="1"/>
  <c r="CH492" i="1"/>
  <c r="CH494" i="1" s="1"/>
  <c r="CH512" i="1" s="1"/>
  <c r="CI659" i="1" s="1"/>
  <c r="CI491" i="1"/>
  <c r="CH493" i="1"/>
  <c r="CF242" i="1"/>
  <c r="CF91" i="1"/>
  <c r="CF90" i="1" s="1"/>
  <c r="CF89" i="1" s="1"/>
  <c r="CF785" i="1"/>
  <c r="CG785" i="1" s="1"/>
  <c r="CG772" i="1"/>
  <c r="CG497" i="1"/>
  <c r="CF166" i="1"/>
  <c r="CG167" i="1"/>
  <c r="CG647" i="1"/>
  <c r="CF723" i="1"/>
  <c r="CG723" i="1" s="1"/>
  <c r="CG736" i="1"/>
  <c r="CH736" i="1" s="1"/>
  <c r="CF767" i="1"/>
  <c r="CG277" i="1"/>
  <c r="CG95" i="1" s="1"/>
  <c r="CG498" i="1"/>
  <c r="CF721" i="1"/>
  <c r="CF760" i="1"/>
  <c r="CG760" i="1" s="1"/>
  <c r="CH121" i="1"/>
  <c r="CH120" i="1"/>
  <c r="CI119" i="1"/>
  <c r="CG531" i="1"/>
  <c r="CF200" i="1"/>
  <c r="CF78" i="1" s="1"/>
  <c r="CG201" i="1"/>
  <c r="CE76" i="1"/>
  <c r="CG555" i="1"/>
  <c r="CF776" i="1"/>
  <c r="CG776" i="1" s="1"/>
  <c r="CF724" i="1"/>
  <c r="CG724" i="1" s="1"/>
  <c r="CG657" i="1"/>
  <c r="CF733" i="1"/>
  <c r="CG733" i="1" s="1"/>
  <c r="CH733" i="1" s="1"/>
  <c r="CF720" i="1"/>
  <c r="CE719" i="1"/>
  <c r="CH646" i="1"/>
  <c r="CG517" i="1"/>
  <c r="CH664" i="1" s="1"/>
  <c r="CG545" i="1"/>
  <c r="CH692" i="1" s="1"/>
  <c r="CG769" i="1"/>
  <c r="CH769" i="1" s="1"/>
  <c r="CG540" i="1"/>
  <c r="CH687" i="1" s="1"/>
  <c r="CG210" i="1"/>
  <c r="CG560" i="1"/>
  <c r="CH707" i="1" s="1"/>
  <c r="CG552" i="1"/>
  <c r="CG544" i="1"/>
  <c r="CH691" i="1" s="1"/>
  <c r="CG504" i="1"/>
  <c r="CH651" i="1" s="1"/>
  <c r="CG513" i="1"/>
  <c r="CH660" i="1" s="1"/>
  <c r="CG534" i="1"/>
  <c r="CH681" i="1" s="1"/>
  <c r="CG525" i="1"/>
  <c r="CH672" i="1" s="1"/>
  <c r="CG564" i="1"/>
  <c r="CH711" i="1" s="1"/>
  <c r="CG550" i="1"/>
  <c r="CG563" i="1"/>
  <c r="CH710" i="1" s="1"/>
  <c r="CG499" i="1"/>
  <c r="CF749" i="1"/>
  <c r="CG673" i="1"/>
  <c r="CG775" i="1"/>
  <c r="CI716" i="1"/>
  <c r="CI717" i="1"/>
  <c r="CJ715" i="1"/>
  <c r="CF642" i="1"/>
  <c r="CF138" i="1"/>
  <c r="CF137" i="1" s="1"/>
  <c r="CF136" i="1" s="1"/>
  <c r="CG650" i="1"/>
  <c r="CH501" i="1"/>
  <c r="CH171" i="1"/>
  <c r="CF728" i="1"/>
  <c r="CG728" i="1" s="1"/>
  <c r="CF739" i="1"/>
  <c r="CG739" i="1" s="1"/>
  <c r="CG659" i="1"/>
  <c r="CF735" i="1"/>
  <c r="CG735" i="1" s="1"/>
  <c r="CG535" i="1"/>
  <c r="CH682" i="1" s="1"/>
  <c r="CG205" i="1"/>
  <c r="CF747" i="1"/>
  <c r="CE746" i="1"/>
  <c r="CG758" i="1"/>
  <c r="CF729" i="1"/>
  <c r="CG777" i="1"/>
  <c r="CH555" i="1"/>
  <c r="CH225" i="1"/>
  <c r="CH309" i="1"/>
  <c r="CH232" i="1" s="1"/>
  <c r="CH310" i="1"/>
  <c r="CH311" i="1"/>
  <c r="CH299" i="1"/>
  <c r="CH222" i="1" s="1"/>
  <c r="CH288" i="1"/>
  <c r="CH287" i="1"/>
  <c r="CH286" i="1"/>
  <c r="CH285" i="1"/>
  <c r="CH208" i="1" s="1"/>
  <c r="CH284" i="1"/>
  <c r="CH283" i="1"/>
  <c r="CH282" i="1"/>
  <c r="CH281" i="1"/>
  <c r="CH204" i="1" s="1"/>
  <c r="CH265" i="1"/>
  <c r="CH188" i="1" s="1"/>
  <c r="CH261" i="1"/>
  <c r="CH184" i="1" s="1"/>
  <c r="CH257" i="1"/>
  <c r="CH253" i="1"/>
  <c r="CH249" i="1"/>
  <c r="CH172" i="1" s="1"/>
  <c r="CH245" i="1"/>
  <c r="CH168" i="1" s="1"/>
  <c r="CH289" i="1"/>
  <c r="CH212" i="1" s="1"/>
  <c r="CH278" i="1"/>
  <c r="CH273" i="1"/>
  <c r="CH196" i="1" s="1"/>
  <c r="CH272" i="1"/>
  <c r="CH195" i="1" s="1"/>
  <c r="CH271" i="1"/>
  <c r="CH266" i="1"/>
  <c r="CH189" i="1" s="1"/>
  <c r="CH262" i="1"/>
  <c r="CH185" i="1" s="1"/>
  <c r="CH258" i="1"/>
  <c r="CH181" i="1" s="1"/>
  <c r="CH254" i="1"/>
  <c r="CH177" i="1" s="1"/>
  <c r="CH250" i="1"/>
  <c r="CH246" i="1"/>
  <c r="CH169" i="1" s="1"/>
  <c r="CH297" i="1"/>
  <c r="CH220" i="1" s="1"/>
  <c r="CH296" i="1"/>
  <c r="CH219" i="1" s="1"/>
  <c r="CH295" i="1"/>
  <c r="CH294" i="1"/>
  <c r="CH217" i="1" s="1"/>
  <c r="CH293" i="1"/>
  <c r="CH216" i="1" s="1"/>
  <c r="CH292" i="1"/>
  <c r="CH291" i="1"/>
  <c r="CH290" i="1"/>
  <c r="CH213" i="1" s="1"/>
  <c r="CH279" i="1"/>
  <c r="CH202" i="1" s="1"/>
  <c r="CH274" i="1"/>
  <c r="CH197" i="1" s="1"/>
  <c r="CH267" i="1"/>
  <c r="CH263" i="1"/>
  <c r="CH186" i="1" s="1"/>
  <c r="CH259" i="1"/>
  <c r="CH182" i="1" s="1"/>
  <c r="CH255" i="1"/>
  <c r="CH178" i="1" s="1"/>
  <c r="CH251" i="1"/>
  <c r="CH174" i="1" s="1"/>
  <c r="CH247" i="1"/>
  <c r="CH170" i="1" s="1"/>
  <c r="CH275" i="1"/>
  <c r="CH198" i="1" s="1"/>
  <c r="CH268" i="1"/>
  <c r="CH252" i="1"/>
  <c r="CH175" i="1" s="1"/>
  <c r="CH298" i="1"/>
  <c r="CH221" i="1" s="1"/>
  <c r="CH264" i="1"/>
  <c r="CH248" i="1"/>
  <c r="CH308" i="1"/>
  <c r="CH231" i="1" s="1"/>
  <c r="CH307" i="1"/>
  <c r="CH230" i="1" s="1"/>
  <c r="CH306" i="1"/>
  <c r="CH305" i="1"/>
  <c r="CH228" i="1" s="1"/>
  <c r="CH304" i="1"/>
  <c r="CH227" i="1" s="1"/>
  <c r="CH303" i="1"/>
  <c r="CH226" i="1" s="1"/>
  <c r="CH302" i="1"/>
  <c r="CH301" i="1"/>
  <c r="CH224" i="1" s="1"/>
  <c r="CH300" i="1"/>
  <c r="CH223" i="1" s="1"/>
  <c r="CH280" i="1"/>
  <c r="CH203" i="1" s="1"/>
  <c r="CH256" i="1"/>
  <c r="CH179" i="1" s="1"/>
  <c r="CH260" i="1"/>
  <c r="CH244" i="1"/>
  <c r="CE753" i="1"/>
  <c r="CF754" i="1"/>
  <c r="CH560" i="1"/>
  <c r="CH504" i="1"/>
  <c r="CI651" i="1" s="1"/>
  <c r="CH513" i="1"/>
  <c r="CI660" i="1" s="1"/>
  <c r="CH183" i="1"/>
  <c r="CF782" i="1"/>
  <c r="CG782" i="1" s="1"/>
  <c r="CH782" i="1" s="1"/>
  <c r="CH564" i="1"/>
  <c r="CH234" i="1"/>
  <c r="CH563" i="1"/>
  <c r="CH233" i="1"/>
  <c r="CG722" i="1"/>
  <c r="CJ87" i="1"/>
  <c r="CK86" i="1"/>
  <c r="CJ88" i="1"/>
  <c r="CF764" i="1"/>
  <c r="CG503" i="1"/>
  <c r="CG726" i="1" s="1"/>
  <c r="CG173" i="1"/>
  <c r="CF762" i="1"/>
  <c r="CG528" i="1"/>
  <c r="CH675" i="1" s="1"/>
  <c r="CH559" i="1"/>
  <c r="CH229" i="1"/>
  <c r="CH510" i="1"/>
  <c r="CI657" i="1" s="1"/>
  <c r="CH180" i="1"/>
  <c r="CF732" i="1"/>
  <c r="CG732" i="1" s="1"/>
  <c r="CF786" i="1"/>
  <c r="CG786" i="1" s="1"/>
  <c r="CF496" i="1"/>
  <c r="CG644" i="1"/>
  <c r="CG756" i="1"/>
  <c r="CJ133" i="1"/>
  <c r="CI135" i="1"/>
  <c r="CI134" i="1"/>
  <c r="CG541" i="1"/>
  <c r="CH688" i="1" s="1"/>
  <c r="CG211" i="1"/>
  <c r="CG270" i="1"/>
  <c r="CG94" i="1" s="1"/>
  <c r="CF734" i="1"/>
  <c r="CG734" i="1" s="1"/>
  <c r="CF773" i="1"/>
  <c r="CG773" i="1" s="1"/>
  <c r="CG514" i="1"/>
  <c r="CG518" i="1"/>
  <c r="CH665" i="1" s="1"/>
  <c r="CG524" i="1"/>
  <c r="CF193" i="1"/>
  <c r="CF77" i="1" s="1"/>
  <c r="CF76" i="1" s="1"/>
  <c r="CG194" i="1"/>
  <c r="CF737" i="1"/>
  <c r="CF741" i="1"/>
  <c r="CG741" i="1" s="1"/>
  <c r="CI162" i="1"/>
  <c r="CI163" i="1"/>
  <c r="CI239" i="1" s="1"/>
  <c r="CI164" i="1"/>
  <c r="CI240" i="1" s="1"/>
  <c r="CG742" i="1"/>
  <c r="CD718" i="1"/>
  <c r="CD81" i="1" s="1"/>
  <c r="CH680" i="1"/>
  <c r="CI711" i="1"/>
  <c r="CI706" i="1"/>
  <c r="CI702" i="1"/>
  <c r="CI707" i="1"/>
  <c r="CI705" i="1"/>
  <c r="CI703" i="1"/>
  <c r="CI681" i="1"/>
  <c r="CI679" i="1"/>
  <c r="CI678" i="1"/>
  <c r="CI675" i="1"/>
  <c r="CI674" i="1"/>
  <c r="CI673" i="1"/>
  <c r="CI672" i="1"/>
  <c r="CI671" i="1"/>
  <c r="CI670" i="1" s="1"/>
  <c r="CI141" i="1" s="1"/>
  <c r="CI691" i="1"/>
  <c r="CI710" i="1"/>
  <c r="CI680" i="1"/>
  <c r="CI692" i="1"/>
  <c r="CI665" i="1"/>
  <c r="CI664" i="1"/>
  <c r="CI653" i="1"/>
  <c r="CI650" i="1"/>
  <c r="CI649" i="1"/>
  <c r="CI648" i="1"/>
  <c r="CI647" i="1"/>
  <c r="CI646" i="1"/>
  <c r="CI645" i="1"/>
  <c r="CI644" i="1"/>
  <c r="CI690" i="1"/>
  <c r="CI667" i="1"/>
  <c r="CE136" i="1"/>
  <c r="CG557" i="1"/>
  <c r="CG780" i="1" s="1"/>
  <c r="CH780" i="1" s="1"/>
  <c r="CG542" i="1"/>
  <c r="CG543" i="1"/>
  <c r="CH690" i="1" s="1"/>
  <c r="CG500" i="1"/>
  <c r="CG502" i="1"/>
  <c r="CG725" i="1" s="1"/>
  <c r="CG526" i="1"/>
  <c r="CG551" i="1"/>
  <c r="CG774" i="1" s="1"/>
  <c r="CH774" i="1" s="1"/>
  <c r="CG243" i="1"/>
  <c r="CG512" i="1"/>
  <c r="CH659" i="1" s="1"/>
  <c r="CG761" i="1"/>
  <c r="CF530" i="1"/>
  <c r="CF128" i="1" s="1"/>
  <c r="CF759" i="1"/>
  <c r="CG759" i="1" s="1"/>
  <c r="CF523" i="1"/>
  <c r="CF127" i="1" s="1"/>
  <c r="CF126" i="1" s="1"/>
  <c r="CG671" i="1"/>
  <c r="CF757" i="1"/>
  <c r="CF750" i="1"/>
  <c r="CG750" i="1" s="1"/>
  <c r="CG784" i="1"/>
  <c r="CF744" i="1"/>
  <c r="CG744" i="1" s="1"/>
  <c r="CF783" i="1"/>
  <c r="CH670" i="1"/>
  <c r="CH141" i="1" s="1"/>
  <c r="CG539" i="1"/>
  <c r="CH686" i="1" s="1"/>
  <c r="CG209" i="1"/>
  <c r="CG554" i="1"/>
  <c r="CG532" i="1"/>
  <c r="CH679" i="1" s="1"/>
  <c r="CG547" i="1"/>
  <c r="CG770" i="1" s="1"/>
  <c r="CG553" i="1"/>
  <c r="CK69" i="1"/>
  <c r="CJ71" i="1"/>
  <c r="CJ641" i="1" s="1"/>
  <c r="CJ70" i="1"/>
  <c r="CJ640" i="1" s="1"/>
  <c r="CG556" i="1"/>
  <c r="CG779" i="1" s="1"/>
  <c r="CG548" i="1"/>
  <c r="CG520" i="1"/>
  <c r="CH667" i="1" s="1"/>
  <c r="CG533" i="1"/>
  <c r="CG538" i="1"/>
  <c r="CH685" i="1" s="1"/>
  <c r="CG506" i="1"/>
  <c r="CH653" i="1" s="1"/>
  <c r="CH643" i="1" s="1"/>
  <c r="CG507" i="1"/>
  <c r="CH654" i="1" s="1"/>
  <c r="CG558" i="1"/>
  <c r="CH705" i="1" s="1"/>
  <c r="CG546" i="1"/>
  <c r="CI182" i="1" l="1"/>
  <c r="CI202" i="1"/>
  <c r="CI216" i="1"/>
  <c r="CI220" i="1"/>
  <c r="CI181" i="1"/>
  <c r="CI195" i="1"/>
  <c r="CI168" i="1"/>
  <c r="CI184" i="1"/>
  <c r="CI203" i="1"/>
  <c r="CI232" i="1"/>
  <c r="CH138" i="1"/>
  <c r="CH137" i="1" s="1"/>
  <c r="CI223" i="1"/>
  <c r="CI227" i="1"/>
  <c r="CI231" i="1"/>
  <c r="CH779" i="1"/>
  <c r="CI310" i="1"/>
  <c r="CI233" i="1" s="1"/>
  <c r="CI311" i="1"/>
  <c r="CI298" i="1"/>
  <c r="CI221" i="1" s="1"/>
  <c r="CI308" i="1"/>
  <c r="CI307" i="1"/>
  <c r="CI230" i="1" s="1"/>
  <c r="CI306" i="1"/>
  <c r="CI305" i="1"/>
  <c r="CI228" i="1" s="1"/>
  <c r="CI304" i="1"/>
  <c r="CI303" i="1"/>
  <c r="CI226" i="1" s="1"/>
  <c r="CI302" i="1"/>
  <c r="CI301" i="1"/>
  <c r="CI224" i="1" s="1"/>
  <c r="CI300" i="1"/>
  <c r="CI299" i="1"/>
  <c r="CI222" i="1" s="1"/>
  <c r="CI309" i="1"/>
  <c r="CI289" i="1"/>
  <c r="CI212" i="1" s="1"/>
  <c r="CI278" i="1"/>
  <c r="CI273" i="1"/>
  <c r="CI196" i="1" s="1"/>
  <c r="CI272" i="1"/>
  <c r="CI271" i="1"/>
  <c r="CI266" i="1"/>
  <c r="CI189" i="1" s="1"/>
  <c r="CI262" i="1"/>
  <c r="CI185" i="1" s="1"/>
  <c r="CI258" i="1"/>
  <c r="CI254" i="1"/>
  <c r="CI177" i="1" s="1"/>
  <c r="CI250" i="1"/>
  <c r="CI246" i="1"/>
  <c r="CI169" i="1" s="1"/>
  <c r="CI297" i="1"/>
  <c r="CI296" i="1"/>
  <c r="CI219" i="1" s="1"/>
  <c r="CI295" i="1"/>
  <c r="CI294" i="1"/>
  <c r="CI217" i="1" s="1"/>
  <c r="CI293" i="1"/>
  <c r="CI292" i="1"/>
  <c r="CI215" i="1" s="1"/>
  <c r="CI291" i="1"/>
  <c r="CI290" i="1"/>
  <c r="CI213" i="1" s="1"/>
  <c r="CI279" i="1"/>
  <c r="CI274" i="1"/>
  <c r="CI197" i="1" s="1"/>
  <c r="CI267" i="1"/>
  <c r="CI263" i="1"/>
  <c r="CI186" i="1" s="1"/>
  <c r="CI259" i="1"/>
  <c r="CI255" i="1"/>
  <c r="CI178" i="1" s="1"/>
  <c r="CI251" i="1"/>
  <c r="CI174" i="1" s="1"/>
  <c r="CI247" i="1"/>
  <c r="CI170" i="1" s="1"/>
  <c r="CI280" i="1"/>
  <c r="CI275" i="1"/>
  <c r="CI198" i="1" s="1"/>
  <c r="CI268" i="1"/>
  <c r="CI264" i="1"/>
  <c r="CI187" i="1" s="1"/>
  <c r="CI260" i="1"/>
  <c r="CI256" i="1"/>
  <c r="CI179" i="1" s="1"/>
  <c r="CI252" i="1"/>
  <c r="CI175" i="1" s="1"/>
  <c r="CI248" i="1"/>
  <c r="CI171" i="1" s="1"/>
  <c r="CI244" i="1"/>
  <c r="CI257" i="1"/>
  <c r="CI180" i="1" s="1"/>
  <c r="CI253" i="1"/>
  <c r="CI288" i="1"/>
  <c r="CI287" i="1"/>
  <c r="CI286" i="1"/>
  <c r="CI285" i="1"/>
  <c r="CI208" i="1" s="1"/>
  <c r="CI284" i="1"/>
  <c r="CI283" i="1"/>
  <c r="CI282" i="1"/>
  <c r="CI281" i="1"/>
  <c r="CI204" i="1" s="1"/>
  <c r="CI249" i="1"/>
  <c r="CI172" i="1" s="1"/>
  <c r="CI245" i="1"/>
  <c r="CI265" i="1"/>
  <c r="CI188" i="1" s="1"/>
  <c r="CI261" i="1"/>
  <c r="CJ135" i="1"/>
  <c r="CJ134" i="1"/>
  <c r="CK133" i="1"/>
  <c r="CI229" i="1"/>
  <c r="CI214" i="1"/>
  <c r="CI191" i="1"/>
  <c r="CK71" i="1"/>
  <c r="CK641" i="1" s="1"/>
  <c r="CK70" i="1"/>
  <c r="CK640" i="1" s="1"/>
  <c r="CL69" i="1"/>
  <c r="CH750" i="1"/>
  <c r="CH732" i="1"/>
  <c r="CI183" i="1"/>
  <c r="CH723" i="1"/>
  <c r="CI493" i="1"/>
  <c r="CI492" i="1"/>
  <c r="CI494" i="1" s="1"/>
  <c r="CI505" i="1" s="1"/>
  <c r="CJ652" i="1" s="1"/>
  <c r="CJ491" i="1"/>
  <c r="CH787" i="1"/>
  <c r="CH545" i="1"/>
  <c r="CG768" i="1"/>
  <c r="CH768" i="1" s="1"/>
  <c r="CH517" i="1"/>
  <c r="CH547" i="1"/>
  <c r="CI694" i="1" s="1"/>
  <c r="CG766" i="1"/>
  <c r="CH766" i="1" s="1"/>
  <c r="CH521" i="1"/>
  <c r="CI668" i="1" s="1"/>
  <c r="CH506" i="1"/>
  <c r="CH548" i="1"/>
  <c r="CI695" i="1" s="1"/>
  <c r="CH520" i="1"/>
  <c r="CH499" i="1"/>
  <c r="CI698" i="1"/>
  <c r="CH524" i="1"/>
  <c r="CG193" i="1"/>
  <c r="CG77" i="1" s="1"/>
  <c r="CG76" i="1" s="1"/>
  <c r="CH194" i="1"/>
  <c r="CH541" i="1"/>
  <c r="CI688" i="1" s="1"/>
  <c r="CH211" i="1"/>
  <c r="CK88" i="1"/>
  <c r="CK87" i="1"/>
  <c r="CL86" i="1"/>
  <c r="CI563" i="1"/>
  <c r="CI501" i="1"/>
  <c r="CJ648" i="1" s="1"/>
  <c r="CG720" i="1"/>
  <c r="CF719" i="1"/>
  <c r="CF718" i="1" s="1"/>
  <c r="CF81" i="1" s="1"/>
  <c r="CH531" i="1"/>
  <c r="CH201" i="1"/>
  <c r="CG200" i="1"/>
  <c r="CG78" i="1" s="1"/>
  <c r="CF165" i="1"/>
  <c r="CF74" i="1"/>
  <c r="CF73" i="1" s="1"/>
  <c r="CF72" i="1" s="1"/>
  <c r="CI545" i="1"/>
  <c r="CG755" i="1"/>
  <c r="CI520" i="1"/>
  <c r="CI190" i="1"/>
  <c r="CG730" i="1"/>
  <c r="CH730" i="1" s="1"/>
  <c r="CJ162" i="1"/>
  <c r="CJ163" i="1"/>
  <c r="CJ239" i="1" s="1"/>
  <c r="CJ164" i="1"/>
  <c r="CJ240" i="1" s="1"/>
  <c r="CH277" i="1"/>
  <c r="CH95" i="1" s="1"/>
  <c r="CJ716" i="1"/>
  <c r="CJ717" i="1"/>
  <c r="CK715" i="1"/>
  <c r="CH539" i="1"/>
  <c r="CI686" i="1" s="1"/>
  <c r="CH209" i="1"/>
  <c r="CG783" i="1"/>
  <c r="CH783" i="1" s="1"/>
  <c r="CG757" i="1"/>
  <c r="CG771" i="1"/>
  <c r="CH771" i="1" s="1"/>
  <c r="CG523" i="1"/>
  <c r="CG127" i="1" s="1"/>
  <c r="CH734" i="1"/>
  <c r="CG643" i="1"/>
  <c r="CI510" i="1"/>
  <c r="CJ657" i="1" s="1"/>
  <c r="CG764" i="1"/>
  <c r="CH764" i="1" s="1"/>
  <c r="CG765" i="1"/>
  <c r="CI234" i="1"/>
  <c r="CH270" i="1"/>
  <c r="CH94" i="1" s="1"/>
  <c r="CH93" i="1" s="1"/>
  <c r="CG729" i="1"/>
  <c r="CH729" i="1" s="1"/>
  <c r="CH535" i="1"/>
  <c r="CI682" i="1" s="1"/>
  <c r="CH205" i="1"/>
  <c r="CG749" i="1"/>
  <c r="CH540" i="1"/>
  <c r="CI687" i="1" s="1"/>
  <c r="CH210" i="1"/>
  <c r="CG530" i="1"/>
  <c r="CG128" i="1" s="1"/>
  <c r="CH678" i="1"/>
  <c r="CH677" i="1" s="1"/>
  <c r="CH142" i="1" s="1"/>
  <c r="CG767" i="1"/>
  <c r="CH767" i="1" s="1"/>
  <c r="CH772" i="1"/>
  <c r="CH562" i="1"/>
  <c r="CI709" i="1" s="1"/>
  <c r="CG763" i="1"/>
  <c r="CG727" i="1"/>
  <c r="CH727" i="1" s="1"/>
  <c r="CH536" i="1"/>
  <c r="CI683" i="1" s="1"/>
  <c r="CH206" i="1"/>
  <c r="CG743" i="1"/>
  <c r="CH743" i="1" s="1"/>
  <c r="CI743" i="1" s="1"/>
  <c r="CH561" i="1"/>
  <c r="CI708" i="1" s="1"/>
  <c r="CH553" i="1"/>
  <c r="CI700" i="1" s="1"/>
  <c r="CH514" i="1"/>
  <c r="CI661" i="1" s="1"/>
  <c r="CH525" i="1"/>
  <c r="CH550" i="1"/>
  <c r="CI697" i="1" s="1"/>
  <c r="CH516" i="1"/>
  <c r="CI663" i="1" s="1"/>
  <c r="CH556" i="1"/>
  <c r="CH542" i="1"/>
  <c r="CI689" i="1" s="1"/>
  <c r="CH549" i="1"/>
  <c r="CI696" i="1" s="1"/>
  <c r="CG781" i="1"/>
  <c r="CH781" i="1" s="1"/>
  <c r="CH558" i="1"/>
  <c r="CH526" i="1"/>
  <c r="CJ711" i="1"/>
  <c r="CJ710" i="1"/>
  <c r="CJ709" i="1"/>
  <c r="CJ707" i="1"/>
  <c r="CJ705" i="1"/>
  <c r="CJ704" i="1"/>
  <c r="CJ703" i="1"/>
  <c r="CJ702" i="1"/>
  <c r="CJ701" i="1"/>
  <c r="CJ700" i="1"/>
  <c r="CJ699" i="1"/>
  <c r="CJ698" i="1"/>
  <c r="CJ697" i="1"/>
  <c r="CJ696" i="1"/>
  <c r="CJ695" i="1"/>
  <c r="CJ694" i="1"/>
  <c r="CJ693" i="1"/>
  <c r="CJ692" i="1"/>
  <c r="CJ691" i="1"/>
  <c r="CJ690" i="1"/>
  <c r="CJ689" i="1"/>
  <c r="CJ681" i="1"/>
  <c r="CJ680" i="1"/>
  <c r="CJ667" i="1"/>
  <c r="CJ675" i="1"/>
  <c r="CJ679" i="1"/>
  <c r="CJ672" i="1"/>
  <c r="CJ664" i="1"/>
  <c r="CJ653" i="1"/>
  <c r="CJ661" i="1"/>
  <c r="CJ646" i="1"/>
  <c r="CJ678" i="1"/>
  <c r="CJ666" i="1"/>
  <c r="CJ665" i="1"/>
  <c r="CH784" i="1"/>
  <c r="CH786" i="1"/>
  <c r="CI786" i="1" s="1"/>
  <c r="CH503" i="1"/>
  <c r="CH726" i="1" s="1"/>
  <c r="CH173" i="1"/>
  <c r="CH735" i="1"/>
  <c r="CH537" i="1"/>
  <c r="CI684" i="1" s="1"/>
  <c r="CH207" i="1"/>
  <c r="CI506" i="1"/>
  <c r="CI176" i="1"/>
  <c r="CI548" i="1"/>
  <c r="CI218" i="1"/>
  <c r="CH140" i="1"/>
  <c r="CH773" i="1"/>
  <c r="CH756" i="1"/>
  <c r="CH243" i="1"/>
  <c r="CI555" i="1"/>
  <c r="CI778" i="1" s="1"/>
  <c r="CI225" i="1"/>
  <c r="CG747" i="1"/>
  <c r="CF746" i="1"/>
  <c r="CG496" i="1"/>
  <c r="CG670" i="1"/>
  <c r="CG141" i="1" s="1"/>
  <c r="CG140" i="1" s="1"/>
  <c r="CG91" i="1"/>
  <c r="CG90" i="1" s="1"/>
  <c r="CG242" i="1"/>
  <c r="CG737" i="1"/>
  <c r="CH737" i="1" s="1"/>
  <c r="CG93" i="1"/>
  <c r="CF495" i="1"/>
  <c r="CF124" i="1"/>
  <c r="CF123" i="1" s="1"/>
  <c r="CF122" i="1" s="1"/>
  <c r="CG762" i="1"/>
  <c r="CH722" i="1"/>
  <c r="CF753" i="1"/>
  <c r="CG754" i="1"/>
  <c r="CH728" i="1"/>
  <c r="CE718" i="1"/>
  <c r="CE81" i="1" s="1"/>
  <c r="CH724" i="1"/>
  <c r="CI724" i="1" s="1"/>
  <c r="CG740" i="1"/>
  <c r="CH740" i="1" s="1"/>
  <c r="CI120" i="1"/>
  <c r="CJ119" i="1"/>
  <c r="CI121" i="1"/>
  <c r="CG721" i="1"/>
  <c r="CH721" i="1" s="1"/>
  <c r="CH497" i="1"/>
  <c r="CG166" i="1"/>
  <c r="CH167" i="1"/>
  <c r="CH785" i="1"/>
  <c r="CH528" i="1"/>
  <c r="CH751" i="1" s="1"/>
  <c r="CH534" i="1"/>
  <c r="CH552" i="1"/>
  <c r="CI699" i="1" s="1"/>
  <c r="CH515" i="1"/>
  <c r="CI662" i="1" s="1"/>
  <c r="CG748" i="1"/>
  <c r="CH554" i="1"/>
  <c r="CI701" i="1" s="1"/>
  <c r="CH502" i="1"/>
  <c r="CH725" i="1" s="1"/>
  <c r="CH508" i="1"/>
  <c r="CH538" i="1"/>
  <c r="CI685" i="1" s="1"/>
  <c r="CH519" i="1"/>
  <c r="CI666" i="1" s="1"/>
  <c r="CH532" i="1"/>
  <c r="CH518" i="1"/>
  <c r="CH741" i="1" s="1"/>
  <c r="CI677" i="1" l="1"/>
  <c r="CI142" i="1" s="1"/>
  <c r="CI140" i="1" s="1"/>
  <c r="CI771" i="1"/>
  <c r="CK164" i="1"/>
  <c r="CK240" i="1" s="1"/>
  <c r="CK162" i="1"/>
  <c r="CK163" i="1"/>
  <c r="CK239" i="1" s="1"/>
  <c r="CI531" i="1"/>
  <c r="CI201" i="1"/>
  <c r="CH200" i="1"/>
  <c r="CH78" i="1" s="1"/>
  <c r="CI513" i="1"/>
  <c r="CI521" i="1"/>
  <c r="CJ668" i="1" s="1"/>
  <c r="CH748" i="1"/>
  <c r="CG165" i="1"/>
  <c r="CG74" i="1"/>
  <c r="CG73" i="1" s="1"/>
  <c r="CG72" i="1" s="1"/>
  <c r="CJ121" i="1"/>
  <c r="CJ120" i="1"/>
  <c r="CK119" i="1"/>
  <c r="CG89" i="1"/>
  <c r="CH242" i="1"/>
  <c r="CH91" i="1"/>
  <c r="CH90" i="1" s="1"/>
  <c r="CH89" i="1" s="1"/>
  <c r="CI537" i="1"/>
  <c r="CJ684" i="1" s="1"/>
  <c r="CI207" i="1"/>
  <c r="CI784" i="1"/>
  <c r="CI767" i="1"/>
  <c r="CI540" i="1"/>
  <c r="CJ687" i="1" s="1"/>
  <c r="CI210" i="1"/>
  <c r="CI535" i="1"/>
  <c r="CJ682" i="1" s="1"/>
  <c r="CI205" i="1"/>
  <c r="CI564" i="1"/>
  <c r="CG126" i="1"/>
  <c r="CH757" i="1"/>
  <c r="CI733" i="1"/>
  <c r="CH755" i="1"/>
  <c r="CH530" i="1"/>
  <c r="CH128" i="1" s="1"/>
  <c r="CI541" i="1"/>
  <c r="CJ688" i="1" s="1"/>
  <c r="CI211" i="1"/>
  <c r="CH523" i="1"/>
  <c r="CH127" i="1" s="1"/>
  <c r="CH126" i="1" s="1"/>
  <c r="CI544" i="1"/>
  <c r="CI559" i="1"/>
  <c r="CI277" i="1"/>
  <c r="CI95" i="1" s="1"/>
  <c r="CI542" i="1"/>
  <c r="CI508" i="1"/>
  <c r="CJ655" i="1" s="1"/>
  <c r="CI554" i="1"/>
  <c r="CI561" i="1"/>
  <c r="CJ708" i="1" s="1"/>
  <c r="CI553" i="1"/>
  <c r="CI562" i="1"/>
  <c r="CI502" i="1"/>
  <c r="CI725" i="1" s="1"/>
  <c r="CI515" i="1"/>
  <c r="CJ662" i="1" s="1"/>
  <c r="CI547" i="1"/>
  <c r="CI516" i="1"/>
  <c r="CJ663" i="1" s="1"/>
  <c r="CI551" i="1"/>
  <c r="CI774" i="1" s="1"/>
  <c r="CI556" i="1"/>
  <c r="CI498" i="1"/>
  <c r="CJ645" i="1" s="1"/>
  <c r="CI511" i="1"/>
  <c r="CJ658" i="1" s="1"/>
  <c r="CI546" i="1"/>
  <c r="CI769" i="1" s="1"/>
  <c r="CI512" i="1"/>
  <c r="CJ659" i="1" s="1"/>
  <c r="CI509" i="1"/>
  <c r="CJ656" i="1" s="1"/>
  <c r="CI655" i="1"/>
  <c r="CI643" i="1" s="1"/>
  <c r="CH731" i="1"/>
  <c r="CI731" i="1" s="1"/>
  <c r="CG746" i="1"/>
  <c r="CH747" i="1"/>
  <c r="CK717" i="1"/>
  <c r="CL715" i="1"/>
  <c r="CK716" i="1"/>
  <c r="CH759" i="1"/>
  <c r="CL87" i="1"/>
  <c r="CM86" i="1"/>
  <c r="CL88" i="1"/>
  <c r="CI787" i="1"/>
  <c r="CK135" i="1"/>
  <c r="CK134" i="1"/>
  <c r="CL133" i="1"/>
  <c r="CI270" i="1"/>
  <c r="CI94" i="1" s="1"/>
  <c r="CI93" i="1" s="1"/>
  <c r="CI552" i="1"/>
  <c r="CI534" i="1"/>
  <c r="CI504" i="1"/>
  <c r="CJ651" i="1" s="1"/>
  <c r="CH136" i="1"/>
  <c r="CH496" i="1"/>
  <c r="CI728" i="1"/>
  <c r="CI503" i="1"/>
  <c r="CI726" i="1" s="1"/>
  <c r="CI173" i="1"/>
  <c r="CH763" i="1"/>
  <c r="CI763" i="1" s="1"/>
  <c r="CH760" i="1"/>
  <c r="CI760" i="1" s="1"/>
  <c r="CK709" i="1"/>
  <c r="CK706" i="1"/>
  <c r="CK704" i="1"/>
  <c r="CK702" i="1"/>
  <c r="CK701" i="1"/>
  <c r="CK700" i="1"/>
  <c r="CK698" i="1"/>
  <c r="CK697" i="1"/>
  <c r="CK696" i="1"/>
  <c r="CK695" i="1"/>
  <c r="CK694" i="1"/>
  <c r="CK693" i="1"/>
  <c r="CK689" i="1"/>
  <c r="CK666" i="1"/>
  <c r="CK661" i="1"/>
  <c r="CK650" i="1"/>
  <c r="CK649" i="1"/>
  <c r="CK648" i="1"/>
  <c r="CK647" i="1"/>
  <c r="CK645" i="1"/>
  <c r="CK644" i="1"/>
  <c r="CK699" i="1"/>
  <c r="CK674" i="1"/>
  <c r="CK673" i="1"/>
  <c r="CK671" i="1"/>
  <c r="CI517" i="1"/>
  <c r="CH738" i="1"/>
  <c r="CI738" i="1" s="1"/>
  <c r="CI785" i="1"/>
  <c r="CI721" i="1"/>
  <c r="CI740" i="1"/>
  <c r="CH758" i="1"/>
  <c r="CI758" i="1" s="1"/>
  <c r="CH762" i="1"/>
  <c r="CI762" i="1" s="1"/>
  <c r="CH744" i="1"/>
  <c r="CI744" i="1" s="1"/>
  <c r="CH775" i="1"/>
  <c r="CI775" i="1" s="1"/>
  <c r="CI536" i="1"/>
  <c r="CJ683" i="1" s="1"/>
  <c r="CI206" i="1"/>
  <c r="CH749" i="1"/>
  <c r="CI729" i="1"/>
  <c r="CH765" i="1"/>
  <c r="CI765" i="1" s="1"/>
  <c r="CG642" i="1"/>
  <c r="CG138" i="1"/>
  <c r="CG137" i="1" s="1"/>
  <c r="CG136" i="1" s="1"/>
  <c r="CH742" i="1"/>
  <c r="CI539" i="1"/>
  <c r="CJ686" i="1" s="1"/>
  <c r="CI209" i="1"/>
  <c r="CJ311" i="1"/>
  <c r="CJ234" i="1" s="1"/>
  <c r="CJ308" i="1"/>
  <c r="CJ231" i="1" s="1"/>
  <c r="CJ307" i="1"/>
  <c r="CJ230" i="1" s="1"/>
  <c r="CJ306" i="1"/>
  <c r="CJ305" i="1"/>
  <c r="CJ228" i="1" s="1"/>
  <c r="CJ304" i="1"/>
  <c r="CJ303" i="1"/>
  <c r="CJ226" i="1" s="1"/>
  <c r="CJ302" i="1"/>
  <c r="CJ225" i="1" s="1"/>
  <c r="CJ301" i="1"/>
  <c r="CJ224" i="1" s="1"/>
  <c r="CJ300" i="1"/>
  <c r="CJ223" i="1" s="1"/>
  <c r="CJ299" i="1"/>
  <c r="CJ222" i="1" s="1"/>
  <c r="CJ309" i="1"/>
  <c r="CJ310" i="1"/>
  <c r="CJ233" i="1" s="1"/>
  <c r="CJ297" i="1"/>
  <c r="CJ220" i="1" s="1"/>
  <c r="CJ296" i="1"/>
  <c r="CJ219" i="1" s="1"/>
  <c r="CJ295" i="1"/>
  <c r="CJ218" i="1" s="1"/>
  <c r="CJ294" i="1"/>
  <c r="CJ217" i="1" s="1"/>
  <c r="CJ293" i="1"/>
  <c r="CJ292" i="1"/>
  <c r="CJ215" i="1" s="1"/>
  <c r="CJ291" i="1"/>
  <c r="CJ214" i="1" s="1"/>
  <c r="CJ290" i="1"/>
  <c r="CJ213" i="1" s="1"/>
  <c r="CJ279" i="1"/>
  <c r="CJ202" i="1" s="1"/>
  <c r="CJ274" i="1"/>
  <c r="CJ197" i="1" s="1"/>
  <c r="CJ267" i="1"/>
  <c r="CJ263" i="1"/>
  <c r="CJ186" i="1" s="1"/>
  <c r="CJ259" i="1"/>
  <c r="CJ255" i="1"/>
  <c r="CJ178" i="1" s="1"/>
  <c r="CJ251" i="1"/>
  <c r="CJ174" i="1" s="1"/>
  <c r="CJ247" i="1"/>
  <c r="CJ170" i="1" s="1"/>
  <c r="CJ280" i="1"/>
  <c r="CJ203" i="1" s="1"/>
  <c r="CJ275" i="1"/>
  <c r="CJ198" i="1" s="1"/>
  <c r="CJ268" i="1"/>
  <c r="CJ191" i="1" s="1"/>
  <c r="CJ264" i="1"/>
  <c r="CJ187" i="1" s="1"/>
  <c r="CJ260" i="1"/>
  <c r="CJ256" i="1"/>
  <c r="CJ179" i="1" s="1"/>
  <c r="CJ252" i="1"/>
  <c r="CJ175" i="1" s="1"/>
  <c r="CJ248" i="1"/>
  <c r="CJ171" i="1" s="1"/>
  <c r="CJ244" i="1"/>
  <c r="CJ298" i="1"/>
  <c r="CJ221" i="1" s="1"/>
  <c r="CJ288" i="1"/>
  <c r="CJ287" i="1"/>
  <c r="CJ286" i="1"/>
  <c r="CJ285" i="1"/>
  <c r="CJ208" i="1" s="1"/>
  <c r="CJ284" i="1"/>
  <c r="CJ283" i="1"/>
  <c r="CJ282" i="1"/>
  <c r="CJ281" i="1"/>
  <c r="CJ204" i="1" s="1"/>
  <c r="CJ265" i="1"/>
  <c r="CJ188" i="1" s="1"/>
  <c r="CJ261" i="1"/>
  <c r="CJ184" i="1" s="1"/>
  <c r="CJ257" i="1"/>
  <c r="CJ180" i="1" s="1"/>
  <c r="CJ253" i="1"/>
  <c r="CJ176" i="1" s="1"/>
  <c r="CJ249" i="1"/>
  <c r="CJ172" i="1" s="1"/>
  <c r="CJ245" i="1"/>
  <c r="CJ278" i="1"/>
  <c r="CJ271" i="1"/>
  <c r="CJ258" i="1"/>
  <c r="CJ254" i="1"/>
  <c r="CJ177" i="1" s="1"/>
  <c r="CJ289" i="1"/>
  <c r="CJ212" i="1" s="1"/>
  <c r="CJ273" i="1"/>
  <c r="CJ196" i="1" s="1"/>
  <c r="CJ262" i="1"/>
  <c r="CJ185" i="1" s="1"/>
  <c r="CJ272" i="1"/>
  <c r="CJ195" i="1" s="1"/>
  <c r="CJ266" i="1"/>
  <c r="CJ189" i="1" s="1"/>
  <c r="CJ250" i="1"/>
  <c r="CJ246" i="1"/>
  <c r="CJ169" i="1" s="1"/>
  <c r="CJ190" i="1"/>
  <c r="CG719" i="1"/>
  <c r="CH720" i="1"/>
  <c r="CH777" i="1"/>
  <c r="CI777" i="1" s="1"/>
  <c r="CI524" i="1"/>
  <c r="CI194" i="1"/>
  <c r="CH193" i="1"/>
  <c r="CH77" i="1" s="1"/>
  <c r="CH76" i="1" s="1"/>
  <c r="CH761" i="1"/>
  <c r="CJ493" i="1"/>
  <c r="CJ492" i="1"/>
  <c r="CJ494" i="1" s="1"/>
  <c r="CJ501" i="1" s="1"/>
  <c r="CJ724" i="1" s="1"/>
  <c r="CK491" i="1"/>
  <c r="CJ183" i="1"/>
  <c r="CI750" i="1"/>
  <c r="CJ521" i="1"/>
  <c r="CK668" i="1" s="1"/>
  <c r="CH776" i="1"/>
  <c r="CI776" i="1" s="1"/>
  <c r="CI243" i="1"/>
  <c r="CI507" i="1"/>
  <c r="CJ654" i="1" s="1"/>
  <c r="CI527" i="1"/>
  <c r="CJ674" i="1" s="1"/>
  <c r="CI558" i="1"/>
  <c r="CI781" i="1" s="1"/>
  <c r="CI557" i="1"/>
  <c r="CI780" i="1" s="1"/>
  <c r="CH642" i="1"/>
  <c r="CI518" i="1"/>
  <c r="CI741" i="1" s="1"/>
  <c r="CI526" i="1"/>
  <c r="CJ673" i="1" s="1"/>
  <c r="CI499" i="1"/>
  <c r="CI722" i="1" s="1"/>
  <c r="CI543" i="1"/>
  <c r="CI766" i="1" s="1"/>
  <c r="CI500" i="1"/>
  <c r="CJ647" i="1" s="1"/>
  <c r="CI560" i="1"/>
  <c r="CI783" i="1" s="1"/>
  <c r="CI533" i="1"/>
  <c r="CI756" i="1" s="1"/>
  <c r="CI514" i="1"/>
  <c r="CI737" i="1" s="1"/>
  <c r="CI525" i="1"/>
  <c r="CI550" i="1"/>
  <c r="CI773" i="1" s="1"/>
  <c r="CI532" i="1"/>
  <c r="CI528" i="1"/>
  <c r="CI497" i="1"/>
  <c r="CJ644" i="1" s="1"/>
  <c r="CH166" i="1"/>
  <c r="CI167" i="1"/>
  <c r="CH754" i="1"/>
  <c r="CG753" i="1"/>
  <c r="CG495" i="1"/>
  <c r="CG124" i="1"/>
  <c r="CG123" i="1" s="1"/>
  <c r="CG122" i="1" s="1"/>
  <c r="CI735" i="1"/>
  <c r="CI772" i="1"/>
  <c r="CH739" i="1"/>
  <c r="CI739" i="1" s="1"/>
  <c r="CI764" i="1"/>
  <c r="CI768" i="1"/>
  <c r="CL71" i="1"/>
  <c r="CL641" i="1" s="1"/>
  <c r="CL70" i="1"/>
  <c r="CL640" i="1" s="1"/>
  <c r="CM69" i="1"/>
  <c r="CJ229" i="1"/>
  <c r="CJ559" i="1"/>
  <c r="CI549" i="1"/>
  <c r="CI779" i="1"/>
  <c r="CI538" i="1"/>
  <c r="CJ685" i="1" s="1"/>
  <c r="CI519" i="1"/>
  <c r="CJ557" i="1"/>
  <c r="CJ227" i="1"/>
  <c r="CJ562" i="1"/>
  <c r="CJ232" i="1"/>
  <c r="CJ498" i="1"/>
  <c r="CJ168" i="1"/>
  <c r="CJ511" i="1"/>
  <c r="CK658" i="1" s="1"/>
  <c r="CJ181" i="1"/>
  <c r="CJ546" i="1"/>
  <c r="CJ216" i="1"/>
  <c r="CJ512" i="1"/>
  <c r="CK659" i="1" s="1"/>
  <c r="CJ182" i="1"/>
  <c r="CH770" i="1"/>
  <c r="CI770" i="1" s="1"/>
  <c r="CM70" i="1" l="1"/>
  <c r="CM640" i="1" s="1"/>
  <c r="CN69" i="1"/>
  <c r="CM71" i="1"/>
  <c r="CM641" i="1" s="1"/>
  <c r="CJ497" i="1"/>
  <c r="CJ167" i="1"/>
  <c r="CI166" i="1"/>
  <c r="CJ780" i="1"/>
  <c r="CI242" i="1"/>
  <c r="CI91" i="1"/>
  <c r="CI90" i="1" s="1"/>
  <c r="CI89" i="1" s="1"/>
  <c r="CJ524" i="1"/>
  <c r="CJ194" i="1"/>
  <c r="CI193" i="1"/>
  <c r="CI77" i="1" s="1"/>
  <c r="CG718" i="1"/>
  <c r="CG81" i="1" s="1"/>
  <c r="CJ270" i="1"/>
  <c r="CJ94" i="1" s="1"/>
  <c r="CJ555" i="1"/>
  <c r="CJ778" i="1" s="1"/>
  <c r="CJ561" i="1"/>
  <c r="CK708" i="1" s="1"/>
  <c r="CJ787" i="1"/>
  <c r="CI759" i="1"/>
  <c r="CH746" i="1"/>
  <c r="CI747" i="1"/>
  <c r="CI642" i="1"/>
  <c r="CI138" i="1"/>
  <c r="CI137" i="1" s="1"/>
  <c r="CI136" i="1" s="1"/>
  <c r="CJ541" i="1"/>
  <c r="CK688" i="1" s="1"/>
  <c r="CJ211" i="1"/>
  <c r="CI730" i="1"/>
  <c r="CJ649" i="1"/>
  <c r="CJ643" i="1" s="1"/>
  <c r="CJ544" i="1"/>
  <c r="CK691" i="1" s="1"/>
  <c r="CJ531" i="1"/>
  <c r="CI200" i="1"/>
  <c r="CI78" i="1" s="1"/>
  <c r="CJ201" i="1"/>
  <c r="CJ558" i="1"/>
  <c r="CK705" i="1" s="1"/>
  <c r="CJ542" i="1"/>
  <c r="CJ765" i="1" s="1"/>
  <c r="CJ549" i="1"/>
  <c r="CJ527" i="1"/>
  <c r="CJ750" i="1" s="1"/>
  <c r="CJ528" i="1"/>
  <c r="CK675" i="1" s="1"/>
  <c r="CJ510" i="1"/>
  <c r="CK657" i="1" s="1"/>
  <c r="CJ504" i="1"/>
  <c r="CK651" i="1" s="1"/>
  <c r="CJ538" i="1"/>
  <c r="CK685" i="1" s="1"/>
  <c r="CJ772" i="1"/>
  <c r="CH74" i="1"/>
  <c r="CH73" i="1" s="1"/>
  <c r="CH72" i="1" s="1"/>
  <c r="CH165" i="1"/>
  <c r="CI523" i="1"/>
  <c r="CI127" i="1" s="1"/>
  <c r="CI126" i="1" s="1"/>
  <c r="CJ671" i="1"/>
  <c r="CJ670" i="1" s="1"/>
  <c r="CJ141" i="1" s="1"/>
  <c r="CJ277" i="1"/>
  <c r="CJ95" i="1" s="1"/>
  <c r="CJ243" i="1"/>
  <c r="CI742" i="1"/>
  <c r="CJ506" i="1"/>
  <c r="CK653" i="1" s="1"/>
  <c r="CJ744" i="1"/>
  <c r="CJ740" i="1"/>
  <c r="CJ564" i="1"/>
  <c r="CK711" i="1" s="1"/>
  <c r="CJ503" i="1"/>
  <c r="CJ726" i="1" s="1"/>
  <c r="CJ173" i="1"/>
  <c r="CH495" i="1"/>
  <c r="CH124" i="1"/>
  <c r="CH123" i="1" s="1"/>
  <c r="CH122" i="1" s="1"/>
  <c r="CJ550" i="1"/>
  <c r="CJ773" i="1" s="1"/>
  <c r="CJ514" i="1"/>
  <c r="CJ737" i="1" s="1"/>
  <c r="CL134" i="1"/>
  <c r="CM133" i="1"/>
  <c r="CL135" i="1"/>
  <c r="CI732" i="1"/>
  <c r="CJ733" i="1"/>
  <c r="CJ535" i="1"/>
  <c r="CK682" i="1" s="1"/>
  <c r="CJ205" i="1"/>
  <c r="CJ784" i="1"/>
  <c r="CJ548" i="1"/>
  <c r="CK120" i="1"/>
  <c r="CL119" i="1"/>
  <c r="CK121" i="1"/>
  <c r="CI530" i="1"/>
  <c r="CI128" i="1" s="1"/>
  <c r="CJ771" i="1"/>
  <c r="CI751" i="1"/>
  <c r="CJ560" i="1"/>
  <c r="CJ783" i="1" s="1"/>
  <c r="CJ552" i="1"/>
  <c r="CJ515" i="1"/>
  <c r="CK662" i="1" s="1"/>
  <c r="CJ547" i="1"/>
  <c r="CJ770" i="1" s="1"/>
  <c r="CJ516" i="1"/>
  <c r="CK663" i="1" s="1"/>
  <c r="CJ517" i="1"/>
  <c r="CK664" i="1" s="1"/>
  <c r="CJ502" i="1"/>
  <c r="CJ725" i="1" s="1"/>
  <c r="CL711" i="1"/>
  <c r="CL710" i="1"/>
  <c r="CL707" i="1"/>
  <c r="CL706" i="1"/>
  <c r="CL705" i="1"/>
  <c r="CL703" i="1"/>
  <c r="CL692" i="1"/>
  <c r="CL691" i="1"/>
  <c r="CL690" i="1"/>
  <c r="CL681" i="1"/>
  <c r="CL680" i="1"/>
  <c r="CL667" i="1"/>
  <c r="CL665" i="1"/>
  <c r="CL664" i="1"/>
  <c r="CL653" i="1"/>
  <c r="CL650" i="1"/>
  <c r="CL649" i="1"/>
  <c r="CL648" i="1"/>
  <c r="CL647" i="1"/>
  <c r="CL646" i="1"/>
  <c r="CL645" i="1"/>
  <c r="CL644" i="1"/>
  <c r="CL679" i="1"/>
  <c r="CL678" i="1"/>
  <c r="CL675" i="1"/>
  <c r="CL674" i="1"/>
  <c r="CL673" i="1"/>
  <c r="CL672" i="1"/>
  <c r="CL671" i="1"/>
  <c r="CL670" i="1" s="1"/>
  <c r="CL141" i="1" s="1"/>
  <c r="CJ735" i="1"/>
  <c r="CH753" i="1"/>
  <c r="CI754" i="1"/>
  <c r="CI496" i="1"/>
  <c r="CJ513" i="1"/>
  <c r="CK660" i="1" s="1"/>
  <c r="CI761" i="1"/>
  <c r="CJ761" i="1" s="1"/>
  <c r="CJ520" i="1"/>
  <c r="CI749" i="1"/>
  <c r="CJ721" i="1"/>
  <c r="CK707" i="1"/>
  <c r="CI723" i="1"/>
  <c r="CJ553" i="1"/>
  <c r="CM88" i="1"/>
  <c r="CM87" i="1"/>
  <c r="CN86" i="1"/>
  <c r="CM715" i="1"/>
  <c r="CL716" i="1"/>
  <c r="CL717" i="1"/>
  <c r="CI757" i="1"/>
  <c r="CI727" i="1"/>
  <c r="CJ727" i="1" s="1"/>
  <c r="CJ537" i="1"/>
  <c r="CK684" i="1" s="1"/>
  <c r="CJ207" i="1"/>
  <c r="CI748" i="1"/>
  <c r="CJ660" i="1"/>
  <c r="CI736" i="1"/>
  <c r="CK308" i="1"/>
  <c r="CK231" i="1" s="1"/>
  <c r="CK307" i="1"/>
  <c r="CK230" i="1" s="1"/>
  <c r="CK306" i="1"/>
  <c r="CK229" i="1" s="1"/>
  <c r="CK305" i="1"/>
  <c r="CK228" i="1" s="1"/>
  <c r="CK304" i="1"/>
  <c r="CK303" i="1"/>
  <c r="CK226" i="1" s="1"/>
  <c r="CK302" i="1"/>
  <c r="CK225" i="1" s="1"/>
  <c r="CK301" i="1"/>
  <c r="CK224" i="1" s="1"/>
  <c r="CK300" i="1"/>
  <c r="CK223" i="1" s="1"/>
  <c r="CK309" i="1"/>
  <c r="CK232" i="1" s="1"/>
  <c r="CK310" i="1"/>
  <c r="CK233" i="1" s="1"/>
  <c r="CK311" i="1"/>
  <c r="CK234" i="1" s="1"/>
  <c r="CK280" i="1"/>
  <c r="CK203" i="1" s="1"/>
  <c r="CK275" i="1"/>
  <c r="CK198" i="1" s="1"/>
  <c r="CK268" i="1"/>
  <c r="CK191" i="1" s="1"/>
  <c r="CK264" i="1"/>
  <c r="CK187" i="1" s="1"/>
  <c r="CK260" i="1"/>
  <c r="CK183" i="1" s="1"/>
  <c r="CK256" i="1"/>
  <c r="CK179" i="1" s="1"/>
  <c r="CK252" i="1"/>
  <c r="CK175" i="1" s="1"/>
  <c r="CK248" i="1"/>
  <c r="CK171" i="1" s="1"/>
  <c r="CK244" i="1"/>
  <c r="CK298" i="1"/>
  <c r="CK221" i="1" s="1"/>
  <c r="CK288" i="1"/>
  <c r="CK287" i="1"/>
  <c r="CK286" i="1"/>
  <c r="CK285" i="1"/>
  <c r="CK208" i="1" s="1"/>
  <c r="CK284" i="1"/>
  <c r="CK283" i="1"/>
  <c r="CK282" i="1"/>
  <c r="CK281" i="1"/>
  <c r="CK204" i="1" s="1"/>
  <c r="CK265" i="1"/>
  <c r="CK188" i="1" s="1"/>
  <c r="CK261" i="1"/>
  <c r="CK184" i="1" s="1"/>
  <c r="CK257" i="1"/>
  <c r="CK180" i="1" s="1"/>
  <c r="CK253" i="1"/>
  <c r="CK176" i="1" s="1"/>
  <c r="CK249" i="1"/>
  <c r="CK172" i="1" s="1"/>
  <c r="CK245" i="1"/>
  <c r="CK168" i="1" s="1"/>
  <c r="CK289" i="1"/>
  <c r="CK212" i="1" s="1"/>
  <c r="CK278" i="1"/>
  <c r="CK273" i="1"/>
  <c r="CK196" i="1" s="1"/>
  <c r="CK272" i="1"/>
  <c r="CK195" i="1" s="1"/>
  <c r="CK271" i="1"/>
  <c r="CK266" i="1"/>
  <c r="CK189" i="1" s="1"/>
  <c r="CK262" i="1"/>
  <c r="CK185" i="1" s="1"/>
  <c r="CK258" i="1"/>
  <c r="CK181" i="1" s="1"/>
  <c r="CK254" i="1"/>
  <c r="CK177" i="1" s="1"/>
  <c r="CK250" i="1"/>
  <c r="CK246" i="1"/>
  <c r="CK169" i="1" s="1"/>
  <c r="CK279" i="1"/>
  <c r="CK202" i="1" s="1"/>
  <c r="CK259" i="1"/>
  <c r="CK182" i="1" s="1"/>
  <c r="CK255" i="1"/>
  <c r="CK178" i="1" s="1"/>
  <c r="CK299" i="1"/>
  <c r="CK222" i="1" s="1"/>
  <c r="CK294" i="1"/>
  <c r="CK217" i="1" s="1"/>
  <c r="CK290" i="1"/>
  <c r="CK213" i="1" s="1"/>
  <c r="CK267" i="1"/>
  <c r="CK190" i="1" s="1"/>
  <c r="CK247" i="1"/>
  <c r="CK170" i="1" s="1"/>
  <c r="CK297" i="1"/>
  <c r="CK220" i="1" s="1"/>
  <c r="CK293" i="1"/>
  <c r="CK291" i="1"/>
  <c r="CK214" i="1" s="1"/>
  <c r="CK296" i="1"/>
  <c r="CK219" i="1" s="1"/>
  <c r="CK292" i="1"/>
  <c r="CK215" i="1" s="1"/>
  <c r="CK263" i="1"/>
  <c r="CK186" i="1" s="1"/>
  <c r="CK251" i="1"/>
  <c r="CK174" i="1" s="1"/>
  <c r="CK295" i="1"/>
  <c r="CK218" i="1" s="1"/>
  <c r="CK274" i="1"/>
  <c r="CK197" i="1" s="1"/>
  <c r="CI734" i="1"/>
  <c r="CJ734" i="1" s="1"/>
  <c r="CJ551" i="1"/>
  <c r="CJ554" i="1"/>
  <c r="CJ507" i="1"/>
  <c r="CK654" i="1" s="1"/>
  <c r="CJ545" i="1"/>
  <c r="CK692" i="1" s="1"/>
  <c r="CJ508" i="1"/>
  <c r="CK655" i="1" s="1"/>
  <c r="CJ509" i="1"/>
  <c r="CK656" i="1" s="1"/>
  <c r="CJ518" i="1"/>
  <c r="CK665" i="1" s="1"/>
  <c r="CJ519" i="1"/>
  <c r="CJ505" i="1"/>
  <c r="CK652" i="1" s="1"/>
  <c r="CJ534" i="1"/>
  <c r="CK681" i="1" s="1"/>
  <c r="CK216" i="1"/>
  <c r="CK227" i="1"/>
  <c r="CK493" i="1"/>
  <c r="CK492" i="1"/>
  <c r="CK494" i="1" s="1"/>
  <c r="CK519" i="1" s="1"/>
  <c r="CL491" i="1"/>
  <c r="CH719" i="1"/>
  <c r="CH718" i="1" s="1"/>
  <c r="CH81" i="1" s="1"/>
  <c r="CI720" i="1"/>
  <c r="CJ539" i="1"/>
  <c r="CK686" i="1" s="1"/>
  <c r="CJ209" i="1"/>
  <c r="CJ536" i="1"/>
  <c r="CK683" i="1" s="1"/>
  <c r="CJ206" i="1"/>
  <c r="CJ775" i="1"/>
  <c r="CJ762" i="1"/>
  <c r="CJ785" i="1"/>
  <c r="CJ532" i="1"/>
  <c r="CK679" i="1" s="1"/>
  <c r="CJ525" i="1"/>
  <c r="CK672" i="1" s="1"/>
  <c r="CK670" i="1" s="1"/>
  <c r="CK141" i="1" s="1"/>
  <c r="CJ533" i="1"/>
  <c r="CJ756" i="1" s="1"/>
  <c r="CJ731" i="1"/>
  <c r="CJ769" i="1"/>
  <c r="CJ774" i="1"/>
  <c r="CJ706" i="1"/>
  <c r="CJ677" i="1" s="1"/>
  <c r="CJ142" i="1" s="1"/>
  <c r="CI782" i="1"/>
  <c r="CI755" i="1"/>
  <c r="CJ755" i="1" s="1"/>
  <c r="CJ540" i="1"/>
  <c r="CK687" i="1" s="1"/>
  <c r="CJ210" i="1"/>
  <c r="CJ650" i="1"/>
  <c r="CL163" i="1"/>
  <c r="CL239" i="1" s="1"/>
  <c r="CL164" i="1"/>
  <c r="CL240" i="1" s="1"/>
  <c r="CL162" i="1"/>
  <c r="CJ563" i="1"/>
  <c r="CJ556" i="1"/>
  <c r="CK703" i="1" s="1"/>
  <c r="CJ526" i="1"/>
  <c r="CJ499" i="1"/>
  <c r="CJ722" i="1" s="1"/>
  <c r="CJ543" i="1"/>
  <c r="CK690" i="1" s="1"/>
  <c r="CJ500" i="1"/>
  <c r="CJ642" i="1" l="1"/>
  <c r="CJ138" i="1"/>
  <c r="CJ137" i="1" s="1"/>
  <c r="CL666" i="1"/>
  <c r="CM162" i="1"/>
  <c r="CM164" i="1"/>
  <c r="CM240" i="1" s="1"/>
  <c r="CM163" i="1"/>
  <c r="CM239" i="1" s="1"/>
  <c r="CK540" i="1"/>
  <c r="CL687" i="1" s="1"/>
  <c r="CK210" i="1"/>
  <c r="CK536" i="1"/>
  <c r="CL683" i="1" s="1"/>
  <c r="CK206" i="1"/>
  <c r="CJ779" i="1"/>
  <c r="CK546" i="1"/>
  <c r="CL693" i="1" s="1"/>
  <c r="CJ736" i="1"/>
  <c r="CK559" i="1"/>
  <c r="CK513" i="1"/>
  <c r="CL660" i="1" s="1"/>
  <c r="CJ751" i="1"/>
  <c r="CL121" i="1"/>
  <c r="CL120" i="1"/>
  <c r="CM119" i="1"/>
  <c r="CJ767" i="1"/>
  <c r="CJ732" i="1"/>
  <c r="CK503" i="1"/>
  <c r="CK726" i="1" s="1"/>
  <c r="CK173" i="1"/>
  <c r="CJ242" i="1"/>
  <c r="CJ91" i="1"/>
  <c r="CJ90" i="1" s="1"/>
  <c r="CJ776" i="1"/>
  <c r="CJ530" i="1"/>
  <c r="CJ128" i="1" s="1"/>
  <c r="CK678" i="1"/>
  <c r="CK541" i="1"/>
  <c r="CL688" i="1" s="1"/>
  <c r="CK211" i="1"/>
  <c r="CJ747" i="1"/>
  <c r="CI746" i="1"/>
  <c r="CK646" i="1"/>
  <c r="CK524" i="1"/>
  <c r="CJ193" i="1"/>
  <c r="CJ77" i="1" s="1"/>
  <c r="CK194" i="1"/>
  <c r="CJ496" i="1"/>
  <c r="CM709" i="1"/>
  <c r="CM707" i="1"/>
  <c r="CM705" i="1"/>
  <c r="CM703" i="1"/>
  <c r="CM701" i="1"/>
  <c r="CM699" i="1"/>
  <c r="CM711" i="1"/>
  <c r="CM710" i="1"/>
  <c r="CM700" i="1"/>
  <c r="CM697" i="1"/>
  <c r="CM695" i="1"/>
  <c r="CM693" i="1"/>
  <c r="CM691" i="1"/>
  <c r="CM689" i="1"/>
  <c r="CM679" i="1"/>
  <c r="CM678" i="1"/>
  <c r="CM675" i="1"/>
  <c r="CM672" i="1"/>
  <c r="CM698" i="1"/>
  <c r="CM680" i="1"/>
  <c r="CM704" i="1"/>
  <c r="CM696" i="1"/>
  <c r="CM694" i="1"/>
  <c r="CM692" i="1"/>
  <c r="CM690" i="1"/>
  <c r="CM702" i="1"/>
  <c r="CM667" i="1"/>
  <c r="CM666" i="1"/>
  <c r="CM665" i="1"/>
  <c r="CM664" i="1"/>
  <c r="CM661" i="1"/>
  <c r="CM653" i="1"/>
  <c r="CM646" i="1"/>
  <c r="CM681" i="1"/>
  <c r="CK498" i="1"/>
  <c r="CK721" i="1" s="1"/>
  <c r="CK504" i="1"/>
  <c r="CL651" i="1" s="1"/>
  <c r="CL643" i="1" s="1"/>
  <c r="CK500" i="1"/>
  <c r="CJ766" i="1"/>
  <c r="CK556" i="1"/>
  <c r="CK549" i="1"/>
  <c r="CL696" i="1" s="1"/>
  <c r="CK527" i="1"/>
  <c r="CK750" i="1" s="1"/>
  <c r="CK528" i="1"/>
  <c r="CK551" i="1"/>
  <c r="CK774" i="1" s="1"/>
  <c r="CK534" i="1"/>
  <c r="CK526" i="1"/>
  <c r="CL309" i="1"/>
  <c r="CL232" i="1" s="1"/>
  <c r="CL310" i="1"/>
  <c r="CL233" i="1" s="1"/>
  <c r="CL311" i="1"/>
  <c r="CL234" i="1" s="1"/>
  <c r="CL298" i="1"/>
  <c r="CL221" i="1" s="1"/>
  <c r="CL288" i="1"/>
  <c r="CL287" i="1"/>
  <c r="CL286" i="1"/>
  <c r="CL285" i="1"/>
  <c r="CL208" i="1" s="1"/>
  <c r="CL284" i="1"/>
  <c r="CL283" i="1"/>
  <c r="CL282" i="1"/>
  <c r="CL281" i="1"/>
  <c r="CL204" i="1" s="1"/>
  <c r="CL265" i="1"/>
  <c r="CL188" i="1" s="1"/>
  <c r="CL261" i="1"/>
  <c r="CL184" i="1" s="1"/>
  <c r="CL257" i="1"/>
  <c r="CL180" i="1" s="1"/>
  <c r="CL253" i="1"/>
  <c r="CL176" i="1" s="1"/>
  <c r="CL249" i="1"/>
  <c r="CL172" i="1" s="1"/>
  <c r="CL245" i="1"/>
  <c r="CL168" i="1" s="1"/>
  <c r="CL289" i="1"/>
  <c r="CL212" i="1" s="1"/>
  <c r="CL278" i="1"/>
  <c r="CL273" i="1"/>
  <c r="CL196" i="1" s="1"/>
  <c r="CL272" i="1"/>
  <c r="CL195" i="1" s="1"/>
  <c r="CL271" i="1"/>
  <c r="CL266" i="1"/>
  <c r="CL189" i="1" s="1"/>
  <c r="CL262" i="1"/>
  <c r="CL185" i="1" s="1"/>
  <c r="CL258" i="1"/>
  <c r="CL181" i="1" s="1"/>
  <c r="CL254" i="1"/>
  <c r="CL177" i="1" s="1"/>
  <c r="CL250" i="1"/>
  <c r="CL246" i="1"/>
  <c r="CL169" i="1" s="1"/>
  <c r="CL308" i="1"/>
  <c r="CL231" i="1" s="1"/>
  <c r="CL307" i="1"/>
  <c r="CL230" i="1" s="1"/>
  <c r="CL306" i="1"/>
  <c r="CL229" i="1" s="1"/>
  <c r="CL305" i="1"/>
  <c r="CL228" i="1" s="1"/>
  <c r="CL304" i="1"/>
  <c r="CL303" i="1"/>
  <c r="CL226" i="1" s="1"/>
  <c r="CL302" i="1"/>
  <c r="CL225" i="1" s="1"/>
  <c r="CL301" i="1"/>
  <c r="CL224" i="1" s="1"/>
  <c r="CL300" i="1"/>
  <c r="CL223" i="1" s="1"/>
  <c r="CL299" i="1"/>
  <c r="CL222" i="1" s="1"/>
  <c r="CL297" i="1"/>
  <c r="CL220" i="1" s="1"/>
  <c r="CL296" i="1"/>
  <c r="CL219" i="1" s="1"/>
  <c r="CL295" i="1"/>
  <c r="CL218" i="1" s="1"/>
  <c r="CL294" i="1"/>
  <c r="CL217" i="1" s="1"/>
  <c r="CL293" i="1"/>
  <c r="CL292" i="1"/>
  <c r="CL215" i="1" s="1"/>
  <c r="CL291" i="1"/>
  <c r="CL214" i="1" s="1"/>
  <c r="CL290" i="1"/>
  <c r="CL213" i="1" s="1"/>
  <c r="CL279" i="1"/>
  <c r="CL202" i="1" s="1"/>
  <c r="CL274" i="1"/>
  <c r="CL197" i="1" s="1"/>
  <c r="CL267" i="1"/>
  <c r="CL190" i="1" s="1"/>
  <c r="CL263" i="1"/>
  <c r="CL186" i="1" s="1"/>
  <c r="CL259" i="1"/>
  <c r="CL182" i="1" s="1"/>
  <c r="CL255" i="1"/>
  <c r="CL178" i="1" s="1"/>
  <c r="CL251" i="1"/>
  <c r="CL174" i="1" s="1"/>
  <c r="CL247" i="1"/>
  <c r="CL170" i="1" s="1"/>
  <c r="CL264" i="1"/>
  <c r="CL187" i="1" s="1"/>
  <c r="CL248" i="1"/>
  <c r="CL171" i="1" s="1"/>
  <c r="CL280" i="1"/>
  <c r="CL203" i="1" s="1"/>
  <c r="CL260" i="1"/>
  <c r="CL183" i="1" s="1"/>
  <c r="CL256" i="1"/>
  <c r="CL179" i="1" s="1"/>
  <c r="CL268" i="1"/>
  <c r="CL191" i="1" s="1"/>
  <c r="CL252" i="1"/>
  <c r="CL175" i="1" s="1"/>
  <c r="CL244" i="1"/>
  <c r="CL275" i="1"/>
  <c r="CL198" i="1" s="1"/>
  <c r="CK539" i="1"/>
  <c r="CL686" i="1" s="1"/>
  <c r="CK209" i="1"/>
  <c r="CK727" i="1"/>
  <c r="CM716" i="1"/>
  <c r="CM717" i="1"/>
  <c r="CN715" i="1"/>
  <c r="CJ749" i="1"/>
  <c r="CK749" i="1" s="1"/>
  <c r="CK520" i="1"/>
  <c r="CK535" i="1"/>
  <c r="CL682" i="1" s="1"/>
  <c r="CK205" i="1"/>
  <c r="CK562" i="1"/>
  <c r="CL709" i="1" s="1"/>
  <c r="CJ728" i="1"/>
  <c r="CK728" i="1" s="1"/>
  <c r="CJ738" i="1"/>
  <c r="CJ93" i="1"/>
  <c r="CJ523" i="1"/>
  <c r="CJ127" i="1" s="1"/>
  <c r="CJ126" i="1" s="1"/>
  <c r="CJ739" i="1"/>
  <c r="CN70" i="1"/>
  <c r="CN640" i="1" s="1"/>
  <c r="CO69" i="1"/>
  <c r="CN71" i="1"/>
  <c r="CN641" i="1" s="1"/>
  <c r="CK548" i="1"/>
  <c r="CL695" i="1" s="1"/>
  <c r="CK505" i="1"/>
  <c r="CL652" i="1" s="1"/>
  <c r="CK502" i="1"/>
  <c r="CK725" i="1" s="1"/>
  <c r="CK499" i="1"/>
  <c r="CK722" i="1" s="1"/>
  <c r="CK558" i="1"/>
  <c r="CK563" i="1"/>
  <c r="CK543" i="1"/>
  <c r="CK501" i="1"/>
  <c r="CK724" i="1" s="1"/>
  <c r="CK507" i="1"/>
  <c r="CL654" i="1" s="1"/>
  <c r="CK561" i="1"/>
  <c r="CL708" i="1" s="1"/>
  <c r="CK550" i="1"/>
  <c r="CL697" i="1" s="1"/>
  <c r="CK533" i="1"/>
  <c r="CK756" i="1" s="1"/>
  <c r="CK542" i="1"/>
  <c r="CL689" i="1" s="1"/>
  <c r="CJ741" i="1"/>
  <c r="CK508" i="1"/>
  <c r="CL655" i="1" s="1"/>
  <c r="CJ781" i="1"/>
  <c r="CK769" i="1"/>
  <c r="CK762" i="1"/>
  <c r="CL492" i="1"/>
  <c r="CL494" i="1" s="1"/>
  <c r="CL545" i="1" s="1"/>
  <c r="CM491" i="1"/>
  <c r="CL493" i="1"/>
  <c r="CL227" i="1"/>
  <c r="CJ786" i="1"/>
  <c r="CK786" i="1" s="1"/>
  <c r="CK710" i="1"/>
  <c r="CJ782" i="1"/>
  <c r="CK782" i="1" s="1"/>
  <c r="CK731" i="1"/>
  <c r="CJ763" i="1"/>
  <c r="CK763" i="1" s="1"/>
  <c r="CK557" i="1"/>
  <c r="CL704" i="1" s="1"/>
  <c r="CK277" i="1"/>
  <c r="CK95" i="1" s="1"/>
  <c r="CJ748" i="1"/>
  <c r="CJ757" i="1"/>
  <c r="CK757" i="1" s="1"/>
  <c r="CN87" i="1"/>
  <c r="CO86" i="1"/>
  <c r="CN88" i="1"/>
  <c r="CJ760" i="1"/>
  <c r="CK667" i="1"/>
  <c r="CJ743" i="1"/>
  <c r="CK743" i="1" s="1"/>
  <c r="CI495" i="1"/>
  <c r="CI124" i="1"/>
  <c r="CI123" i="1" s="1"/>
  <c r="CI122" i="1" s="1"/>
  <c r="CJ768" i="1"/>
  <c r="CK511" i="1"/>
  <c r="CL658" i="1" s="1"/>
  <c r="CM134" i="1"/>
  <c r="CN133" i="1"/>
  <c r="CM135" i="1"/>
  <c r="CJ729" i="1"/>
  <c r="CJ140" i="1"/>
  <c r="CK531" i="1"/>
  <c r="CJ200" i="1"/>
  <c r="CJ78" i="1" s="1"/>
  <c r="CK201" i="1"/>
  <c r="CJ759" i="1"/>
  <c r="CK759" i="1" s="1"/>
  <c r="CJ758" i="1"/>
  <c r="CK758" i="1" s="1"/>
  <c r="CI74" i="1"/>
  <c r="CI73" i="1" s="1"/>
  <c r="CI165" i="1"/>
  <c r="CK516" i="1"/>
  <c r="CL663" i="1" s="1"/>
  <c r="CK560" i="1"/>
  <c r="CK783" i="1" s="1"/>
  <c r="CK552" i="1"/>
  <c r="CL699" i="1" s="1"/>
  <c r="CK545" i="1"/>
  <c r="CK509" i="1"/>
  <c r="CL656" i="1" s="1"/>
  <c r="CK538" i="1"/>
  <c r="CL685" i="1" s="1"/>
  <c r="CK506" i="1"/>
  <c r="CK680" i="1"/>
  <c r="CJ720" i="1"/>
  <c r="CI719" i="1"/>
  <c r="CL546" i="1"/>
  <c r="CL216" i="1"/>
  <c r="CK270" i="1"/>
  <c r="CK94" i="1" s="1"/>
  <c r="CK93" i="1" s="1"/>
  <c r="CK243" i="1"/>
  <c r="CK537" i="1"/>
  <c r="CL684" i="1" s="1"/>
  <c r="CK207" i="1"/>
  <c r="CJ723" i="1"/>
  <c r="CK723" i="1" s="1"/>
  <c r="CJ777" i="1"/>
  <c r="CI753" i="1"/>
  <c r="CJ754" i="1"/>
  <c r="CK512" i="1"/>
  <c r="CL659" i="1" s="1"/>
  <c r="CK784" i="1"/>
  <c r="CK733" i="1"/>
  <c r="CJ742" i="1"/>
  <c r="CK742" i="1" s="1"/>
  <c r="CK772" i="1"/>
  <c r="CJ730" i="1"/>
  <c r="CK730" i="1" s="1"/>
  <c r="CI76" i="1"/>
  <c r="CK497" i="1"/>
  <c r="CJ166" i="1"/>
  <c r="CK167" i="1"/>
  <c r="CJ764" i="1"/>
  <c r="CK764" i="1" s="1"/>
  <c r="CK555" i="1"/>
  <c r="CL702" i="1" s="1"/>
  <c r="CK544" i="1"/>
  <c r="CK521" i="1"/>
  <c r="CL668" i="1" s="1"/>
  <c r="CK518" i="1"/>
  <c r="CK515" i="1"/>
  <c r="CL662" i="1" s="1"/>
  <c r="CK564" i="1"/>
  <c r="CK787" i="1" s="1"/>
  <c r="CK554" i="1"/>
  <c r="CL701" i="1" s="1"/>
  <c r="CK547" i="1"/>
  <c r="CL694" i="1" s="1"/>
  <c r="CK517" i="1"/>
  <c r="CK740" i="1" s="1"/>
  <c r="CK514" i="1"/>
  <c r="CL661" i="1" s="1"/>
  <c r="CK525" i="1"/>
  <c r="CK553" i="1"/>
  <c r="CL700" i="1" s="1"/>
  <c r="CK532" i="1"/>
  <c r="CK755" i="1" s="1"/>
  <c r="CK510" i="1"/>
  <c r="CL657" i="1" s="1"/>
  <c r="CL138" i="1" l="1"/>
  <c r="CL137" i="1" s="1"/>
  <c r="CK496" i="1"/>
  <c r="CL531" i="1"/>
  <c r="CL201" i="1"/>
  <c r="CK200" i="1"/>
  <c r="CK78" i="1" s="1"/>
  <c r="CK729" i="1"/>
  <c r="CK748" i="1"/>
  <c r="CM493" i="1"/>
  <c r="CM492" i="1"/>
  <c r="CM494" i="1" s="1"/>
  <c r="CM533" i="1" s="1"/>
  <c r="CN680" i="1" s="1"/>
  <c r="CN491" i="1"/>
  <c r="CK739" i="1"/>
  <c r="CK738" i="1"/>
  <c r="CK735" i="1"/>
  <c r="CL277" i="1"/>
  <c r="CL95" i="1" s="1"/>
  <c r="CL524" i="1"/>
  <c r="CL194" i="1"/>
  <c r="CK193" i="1"/>
  <c r="CK77" i="1" s="1"/>
  <c r="CK76" i="1" s="1"/>
  <c r="CK677" i="1"/>
  <c r="CK142" i="1" s="1"/>
  <c r="CK140" i="1" s="1"/>
  <c r="CK732" i="1"/>
  <c r="CL536" i="1"/>
  <c r="CM683" i="1" s="1"/>
  <c r="CL206" i="1"/>
  <c r="CM310" i="1"/>
  <c r="CM233" i="1" s="1"/>
  <c r="CM311" i="1"/>
  <c r="CM234" i="1" s="1"/>
  <c r="CM298" i="1"/>
  <c r="CM221" i="1" s="1"/>
  <c r="CM308" i="1"/>
  <c r="CM231" i="1" s="1"/>
  <c r="CM307" i="1"/>
  <c r="CM230" i="1" s="1"/>
  <c r="CM306" i="1"/>
  <c r="CM229" i="1" s="1"/>
  <c r="CM305" i="1"/>
  <c r="CM228" i="1" s="1"/>
  <c r="CM304" i="1"/>
  <c r="CM303" i="1"/>
  <c r="CM226" i="1" s="1"/>
  <c r="CM302" i="1"/>
  <c r="CM225" i="1" s="1"/>
  <c r="CM301" i="1"/>
  <c r="CM224" i="1" s="1"/>
  <c r="CM300" i="1"/>
  <c r="CM223" i="1" s="1"/>
  <c r="CM299" i="1"/>
  <c r="CM222" i="1" s="1"/>
  <c r="CM289" i="1"/>
  <c r="CM212" i="1" s="1"/>
  <c r="CM278" i="1"/>
  <c r="CM273" i="1"/>
  <c r="CM196" i="1" s="1"/>
  <c r="CM272" i="1"/>
  <c r="CM195" i="1" s="1"/>
  <c r="CM271" i="1"/>
  <c r="CM266" i="1"/>
  <c r="CM189" i="1" s="1"/>
  <c r="CM262" i="1"/>
  <c r="CM185" i="1" s="1"/>
  <c r="CM258" i="1"/>
  <c r="CM181" i="1" s="1"/>
  <c r="CM254" i="1"/>
  <c r="CM177" i="1" s="1"/>
  <c r="CM250" i="1"/>
  <c r="CM246" i="1"/>
  <c r="CM169" i="1" s="1"/>
  <c r="CM297" i="1"/>
  <c r="CM220" i="1" s="1"/>
  <c r="CM296" i="1"/>
  <c r="CM219" i="1" s="1"/>
  <c r="CM295" i="1"/>
  <c r="CM218" i="1" s="1"/>
  <c r="CM294" i="1"/>
  <c r="CM217" i="1" s="1"/>
  <c r="CM293" i="1"/>
  <c r="CM216" i="1" s="1"/>
  <c r="CM292" i="1"/>
  <c r="CM215" i="1" s="1"/>
  <c r="CM291" i="1"/>
  <c r="CM214" i="1" s="1"/>
  <c r="CM290" i="1"/>
  <c r="CM213" i="1" s="1"/>
  <c r="CM279" i="1"/>
  <c r="CM202" i="1" s="1"/>
  <c r="CM274" i="1"/>
  <c r="CM197" i="1" s="1"/>
  <c r="CM267" i="1"/>
  <c r="CM190" i="1" s="1"/>
  <c r="CM263" i="1"/>
  <c r="CM186" i="1" s="1"/>
  <c r="CM259" i="1"/>
  <c r="CM182" i="1" s="1"/>
  <c r="CM255" i="1"/>
  <c r="CM178" i="1" s="1"/>
  <c r="CM251" i="1"/>
  <c r="CM174" i="1" s="1"/>
  <c r="CM247" i="1"/>
  <c r="CM170" i="1" s="1"/>
  <c r="CM280" i="1"/>
  <c r="CM203" i="1" s="1"/>
  <c r="CM275" i="1"/>
  <c r="CM198" i="1" s="1"/>
  <c r="CM268" i="1"/>
  <c r="CM191" i="1" s="1"/>
  <c r="CM264" i="1"/>
  <c r="CM187" i="1" s="1"/>
  <c r="CM260" i="1"/>
  <c r="CM183" i="1" s="1"/>
  <c r="CM256" i="1"/>
  <c r="CM179" i="1" s="1"/>
  <c r="CM252" i="1"/>
  <c r="CM175" i="1" s="1"/>
  <c r="CM248" i="1"/>
  <c r="CM171" i="1" s="1"/>
  <c r="CM244" i="1"/>
  <c r="CM253" i="1"/>
  <c r="CM176" i="1" s="1"/>
  <c r="CM265" i="1"/>
  <c r="CM188" i="1" s="1"/>
  <c r="CM249" i="1"/>
  <c r="CM172" i="1" s="1"/>
  <c r="CM309" i="1"/>
  <c r="CM232" i="1" s="1"/>
  <c r="CM288" i="1"/>
  <c r="CM287" i="1"/>
  <c r="CM286" i="1"/>
  <c r="CM285" i="1"/>
  <c r="CM208" i="1" s="1"/>
  <c r="CM284" i="1"/>
  <c r="CM283" i="1"/>
  <c r="CM282" i="1"/>
  <c r="CM281" i="1"/>
  <c r="CM204" i="1" s="1"/>
  <c r="CM245" i="1"/>
  <c r="CM168" i="1" s="1"/>
  <c r="CM261" i="1"/>
  <c r="CM184" i="1" s="1"/>
  <c r="CM257" i="1"/>
  <c r="CM180" i="1" s="1"/>
  <c r="CL561" i="1"/>
  <c r="CM708" i="1" s="1"/>
  <c r="CL533" i="1"/>
  <c r="CL756" i="1" s="1"/>
  <c r="CM756" i="1" s="1"/>
  <c r="CL510" i="1"/>
  <c r="CM657" i="1" s="1"/>
  <c r="CL507" i="1"/>
  <c r="CM654" i="1" s="1"/>
  <c r="CL543" i="1"/>
  <c r="CJ136" i="1"/>
  <c r="CL698" i="1"/>
  <c r="CL677" i="1" s="1"/>
  <c r="CL555" i="1"/>
  <c r="CL521" i="1"/>
  <c r="CM668" i="1" s="1"/>
  <c r="CL518" i="1"/>
  <c r="CL499" i="1"/>
  <c r="CL722" i="1" s="1"/>
  <c r="CL500" i="1"/>
  <c r="CM647" i="1" s="1"/>
  <c r="CL548" i="1"/>
  <c r="CK737" i="1"/>
  <c r="CL784" i="1"/>
  <c r="CK777" i="1"/>
  <c r="CK91" i="1"/>
  <c r="CK90" i="1" s="1"/>
  <c r="CK89" i="1" s="1"/>
  <c r="CK242" i="1"/>
  <c r="CI72" i="1"/>
  <c r="CO88" i="1"/>
  <c r="CO87" i="1"/>
  <c r="CP86" i="1"/>
  <c r="CM227" i="1"/>
  <c r="CM557" i="1"/>
  <c r="CK781" i="1"/>
  <c r="CN709" i="1"/>
  <c r="CN706" i="1"/>
  <c r="CN704" i="1"/>
  <c r="CN702" i="1"/>
  <c r="CN701" i="1"/>
  <c r="CN700" i="1"/>
  <c r="CN699" i="1"/>
  <c r="CN698" i="1"/>
  <c r="CN697" i="1"/>
  <c r="CN696" i="1"/>
  <c r="CN695" i="1"/>
  <c r="CN694" i="1"/>
  <c r="CN693" i="1"/>
  <c r="CN689" i="1"/>
  <c r="CN674" i="1"/>
  <c r="CN666" i="1"/>
  <c r="CN661" i="1"/>
  <c r="CN650" i="1"/>
  <c r="CN649" i="1"/>
  <c r="CN648" i="1"/>
  <c r="CN647" i="1"/>
  <c r="CN645" i="1"/>
  <c r="CN644" i="1"/>
  <c r="CN673" i="1"/>
  <c r="CN671" i="1"/>
  <c r="CK780" i="1"/>
  <c r="CK771" i="1"/>
  <c r="CL771" i="1" s="1"/>
  <c r="CL243" i="1"/>
  <c r="CL270" i="1"/>
  <c r="CL94" i="1" s="1"/>
  <c r="CL93" i="1" s="1"/>
  <c r="CJ76" i="1"/>
  <c r="CK747" i="1"/>
  <c r="CJ746" i="1"/>
  <c r="CK744" i="1"/>
  <c r="CL744" i="1" s="1"/>
  <c r="CK767" i="1"/>
  <c r="CK751" i="1"/>
  <c r="CK761" i="1"/>
  <c r="CK779" i="1"/>
  <c r="CL560" i="1"/>
  <c r="CL783" i="1" s="1"/>
  <c r="CL562" i="1"/>
  <c r="CL509" i="1"/>
  <c r="CM656" i="1" s="1"/>
  <c r="CL538" i="1"/>
  <c r="CM685" i="1" s="1"/>
  <c r="CL506" i="1"/>
  <c r="CL508" i="1"/>
  <c r="CM655" i="1" s="1"/>
  <c r="CL544" i="1"/>
  <c r="CL554" i="1"/>
  <c r="CL517" i="1"/>
  <c r="CL740" i="1" s="1"/>
  <c r="CL514" i="1"/>
  <c r="CL525" i="1"/>
  <c r="CL532" i="1"/>
  <c r="CL755" i="1" s="1"/>
  <c r="CL550" i="1"/>
  <c r="CL527" i="1"/>
  <c r="CL750" i="1" s="1"/>
  <c r="CK778" i="1"/>
  <c r="CL778" i="1" s="1"/>
  <c r="CL723" i="1"/>
  <c r="CI718" i="1"/>
  <c r="CI81" i="1" s="1"/>
  <c r="CK530" i="1"/>
  <c r="CK128" i="1" s="1"/>
  <c r="CN135" i="1"/>
  <c r="CN134" i="1"/>
  <c r="CO133" i="1"/>
  <c r="CK768" i="1"/>
  <c r="CL768" i="1" s="1"/>
  <c r="CL557" i="1"/>
  <c r="CO71" i="1"/>
  <c r="CO641" i="1" s="1"/>
  <c r="CO70" i="1"/>
  <c r="CO640" i="1" s="1"/>
  <c r="CP69" i="1"/>
  <c r="CN716" i="1"/>
  <c r="CN717" i="1"/>
  <c r="CO715" i="1"/>
  <c r="CL539" i="1"/>
  <c r="CM686" i="1" s="1"/>
  <c r="CL209" i="1"/>
  <c r="CK523" i="1"/>
  <c r="CK127" i="1" s="1"/>
  <c r="CK126" i="1" s="1"/>
  <c r="CL541" i="1"/>
  <c r="CM688" i="1" s="1"/>
  <c r="CL211" i="1"/>
  <c r="CK776" i="1"/>
  <c r="CL503" i="1"/>
  <c r="CM650" i="1" s="1"/>
  <c r="CL173" i="1"/>
  <c r="CM121" i="1"/>
  <c r="CM120" i="1"/>
  <c r="CN119" i="1"/>
  <c r="CK785" i="1"/>
  <c r="CL785" i="1" s="1"/>
  <c r="CL540" i="1"/>
  <c r="CM687" i="1" s="1"/>
  <c r="CL210" i="1"/>
  <c r="CN163" i="1"/>
  <c r="CN239" i="1" s="1"/>
  <c r="CN162" i="1"/>
  <c r="CN164" i="1"/>
  <c r="CN240" i="1" s="1"/>
  <c r="CL553" i="1"/>
  <c r="CL513" i="1"/>
  <c r="CM660" i="1" s="1"/>
  <c r="CL542" i="1"/>
  <c r="CL512" i="1"/>
  <c r="CM659" i="1" s="1"/>
  <c r="CL516" i="1"/>
  <c r="CM663" i="1" s="1"/>
  <c r="CK773" i="1"/>
  <c r="CL773" i="1" s="1"/>
  <c r="CL559" i="1"/>
  <c r="CM706" i="1" s="1"/>
  <c r="CL563" i="1"/>
  <c r="CL786" i="1" s="1"/>
  <c r="CL505" i="1"/>
  <c r="CM652" i="1" s="1"/>
  <c r="CL502" i="1"/>
  <c r="CL725" i="1" s="1"/>
  <c r="CL515" i="1"/>
  <c r="CM662" i="1" s="1"/>
  <c r="CL552" i="1"/>
  <c r="CL549" i="1"/>
  <c r="CL772" i="1" s="1"/>
  <c r="CL497" i="1"/>
  <c r="CM644" i="1" s="1"/>
  <c r="CL167" i="1"/>
  <c r="CK166" i="1"/>
  <c r="CJ165" i="1"/>
  <c r="CJ74" i="1"/>
  <c r="CJ73" i="1" s="1"/>
  <c r="CJ72" i="1" s="1"/>
  <c r="CJ753" i="1"/>
  <c r="CK754" i="1"/>
  <c r="CL537" i="1"/>
  <c r="CM684" i="1" s="1"/>
  <c r="CL207" i="1"/>
  <c r="CK734" i="1"/>
  <c r="CK720" i="1"/>
  <c r="CJ719" i="1"/>
  <c r="CJ718" i="1" s="1"/>
  <c r="CJ81" i="1" s="1"/>
  <c r="CL759" i="1"/>
  <c r="CK760" i="1"/>
  <c r="CL760" i="1" s="1"/>
  <c r="CK775" i="1"/>
  <c r="CL775" i="1" s="1"/>
  <c r="CL769" i="1"/>
  <c r="CK741" i="1"/>
  <c r="CL741" i="1" s="1"/>
  <c r="CL535" i="1"/>
  <c r="CM682" i="1" s="1"/>
  <c r="CL205" i="1"/>
  <c r="CK766" i="1"/>
  <c r="CL766" i="1" s="1"/>
  <c r="CM677" i="1"/>
  <c r="CM142" i="1" s="1"/>
  <c r="CJ124" i="1"/>
  <c r="CJ123" i="1" s="1"/>
  <c r="CJ122" i="1" s="1"/>
  <c r="CJ495" i="1"/>
  <c r="CK643" i="1"/>
  <c r="CJ89" i="1"/>
  <c r="CK736" i="1"/>
  <c r="CL736" i="1" s="1"/>
  <c r="CL556" i="1"/>
  <c r="CL528" i="1"/>
  <c r="CL551" i="1"/>
  <c r="CL774" i="1" s="1"/>
  <c r="CL534" i="1"/>
  <c r="CL519" i="1"/>
  <c r="CL742" i="1" s="1"/>
  <c r="CL520" i="1"/>
  <c r="CL743" i="1" s="1"/>
  <c r="CL504" i="1"/>
  <c r="CM651" i="1" s="1"/>
  <c r="CK770" i="1"/>
  <c r="CL526" i="1"/>
  <c r="CL749" i="1" s="1"/>
  <c r="CK765" i="1"/>
  <c r="CL765" i="1" s="1"/>
  <c r="CL558" i="1"/>
  <c r="CL564" i="1"/>
  <c r="CL787" i="1" s="1"/>
  <c r="CL501" i="1"/>
  <c r="CM648" i="1" s="1"/>
  <c r="CL498" i="1"/>
  <c r="CM645" i="1" s="1"/>
  <c r="CL511" i="1"/>
  <c r="CM658" i="1" s="1"/>
  <c r="CL547" i="1"/>
  <c r="CN510" i="1" l="1"/>
  <c r="CO657" i="1" s="1"/>
  <c r="CN502" i="1"/>
  <c r="CN501" i="1"/>
  <c r="CN517" i="1"/>
  <c r="CN500" i="1"/>
  <c r="CN516" i="1"/>
  <c r="CO663" i="1" s="1"/>
  <c r="CN543" i="1"/>
  <c r="CN547" i="1"/>
  <c r="CN499" i="1"/>
  <c r="CN515" i="1"/>
  <c r="CO662" i="1" s="1"/>
  <c r="CN526" i="1"/>
  <c r="CN553" i="1"/>
  <c r="CN561" i="1"/>
  <c r="CO708" i="1" s="1"/>
  <c r="CL142" i="1"/>
  <c r="CL140" i="1" s="1"/>
  <c r="CL136" i="1" s="1"/>
  <c r="CL642" i="1"/>
  <c r="CN514" i="1"/>
  <c r="CN518" i="1"/>
  <c r="CN505" i="1"/>
  <c r="CO652" i="1" s="1"/>
  <c r="CN521" i="1"/>
  <c r="CO668" i="1" s="1"/>
  <c r="CN504" i="1"/>
  <c r="CO651" i="1" s="1"/>
  <c r="CN520" i="1"/>
  <c r="CN544" i="1"/>
  <c r="CN548" i="1"/>
  <c r="CN519" i="1"/>
  <c r="CN554" i="1"/>
  <c r="CN558" i="1"/>
  <c r="CN551" i="1"/>
  <c r="CN168" i="1"/>
  <c r="CN176" i="1"/>
  <c r="CN177" i="1"/>
  <c r="CN234" i="1"/>
  <c r="CN534" i="1"/>
  <c r="CN538" i="1"/>
  <c r="CO685" i="1" s="1"/>
  <c r="CN562" i="1"/>
  <c r="CN513" i="1"/>
  <c r="CO660" i="1" s="1"/>
  <c r="CN533" i="1"/>
  <c r="CN756" i="1" s="1"/>
  <c r="CN512" i="1"/>
  <c r="CO659" i="1" s="1"/>
  <c r="CN532" i="1"/>
  <c r="CN546" i="1"/>
  <c r="CN550" i="1"/>
  <c r="CN511" i="1"/>
  <c r="CO658" i="1" s="1"/>
  <c r="CN525" i="1"/>
  <c r="CN552" i="1"/>
  <c r="CN556" i="1"/>
  <c r="CN560" i="1"/>
  <c r="CN563" i="1"/>
  <c r="CM741" i="1"/>
  <c r="CN741" i="1" s="1"/>
  <c r="CL734" i="1"/>
  <c r="CK74" i="1"/>
  <c r="CK73" i="1" s="1"/>
  <c r="CK72" i="1" s="1"/>
  <c r="CK165" i="1"/>
  <c r="CM541" i="1"/>
  <c r="CN688" i="1" s="1"/>
  <c r="CM211" i="1"/>
  <c r="CP71" i="1"/>
  <c r="CP641" i="1" s="1"/>
  <c r="CP70" i="1"/>
  <c r="CP640" i="1" s="1"/>
  <c r="CQ69" i="1"/>
  <c r="CL767" i="1"/>
  <c r="CM767" i="1" s="1"/>
  <c r="CL242" i="1"/>
  <c r="CL91" i="1"/>
  <c r="CL90" i="1" s="1"/>
  <c r="CL89" i="1" s="1"/>
  <c r="CL728" i="1"/>
  <c r="CN679" i="1"/>
  <c r="CM206" i="1"/>
  <c r="CM536" i="1"/>
  <c r="CN683" i="1" s="1"/>
  <c r="CL739" i="1"/>
  <c r="CM739" i="1" s="1"/>
  <c r="CN739" i="1" s="1"/>
  <c r="CM556" i="1"/>
  <c r="CN703" i="1" s="1"/>
  <c r="CM673" i="1"/>
  <c r="CM538" i="1"/>
  <c r="CN685" i="1" s="1"/>
  <c r="CM506" i="1"/>
  <c r="CN653" i="1" s="1"/>
  <c r="CM559" i="1"/>
  <c r="CM512" i="1"/>
  <c r="CN659" i="1" s="1"/>
  <c r="CM509" i="1"/>
  <c r="CN656" i="1" s="1"/>
  <c r="CM518" i="1"/>
  <c r="CN665" i="1" s="1"/>
  <c r="CM526" i="1"/>
  <c r="CM749" i="1" s="1"/>
  <c r="CN749" i="1" s="1"/>
  <c r="CM499" i="1"/>
  <c r="CN646" i="1" s="1"/>
  <c r="CM554" i="1"/>
  <c r="CO701" i="1" s="1"/>
  <c r="CM545" i="1"/>
  <c r="CN692" i="1" s="1"/>
  <c r="CM508" i="1"/>
  <c r="CN655" i="1" s="1"/>
  <c r="CM521" i="1"/>
  <c r="CN668" i="1" s="1"/>
  <c r="CM553" i="1"/>
  <c r="CM544" i="1"/>
  <c r="CN691" i="1" s="1"/>
  <c r="CM765" i="1"/>
  <c r="CK642" i="1"/>
  <c r="CK138" i="1"/>
  <c r="CK137" i="1" s="1"/>
  <c r="CK136" i="1" s="1"/>
  <c r="CM769" i="1"/>
  <c r="CN769" i="1" s="1"/>
  <c r="CM759" i="1"/>
  <c r="CM537" i="1"/>
  <c r="CN684" i="1" s="1"/>
  <c r="CM207" i="1"/>
  <c r="CM497" i="1"/>
  <c r="CL166" i="1"/>
  <c r="CM167" i="1"/>
  <c r="CO164" i="1"/>
  <c r="CO240" i="1" s="1"/>
  <c r="CO162" i="1"/>
  <c r="CO163" i="1"/>
  <c r="CO239" i="1" s="1"/>
  <c r="CM785" i="1"/>
  <c r="CN785" i="1" s="1"/>
  <c r="CM503" i="1"/>
  <c r="CM173" i="1"/>
  <c r="CO717" i="1"/>
  <c r="CP715" i="1"/>
  <c r="CO716" i="1"/>
  <c r="CL782" i="1"/>
  <c r="CM782" i="1" s="1"/>
  <c r="CL779" i="1"/>
  <c r="CM779" i="1" s="1"/>
  <c r="CM744" i="1"/>
  <c r="CM674" i="1"/>
  <c r="CL727" i="1"/>
  <c r="CL780" i="1"/>
  <c r="CM780" i="1" s="1"/>
  <c r="CL764" i="1"/>
  <c r="CM764" i="1" s="1"/>
  <c r="CM277" i="1"/>
  <c r="CM95" i="1" s="1"/>
  <c r="CM524" i="1"/>
  <c r="CM194" i="1"/>
  <c r="CL193" i="1"/>
  <c r="CL77" i="1" s="1"/>
  <c r="CN493" i="1"/>
  <c r="CN492" i="1"/>
  <c r="CN494" i="1" s="1"/>
  <c r="CN498" i="1" s="1"/>
  <c r="CO491" i="1"/>
  <c r="CL763" i="1"/>
  <c r="CM531" i="1"/>
  <c r="CM201" i="1"/>
  <c r="CL200" i="1"/>
  <c r="CL78" i="1" s="1"/>
  <c r="CL733" i="1"/>
  <c r="CM510" i="1"/>
  <c r="CN657" i="1" s="1"/>
  <c r="CM507" i="1"/>
  <c r="CN654" i="1" s="1"/>
  <c r="CM547" i="1"/>
  <c r="CO694" i="1" s="1"/>
  <c r="CM516" i="1"/>
  <c r="CN663" i="1" s="1"/>
  <c r="CM513" i="1"/>
  <c r="CN660" i="1" s="1"/>
  <c r="CL726" i="1"/>
  <c r="CM726" i="1" s="1"/>
  <c r="CM534" i="1"/>
  <c r="CN681" i="1" s="1"/>
  <c r="CM532" i="1"/>
  <c r="CM755" i="1" s="1"/>
  <c r="CN755" i="1" s="1"/>
  <c r="CM558" i="1"/>
  <c r="CN705" i="1" s="1"/>
  <c r="CM549" i="1"/>
  <c r="CM772" i="1" s="1"/>
  <c r="CM563" i="1"/>
  <c r="CN710" i="1" s="1"/>
  <c r="CM498" i="1"/>
  <c r="CM511" i="1"/>
  <c r="CN658" i="1" s="1"/>
  <c r="CM504" i="1"/>
  <c r="CN651" i="1" s="1"/>
  <c r="CM505" i="1"/>
  <c r="CN652" i="1" s="1"/>
  <c r="CM535" i="1"/>
  <c r="CN682" i="1" s="1"/>
  <c r="CM205" i="1"/>
  <c r="CL496" i="1"/>
  <c r="CM773" i="1"/>
  <c r="CN773" i="1" s="1"/>
  <c r="CN311" i="1"/>
  <c r="CN308" i="1"/>
  <c r="CN231" i="1" s="1"/>
  <c r="CN307" i="1"/>
  <c r="CN230" i="1" s="1"/>
  <c r="CN306" i="1"/>
  <c r="CN229" i="1" s="1"/>
  <c r="CN305" i="1"/>
  <c r="CN228" i="1" s="1"/>
  <c r="CN304" i="1"/>
  <c r="CN227" i="1" s="1"/>
  <c r="CN303" i="1"/>
  <c r="CN226" i="1" s="1"/>
  <c r="CN302" i="1"/>
  <c r="CN225" i="1" s="1"/>
  <c r="CN301" i="1"/>
  <c r="CN224" i="1" s="1"/>
  <c r="CN300" i="1"/>
  <c r="CN223" i="1" s="1"/>
  <c r="CN299" i="1"/>
  <c r="CN222" i="1" s="1"/>
  <c r="CN309" i="1"/>
  <c r="CN232" i="1" s="1"/>
  <c r="CN297" i="1"/>
  <c r="CN220" i="1" s="1"/>
  <c r="CN296" i="1"/>
  <c r="CN219" i="1" s="1"/>
  <c r="CN295" i="1"/>
  <c r="CN218" i="1" s="1"/>
  <c r="CN294" i="1"/>
  <c r="CN217" i="1" s="1"/>
  <c r="CN293" i="1"/>
  <c r="CN216" i="1" s="1"/>
  <c r="CN292" i="1"/>
  <c r="CN215" i="1" s="1"/>
  <c r="CN291" i="1"/>
  <c r="CN214" i="1" s="1"/>
  <c r="CN290" i="1"/>
  <c r="CN213" i="1" s="1"/>
  <c r="CN279" i="1"/>
  <c r="CN202" i="1" s="1"/>
  <c r="CN274" i="1"/>
  <c r="CN197" i="1" s="1"/>
  <c r="CN267" i="1"/>
  <c r="CN190" i="1" s="1"/>
  <c r="CN263" i="1"/>
  <c r="CN186" i="1" s="1"/>
  <c r="CN259" i="1"/>
  <c r="CN182" i="1" s="1"/>
  <c r="CN255" i="1"/>
  <c r="CN178" i="1" s="1"/>
  <c r="CN251" i="1"/>
  <c r="CN174" i="1" s="1"/>
  <c r="CN247" i="1"/>
  <c r="CN170" i="1" s="1"/>
  <c r="CN280" i="1"/>
  <c r="CN203" i="1" s="1"/>
  <c r="CN275" i="1"/>
  <c r="CN198" i="1" s="1"/>
  <c r="CN268" i="1"/>
  <c r="CN191" i="1" s="1"/>
  <c r="CN264" i="1"/>
  <c r="CN187" i="1" s="1"/>
  <c r="CN260" i="1"/>
  <c r="CN183" i="1" s="1"/>
  <c r="CN256" i="1"/>
  <c r="CN179" i="1" s="1"/>
  <c r="CN252" i="1"/>
  <c r="CN175" i="1" s="1"/>
  <c r="CN248" i="1"/>
  <c r="CN171" i="1" s="1"/>
  <c r="CN244" i="1"/>
  <c r="CN288" i="1"/>
  <c r="CN287" i="1"/>
  <c r="CN286" i="1"/>
  <c r="CN285" i="1"/>
  <c r="CN208" i="1" s="1"/>
  <c r="CN284" i="1"/>
  <c r="CN283" i="1"/>
  <c r="CN282" i="1"/>
  <c r="CN281" i="1"/>
  <c r="CN204" i="1" s="1"/>
  <c r="CN265" i="1"/>
  <c r="CN188" i="1" s="1"/>
  <c r="CN261" i="1"/>
  <c r="CN184" i="1" s="1"/>
  <c r="CN257" i="1"/>
  <c r="CN180" i="1" s="1"/>
  <c r="CN253" i="1"/>
  <c r="CN249" i="1"/>
  <c r="CN172" i="1" s="1"/>
  <c r="CN245" i="1"/>
  <c r="CN298" i="1"/>
  <c r="CN221" i="1" s="1"/>
  <c r="CN254" i="1"/>
  <c r="CN273" i="1"/>
  <c r="CN196" i="1" s="1"/>
  <c r="CN266" i="1"/>
  <c r="CN189" i="1" s="1"/>
  <c r="CN250" i="1"/>
  <c r="CN310" i="1"/>
  <c r="CN233" i="1" s="1"/>
  <c r="CN289" i="1"/>
  <c r="CN212" i="1" s="1"/>
  <c r="CN278" i="1"/>
  <c r="CN271" i="1"/>
  <c r="CN270" i="1" s="1"/>
  <c r="CN94" i="1" s="1"/>
  <c r="CN246" i="1"/>
  <c r="CN169" i="1" s="1"/>
  <c r="CN262" i="1"/>
  <c r="CN185" i="1" s="1"/>
  <c r="CN272" i="1"/>
  <c r="CN195" i="1" s="1"/>
  <c r="CN258" i="1"/>
  <c r="CN181" i="1" s="1"/>
  <c r="CN121" i="1"/>
  <c r="CN120" i="1"/>
  <c r="CO119" i="1"/>
  <c r="CO711" i="1"/>
  <c r="CO710" i="1"/>
  <c r="CO709" i="1"/>
  <c r="CO707" i="1"/>
  <c r="CO706" i="1"/>
  <c r="CO705" i="1"/>
  <c r="CO703" i="1"/>
  <c r="CO700" i="1"/>
  <c r="CO697" i="1"/>
  <c r="CO695" i="1"/>
  <c r="CO693" i="1"/>
  <c r="CO692" i="1"/>
  <c r="CO691" i="1"/>
  <c r="CO690" i="1"/>
  <c r="CO681" i="1"/>
  <c r="CO680" i="1"/>
  <c r="CO679" i="1"/>
  <c r="CO667" i="1"/>
  <c r="CO666" i="1"/>
  <c r="CO665" i="1"/>
  <c r="CO664" i="1"/>
  <c r="CO653" i="1"/>
  <c r="CO650" i="1"/>
  <c r="CO649" i="1"/>
  <c r="CO648" i="1"/>
  <c r="CO647" i="1"/>
  <c r="CO646" i="1"/>
  <c r="CO645" i="1"/>
  <c r="CO644" i="1"/>
  <c r="CO678" i="1"/>
  <c r="CO675" i="1"/>
  <c r="CO674" i="1"/>
  <c r="CO673" i="1"/>
  <c r="CO672" i="1"/>
  <c r="CO671" i="1"/>
  <c r="CM768" i="1"/>
  <c r="CL761" i="1"/>
  <c r="CM761" i="1" s="1"/>
  <c r="CN761" i="1" s="1"/>
  <c r="CM649" i="1"/>
  <c r="CM643" i="1" s="1"/>
  <c r="CL724" i="1"/>
  <c r="CL731" i="1"/>
  <c r="CM731" i="1" s="1"/>
  <c r="CL777" i="1"/>
  <c r="CL737" i="1"/>
  <c r="CM270" i="1"/>
  <c r="CM94" i="1" s="1"/>
  <c r="CL732" i="1"/>
  <c r="CM732" i="1" s="1"/>
  <c r="CL523" i="1"/>
  <c r="CL127" i="1" s="1"/>
  <c r="CM671" i="1"/>
  <c r="CM670" i="1" s="1"/>
  <c r="CM141" i="1" s="1"/>
  <c r="CM140" i="1" s="1"/>
  <c r="CL735" i="1"/>
  <c r="CM735" i="1" s="1"/>
  <c r="CL748" i="1"/>
  <c r="CM748" i="1" s="1"/>
  <c r="CL530" i="1"/>
  <c r="CL128" i="1" s="1"/>
  <c r="CL730" i="1"/>
  <c r="CM730" i="1" s="1"/>
  <c r="CM542" i="1"/>
  <c r="CM560" i="1"/>
  <c r="CM783" i="1" s="1"/>
  <c r="CM552" i="1"/>
  <c r="CO699" i="1" s="1"/>
  <c r="CM551" i="1"/>
  <c r="CM774" i="1" s="1"/>
  <c r="CN774" i="1" s="1"/>
  <c r="CM519" i="1"/>
  <c r="CM742" i="1" s="1"/>
  <c r="CN742" i="1" s="1"/>
  <c r="CM555" i="1"/>
  <c r="CM778" i="1" s="1"/>
  <c r="CM517" i="1"/>
  <c r="CM740" i="1" s="1"/>
  <c r="CN740" i="1" s="1"/>
  <c r="CM528" i="1"/>
  <c r="CN675" i="1" s="1"/>
  <c r="CM562" i="1"/>
  <c r="CM502" i="1"/>
  <c r="CM725" i="1" s="1"/>
  <c r="CN725" i="1" s="1"/>
  <c r="CM515" i="1"/>
  <c r="CN662" i="1" s="1"/>
  <c r="CM527" i="1"/>
  <c r="CM750" i="1" s="1"/>
  <c r="CM501" i="1"/>
  <c r="CL721" i="1"/>
  <c r="CM721" i="1" s="1"/>
  <c r="CM548" i="1"/>
  <c r="CM775" i="1"/>
  <c r="CN775" i="1" s="1"/>
  <c r="CL770" i="1"/>
  <c r="CM736" i="1"/>
  <c r="CN736" i="1" s="1"/>
  <c r="CL757" i="1"/>
  <c r="CK719" i="1"/>
  <c r="CK718" i="1" s="1"/>
  <c r="CK81" i="1" s="1"/>
  <c r="CL720" i="1"/>
  <c r="CL754" i="1"/>
  <c r="CK753" i="1"/>
  <c r="CM210" i="1"/>
  <c r="CM540" i="1"/>
  <c r="CN687" i="1" s="1"/>
  <c r="CL776" i="1"/>
  <c r="CM776" i="1" s="1"/>
  <c r="CN776" i="1" s="1"/>
  <c r="CM539" i="1"/>
  <c r="CN686" i="1" s="1"/>
  <c r="CM209" i="1"/>
  <c r="CL762" i="1"/>
  <c r="CM762" i="1" s="1"/>
  <c r="CO135" i="1"/>
  <c r="CO134" i="1"/>
  <c r="CP133" i="1"/>
  <c r="CL758" i="1"/>
  <c r="CM758" i="1" s="1"/>
  <c r="CL751" i="1"/>
  <c r="CM751" i="1" s="1"/>
  <c r="CK746" i="1"/>
  <c r="CL747" i="1"/>
  <c r="CM771" i="1"/>
  <c r="CN771" i="1" s="1"/>
  <c r="CN664" i="1"/>
  <c r="CL781" i="1"/>
  <c r="CP87" i="1"/>
  <c r="CQ86" i="1"/>
  <c r="CP88" i="1"/>
  <c r="CM243" i="1"/>
  <c r="CL738" i="1"/>
  <c r="CM738" i="1" s="1"/>
  <c r="CN738" i="1" s="1"/>
  <c r="CL729" i="1"/>
  <c r="CM729" i="1" s="1"/>
  <c r="CM546" i="1"/>
  <c r="CK495" i="1"/>
  <c r="CK124" i="1"/>
  <c r="CK123" i="1" s="1"/>
  <c r="CK122" i="1" s="1"/>
  <c r="CM564" i="1"/>
  <c r="CN711" i="1" s="1"/>
  <c r="CM543" i="1"/>
  <c r="CN690" i="1" s="1"/>
  <c r="CM500" i="1"/>
  <c r="CM723" i="1" s="1"/>
  <c r="CN723" i="1" s="1"/>
  <c r="CM550" i="1"/>
  <c r="CM514" i="1"/>
  <c r="CO661" i="1" s="1"/>
  <c r="CM525" i="1"/>
  <c r="CN672" i="1" s="1"/>
  <c r="CN670" i="1" s="1"/>
  <c r="CN141" i="1" s="1"/>
  <c r="CM561" i="1"/>
  <c r="CN708" i="1" s="1"/>
  <c r="CM520" i="1"/>
  <c r="CN667" i="1" s="1"/>
  <c r="CN750" i="1" l="1"/>
  <c r="CM642" i="1"/>
  <c r="CM138" i="1"/>
  <c r="CM137" i="1" s="1"/>
  <c r="CM136" i="1" s="1"/>
  <c r="CO171" i="1"/>
  <c r="CO187" i="1"/>
  <c r="CO225" i="1"/>
  <c r="CN643" i="1"/>
  <c r="CN140" i="1"/>
  <c r="CN729" i="1"/>
  <c r="CL753" i="1"/>
  <c r="CM754" i="1"/>
  <c r="CN721" i="1"/>
  <c r="CN748" i="1"/>
  <c r="CN731" i="1"/>
  <c r="CO698" i="1"/>
  <c r="CN93" i="1"/>
  <c r="CN524" i="1"/>
  <c r="CN194" i="1"/>
  <c r="CM193" i="1"/>
  <c r="CM77" i="1" s="1"/>
  <c r="CN780" i="1"/>
  <c r="CP717" i="1"/>
  <c r="CQ715" i="1"/>
  <c r="CP716" i="1"/>
  <c r="CN497" i="1"/>
  <c r="CN167" i="1"/>
  <c r="CM166" i="1"/>
  <c r="CN767" i="1"/>
  <c r="CQ88" i="1"/>
  <c r="CQ87" i="1"/>
  <c r="CR86" i="1"/>
  <c r="CN762" i="1"/>
  <c r="CL719" i="1"/>
  <c r="CM720" i="1"/>
  <c r="CM770" i="1"/>
  <c r="CN770" i="1" s="1"/>
  <c r="CN735" i="1"/>
  <c r="CM93" i="1"/>
  <c r="CM724" i="1"/>
  <c r="CN724" i="1" s="1"/>
  <c r="CO670" i="1"/>
  <c r="CO141" i="1" s="1"/>
  <c r="CO120" i="1"/>
  <c r="CP119" i="1"/>
  <c r="CO121" i="1"/>
  <c r="CN277" i="1"/>
  <c r="CN95" i="1" s="1"/>
  <c r="CL495" i="1"/>
  <c r="CL124" i="1"/>
  <c r="CL123" i="1" s="1"/>
  <c r="CN531" i="1"/>
  <c r="CM200" i="1"/>
  <c r="CM78" i="1" s="1"/>
  <c r="CN201" i="1"/>
  <c r="CM523" i="1"/>
  <c r="CM127" i="1" s="1"/>
  <c r="CN557" i="1"/>
  <c r="CO704" i="1" s="1"/>
  <c r="CM727" i="1"/>
  <c r="CN727" i="1" s="1"/>
  <c r="CO308" i="1"/>
  <c r="CO231" i="1" s="1"/>
  <c r="CO307" i="1"/>
  <c r="CO230" i="1" s="1"/>
  <c r="CO306" i="1"/>
  <c r="CO229" i="1" s="1"/>
  <c r="CO305" i="1"/>
  <c r="CO228" i="1" s="1"/>
  <c r="CO304" i="1"/>
  <c r="CO227" i="1" s="1"/>
  <c r="CO303" i="1"/>
  <c r="CO226" i="1" s="1"/>
  <c r="CO302" i="1"/>
  <c r="CO301" i="1"/>
  <c r="CO224" i="1" s="1"/>
  <c r="CO300" i="1"/>
  <c r="CO223" i="1" s="1"/>
  <c r="CO309" i="1"/>
  <c r="CO232" i="1" s="1"/>
  <c r="CO310" i="1"/>
  <c r="CO233" i="1" s="1"/>
  <c r="CO280" i="1"/>
  <c r="CO203" i="1" s="1"/>
  <c r="CO275" i="1"/>
  <c r="CO198" i="1" s="1"/>
  <c r="CO268" i="1"/>
  <c r="CO191" i="1" s="1"/>
  <c r="CO264" i="1"/>
  <c r="CO260" i="1"/>
  <c r="CO183" i="1" s="1"/>
  <c r="CO256" i="1"/>
  <c r="CO179" i="1" s="1"/>
  <c r="CO252" i="1"/>
  <c r="CO175" i="1" s="1"/>
  <c r="CO248" i="1"/>
  <c r="CO244" i="1"/>
  <c r="CO299" i="1"/>
  <c r="CO222" i="1" s="1"/>
  <c r="CO288" i="1"/>
  <c r="CO287" i="1"/>
  <c r="CO286" i="1"/>
  <c r="CO285" i="1"/>
  <c r="CO208" i="1" s="1"/>
  <c r="CO284" i="1"/>
  <c r="CO283" i="1"/>
  <c r="CO282" i="1"/>
  <c r="CO281" i="1"/>
  <c r="CO204" i="1" s="1"/>
  <c r="CO265" i="1"/>
  <c r="CO188" i="1" s="1"/>
  <c r="CO261" i="1"/>
  <c r="CO184" i="1" s="1"/>
  <c r="CO257" i="1"/>
  <c r="CO180" i="1" s="1"/>
  <c r="CO253" i="1"/>
  <c r="CO249" i="1"/>
  <c r="CO172" i="1" s="1"/>
  <c r="CO245" i="1"/>
  <c r="CO298" i="1"/>
  <c r="CO221" i="1" s="1"/>
  <c r="CO289" i="1"/>
  <c r="CO212" i="1" s="1"/>
  <c r="CO278" i="1"/>
  <c r="CO273" i="1"/>
  <c r="CO196" i="1" s="1"/>
  <c r="CO272" i="1"/>
  <c r="CO195" i="1" s="1"/>
  <c r="CO271" i="1"/>
  <c r="CO266" i="1"/>
  <c r="CO189" i="1" s="1"/>
  <c r="CO262" i="1"/>
  <c r="CO185" i="1" s="1"/>
  <c r="CO258" i="1"/>
  <c r="CO181" i="1" s="1"/>
  <c r="CO254" i="1"/>
  <c r="CO250" i="1"/>
  <c r="CO246" i="1"/>
  <c r="CO169" i="1" s="1"/>
  <c r="CO255" i="1"/>
  <c r="CO178" i="1" s="1"/>
  <c r="CO274" i="1"/>
  <c r="CO197" i="1" s="1"/>
  <c r="CO267" i="1"/>
  <c r="CO190" i="1" s="1"/>
  <c r="CO251" i="1"/>
  <c r="CO174" i="1" s="1"/>
  <c r="CO311" i="1"/>
  <c r="CO234" i="1" s="1"/>
  <c r="CO297" i="1"/>
  <c r="CO220" i="1" s="1"/>
  <c r="CO296" i="1"/>
  <c r="CO219" i="1" s="1"/>
  <c r="CO295" i="1"/>
  <c r="CO218" i="1" s="1"/>
  <c r="CO294" i="1"/>
  <c r="CO217" i="1" s="1"/>
  <c r="CO293" i="1"/>
  <c r="CO216" i="1" s="1"/>
  <c r="CO292" i="1"/>
  <c r="CO215" i="1" s="1"/>
  <c r="CO291" i="1"/>
  <c r="CO214" i="1" s="1"/>
  <c r="CO290" i="1"/>
  <c r="CO213" i="1" s="1"/>
  <c r="CO279" i="1"/>
  <c r="CO202" i="1" s="1"/>
  <c r="CO263" i="1"/>
  <c r="CO186" i="1" s="1"/>
  <c r="CO259" i="1"/>
  <c r="CO182" i="1" s="1"/>
  <c r="CO247" i="1"/>
  <c r="CO170" i="1" s="1"/>
  <c r="CL74" i="1"/>
  <c r="CL73" i="1" s="1"/>
  <c r="CL165" i="1"/>
  <c r="CM728" i="1"/>
  <c r="CN728" i="1" s="1"/>
  <c r="CQ70" i="1"/>
  <c r="CQ640" i="1" s="1"/>
  <c r="CQ71" i="1"/>
  <c r="CQ641" i="1" s="1"/>
  <c r="CR69" i="1"/>
  <c r="CM760" i="1"/>
  <c r="CM743" i="1"/>
  <c r="CN743" i="1" s="1"/>
  <c r="CN559" i="1"/>
  <c r="CN542" i="1"/>
  <c r="CO689" i="1" s="1"/>
  <c r="CN549" i="1"/>
  <c r="CO696" i="1" s="1"/>
  <c r="CN527" i="1"/>
  <c r="CN528" i="1"/>
  <c r="CN751" i="1" s="1"/>
  <c r="CN506" i="1"/>
  <c r="CM722" i="1"/>
  <c r="CN722" i="1" s="1"/>
  <c r="CM242" i="1"/>
  <c r="CM91" i="1"/>
  <c r="CM90" i="1" s="1"/>
  <c r="CM89" i="1" s="1"/>
  <c r="CL746" i="1"/>
  <c r="CM747" i="1"/>
  <c r="CN707" i="1"/>
  <c r="CN783" i="1" s="1"/>
  <c r="CN535" i="1"/>
  <c r="CO682" i="1" s="1"/>
  <c r="CN205" i="1"/>
  <c r="CM530" i="1"/>
  <c r="CM128" i="1" s="1"/>
  <c r="CN678" i="1"/>
  <c r="CN677" i="1" s="1"/>
  <c r="CN142" i="1" s="1"/>
  <c r="CN503" i="1"/>
  <c r="CN726" i="1" s="1"/>
  <c r="CN173" i="1"/>
  <c r="CM496" i="1"/>
  <c r="CN536" i="1"/>
  <c r="CO683" i="1" s="1"/>
  <c r="CN206" i="1"/>
  <c r="CO177" i="1"/>
  <c r="CO168" i="1"/>
  <c r="CM787" i="1"/>
  <c r="CN787" i="1" s="1"/>
  <c r="CM786" i="1"/>
  <c r="CN786" i="1" s="1"/>
  <c r="CP134" i="1"/>
  <c r="CQ133" i="1"/>
  <c r="CP135" i="1"/>
  <c r="CN539" i="1"/>
  <c r="CO686" i="1" s="1"/>
  <c r="CN209" i="1"/>
  <c r="CN540" i="1"/>
  <c r="CO687" i="1" s="1"/>
  <c r="CN210" i="1"/>
  <c r="CN730" i="1"/>
  <c r="CM737" i="1"/>
  <c r="CN737" i="1" s="1"/>
  <c r="CN782" i="1"/>
  <c r="CP163" i="1"/>
  <c r="CP239" i="1" s="1"/>
  <c r="CP162" i="1"/>
  <c r="CP164" i="1"/>
  <c r="CP240" i="1" s="1"/>
  <c r="CN765" i="1"/>
  <c r="CM784" i="1"/>
  <c r="CN784" i="1" s="1"/>
  <c r="CM781" i="1"/>
  <c r="CN781" i="1" s="1"/>
  <c r="CM757" i="1"/>
  <c r="CN757" i="1" s="1"/>
  <c r="CL126" i="1"/>
  <c r="CM777" i="1"/>
  <c r="CN777" i="1" s="1"/>
  <c r="CN243" i="1"/>
  <c r="CM733" i="1"/>
  <c r="CN733" i="1" s="1"/>
  <c r="CM763" i="1"/>
  <c r="CN763" i="1" s="1"/>
  <c r="CL76" i="1"/>
  <c r="CN764" i="1"/>
  <c r="CN744" i="1"/>
  <c r="CN537" i="1"/>
  <c r="CO684" i="1" s="1"/>
  <c r="CN207" i="1"/>
  <c r="CM766" i="1"/>
  <c r="CN766" i="1" s="1"/>
  <c r="CP710" i="1"/>
  <c r="CP709" i="1"/>
  <c r="CP707" i="1"/>
  <c r="CP705" i="1"/>
  <c r="CP704" i="1"/>
  <c r="CP703" i="1"/>
  <c r="CP702" i="1"/>
  <c r="CP701" i="1"/>
  <c r="CP711" i="1"/>
  <c r="CP697" i="1"/>
  <c r="CP696" i="1"/>
  <c r="CP695" i="1"/>
  <c r="CP694" i="1"/>
  <c r="CP693" i="1"/>
  <c r="CP692" i="1"/>
  <c r="CP691" i="1"/>
  <c r="CP690" i="1"/>
  <c r="CP689" i="1"/>
  <c r="CP681" i="1"/>
  <c r="CP680" i="1"/>
  <c r="CP679" i="1"/>
  <c r="CP700" i="1"/>
  <c r="CP698" i="1"/>
  <c r="CP667" i="1"/>
  <c r="CP666" i="1"/>
  <c r="CP665" i="1"/>
  <c r="CP664" i="1"/>
  <c r="CP661" i="1"/>
  <c r="CP653" i="1"/>
  <c r="CP646" i="1"/>
  <c r="CP699" i="1"/>
  <c r="CP678" i="1"/>
  <c r="CP675" i="1"/>
  <c r="CP672" i="1"/>
  <c r="CN564" i="1"/>
  <c r="CN555" i="1"/>
  <c r="CN778" i="1" s="1"/>
  <c r="CN507" i="1"/>
  <c r="CO654" i="1" s="1"/>
  <c r="CO643" i="1" s="1"/>
  <c r="CN545" i="1"/>
  <c r="CN768" i="1" s="1"/>
  <c r="CN508" i="1"/>
  <c r="CO655" i="1" s="1"/>
  <c r="CN509" i="1"/>
  <c r="CO656" i="1" s="1"/>
  <c r="CO493" i="1"/>
  <c r="CO492" i="1"/>
  <c r="CO494" i="1" s="1"/>
  <c r="CO499" i="1" s="1"/>
  <c r="CP491" i="1"/>
  <c r="CN779" i="1"/>
  <c r="CN541" i="1"/>
  <c r="CO688" i="1" s="1"/>
  <c r="CN211" i="1"/>
  <c r="CM734" i="1"/>
  <c r="CN734" i="1" s="1"/>
  <c r="CO176" i="1"/>
  <c r="CO138" i="1" l="1"/>
  <c r="CO137" i="1" s="1"/>
  <c r="CO506" i="1"/>
  <c r="CO498" i="1"/>
  <c r="CP645" i="1" s="1"/>
  <c r="CO564" i="1"/>
  <c r="CN747" i="1"/>
  <c r="CM746" i="1"/>
  <c r="CO722" i="1"/>
  <c r="CN760" i="1"/>
  <c r="CO243" i="1"/>
  <c r="CM165" i="1"/>
  <c r="CM74" i="1"/>
  <c r="CM73" i="1" s="1"/>
  <c r="CQ716" i="1"/>
  <c r="CQ717" i="1"/>
  <c r="CR715" i="1"/>
  <c r="CO524" i="1"/>
  <c r="CN193" i="1"/>
  <c r="CN77" i="1" s="1"/>
  <c r="CO194" i="1"/>
  <c r="CO515" i="1"/>
  <c r="CO537" i="1"/>
  <c r="CP684" i="1" s="1"/>
  <c r="CO207" i="1"/>
  <c r="CO503" i="1"/>
  <c r="CO726" i="1" s="1"/>
  <c r="CO173" i="1"/>
  <c r="CO535" i="1"/>
  <c r="CP682" i="1" s="1"/>
  <c r="CO205" i="1"/>
  <c r="CS69" i="1"/>
  <c r="CR70" i="1"/>
  <c r="CR640" i="1" s="1"/>
  <c r="CR71" i="1"/>
  <c r="CR641" i="1" s="1"/>
  <c r="CN759" i="1"/>
  <c r="CN530" i="1"/>
  <c r="CN128" i="1" s="1"/>
  <c r="CO770" i="1"/>
  <c r="CN758" i="1"/>
  <c r="CO497" i="1"/>
  <c r="CN166" i="1"/>
  <c r="CO167" i="1"/>
  <c r="CN523" i="1"/>
  <c r="CN127" i="1" s="1"/>
  <c r="CM753" i="1"/>
  <c r="CN754" i="1"/>
  <c r="CN642" i="1"/>
  <c r="CN138" i="1"/>
  <c r="CN137" i="1" s="1"/>
  <c r="CN136" i="1" s="1"/>
  <c r="CO555" i="1"/>
  <c r="CO778" i="1" s="1"/>
  <c r="CP778" i="1" s="1"/>
  <c r="CO547" i="1"/>
  <c r="CO516" i="1"/>
  <c r="CO517" i="1"/>
  <c r="CO740" i="1" s="1"/>
  <c r="CO510" i="1"/>
  <c r="CP657" i="1" s="1"/>
  <c r="CO511" i="1"/>
  <c r="CP658" i="1" s="1"/>
  <c r="CO541" i="1"/>
  <c r="CP688" i="1" s="1"/>
  <c r="CO211" i="1"/>
  <c r="CO507" i="1"/>
  <c r="CP654" i="1" s="1"/>
  <c r="CQ701" i="1"/>
  <c r="CQ700" i="1"/>
  <c r="CQ698" i="1"/>
  <c r="CQ706" i="1"/>
  <c r="CQ704" i="1"/>
  <c r="CQ702" i="1"/>
  <c r="CQ699" i="1"/>
  <c r="CQ709" i="1"/>
  <c r="CQ674" i="1"/>
  <c r="CQ673" i="1"/>
  <c r="CQ671" i="1"/>
  <c r="CQ696" i="1"/>
  <c r="CQ694" i="1"/>
  <c r="CQ695" i="1"/>
  <c r="CQ666" i="1"/>
  <c r="CQ661" i="1"/>
  <c r="CQ650" i="1"/>
  <c r="CQ649" i="1"/>
  <c r="CQ648" i="1"/>
  <c r="CQ647" i="1"/>
  <c r="CQ645" i="1"/>
  <c r="CQ644" i="1"/>
  <c r="CQ693" i="1"/>
  <c r="CQ697" i="1"/>
  <c r="CQ689" i="1"/>
  <c r="CO277" i="1"/>
  <c r="CO95" i="1" s="1"/>
  <c r="CN720" i="1"/>
  <c r="CM719" i="1"/>
  <c r="CM718" i="1" s="1"/>
  <c r="CM81" i="1" s="1"/>
  <c r="CO561" i="1"/>
  <c r="CP708" i="1" s="1"/>
  <c r="CO553" i="1"/>
  <c r="CO776" i="1" s="1"/>
  <c r="CO545" i="1"/>
  <c r="CO768" i="1" s="1"/>
  <c r="CO508" i="1"/>
  <c r="CP655" i="1" s="1"/>
  <c r="CO509" i="1"/>
  <c r="CP656" i="1" s="1"/>
  <c r="CO502" i="1"/>
  <c r="CO542" i="1"/>
  <c r="CN772" i="1"/>
  <c r="CO556" i="1"/>
  <c r="CO548" i="1"/>
  <c r="CO771" i="1" s="1"/>
  <c r="CO520" i="1"/>
  <c r="CO521" i="1"/>
  <c r="CP668" i="1" s="1"/>
  <c r="CO514" i="1"/>
  <c r="CO525" i="1"/>
  <c r="CO559" i="1"/>
  <c r="CP706" i="1" s="1"/>
  <c r="CO558" i="1"/>
  <c r="CO781" i="1" s="1"/>
  <c r="CO550" i="1"/>
  <c r="CO773" i="1" s="1"/>
  <c r="CO532" i="1"/>
  <c r="CO755" i="1" s="1"/>
  <c r="CO533" i="1"/>
  <c r="CO756" i="1" s="1"/>
  <c r="CO538" i="1"/>
  <c r="CO563" i="1"/>
  <c r="CO779" i="1"/>
  <c r="CQ162" i="1"/>
  <c r="CQ164" i="1"/>
  <c r="CQ240" i="1" s="1"/>
  <c r="CQ163" i="1"/>
  <c r="CQ239" i="1" s="1"/>
  <c r="CO540" i="1"/>
  <c r="CP687" i="1" s="1"/>
  <c r="CO210" i="1"/>
  <c r="CO787" i="1"/>
  <c r="CO536" i="1"/>
  <c r="CP683" i="1" s="1"/>
  <c r="CO206" i="1"/>
  <c r="CM126" i="1"/>
  <c r="CN496" i="1"/>
  <c r="CP492" i="1"/>
  <c r="CP494" i="1" s="1"/>
  <c r="CP543" i="1" s="1"/>
  <c r="CQ491" i="1"/>
  <c r="CP493" i="1"/>
  <c r="CN732" i="1"/>
  <c r="CO732" i="1" s="1"/>
  <c r="CP644" i="1"/>
  <c r="CO733" i="1"/>
  <c r="CO765" i="1"/>
  <c r="CP309" i="1"/>
  <c r="CP232" i="1" s="1"/>
  <c r="CP310" i="1"/>
  <c r="CP233" i="1" s="1"/>
  <c r="CP311" i="1"/>
  <c r="CP234" i="1" s="1"/>
  <c r="CP299" i="1"/>
  <c r="CP222" i="1" s="1"/>
  <c r="CP288" i="1"/>
  <c r="CP287" i="1"/>
  <c r="CP286" i="1"/>
  <c r="CP285" i="1"/>
  <c r="CP208" i="1" s="1"/>
  <c r="CP284" i="1"/>
  <c r="CP283" i="1"/>
  <c r="CP282" i="1"/>
  <c r="CP281" i="1"/>
  <c r="CP204" i="1" s="1"/>
  <c r="CP265" i="1"/>
  <c r="CP188" i="1" s="1"/>
  <c r="CP261" i="1"/>
  <c r="CP184" i="1" s="1"/>
  <c r="CP257" i="1"/>
  <c r="CP180" i="1" s="1"/>
  <c r="CP253" i="1"/>
  <c r="CP176" i="1" s="1"/>
  <c r="CP249" i="1"/>
  <c r="CP172" i="1" s="1"/>
  <c r="CP245" i="1"/>
  <c r="CP308" i="1"/>
  <c r="CP231" i="1" s="1"/>
  <c r="CP307" i="1"/>
  <c r="CP230" i="1" s="1"/>
  <c r="CP306" i="1"/>
  <c r="CP229" i="1" s="1"/>
  <c r="CP305" i="1"/>
  <c r="CP228" i="1" s="1"/>
  <c r="CP304" i="1"/>
  <c r="CP227" i="1" s="1"/>
  <c r="CP303" i="1"/>
  <c r="CP226" i="1" s="1"/>
  <c r="CP302" i="1"/>
  <c r="CP301" i="1"/>
  <c r="CP224" i="1" s="1"/>
  <c r="CP300" i="1"/>
  <c r="CP223" i="1" s="1"/>
  <c r="CP298" i="1"/>
  <c r="CP221" i="1" s="1"/>
  <c r="CP289" i="1"/>
  <c r="CP212" i="1" s="1"/>
  <c r="CP278" i="1"/>
  <c r="CP273" i="1"/>
  <c r="CP196" i="1" s="1"/>
  <c r="CP272" i="1"/>
  <c r="CP195" i="1" s="1"/>
  <c r="CP271" i="1"/>
  <c r="CP266" i="1"/>
  <c r="CP189" i="1" s="1"/>
  <c r="CP262" i="1"/>
  <c r="CP185" i="1" s="1"/>
  <c r="CP258" i="1"/>
  <c r="CP181" i="1" s="1"/>
  <c r="CP254" i="1"/>
  <c r="CP177" i="1" s="1"/>
  <c r="CP250" i="1"/>
  <c r="CP246" i="1"/>
  <c r="CP169" i="1" s="1"/>
  <c r="CP297" i="1"/>
  <c r="CP220" i="1" s="1"/>
  <c r="CP296" i="1"/>
  <c r="CP219" i="1" s="1"/>
  <c r="CP295" i="1"/>
  <c r="CP218" i="1" s="1"/>
  <c r="CP294" i="1"/>
  <c r="CP217" i="1" s="1"/>
  <c r="CP293" i="1"/>
  <c r="CP216" i="1" s="1"/>
  <c r="CP292" i="1"/>
  <c r="CP215" i="1" s="1"/>
  <c r="CP291" i="1"/>
  <c r="CP214" i="1" s="1"/>
  <c r="CP290" i="1"/>
  <c r="CP213" i="1" s="1"/>
  <c r="CP279" i="1"/>
  <c r="CP202" i="1" s="1"/>
  <c r="CP274" i="1"/>
  <c r="CP197" i="1" s="1"/>
  <c r="CP267" i="1"/>
  <c r="CP190" i="1" s="1"/>
  <c r="CP263" i="1"/>
  <c r="CP186" i="1" s="1"/>
  <c r="CP259" i="1"/>
  <c r="CP182" i="1" s="1"/>
  <c r="CP255" i="1"/>
  <c r="CP178" i="1" s="1"/>
  <c r="CP251" i="1"/>
  <c r="CP174" i="1" s="1"/>
  <c r="CP247" i="1"/>
  <c r="CP170" i="1" s="1"/>
  <c r="CP280" i="1"/>
  <c r="CP203" i="1" s="1"/>
  <c r="CP260" i="1"/>
  <c r="CP183" i="1" s="1"/>
  <c r="CP256" i="1"/>
  <c r="CP179" i="1" s="1"/>
  <c r="CP244" i="1"/>
  <c r="CP243" i="1" s="1"/>
  <c r="CP252" i="1"/>
  <c r="CP175" i="1" s="1"/>
  <c r="CP275" i="1"/>
  <c r="CP198" i="1" s="1"/>
  <c r="CP264" i="1"/>
  <c r="CP248" i="1"/>
  <c r="CP171" i="1" s="1"/>
  <c r="CP268" i="1"/>
  <c r="CP191" i="1" s="1"/>
  <c r="CO737" i="1"/>
  <c r="CQ135" i="1"/>
  <c r="CQ134" i="1"/>
  <c r="CR133" i="1"/>
  <c r="CP498" i="1"/>
  <c r="CP168" i="1"/>
  <c r="CO743" i="1"/>
  <c r="CL72" i="1"/>
  <c r="CO270" i="1"/>
  <c r="CO94" i="1" s="1"/>
  <c r="CO93" i="1" s="1"/>
  <c r="CO531" i="1"/>
  <c r="CN200" i="1"/>
  <c r="CN78" i="1" s="1"/>
  <c r="CO201" i="1"/>
  <c r="CL122" i="1"/>
  <c r="CP120" i="1"/>
  <c r="CQ119" i="1"/>
  <c r="CP121" i="1"/>
  <c r="CL718" i="1"/>
  <c r="CL81" i="1" s="1"/>
  <c r="CR88" i="1"/>
  <c r="CR87" i="1"/>
  <c r="CS86" i="1"/>
  <c r="CM76" i="1"/>
  <c r="CO702" i="1"/>
  <c r="CO677" i="1" s="1"/>
  <c r="CO748" i="1"/>
  <c r="CO562" i="1"/>
  <c r="CO785" i="1" s="1"/>
  <c r="CO543" i="1"/>
  <c r="CO500" i="1"/>
  <c r="CO501" i="1"/>
  <c r="CP648" i="1" s="1"/>
  <c r="CO551" i="1"/>
  <c r="CO774" i="1" s="1"/>
  <c r="CO766" i="1"/>
  <c r="CN242" i="1"/>
  <c r="CN91" i="1"/>
  <c r="CN90" i="1" s="1"/>
  <c r="CN89" i="1" s="1"/>
  <c r="CO782" i="1"/>
  <c r="CO539" i="1"/>
  <c r="CP686" i="1" s="1"/>
  <c r="CO209" i="1"/>
  <c r="CM495" i="1"/>
  <c r="CM124" i="1"/>
  <c r="CM123" i="1" s="1"/>
  <c r="CM122" i="1" s="1"/>
  <c r="CO729" i="1"/>
  <c r="CO557" i="1"/>
  <c r="CO780" i="1" s="1"/>
  <c r="CO549" i="1"/>
  <c r="CO527" i="1"/>
  <c r="CP674" i="1" s="1"/>
  <c r="CO528" i="1"/>
  <c r="CO518" i="1"/>
  <c r="CO741" i="1" s="1"/>
  <c r="CO526" i="1"/>
  <c r="CO560" i="1"/>
  <c r="CO783" i="1" s="1"/>
  <c r="CO552" i="1"/>
  <c r="CO775" i="1" s="1"/>
  <c r="CO544" i="1"/>
  <c r="CO767" i="1" s="1"/>
  <c r="CO504" i="1"/>
  <c r="CP651" i="1" s="1"/>
  <c r="CO505" i="1"/>
  <c r="CP652" i="1" s="1"/>
  <c r="CO519" i="1"/>
  <c r="CO742" i="1" s="1"/>
  <c r="CP555" i="1"/>
  <c r="CP225" i="1"/>
  <c r="CP517" i="1"/>
  <c r="CQ664" i="1" s="1"/>
  <c r="CP187" i="1"/>
  <c r="CO554" i="1"/>
  <c r="CO777" i="1" s="1"/>
  <c r="CO546" i="1"/>
  <c r="CO769" i="1" s="1"/>
  <c r="CO512" i="1"/>
  <c r="CP659" i="1" s="1"/>
  <c r="CO513" i="1"/>
  <c r="CO534" i="1"/>
  <c r="CO142" i="1" l="1"/>
  <c r="CO140" i="1" s="1"/>
  <c r="CO642" i="1"/>
  <c r="CQ690" i="1"/>
  <c r="CO750" i="1"/>
  <c r="CO749" i="1"/>
  <c r="CP673" i="1"/>
  <c r="CS88" i="1"/>
  <c r="CS87" i="1"/>
  <c r="CT86" i="1"/>
  <c r="CP531" i="1"/>
  <c r="CQ678" i="1" s="1"/>
  <c r="CP201" i="1"/>
  <c r="CO200" i="1"/>
  <c r="CO78" i="1" s="1"/>
  <c r="CR134" i="1"/>
  <c r="CS133" i="1"/>
  <c r="CR135" i="1"/>
  <c r="CO724" i="1"/>
  <c r="CO784" i="1"/>
  <c r="CN753" i="1"/>
  <c r="CO754" i="1"/>
  <c r="CN165" i="1"/>
  <c r="CN74" i="1"/>
  <c r="CN73" i="1" s="1"/>
  <c r="CP503" i="1"/>
  <c r="CP726" i="1" s="1"/>
  <c r="CP173" i="1"/>
  <c r="CO786" i="1"/>
  <c r="CP650" i="1"/>
  <c r="CO721" i="1"/>
  <c r="CP721" i="1" s="1"/>
  <c r="CR716" i="1"/>
  <c r="CR717" i="1"/>
  <c r="CS715" i="1"/>
  <c r="CO91" i="1"/>
  <c r="CO90" i="1" s="1"/>
  <c r="CO89" i="1" s="1"/>
  <c r="CO242" i="1"/>
  <c r="CO730" i="1"/>
  <c r="CP561" i="1"/>
  <c r="CQ708" i="1" s="1"/>
  <c r="CP553" i="1"/>
  <c r="CP509" i="1"/>
  <c r="CQ656" i="1" s="1"/>
  <c r="CP538" i="1"/>
  <c r="CQ685" i="1" s="1"/>
  <c r="CP542" i="1"/>
  <c r="CP765" i="1" s="1"/>
  <c r="CP550" i="1"/>
  <c r="CP773" i="1" s="1"/>
  <c r="CP532" i="1"/>
  <c r="CQ679" i="1" s="1"/>
  <c r="CP556" i="1"/>
  <c r="CQ703" i="1" s="1"/>
  <c r="CP521" i="1"/>
  <c r="CQ668" i="1" s="1"/>
  <c r="CP518" i="1"/>
  <c r="CP519" i="1"/>
  <c r="CP549" i="1"/>
  <c r="CP516" i="1"/>
  <c r="CQ663" i="1" s="1"/>
  <c r="CP559" i="1"/>
  <c r="CP514" i="1"/>
  <c r="CP515" i="1"/>
  <c r="CQ662" i="1" s="1"/>
  <c r="CP504" i="1"/>
  <c r="CQ651" i="1" s="1"/>
  <c r="CP544" i="1"/>
  <c r="CP767" i="1" s="1"/>
  <c r="CP741" i="1"/>
  <c r="CP539" i="1"/>
  <c r="CQ686" i="1" s="1"/>
  <c r="CP209" i="1"/>
  <c r="CO723" i="1"/>
  <c r="CP647" i="1"/>
  <c r="CQ121" i="1"/>
  <c r="CQ120" i="1"/>
  <c r="CR119" i="1"/>
  <c r="CP506" i="1"/>
  <c r="CQ653" i="1" s="1"/>
  <c r="CP540" i="1"/>
  <c r="CQ687" i="1" s="1"/>
  <c r="CP210" i="1"/>
  <c r="CR164" i="1"/>
  <c r="CR240" i="1" s="1"/>
  <c r="CR163" i="1"/>
  <c r="CR239" i="1" s="1"/>
  <c r="CR162" i="1"/>
  <c r="CP685" i="1"/>
  <c r="CP677" i="1" s="1"/>
  <c r="CP142" i="1" s="1"/>
  <c r="CO761" i="1"/>
  <c r="CO725" i="1"/>
  <c r="CP649" i="1"/>
  <c r="CP776" i="1"/>
  <c r="CO720" i="1"/>
  <c r="CN719" i="1"/>
  <c r="CQ691" i="1"/>
  <c r="CO763" i="1"/>
  <c r="CP763" i="1" s="1"/>
  <c r="CO496" i="1"/>
  <c r="CS71" i="1"/>
  <c r="CS641" i="1" s="1"/>
  <c r="CS70" i="1"/>
  <c r="CS640" i="1" s="1"/>
  <c r="CT69" i="1"/>
  <c r="CP524" i="1"/>
  <c r="CO193" i="1"/>
  <c r="CO77" i="1" s="1"/>
  <c r="CO76" i="1" s="1"/>
  <c r="CP194" i="1"/>
  <c r="CO762" i="1"/>
  <c r="CP762" i="1" s="1"/>
  <c r="CO728" i="1"/>
  <c r="CO747" i="1"/>
  <c r="CN746" i="1"/>
  <c r="CO757" i="1"/>
  <c r="CP558" i="1"/>
  <c r="CQ705" i="1" s="1"/>
  <c r="CP533" i="1"/>
  <c r="CQ680" i="1" s="1"/>
  <c r="CP510" i="1"/>
  <c r="CQ657" i="1" s="1"/>
  <c r="CP525" i="1"/>
  <c r="CQ672" i="1" s="1"/>
  <c r="CP508" i="1"/>
  <c r="CQ655" i="1" s="1"/>
  <c r="CP547" i="1"/>
  <c r="CP500" i="1"/>
  <c r="CO751" i="1"/>
  <c r="CP751" i="1" s="1"/>
  <c r="CO136" i="1"/>
  <c r="CP91" i="1"/>
  <c r="CP90" i="1" s="1"/>
  <c r="CP660" i="1"/>
  <c r="CO736" i="1"/>
  <c r="CP742" i="1"/>
  <c r="CP729" i="1"/>
  <c r="CP766" i="1"/>
  <c r="CO530" i="1"/>
  <c r="CO128" i="1" s="1"/>
  <c r="CP277" i="1"/>
  <c r="CP95" i="1" s="1"/>
  <c r="CO744" i="1"/>
  <c r="CP744" i="1" s="1"/>
  <c r="CQ493" i="1"/>
  <c r="CQ492" i="1"/>
  <c r="CQ494" i="1" s="1"/>
  <c r="CQ504" i="1" s="1"/>
  <c r="CR651" i="1" s="1"/>
  <c r="CR491" i="1"/>
  <c r="CO731" i="1"/>
  <c r="CP731" i="1" s="1"/>
  <c r="CP536" i="1"/>
  <c r="CQ683" i="1" s="1"/>
  <c r="CP206" i="1"/>
  <c r="CQ665" i="1"/>
  <c r="CP541" i="1"/>
  <c r="CQ688" i="1" s="1"/>
  <c r="CP211" i="1"/>
  <c r="CP740" i="1"/>
  <c r="CN126" i="1"/>
  <c r="CO758" i="1"/>
  <c r="CO759" i="1"/>
  <c r="CP759" i="1" s="1"/>
  <c r="CP535" i="1"/>
  <c r="CQ682" i="1" s="1"/>
  <c r="CP205" i="1"/>
  <c r="CP537" i="1"/>
  <c r="CQ684" i="1" s="1"/>
  <c r="CP207" i="1"/>
  <c r="CO734" i="1"/>
  <c r="CN76" i="1"/>
  <c r="CO735" i="1"/>
  <c r="CO760" i="1"/>
  <c r="CP760" i="1" s="1"/>
  <c r="CO764" i="1"/>
  <c r="CP764" i="1" s="1"/>
  <c r="CP557" i="1"/>
  <c r="CP780" i="1" s="1"/>
  <c r="CP528" i="1"/>
  <c r="CQ675" i="1" s="1"/>
  <c r="CP552" i="1"/>
  <c r="CP775" i="1" s="1"/>
  <c r="CP534" i="1"/>
  <c r="CQ681" i="1" s="1"/>
  <c r="CP527" i="1"/>
  <c r="CP546" i="1"/>
  <c r="CP769" i="1" s="1"/>
  <c r="CP560" i="1"/>
  <c r="CP783" i="1" s="1"/>
  <c r="CP562" i="1"/>
  <c r="CP505" i="1"/>
  <c r="CQ652" i="1" s="1"/>
  <c r="CP502" i="1"/>
  <c r="CP520" i="1"/>
  <c r="CP743" i="1" s="1"/>
  <c r="CP545" i="1"/>
  <c r="CP768" i="1" s="1"/>
  <c r="CP563" i="1"/>
  <c r="CQ710" i="1" s="1"/>
  <c r="CP526" i="1"/>
  <c r="CP499" i="1"/>
  <c r="CQ646" i="1" s="1"/>
  <c r="CP548" i="1"/>
  <c r="CP771" i="1" s="1"/>
  <c r="CP512" i="1"/>
  <c r="CQ659" i="1" s="1"/>
  <c r="CP782" i="1"/>
  <c r="CP785" i="1"/>
  <c r="CP737" i="1"/>
  <c r="CP270" i="1"/>
  <c r="CP94" i="1" s="1"/>
  <c r="CP93" i="1" s="1"/>
  <c r="CN495" i="1"/>
  <c r="CN124" i="1"/>
  <c r="CN123" i="1" s="1"/>
  <c r="CN122" i="1" s="1"/>
  <c r="CQ310" i="1"/>
  <c r="CQ233" i="1" s="1"/>
  <c r="CQ311" i="1"/>
  <c r="CQ234" i="1" s="1"/>
  <c r="CQ298" i="1"/>
  <c r="CQ221" i="1" s="1"/>
  <c r="CQ308" i="1"/>
  <c r="CQ231" i="1" s="1"/>
  <c r="CQ307" i="1"/>
  <c r="CQ230" i="1" s="1"/>
  <c r="CQ306" i="1"/>
  <c r="CQ229" i="1" s="1"/>
  <c r="CQ305" i="1"/>
  <c r="CQ228" i="1" s="1"/>
  <c r="CQ304" i="1"/>
  <c r="CQ227" i="1" s="1"/>
  <c r="CQ303" i="1"/>
  <c r="CQ226" i="1" s="1"/>
  <c r="CQ302" i="1"/>
  <c r="CQ225" i="1" s="1"/>
  <c r="CQ301" i="1"/>
  <c r="CQ224" i="1" s="1"/>
  <c r="CQ300" i="1"/>
  <c r="CQ223" i="1" s="1"/>
  <c r="CQ299" i="1"/>
  <c r="CQ222" i="1" s="1"/>
  <c r="CQ289" i="1"/>
  <c r="CQ212" i="1" s="1"/>
  <c r="CQ278" i="1"/>
  <c r="CQ273" i="1"/>
  <c r="CQ196" i="1" s="1"/>
  <c r="CQ272" i="1"/>
  <c r="CQ195" i="1" s="1"/>
  <c r="CQ271" i="1"/>
  <c r="CQ266" i="1"/>
  <c r="CQ189" i="1" s="1"/>
  <c r="CQ262" i="1"/>
  <c r="CQ185" i="1" s="1"/>
  <c r="CQ258" i="1"/>
  <c r="CQ181" i="1" s="1"/>
  <c r="CQ254" i="1"/>
  <c r="CQ177" i="1" s="1"/>
  <c r="CQ250" i="1"/>
  <c r="CQ246" i="1"/>
  <c r="CQ169" i="1" s="1"/>
  <c r="CQ297" i="1"/>
  <c r="CQ220" i="1" s="1"/>
  <c r="CQ296" i="1"/>
  <c r="CQ219" i="1" s="1"/>
  <c r="CQ295" i="1"/>
  <c r="CQ218" i="1" s="1"/>
  <c r="CQ294" i="1"/>
  <c r="CQ217" i="1" s="1"/>
  <c r="CQ293" i="1"/>
  <c r="CQ216" i="1" s="1"/>
  <c r="CQ292" i="1"/>
  <c r="CQ215" i="1" s="1"/>
  <c r="CQ291" i="1"/>
  <c r="CQ214" i="1" s="1"/>
  <c r="CQ290" i="1"/>
  <c r="CQ213" i="1" s="1"/>
  <c r="CQ279" i="1"/>
  <c r="CQ202" i="1" s="1"/>
  <c r="CQ274" i="1"/>
  <c r="CQ197" i="1" s="1"/>
  <c r="CQ267" i="1"/>
  <c r="CQ190" i="1" s="1"/>
  <c r="CQ263" i="1"/>
  <c r="CQ186" i="1" s="1"/>
  <c r="CQ259" i="1"/>
  <c r="CQ182" i="1" s="1"/>
  <c r="CQ255" i="1"/>
  <c r="CQ178" i="1" s="1"/>
  <c r="CQ251" i="1"/>
  <c r="CQ174" i="1" s="1"/>
  <c r="CQ247" i="1"/>
  <c r="CQ170" i="1" s="1"/>
  <c r="CQ309" i="1"/>
  <c r="CQ232" i="1" s="1"/>
  <c r="CQ280" i="1"/>
  <c r="CQ203" i="1" s="1"/>
  <c r="CQ275" i="1"/>
  <c r="CQ198" i="1" s="1"/>
  <c r="CQ268" i="1"/>
  <c r="CQ191" i="1" s="1"/>
  <c r="CQ264" i="1"/>
  <c r="CQ187" i="1" s="1"/>
  <c r="CQ260" i="1"/>
  <c r="CQ183" i="1" s="1"/>
  <c r="CQ256" i="1"/>
  <c r="CQ179" i="1" s="1"/>
  <c r="CQ252" i="1"/>
  <c r="CQ175" i="1" s="1"/>
  <c r="CQ248" i="1"/>
  <c r="CQ171" i="1" s="1"/>
  <c r="CQ244" i="1"/>
  <c r="CQ265" i="1"/>
  <c r="CQ188" i="1" s="1"/>
  <c r="CQ249" i="1"/>
  <c r="CQ172" i="1" s="1"/>
  <c r="CQ288" i="1"/>
  <c r="CQ287" i="1"/>
  <c r="CQ286" i="1"/>
  <c r="CQ285" i="1"/>
  <c r="CQ208" i="1" s="1"/>
  <c r="CQ284" i="1"/>
  <c r="CQ283" i="1"/>
  <c r="CQ282" i="1"/>
  <c r="CQ281" i="1"/>
  <c r="CQ204" i="1" s="1"/>
  <c r="CQ261" i="1"/>
  <c r="CQ184" i="1" s="1"/>
  <c r="CQ245" i="1"/>
  <c r="CQ168" i="1" s="1"/>
  <c r="CQ253" i="1"/>
  <c r="CQ176" i="1" s="1"/>
  <c r="CQ257" i="1"/>
  <c r="CQ180" i="1" s="1"/>
  <c r="CP779" i="1"/>
  <c r="CP755" i="1"/>
  <c r="CP501" i="1"/>
  <c r="CO772" i="1"/>
  <c r="CP772" i="1" s="1"/>
  <c r="CP663" i="1"/>
  <c r="CO739" i="1"/>
  <c r="CP739" i="1" s="1"/>
  <c r="CP497" i="1"/>
  <c r="CP167" i="1"/>
  <c r="CO166" i="1"/>
  <c r="CP770" i="1"/>
  <c r="CR710" i="1"/>
  <c r="CR707" i="1"/>
  <c r="CR706" i="1"/>
  <c r="CR705" i="1"/>
  <c r="CR703" i="1"/>
  <c r="CR711" i="1"/>
  <c r="CR692" i="1"/>
  <c r="CR691" i="1"/>
  <c r="CR690" i="1"/>
  <c r="CR681" i="1"/>
  <c r="CR680" i="1"/>
  <c r="CR679" i="1"/>
  <c r="CR667" i="1"/>
  <c r="CR674" i="1"/>
  <c r="CR672" i="1"/>
  <c r="CR678" i="1"/>
  <c r="CR675" i="1"/>
  <c r="CR673" i="1"/>
  <c r="CR671" i="1"/>
  <c r="CR650" i="1"/>
  <c r="CR646" i="1"/>
  <c r="CR649" i="1"/>
  <c r="CR645" i="1"/>
  <c r="CR665" i="1"/>
  <c r="CR648" i="1"/>
  <c r="CR647" i="1"/>
  <c r="CR664" i="1"/>
  <c r="CR644" i="1"/>
  <c r="CR653" i="1"/>
  <c r="CP507" i="1"/>
  <c r="CQ654" i="1" s="1"/>
  <c r="CP662" i="1"/>
  <c r="CP643" i="1" s="1"/>
  <c r="CO738" i="1"/>
  <c r="CO523" i="1"/>
  <c r="CO127" i="1" s="1"/>
  <c r="CO126" i="1" s="1"/>
  <c r="CP671" i="1"/>
  <c r="CP670" i="1" s="1"/>
  <c r="CP141" i="1" s="1"/>
  <c r="CM72" i="1"/>
  <c r="CO727" i="1"/>
  <c r="CP727" i="1" s="1"/>
  <c r="CP722" i="1"/>
  <c r="CP554" i="1"/>
  <c r="CP777" i="1" s="1"/>
  <c r="CP513" i="1"/>
  <c r="CQ660" i="1" s="1"/>
  <c r="CP551" i="1"/>
  <c r="CP774" i="1" s="1"/>
  <c r="CP511" i="1"/>
  <c r="CQ658" i="1" s="1"/>
  <c r="CP564" i="1"/>
  <c r="CQ711" i="1" s="1"/>
  <c r="CP642" i="1" l="1"/>
  <c r="CP138" i="1"/>
  <c r="CP137" i="1" s="1"/>
  <c r="CQ670" i="1"/>
  <c r="CQ141" i="1" s="1"/>
  <c r="CP140" i="1"/>
  <c r="CP496" i="1"/>
  <c r="CP734" i="1"/>
  <c r="CP756" i="1"/>
  <c r="CR493" i="1"/>
  <c r="CR492" i="1"/>
  <c r="CR494" i="1" s="1"/>
  <c r="CR501" i="1" s="1"/>
  <c r="CS491" i="1"/>
  <c r="CP89" i="1"/>
  <c r="CQ524" i="1"/>
  <c r="CQ194" i="1"/>
  <c r="CP193" i="1"/>
  <c r="CP77" i="1" s="1"/>
  <c r="CQ707" i="1"/>
  <c r="CN718" i="1"/>
  <c r="CN81" i="1" s="1"/>
  <c r="CP725" i="1"/>
  <c r="CS164" i="1"/>
  <c r="CS240" i="1" s="1"/>
  <c r="CS163" i="1"/>
  <c r="CS239" i="1" s="1"/>
  <c r="CS162" i="1"/>
  <c r="CR121" i="1"/>
  <c r="CR120" i="1"/>
  <c r="CS119" i="1"/>
  <c r="CP723" i="1"/>
  <c r="CP732" i="1"/>
  <c r="CT87" i="1"/>
  <c r="CU86" i="1"/>
  <c r="CT88" i="1"/>
  <c r="CQ667" i="1"/>
  <c r="CQ643" i="1" s="1"/>
  <c r="CQ538" i="1"/>
  <c r="CR685" i="1" s="1"/>
  <c r="CQ506" i="1"/>
  <c r="CQ525" i="1"/>
  <c r="CQ550" i="1"/>
  <c r="CR697" i="1" s="1"/>
  <c r="CQ533" i="1"/>
  <c r="CQ521" i="1"/>
  <c r="CR668" i="1" s="1"/>
  <c r="CP781" i="1"/>
  <c r="CQ518" i="1"/>
  <c r="CQ559" i="1"/>
  <c r="CQ507" i="1"/>
  <c r="CR654" i="1" s="1"/>
  <c r="CQ545" i="1"/>
  <c r="CQ768" i="1" s="1"/>
  <c r="CQ508" i="1"/>
  <c r="CR655" i="1" s="1"/>
  <c r="CQ528" i="1"/>
  <c r="CQ548" i="1"/>
  <c r="CR695" i="1" s="1"/>
  <c r="CR670" i="1"/>
  <c r="CR141" i="1" s="1"/>
  <c r="CQ277" i="1"/>
  <c r="CQ95" i="1" s="1"/>
  <c r="CQ537" i="1"/>
  <c r="CR684" i="1" s="1"/>
  <c r="CQ207" i="1"/>
  <c r="CQ541" i="1"/>
  <c r="CR688" i="1" s="1"/>
  <c r="CQ211" i="1"/>
  <c r="CQ206" i="1"/>
  <c r="CQ536" i="1"/>
  <c r="CR683" i="1" s="1"/>
  <c r="CQ729" i="1"/>
  <c r="CQ517" i="1"/>
  <c r="CQ740" i="1" s="1"/>
  <c r="CP242" i="1"/>
  <c r="CO746" i="1"/>
  <c r="CP747" i="1"/>
  <c r="CS711" i="1"/>
  <c r="CS710" i="1"/>
  <c r="CS709" i="1"/>
  <c r="CS707" i="1"/>
  <c r="CS705" i="1"/>
  <c r="CS704" i="1"/>
  <c r="CS703" i="1"/>
  <c r="CS702" i="1"/>
  <c r="CS701" i="1"/>
  <c r="CS700" i="1"/>
  <c r="CS699" i="1"/>
  <c r="CS697" i="1"/>
  <c r="CS696" i="1"/>
  <c r="CS695" i="1"/>
  <c r="CS694" i="1"/>
  <c r="CS693" i="1"/>
  <c r="CS692" i="1"/>
  <c r="CS691" i="1"/>
  <c r="CS690" i="1"/>
  <c r="CS689" i="1"/>
  <c r="CS681" i="1"/>
  <c r="CS680" i="1"/>
  <c r="CS679" i="1"/>
  <c r="CS698" i="1"/>
  <c r="CS667" i="1"/>
  <c r="CS666" i="1"/>
  <c r="CS665" i="1"/>
  <c r="CS664" i="1"/>
  <c r="CS661" i="1"/>
  <c r="CS653" i="1"/>
  <c r="CS646" i="1"/>
  <c r="CS678" i="1"/>
  <c r="CS675" i="1"/>
  <c r="CS672" i="1"/>
  <c r="CO719" i="1"/>
  <c r="CP720" i="1"/>
  <c r="CR311" i="1"/>
  <c r="CR234" i="1" s="1"/>
  <c r="CR308" i="1"/>
  <c r="CR231" i="1" s="1"/>
  <c r="CR307" i="1"/>
  <c r="CR230" i="1" s="1"/>
  <c r="CR306" i="1"/>
  <c r="CR229" i="1" s="1"/>
  <c r="CR305" i="1"/>
  <c r="CR228" i="1" s="1"/>
  <c r="CR304" i="1"/>
  <c r="CR227" i="1" s="1"/>
  <c r="CR303" i="1"/>
  <c r="CR226" i="1" s="1"/>
  <c r="CR302" i="1"/>
  <c r="CR225" i="1" s="1"/>
  <c r="CR301" i="1"/>
  <c r="CR224" i="1" s="1"/>
  <c r="CR300" i="1"/>
  <c r="CR223" i="1" s="1"/>
  <c r="CR299" i="1"/>
  <c r="CR222" i="1" s="1"/>
  <c r="CR309" i="1"/>
  <c r="CR232" i="1" s="1"/>
  <c r="CR298" i="1"/>
  <c r="CR221" i="1" s="1"/>
  <c r="CR297" i="1"/>
  <c r="CR220" i="1" s="1"/>
  <c r="CR296" i="1"/>
  <c r="CR219" i="1" s="1"/>
  <c r="CR295" i="1"/>
  <c r="CR218" i="1" s="1"/>
  <c r="CR294" i="1"/>
  <c r="CR217" i="1" s="1"/>
  <c r="CR293" i="1"/>
  <c r="CR216" i="1" s="1"/>
  <c r="CR292" i="1"/>
  <c r="CR215" i="1" s="1"/>
  <c r="CR291" i="1"/>
  <c r="CR214" i="1" s="1"/>
  <c r="CR290" i="1"/>
  <c r="CR213" i="1" s="1"/>
  <c r="CR279" i="1"/>
  <c r="CR202" i="1" s="1"/>
  <c r="CR274" i="1"/>
  <c r="CR197" i="1" s="1"/>
  <c r="CR267" i="1"/>
  <c r="CR190" i="1" s="1"/>
  <c r="CR263" i="1"/>
  <c r="CR186" i="1" s="1"/>
  <c r="CR259" i="1"/>
  <c r="CR182" i="1" s="1"/>
  <c r="CR255" i="1"/>
  <c r="CR178" i="1" s="1"/>
  <c r="CR251" i="1"/>
  <c r="CR174" i="1" s="1"/>
  <c r="CR247" i="1"/>
  <c r="CR170" i="1" s="1"/>
  <c r="CR280" i="1"/>
  <c r="CR203" i="1" s="1"/>
  <c r="CR275" i="1"/>
  <c r="CR198" i="1" s="1"/>
  <c r="CR268" i="1"/>
  <c r="CR191" i="1" s="1"/>
  <c r="CR264" i="1"/>
  <c r="CR187" i="1" s="1"/>
  <c r="CR260" i="1"/>
  <c r="CR183" i="1" s="1"/>
  <c r="CR256" i="1"/>
  <c r="CR179" i="1" s="1"/>
  <c r="CR252" i="1"/>
  <c r="CR175" i="1" s="1"/>
  <c r="CR248" i="1"/>
  <c r="CR171" i="1" s="1"/>
  <c r="CR244" i="1"/>
  <c r="CR310" i="1"/>
  <c r="CR233" i="1" s="1"/>
  <c r="CR288" i="1"/>
  <c r="CR287" i="1"/>
  <c r="CR286" i="1"/>
  <c r="CR285" i="1"/>
  <c r="CR208" i="1" s="1"/>
  <c r="CR284" i="1"/>
  <c r="CR283" i="1"/>
  <c r="CR282" i="1"/>
  <c r="CR281" i="1"/>
  <c r="CR204" i="1" s="1"/>
  <c r="CR265" i="1"/>
  <c r="CR188" i="1" s="1"/>
  <c r="CR261" i="1"/>
  <c r="CR184" i="1" s="1"/>
  <c r="CR257" i="1"/>
  <c r="CR180" i="1" s="1"/>
  <c r="CR253" i="1"/>
  <c r="CR176" i="1" s="1"/>
  <c r="CR249" i="1"/>
  <c r="CR172" i="1" s="1"/>
  <c r="CR245" i="1"/>
  <c r="CR168" i="1" s="1"/>
  <c r="CR273" i="1"/>
  <c r="CR196" i="1" s="1"/>
  <c r="CR266" i="1"/>
  <c r="CR189" i="1" s="1"/>
  <c r="CR250" i="1"/>
  <c r="CR289" i="1"/>
  <c r="CR212" i="1" s="1"/>
  <c r="CR272" i="1"/>
  <c r="CR195" i="1" s="1"/>
  <c r="CR262" i="1"/>
  <c r="CR185" i="1" s="1"/>
  <c r="CR246" i="1"/>
  <c r="CR169" i="1" s="1"/>
  <c r="CR278" i="1"/>
  <c r="CR277" i="1" s="1"/>
  <c r="CR95" i="1" s="1"/>
  <c r="CR271" i="1"/>
  <c r="CR270" i="1" s="1"/>
  <c r="CR94" i="1" s="1"/>
  <c r="CR254" i="1"/>
  <c r="CR177" i="1" s="1"/>
  <c r="CR258" i="1"/>
  <c r="CR181" i="1" s="1"/>
  <c r="CQ539" i="1"/>
  <c r="CR686" i="1" s="1"/>
  <c r="CQ209" i="1"/>
  <c r="CS717" i="1"/>
  <c r="CT715" i="1"/>
  <c r="CS716" i="1"/>
  <c r="CN72" i="1"/>
  <c r="CP784" i="1"/>
  <c r="CP749" i="1"/>
  <c r="CP750" i="1"/>
  <c r="CQ564" i="1"/>
  <c r="CQ561" i="1"/>
  <c r="CR708" i="1" s="1"/>
  <c r="CQ553" i="1"/>
  <c r="CR700" i="1" s="1"/>
  <c r="CQ515" i="1"/>
  <c r="CR662" i="1" s="1"/>
  <c r="CQ547" i="1"/>
  <c r="CR694" i="1" s="1"/>
  <c r="CQ516" i="1"/>
  <c r="CR663" i="1" s="1"/>
  <c r="CQ501" i="1"/>
  <c r="CS648" i="1" s="1"/>
  <c r="CQ552" i="1"/>
  <c r="CR699" i="1" s="1"/>
  <c r="CQ514" i="1"/>
  <c r="CR661" i="1" s="1"/>
  <c r="CQ554" i="1"/>
  <c r="CQ777" i="1" s="1"/>
  <c r="CQ520" i="1"/>
  <c r="CQ743" i="1" s="1"/>
  <c r="CQ509" i="1"/>
  <c r="CR656" i="1" s="1"/>
  <c r="CQ727" i="1"/>
  <c r="CP738" i="1"/>
  <c r="CQ738" i="1" s="1"/>
  <c r="CO74" i="1"/>
  <c r="CO73" i="1" s="1"/>
  <c r="CO72" i="1" s="1"/>
  <c r="CO165" i="1"/>
  <c r="CQ243" i="1"/>
  <c r="CQ270" i="1"/>
  <c r="CQ94" i="1" s="1"/>
  <c r="CQ93" i="1" s="1"/>
  <c r="CQ782" i="1"/>
  <c r="CP735" i="1"/>
  <c r="CP758" i="1"/>
  <c r="CQ498" i="1"/>
  <c r="CP736" i="1"/>
  <c r="CP728" i="1"/>
  <c r="CP523" i="1"/>
  <c r="CP127" i="1" s="1"/>
  <c r="CO495" i="1"/>
  <c r="CO124" i="1"/>
  <c r="CO123" i="1" s="1"/>
  <c r="CO122" i="1" s="1"/>
  <c r="CQ776" i="1"/>
  <c r="CP761" i="1"/>
  <c r="CQ761" i="1" s="1"/>
  <c r="CP733" i="1"/>
  <c r="CP730" i="1"/>
  <c r="CQ730" i="1" s="1"/>
  <c r="CP786" i="1"/>
  <c r="CP787" i="1"/>
  <c r="CQ787" i="1" s="1"/>
  <c r="CQ531" i="1"/>
  <c r="CQ201" i="1"/>
  <c r="CP200" i="1"/>
  <c r="CP78" i="1" s="1"/>
  <c r="CQ534" i="1"/>
  <c r="CQ560" i="1"/>
  <c r="CQ783" i="1" s="1"/>
  <c r="CQ551" i="1"/>
  <c r="CR698" i="1" s="1"/>
  <c r="CQ511" i="1"/>
  <c r="CR658" i="1" s="1"/>
  <c r="CQ546" i="1"/>
  <c r="CR693" i="1" s="1"/>
  <c r="CQ512" i="1"/>
  <c r="CR659" i="1" s="1"/>
  <c r="CQ505" i="1"/>
  <c r="CR652" i="1" s="1"/>
  <c r="CR643" i="1" s="1"/>
  <c r="CQ562" i="1"/>
  <c r="CR709" i="1" s="1"/>
  <c r="CQ502" i="1"/>
  <c r="CQ542" i="1"/>
  <c r="CR689" i="1" s="1"/>
  <c r="CQ549" i="1"/>
  <c r="CR696" i="1" s="1"/>
  <c r="CQ527" i="1"/>
  <c r="CQ513" i="1"/>
  <c r="CR660" i="1" s="1"/>
  <c r="CQ544" i="1"/>
  <c r="CQ767" i="1" s="1"/>
  <c r="CQ497" i="1"/>
  <c r="CQ167" i="1"/>
  <c r="CP166" i="1"/>
  <c r="CQ535" i="1"/>
  <c r="CR682" i="1" s="1"/>
  <c r="CQ205" i="1"/>
  <c r="CQ731" i="1"/>
  <c r="CQ744" i="1"/>
  <c r="CQ751" i="1"/>
  <c r="CP757" i="1"/>
  <c r="CQ757" i="1" s="1"/>
  <c r="CQ762" i="1"/>
  <c r="CT70" i="1"/>
  <c r="CT640" i="1" s="1"/>
  <c r="CT71" i="1"/>
  <c r="CT641" i="1" s="1"/>
  <c r="CU69" i="1"/>
  <c r="CQ763" i="1"/>
  <c r="CQ210" i="1"/>
  <c r="CQ540" i="1"/>
  <c r="CR687" i="1" s="1"/>
  <c r="CQ741" i="1"/>
  <c r="CQ503" i="1"/>
  <c r="CQ173" i="1"/>
  <c r="CP754" i="1"/>
  <c r="CO753" i="1"/>
  <c r="CQ692" i="1"/>
  <c r="CQ677" i="1" s="1"/>
  <c r="CQ142" i="1" s="1"/>
  <c r="CP724" i="1"/>
  <c r="CQ724" i="1" s="1"/>
  <c r="CS135" i="1"/>
  <c r="CS134" i="1"/>
  <c r="CT133" i="1"/>
  <c r="CP530" i="1"/>
  <c r="CP128" i="1" s="1"/>
  <c r="CP748" i="1"/>
  <c r="CQ748" i="1" s="1"/>
  <c r="CQ555" i="1"/>
  <c r="CQ510" i="1"/>
  <c r="CR657" i="1" s="1"/>
  <c r="CQ557" i="1"/>
  <c r="CR704" i="1" s="1"/>
  <c r="CQ526" i="1"/>
  <c r="CQ499" i="1"/>
  <c r="CQ722" i="1" s="1"/>
  <c r="CQ543" i="1"/>
  <c r="CQ766" i="1" s="1"/>
  <c r="CQ500" i="1"/>
  <c r="CQ556" i="1"/>
  <c r="CQ779" i="1" s="1"/>
  <c r="CQ532" i="1"/>
  <c r="CQ755" i="1" s="1"/>
  <c r="CQ563" i="1"/>
  <c r="CQ558" i="1"/>
  <c r="CQ519" i="1"/>
  <c r="CR666" i="1" s="1"/>
  <c r="CR138" i="1" l="1"/>
  <c r="CR137" i="1" s="1"/>
  <c r="CQ642" i="1"/>
  <c r="CQ138" i="1"/>
  <c r="CQ137" i="1" s="1"/>
  <c r="CQ530" i="1"/>
  <c r="CQ128" i="1" s="1"/>
  <c r="CQ733" i="1"/>
  <c r="CQ750" i="1"/>
  <c r="CQ759" i="1"/>
  <c r="CQ785" i="1"/>
  <c r="CQ732" i="1"/>
  <c r="CP76" i="1"/>
  <c r="CQ756" i="1"/>
  <c r="CQ737" i="1"/>
  <c r="CR560" i="1"/>
  <c r="CR783" i="1" s="1"/>
  <c r="CQ780" i="1"/>
  <c r="CR559" i="1"/>
  <c r="CS706" i="1" s="1"/>
  <c r="CR542" i="1"/>
  <c r="CR549" i="1"/>
  <c r="CR527" i="1"/>
  <c r="CS674" i="1" s="1"/>
  <c r="CR533" i="1"/>
  <c r="CR498" i="1"/>
  <c r="CS645" i="1" s="1"/>
  <c r="CR551" i="1"/>
  <c r="CR554" i="1"/>
  <c r="CR777" i="1" s="1"/>
  <c r="CR548" i="1"/>
  <c r="CR520" i="1"/>
  <c r="CR743" i="1" s="1"/>
  <c r="CR528" i="1"/>
  <c r="CR518" i="1"/>
  <c r="CR561" i="1"/>
  <c r="CS708" i="1" s="1"/>
  <c r="CR553" i="1"/>
  <c r="CR515" i="1"/>
  <c r="CS662" i="1" s="1"/>
  <c r="CR547" i="1"/>
  <c r="CR516" i="1"/>
  <c r="CS663" i="1" s="1"/>
  <c r="CR521" i="1"/>
  <c r="CS668" i="1" s="1"/>
  <c r="CR502" i="1"/>
  <c r="CS649" i="1" s="1"/>
  <c r="CR534" i="1"/>
  <c r="CT134" i="1"/>
  <c r="CU133" i="1"/>
  <c r="CT135" i="1"/>
  <c r="CQ778" i="1"/>
  <c r="CR702" i="1"/>
  <c r="CR741" i="1"/>
  <c r="CU70" i="1"/>
  <c r="CU640" i="1" s="1"/>
  <c r="CU71" i="1"/>
  <c r="CU641" i="1" s="1"/>
  <c r="CV69" i="1"/>
  <c r="CR757" i="1"/>
  <c r="CP74" i="1"/>
  <c r="CP73" i="1" s="1"/>
  <c r="CP72" i="1" s="1"/>
  <c r="CP165" i="1"/>
  <c r="CP126" i="1"/>
  <c r="CQ758" i="1"/>
  <c r="CQ242" i="1"/>
  <c r="CQ91" i="1"/>
  <c r="CQ90" i="1" s="1"/>
  <c r="CQ89" i="1" s="1"/>
  <c r="CQ749" i="1"/>
  <c r="CT716" i="1"/>
  <c r="CU715" i="1"/>
  <c r="CT717" i="1"/>
  <c r="CP719" i="1"/>
  <c r="CQ720" i="1"/>
  <c r="CR536" i="1"/>
  <c r="CS683" i="1" s="1"/>
  <c r="CR206" i="1"/>
  <c r="CR537" i="1"/>
  <c r="CS684" i="1" s="1"/>
  <c r="CR207" i="1"/>
  <c r="CQ781" i="1"/>
  <c r="CQ721" i="1"/>
  <c r="CR721" i="1" s="1"/>
  <c r="CQ725" i="1"/>
  <c r="CR725" i="1" s="1"/>
  <c r="CR524" i="1"/>
  <c r="CR194" i="1"/>
  <c r="CQ193" i="1"/>
  <c r="CQ77" i="1" s="1"/>
  <c r="CS493" i="1"/>
  <c r="CS492" i="1"/>
  <c r="CS494" i="1" s="1"/>
  <c r="CS511" i="1" s="1"/>
  <c r="CT658" i="1" s="1"/>
  <c r="CT491" i="1"/>
  <c r="CQ772" i="1"/>
  <c r="CR772" i="1" s="1"/>
  <c r="CQ771" i="1"/>
  <c r="CR771" i="1" s="1"/>
  <c r="CR552" i="1"/>
  <c r="CR511" i="1"/>
  <c r="CS658" i="1" s="1"/>
  <c r="CR546" i="1"/>
  <c r="CR512" i="1"/>
  <c r="CS659" i="1" s="1"/>
  <c r="CR517" i="1"/>
  <c r="CR740" i="1" s="1"/>
  <c r="CR514" i="1"/>
  <c r="CQ726" i="1"/>
  <c r="CQ774" i="1"/>
  <c r="CR774" i="1" s="1"/>
  <c r="CP753" i="1"/>
  <c r="CQ754" i="1"/>
  <c r="CT709" i="1"/>
  <c r="CT706" i="1"/>
  <c r="CT704" i="1"/>
  <c r="CT702" i="1"/>
  <c r="CT701" i="1"/>
  <c r="CT699" i="1"/>
  <c r="CT697" i="1"/>
  <c r="CT696" i="1"/>
  <c r="CT695" i="1"/>
  <c r="CT694" i="1"/>
  <c r="CT693" i="1"/>
  <c r="CT689" i="1"/>
  <c r="CT698" i="1"/>
  <c r="CT666" i="1"/>
  <c r="CT661" i="1"/>
  <c r="CT650" i="1"/>
  <c r="CT649" i="1"/>
  <c r="CT648" i="1"/>
  <c r="CT647" i="1"/>
  <c r="CT645" i="1"/>
  <c r="CT644" i="1"/>
  <c r="CT674" i="1"/>
  <c r="CT673" i="1"/>
  <c r="CT671" i="1"/>
  <c r="CT700" i="1"/>
  <c r="CR751" i="1"/>
  <c r="CR535" i="1"/>
  <c r="CS682" i="1" s="1"/>
  <c r="CS677" i="1" s="1"/>
  <c r="CS142" i="1" s="1"/>
  <c r="CR205" i="1"/>
  <c r="CR497" i="1"/>
  <c r="CR167" i="1"/>
  <c r="CQ166" i="1"/>
  <c r="CQ786" i="1"/>
  <c r="CR776" i="1"/>
  <c r="CQ728" i="1"/>
  <c r="CQ735" i="1"/>
  <c r="CR735" i="1" s="1"/>
  <c r="CR738" i="1"/>
  <c r="CQ784" i="1"/>
  <c r="CR784" i="1" s="1"/>
  <c r="CO718" i="1"/>
  <c r="CO81" i="1" s="1"/>
  <c r="CR541" i="1"/>
  <c r="CS688" i="1" s="1"/>
  <c r="CR211" i="1"/>
  <c r="CQ739" i="1"/>
  <c r="CR739" i="1" s="1"/>
  <c r="CU87" i="1"/>
  <c r="CV86" i="1"/>
  <c r="CU88" i="1"/>
  <c r="CQ723" i="1"/>
  <c r="CT163" i="1"/>
  <c r="CT239" i="1" s="1"/>
  <c r="CT162" i="1"/>
  <c r="CT164" i="1"/>
  <c r="CT240" i="1" s="1"/>
  <c r="CQ523" i="1"/>
  <c r="CQ127" i="1" s="1"/>
  <c r="CQ126" i="1" s="1"/>
  <c r="CQ734" i="1"/>
  <c r="CR734" i="1" s="1"/>
  <c r="CP495" i="1"/>
  <c r="CP124" i="1"/>
  <c r="CP123" i="1" s="1"/>
  <c r="CP122" i="1" s="1"/>
  <c r="CQ765" i="1"/>
  <c r="CR765" i="1" s="1"/>
  <c r="CP136" i="1"/>
  <c r="CQ773" i="1"/>
  <c r="CR564" i="1"/>
  <c r="CR555" i="1"/>
  <c r="CR507" i="1"/>
  <c r="CS654" i="1" s="1"/>
  <c r="CR545" i="1"/>
  <c r="CR508" i="1"/>
  <c r="CS655" i="1" s="1"/>
  <c r="CR513" i="1"/>
  <c r="CS660" i="1" s="1"/>
  <c r="CQ769" i="1"/>
  <c r="CR769" i="1" s="1"/>
  <c r="CR558" i="1"/>
  <c r="CR519" i="1"/>
  <c r="CR544" i="1"/>
  <c r="CR767" i="1" s="1"/>
  <c r="CR504" i="1"/>
  <c r="CS651" i="1" s="1"/>
  <c r="CR509" i="1"/>
  <c r="CS656" i="1" s="1"/>
  <c r="CR506" i="1"/>
  <c r="CR557" i="1"/>
  <c r="CR526" i="1"/>
  <c r="CS673" i="1" s="1"/>
  <c r="CR499" i="1"/>
  <c r="CR722" i="1" s="1"/>
  <c r="CR543" i="1"/>
  <c r="CR766" i="1" s="1"/>
  <c r="CR500" i="1"/>
  <c r="CS647" i="1" s="1"/>
  <c r="CR505" i="1"/>
  <c r="CS652" i="1" s="1"/>
  <c r="CR538" i="1"/>
  <c r="CS685" i="1" s="1"/>
  <c r="CR510" i="1"/>
  <c r="CS657" i="1" s="1"/>
  <c r="CR724" i="1"/>
  <c r="CR503" i="1"/>
  <c r="CS650" i="1" s="1"/>
  <c r="CR173" i="1"/>
  <c r="CR540" i="1"/>
  <c r="CS687" i="1" s="1"/>
  <c r="CR210" i="1"/>
  <c r="CQ742" i="1"/>
  <c r="CR742" i="1" s="1"/>
  <c r="CQ496" i="1"/>
  <c r="CR531" i="1"/>
  <c r="CQ200" i="1"/>
  <c r="CQ78" i="1" s="1"/>
  <c r="CR201" i="1"/>
  <c r="CR730" i="1"/>
  <c r="CQ736" i="1"/>
  <c r="CR736" i="1" s="1"/>
  <c r="CR782" i="1"/>
  <c r="CR727" i="1"/>
  <c r="CR539" i="1"/>
  <c r="CS686" i="1" s="1"/>
  <c r="CR209" i="1"/>
  <c r="CR93" i="1"/>
  <c r="CR243" i="1"/>
  <c r="CP746" i="1"/>
  <c r="CQ747" i="1"/>
  <c r="CR729" i="1"/>
  <c r="CQ760" i="1"/>
  <c r="CR760" i="1" s="1"/>
  <c r="CQ770" i="1"/>
  <c r="CR770" i="1" s="1"/>
  <c r="CS120" i="1"/>
  <c r="CT119" i="1"/>
  <c r="CS121" i="1"/>
  <c r="CS308" i="1"/>
  <c r="CS231" i="1" s="1"/>
  <c r="CS307" i="1"/>
  <c r="CS230" i="1" s="1"/>
  <c r="CS306" i="1"/>
  <c r="CS229" i="1" s="1"/>
  <c r="CS305" i="1"/>
  <c r="CS228" i="1" s="1"/>
  <c r="CS304" i="1"/>
  <c r="CS227" i="1" s="1"/>
  <c r="CS303" i="1"/>
  <c r="CS226" i="1" s="1"/>
  <c r="CS302" i="1"/>
  <c r="CS225" i="1" s="1"/>
  <c r="CS301" i="1"/>
  <c r="CS224" i="1" s="1"/>
  <c r="CS300" i="1"/>
  <c r="CS223" i="1" s="1"/>
  <c r="CS309" i="1"/>
  <c r="CS232" i="1" s="1"/>
  <c r="CS310" i="1"/>
  <c r="CS233" i="1" s="1"/>
  <c r="CS280" i="1"/>
  <c r="CS203" i="1" s="1"/>
  <c r="CS275" i="1"/>
  <c r="CS198" i="1" s="1"/>
  <c r="CS268" i="1"/>
  <c r="CS191" i="1" s="1"/>
  <c r="CS264" i="1"/>
  <c r="CS187" i="1" s="1"/>
  <c r="CS260" i="1"/>
  <c r="CS183" i="1" s="1"/>
  <c r="CS256" i="1"/>
  <c r="CS179" i="1" s="1"/>
  <c r="CS252" i="1"/>
  <c r="CS175" i="1" s="1"/>
  <c r="CS248" i="1"/>
  <c r="CS171" i="1" s="1"/>
  <c r="CS244" i="1"/>
  <c r="CS288" i="1"/>
  <c r="CS287" i="1"/>
  <c r="CS286" i="1"/>
  <c r="CS285" i="1"/>
  <c r="CS208" i="1" s="1"/>
  <c r="CS284" i="1"/>
  <c r="CS283" i="1"/>
  <c r="CS282" i="1"/>
  <c r="CS281" i="1"/>
  <c r="CS204" i="1" s="1"/>
  <c r="CS265" i="1"/>
  <c r="CS188" i="1" s="1"/>
  <c r="CS261" i="1"/>
  <c r="CS184" i="1" s="1"/>
  <c r="CS257" i="1"/>
  <c r="CS180" i="1" s="1"/>
  <c r="CS253" i="1"/>
  <c r="CS176" i="1" s="1"/>
  <c r="CS249" i="1"/>
  <c r="CS172" i="1" s="1"/>
  <c r="CS245" i="1"/>
  <c r="CS168" i="1" s="1"/>
  <c r="CS311" i="1"/>
  <c r="CS234" i="1" s="1"/>
  <c r="CS289" i="1"/>
  <c r="CS212" i="1" s="1"/>
  <c r="CS278" i="1"/>
  <c r="CS273" i="1"/>
  <c r="CS196" i="1" s="1"/>
  <c r="CS272" i="1"/>
  <c r="CS195" i="1" s="1"/>
  <c r="CS271" i="1"/>
  <c r="CS266" i="1"/>
  <c r="CS189" i="1" s="1"/>
  <c r="CS262" i="1"/>
  <c r="CS185" i="1" s="1"/>
  <c r="CS258" i="1"/>
  <c r="CS181" i="1" s="1"/>
  <c r="CS254" i="1"/>
  <c r="CS177" i="1" s="1"/>
  <c r="CS250" i="1"/>
  <c r="CS246" i="1"/>
  <c r="CS169" i="1" s="1"/>
  <c r="CS274" i="1"/>
  <c r="CS197" i="1" s="1"/>
  <c r="CS267" i="1"/>
  <c r="CS190" i="1" s="1"/>
  <c r="CS251" i="1"/>
  <c r="CS174" i="1" s="1"/>
  <c r="CS297" i="1"/>
  <c r="CS220" i="1" s="1"/>
  <c r="CS296" i="1"/>
  <c r="CS219" i="1" s="1"/>
  <c r="CS295" i="1"/>
  <c r="CS218" i="1" s="1"/>
  <c r="CS294" i="1"/>
  <c r="CS217" i="1" s="1"/>
  <c r="CS293" i="1"/>
  <c r="CS216" i="1" s="1"/>
  <c r="CS292" i="1"/>
  <c r="CS215" i="1" s="1"/>
  <c r="CS291" i="1"/>
  <c r="CS214" i="1" s="1"/>
  <c r="CS290" i="1"/>
  <c r="CS213" i="1" s="1"/>
  <c r="CS263" i="1"/>
  <c r="CS186" i="1" s="1"/>
  <c r="CS247" i="1"/>
  <c r="CS170" i="1" s="1"/>
  <c r="CS299" i="1"/>
  <c r="CS222" i="1" s="1"/>
  <c r="CS279" i="1"/>
  <c r="CS202" i="1" s="1"/>
  <c r="CS259" i="1"/>
  <c r="CS182" i="1" s="1"/>
  <c r="CS255" i="1"/>
  <c r="CS178" i="1" s="1"/>
  <c r="CS298" i="1"/>
  <c r="CS221" i="1" s="1"/>
  <c r="CQ764" i="1"/>
  <c r="CR764" i="1" s="1"/>
  <c r="CR701" i="1"/>
  <c r="CR677" i="1" s="1"/>
  <c r="CQ140" i="1"/>
  <c r="CR563" i="1"/>
  <c r="CR556" i="1"/>
  <c r="CR779" i="1" s="1"/>
  <c r="CR525" i="1"/>
  <c r="CR748" i="1" s="1"/>
  <c r="CR550" i="1"/>
  <c r="CR532" i="1"/>
  <c r="CR755" i="1" s="1"/>
  <c r="CR562" i="1"/>
  <c r="CQ775" i="1"/>
  <c r="CR775" i="1" s="1"/>
  <c r="CR142" i="1" l="1"/>
  <c r="CR140" i="1" s="1"/>
  <c r="CR642" i="1"/>
  <c r="CR747" i="1"/>
  <c r="CQ746" i="1"/>
  <c r="CS539" i="1"/>
  <c r="CT686" i="1" s="1"/>
  <c r="CS209" i="1"/>
  <c r="CR530" i="1"/>
  <c r="CR128" i="1" s="1"/>
  <c r="CS541" i="1"/>
  <c r="CT688" i="1" s="1"/>
  <c r="CS211" i="1"/>
  <c r="CR786" i="1"/>
  <c r="CS535" i="1"/>
  <c r="CT682" i="1" s="1"/>
  <c r="CS205" i="1"/>
  <c r="CT492" i="1"/>
  <c r="CT494" i="1" s="1"/>
  <c r="CT532" i="1" s="1"/>
  <c r="CU491" i="1"/>
  <c r="CT493" i="1"/>
  <c r="CS524" i="1"/>
  <c r="CR193" i="1"/>
  <c r="CR77" i="1" s="1"/>
  <c r="CS194" i="1"/>
  <c r="CR781" i="1"/>
  <c r="CU716" i="1"/>
  <c r="CV715" i="1"/>
  <c r="CU717" i="1"/>
  <c r="CR787" i="1"/>
  <c r="CU135" i="1"/>
  <c r="CU134" i="1"/>
  <c r="CV133" i="1"/>
  <c r="CR737" i="1"/>
  <c r="CR750" i="1"/>
  <c r="CR762" i="1"/>
  <c r="CS762" i="1" s="1"/>
  <c r="CS558" i="1"/>
  <c r="CT705" i="1" s="1"/>
  <c r="CS551" i="1"/>
  <c r="CS543" i="1"/>
  <c r="CS766" i="1" s="1"/>
  <c r="CS500" i="1"/>
  <c r="CS501" i="1"/>
  <c r="CS498" i="1"/>
  <c r="CS556" i="1"/>
  <c r="CS779" i="1" s="1"/>
  <c r="CS549" i="1"/>
  <c r="CS527" i="1"/>
  <c r="CS528" i="1"/>
  <c r="CT675" i="1" s="1"/>
  <c r="CS563" i="1"/>
  <c r="CT710" i="1" s="1"/>
  <c r="CS534" i="1"/>
  <c r="CT681" i="1" s="1"/>
  <c r="CS507" i="1"/>
  <c r="CT654" i="1" s="1"/>
  <c r="CS277" i="1"/>
  <c r="CS95" i="1" s="1"/>
  <c r="CQ495" i="1"/>
  <c r="CQ124" i="1"/>
  <c r="CQ123" i="1" s="1"/>
  <c r="CQ122" i="1" s="1"/>
  <c r="CS173" i="1"/>
  <c r="CS503" i="1"/>
  <c r="CR773" i="1"/>
  <c r="CU162" i="1"/>
  <c r="CU163" i="1"/>
  <c r="CU239" i="1" s="1"/>
  <c r="CU164" i="1"/>
  <c r="CU240" i="1" s="1"/>
  <c r="CV88" i="1"/>
  <c r="CV87" i="1"/>
  <c r="CW86" i="1"/>
  <c r="CQ165" i="1"/>
  <c r="CQ74" i="1"/>
  <c r="CQ73" i="1" s="1"/>
  <c r="CR523" i="1"/>
  <c r="CR127" i="1" s="1"/>
  <c r="CR126" i="1" s="1"/>
  <c r="CS671" i="1"/>
  <c r="CS670" i="1" s="1"/>
  <c r="CS141" i="1" s="1"/>
  <c r="CS140" i="1" s="1"/>
  <c r="CS537" i="1"/>
  <c r="CT684" i="1" s="1"/>
  <c r="CS207" i="1"/>
  <c r="CR720" i="1"/>
  <c r="CQ719" i="1"/>
  <c r="CR758" i="1"/>
  <c r="CS758" i="1" s="1"/>
  <c r="CV71" i="1"/>
  <c r="CV641" i="1" s="1"/>
  <c r="CW69" i="1"/>
  <c r="CV70" i="1"/>
  <c r="CV640" i="1" s="1"/>
  <c r="CR756" i="1"/>
  <c r="CR785" i="1"/>
  <c r="CR733" i="1"/>
  <c r="CR763" i="1"/>
  <c r="CS561" i="1"/>
  <c r="CT708" i="1" s="1"/>
  <c r="CS553" i="1"/>
  <c r="CS546" i="1"/>
  <c r="CS769" i="1" s="1"/>
  <c r="CS512" i="1"/>
  <c r="CT659" i="1" s="1"/>
  <c r="CS513" i="1"/>
  <c r="CT660" i="1" s="1"/>
  <c r="CS526" i="1"/>
  <c r="CR768" i="1"/>
  <c r="CS555" i="1"/>
  <c r="CS548" i="1"/>
  <c r="CS520" i="1"/>
  <c r="CT667" i="1" s="1"/>
  <c r="CS521" i="1"/>
  <c r="CT668" i="1" s="1"/>
  <c r="CS518" i="1"/>
  <c r="CT665" i="1" s="1"/>
  <c r="CS499" i="1"/>
  <c r="CS722" i="1" s="1"/>
  <c r="CR136" i="1"/>
  <c r="CS270" i="1"/>
  <c r="CS94" i="1" s="1"/>
  <c r="CS93" i="1" s="1"/>
  <c r="CS243" i="1"/>
  <c r="CS760" i="1"/>
  <c r="CR242" i="1"/>
  <c r="CR91" i="1"/>
  <c r="CR90" i="1" s="1"/>
  <c r="CR89" i="1" s="1"/>
  <c r="CS531" i="1"/>
  <c r="CR200" i="1"/>
  <c r="CR78" i="1" s="1"/>
  <c r="CS201" i="1"/>
  <c r="CS734" i="1"/>
  <c r="CT309" i="1"/>
  <c r="CT232" i="1" s="1"/>
  <c r="CT310" i="1"/>
  <c r="CT233" i="1" s="1"/>
  <c r="CT311" i="1"/>
  <c r="CT234" i="1" s="1"/>
  <c r="CT298" i="1"/>
  <c r="CT221" i="1" s="1"/>
  <c r="CT308" i="1"/>
  <c r="CT231" i="1" s="1"/>
  <c r="CT307" i="1"/>
  <c r="CT230" i="1" s="1"/>
  <c r="CT306" i="1"/>
  <c r="CT229" i="1" s="1"/>
  <c r="CT305" i="1"/>
  <c r="CT228" i="1" s="1"/>
  <c r="CT304" i="1"/>
  <c r="CT227" i="1" s="1"/>
  <c r="CT303" i="1"/>
  <c r="CT226" i="1" s="1"/>
  <c r="CT302" i="1"/>
  <c r="CT225" i="1" s="1"/>
  <c r="CT301" i="1"/>
  <c r="CT224" i="1" s="1"/>
  <c r="CT300" i="1"/>
  <c r="CT223" i="1" s="1"/>
  <c r="CT288" i="1"/>
  <c r="CT287" i="1"/>
  <c r="CT286" i="1"/>
  <c r="CT285" i="1"/>
  <c r="CT208" i="1" s="1"/>
  <c r="CT284" i="1"/>
  <c r="CT283" i="1"/>
  <c r="CT282" i="1"/>
  <c r="CT281" i="1"/>
  <c r="CT204" i="1" s="1"/>
  <c r="CT265" i="1"/>
  <c r="CT188" i="1" s="1"/>
  <c r="CT261" i="1"/>
  <c r="CT184" i="1" s="1"/>
  <c r="CT257" i="1"/>
  <c r="CT180" i="1" s="1"/>
  <c r="CT253" i="1"/>
  <c r="CT176" i="1" s="1"/>
  <c r="CT249" i="1"/>
  <c r="CT172" i="1" s="1"/>
  <c r="CT245" i="1"/>
  <c r="CT168" i="1" s="1"/>
  <c r="CT289" i="1"/>
  <c r="CT212" i="1" s="1"/>
  <c r="CT278" i="1"/>
  <c r="CT273" i="1"/>
  <c r="CT196" i="1" s="1"/>
  <c r="CT272" i="1"/>
  <c r="CT195" i="1" s="1"/>
  <c r="CT271" i="1"/>
  <c r="CT266" i="1"/>
  <c r="CT189" i="1" s="1"/>
  <c r="CT262" i="1"/>
  <c r="CT185" i="1" s="1"/>
  <c r="CT258" i="1"/>
  <c r="CT181" i="1" s="1"/>
  <c r="CT254" i="1"/>
  <c r="CT177" i="1" s="1"/>
  <c r="CT250" i="1"/>
  <c r="CT246" i="1"/>
  <c r="CT169" i="1" s="1"/>
  <c r="CT299" i="1"/>
  <c r="CT222" i="1" s="1"/>
  <c r="CT297" i="1"/>
  <c r="CT220" i="1" s="1"/>
  <c r="CT296" i="1"/>
  <c r="CT219" i="1" s="1"/>
  <c r="CT295" i="1"/>
  <c r="CT218" i="1" s="1"/>
  <c r="CT294" i="1"/>
  <c r="CT217" i="1" s="1"/>
  <c r="CT293" i="1"/>
  <c r="CT216" i="1" s="1"/>
  <c r="CT292" i="1"/>
  <c r="CT215" i="1" s="1"/>
  <c r="CT291" i="1"/>
  <c r="CT214" i="1" s="1"/>
  <c r="CT290" i="1"/>
  <c r="CT213" i="1" s="1"/>
  <c r="CT279" i="1"/>
  <c r="CT202" i="1" s="1"/>
  <c r="CT274" i="1"/>
  <c r="CT197" i="1" s="1"/>
  <c r="CT267" i="1"/>
  <c r="CT190" i="1" s="1"/>
  <c r="CT263" i="1"/>
  <c r="CT186" i="1" s="1"/>
  <c r="CT259" i="1"/>
  <c r="CT182" i="1" s="1"/>
  <c r="CT255" i="1"/>
  <c r="CT178" i="1" s="1"/>
  <c r="CT251" i="1"/>
  <c r="CT174" i="1" s="1"/>
  <c r="CT247" i="1"/>
  <c r="CT170" i="1" s="1"/>
  <c r="CT256" i="1"/>
  <c r="CT179" i="1" s="1"/>
  <c r="CT244" i="1"/>
  <c r="CT275" i="1"/>
  <c r="CT198" i="1" s="1"/>
  <c r="CT268" i="1"/>
  <c r="CT191" i="1" s="1"/>
  <c r="CT252" i="1"/>
  <c r="CT175" i="1" s="1"/>
  <c r="CT264" i="1"/>
  <c r="CT187" i="1" s="1"/>
  <c r="CT260" i="1"/>
  <c r="CT183" i="1" s="1"/>
  <c r="CT280" i="1"/>
  <c r="CT203" i="1" s="1"/>
  <c r="CT248" i="1"/>
  <c r="CT171" i="1" s="1"/>
  <c r="CR728" i="1"/>
  <c r="CS497" i="1"/>
  <c r="CR166" i="1"/>
  <c r="CS167" i="1"/>
  <c r="CS751" i="1"/>
  <c r="CS774" i="1"/>
  <c r="CS771" i="1"/>
  <c r="CP718" i="1"/>
  <c r="CP81" i="1" s="1"/>
  <c r="CR749" i="1"/>
  <c r="CS749" i="1" s="1"/>
  <c r="CU711" i="1"/>
  <c r="CU710" i="1"/>
  <c r="CU706" i="1"/>
  <c r="CU703" i="1"/>
  <c r="CU692" i="1"/>
  <c r="CU690" i="1"/>
  <c r="CU678" i="1"/>
  <c r="CU675" i="1"/>
  <c r="CU674" i="1"/>
  <c r="CU673" i="1"/>
  <c r="CU672" i="1"/>
  <c r="CU671" i="1"/>
  <c r="CU681" i="1"/>
  <c r="CU679" i="1"/>
  <c r="CU707" i="1"/>
  <c r="CU691" i="1"/>
  <c r="CU705" i="1"/>
  <c r="CU667" i="1"/>
  <c r="CU680" i="1"/>
  <c r="CU665" i="1"/>
  <c r="CU664" i="1"/>
  <c r="CU653" i="1"/>
  <c r="CU650" i="1"/>
  <c r="CU649" i="1"/>
  <c r="CU648" i="1"/>
  <c r="CU647" i="1"/>
  <c r="CU646" i="1"/>
  <c r="CU645" i="1"/>
  <c r="CU644" i="1"/>
  <c r="CR778" i="1"/>
  <c r="CS778" i="1" s="1"/>
  <c r="CR780" i="1"/>
  <c r="CR759" i="1"/>
  <c r="CQ136" i="1"/>
  <c r="CS564" i="1"/>
  <c r="CT711" i="1" s="1"/>
  <c r="CS554" i="1"/>
  <c r="CS777" i="1" s="1"/>
  <c r="CS547" i="1"/>
  <c r="CS770" i="1" s="1"/>
  <c r="CS516" i="1"/>
  <c r="CT663" i="1" s="1"/>
  <c r="CS517" i="1"/>
  <c r="CT664" i="1" s="1"/>
  <c r="CS514" i="1"/>
  <c r="CS542" i="1"/>
  <c r="CS560" i="1"/>
  <c r="CT707" i="1" s="1"/>
  <c r="CS552" i="1"/>
  <c r="CS775" i="1" s="1"/>
  <c r="CS545" i="1"/>
  <c r="CT692" i="1" s="1"/>
  <c r="CS508" i="1"/>
  <c r="CT655" i="1" s="1"/>
  <c r="CS509" i="1"/>
  <c r="CT656" i="1" s="1"/>
  <c r="CS538" i="1"/>
  <c r="CT685" i="1" s="1"/>
  <c r="CS506" i="1"/>
  <c r="CS729" i="1" s="1"/>
  <c r="CS515" i="1"/>
  <c r="CT662" i="1" s="1"/>
  <c r="CS764" i="1"/>
  <c r="CT120" i="1"/>
  <c r="CU119" i="1"/>
  <c r="CT121" i="1"/>
  <c r="CS540" i="1"/>
  <c r="CT687" i="1" s="1"/>
  <c r="CS210" i="1"/>
  <c r="CS724" i="1"/>
  <c r="CS765" i="1"/>
  <c r="CR723" i="1"/>
  <c r="CS723" i="1" s="1"/>
  <c r="CS739" i="1"/>
  <c r="CS784" i="1"/>
  <c r="CS776" i="1"/>
  <c r="CR496" i="1"/>
  <c r="CQ753" i="1"/>
  <c r="CR754" i="1"/>
  <c r="CR726" i="1"/>
  <c r="CS726" i="1" s="1"/>
  <c r="CS772" i="1"/>
  <c r="CQ76" i="1"/>
  <c r="CS721" i="1"/>
  <c r="CS536" i="1"/>
  <c r="CT683" i="1" s="1"/>
  <c r="CS206" i="1"/>
  <c r="CR761" i="1"/>
  <c r="CS761" i="1" s="1"/>
  <c r="CR731" i="1"/>
  <c r="CS731" i="1" s="1"/>
  <c r="CR732" i="1"/>
  <c r="CS732" i="1" s="1"/>
  <c r="CR744" i="1"/>
  <c r="CS744" i="1" s="1"/>
  <c r="CS557" i="1"/>
  <c r="CS550" i="1"/>
  <c r="CS532" i="1"/>
  <c r="CT679" i="1" s="1"/>
  <c r="CS533" i="1"/>
  <c r="CT680" i="1" s="1"/>
  <c r="CS510" i="1"/>
  <c r="CT657" i="1" s="1"/>
  <c r="CS525" i="1"/>
  <c r="CT672" i="1" s="1"/>
  <c r="CT670" i="1" s="1"/>
  <c r="CT141" i="1" s="1"/>
  <c r="CS519" i="1"/>
  <c r="CS742" i="1" s="1"/>
  <c r="CS559" i="1"/>
  <c r="CS782" i="1" s="1"/>
  <c r="CS562" i="1"/>
  <c r="CS544" i="1"/>
  <c r="CS767" i="1" s="1"/>
  <c r="CS504" i="1"/>
  <c r="CT651" i="1" s="1"/>
  <c r="CS505" i="1"/>
  <c r="CT652" i="1" s="1"/>
  <c r="CS502" i="1"/>
  <c r="CS725" i="1" s="1"/>
  <c r="CS644" i="1"/>
  <c r="CS643" i="1" s="1"/>
  <c r="CR495" i="1" l="1"/>
  <c r="CR124" i="1"/>
  <c r="CR123" i="1" s="1"/>
  <c r="CR122" i="1" s="1"/>
  <c r="CS780" i="1"/>
  <c r="CS728" i="1"/>
  <c r="CT243" i="1"/>
  <c r="CT277" i="1"/>
  <c r="CT95" i="1" s="1"/>
  <c r="CT531" i="1"/>
  <c r="CT201" i="1"/>
  <c r="CS200" i="1"/>
  <c r="CS78" i="1" s="1"/>
  <c r="CS768" i="1"/>
  <c r="CS733" i="1"/>
  <c r="CW71" i="1"/>
  <c r="CW641" i="1" s="1"/>
  <c r="CX69" i="1"/>
  <c r="CW70" i="1"/>
  <c r="CW640" i="1" s="1"/>
  <c r="CS720" i="1"/>
  <c r="CR719" i="1"/>
  <c r="CQ72" i="1"/>
  <c r="CV162" i="1"/>
  <c r="CV164" i="1"/>
  <c r="CV240" i="1" s="1"/>
  <c r="CV163" i="1"/>
  <c r="CV239" i="1" s="1"/>
  <c r="CS737" i="1"/>
  <c r="CS741" i="1"/>
  <c r="CV716" i="1"/>
  <c r="CV717" i="1"/>
  <c r="CW715" i="1"/>
  <c r="CR76" i="1"/>
  <c r="CT646" i="1"/>
  <c r="CS786" i="1"/>
  <c r="CT560" i="1"/>
  <c r="CT562" i="1"/>
  <c r="CU709" i="1" s="1"/>
  <c r="CT505" i="1"/>
  <c r="CU652" i="1" s="1"/>
  <c r="CT498" i="1"/>
  <c r="CT515" i="1"/>
  <c r="CU662" i="1" s="1"/>
  <c r="CT550" i="1"/>
  <c r="CU697" i="1" s="1"/>
  <c r="CT516" i="1"/>
  <c r="CU663" i="1" s="1"/>
  <c r="CT559" i="1"/>
  <c r="CT782" i="1" s="1"/>
  <c r="CT563" i="1"/>
  <c r="CT501" i="1"/>
  <c r="CT564" i="1"/>
  <c r="CT511" i="1"/>
  <c r="CU658" i="1" s="1"/>
  <c r="CT549" i="1"/>
  <c r="CU696" i="1" s="1"/>
  <c r="CT500" i="1"/>
  <c r="CT551" i="1"/>
  <c r="CU698" i="1" s="1"/>
  <c r="CT558" i="1"/>
  <c r="CT533" i="1"/>
  <c r="CT538" i="1"/>
  <c r="CU685" i="1" s="1"/>
  <c r="CT506" i="1"/>
  <c r="CT729" i="1" s="1"/>
  <c r="CT507" i="1"/>
  <c r="CU654" i="1" s="1"/>
  <c r="CT548" i="1"/>
  <c r="CU695" i="1" s="1"/>
  <c r="CT552" i="1"/>
  <c r="CT775" i="1" s="1"/>
  <c r="CT561" i="1"/>
  <c r="CU708" i="1" s="1"/>
  <c r="CT553" i="1"/>
  <c r="CU700" i="1" s="1"/>
  <c r="CT509" i="1"/>
  <c r="CU656" i="1" s="1"/>
  <c r="CT502" i="1"/>
  <c r="CT725" i="1" s="1"/>
  <c r="CT504" i="1"/>
  <c r="CU651" i="1" s="1"/>
  <c r="CT543" i="1"/>
  <c r="CT766" i="1" s="1"/>
  <c r="CU121" i="1"/>
  <c r="CU120" i="1"/>
  <c r="CV119" i="1"/>
  <c r="CT732" i="1"/>
  <c r="CT776" i="1"/>
  <c r="CT771" i="1"/>
  <c r="CT497" i="1"/>
  <c r="CT167" i="1"/>
  <c r="CS166" i="1"/>
  <c r="CT270" i="1"/>
  <c r="CT94" i="1" s="1"/>
  <c r="CT93" i="1" s="1"/>
  <c r="CT734" i="1"/>
  <c r="CS785" i="1"/>
  <c r="CT785" i="1" s="1"/>
  <c r="CV711" i="1"/>
  <c r="CV710" i="1"/>
  <c r="CV709" i="1"/>
  <c r="CV707" i="1"/>
  <c r="CV705" i="1"/>
  <c r="CV704" i="1"/>
  <c r="CV703" i="1"/>
  <c r="CV702" i="1"/>
  <c r="CV701" i="1"/>
  <c r="CV700" i="1"/>
  <c r="CV699" i="1"/>
  <c r="CV698" i="1"/>
  <c r="CV697" i="1"/>
  <c r="CV696" i="1"/>
  <c r="CV695" i="1"/>
  <c r="CV694" i="1"/>
  <c r="CV693" i="1"/>
  <c r="CV692" i="1"/>
  <c r="CV691" i="1"/>
  <c r="CV690" i="1"/>
  <c r="CV689" i="1"/>
  <c r="CV681" i="1"/>
  <c r="CV680" i="1"/>
  <c r="CV679" i="1"/>
  <c r="CV667" i="1"/>
  <c r="CV678" i="1"/>
  <c r="CV675" i="1"/>
  <c r="CV666" i="1"/>
  <c r="CV665" i="1"/>
  <c r="CV664" i="1"/>
  <c r="CV661" i="1"/>
  <c r="CV653" i="1"/>
  <c r="CV646" i="1"/>
  <c r="CV672" i="1"/>
  <c r="CT537" i="1"/>
  <c r="CU684" i="1" s="1"/>
  <c r="CT207" i="1"/>
  <c r="CT691" i="1"/>
  <c r="CS773" i="1"/>
  <c r="CT773" i="1" s="1"/>
  <c r="CV135" i="1"/>
  <c r="CV134" i="1"/>
  <c r="CW133" i="1"/>
  <c r="CS757" i="1"/>
  <c r="CS523" i="1"/>
  <c r="CS127" i="1" s="1"/>
  <c r="CT703" i="1"/>
  <c r="CS738" i="1"/>
  <c r="CT738" i="1" s="1"/>
  <c r="CS736" i="1"/>
  <c r="CS747" i="1"/>
  <c r="CR746" i="1"/>
  <c r="CT653" i="1"/>
  <c r="CS755" i="1"/>
  <c r="CT755" i="1" s="1"/>
  <c r="CT536" i="1"/>
  <c r="CU683" i="1" s="1"/>
  <c r="CT206" i="1"/>
  <c r="CS642" i="1"/>
  <c r="CS138" i="1"/>
  <c r="CS137" i="1" s="1"/>
  <c r="CS136" i="1" s="1"/>
  <c r="CT721" i="1"/>
  <c r="CR753" i="1"/>
  <c r="CS754" i="1"/>
  <c r="CT784" i="1"/>
  <c r="CT724" i="1"/>
  <c r="CT764" i="1"/>
  <c r="CU670" i="1"/>
  <c r="CU141" i="1" s="1"/>
  <c r="CT774" i="1"/>
  <c r="CR165" i="1"/>
  <c r="CR74" i="1"/>
  <c r="CR73" i="1" s="1"/>
  <c r="CR72" i="1" s="1"/>
  <c r="CS530" i="1"/>
  <c r="CS128" i="1" s="1"/>
  <c r="CT760" i="1"/>
  <c r="CS756" i="1"/>
  <c r="CT756" i="1" s="1"/>
  <c r="CT678" i="1"/>
  <c r="CS735" i="1"/>
  <c r="CS730" i="1"/>
  <c r="CT730" i="1" s="1"/>
  <c r="CS787" i="1"/>
  <c r="CT787" i="1" s="1"/>
  <c r="CS781" i="1"/>
  <c r="CT781" i="1" s="1"/>
  <c r="CT690" i="1"/>
  <c r="CT535" i="1"/>
  <c r="CU682" i="1" s="1"/>
  <c r="CT205" i="1"/>
  <c r="CT541" i="1"/>
  <c r="CU688" i="1" s="1"/>
  <c r="CT211" i="1"/>
  <c r="CT539" i="1"/>
  <c r="CU686" i="1" s="1"/>
  <c r="CT209" i="1"/>
  <c r="CT556" i="1"/>
  <c r="CT779" i="1" s="1"/>
  <c r="CT521" i="1"/>
  <c r="CU668" i="1" s="1"/>
  <c r="CT514" i="1"/>
  <c r="CU661" i="1" s="1"/>
  <c r="CT526" i="1"/>
  <c r="CT749" i="1" s="1"/>
  <c r="CT499" i="1"/>
  <c r="CT722" i="1" s="1"/>
  <c r="CT546" i="1"/>
  <c r="CU693" i="1" s="1"/>
  <c r="CT512" i="1"/>
  <c r="CU659" i="1" s="1"/>
  <c r="CT555" i="1"/>
  <c r="CU702" i="1" s="1"/>
  <c r="CT517" i="1"/>
  <c r="CT510" i="1"/>
  <c r="CU657" i="1" s="1"/>
  <c r="CT525" i="1"/>
  <c r="CT527" i="1"/>
  <c r="CT545" i="1"/>
  <c r="CT508" i="1"/>
  <c r="CU655" i="1" s="1"/>
  <c r="CS748" i="1"/>
  <c r="CT748" i="1" s="1"/>
  <c r="CT554" i="1"/>
  <c r="CT777" i="1" s="1"/>
  <c r="CT513" i="1"/>
  <c r="CU660" i="1" s="1"/>
  <c r="CT534" i="1"/>
  <c r="CT542" i="1"/>
  <c r="CU689" i="1" s="1"/>
  <c r="CT520" i="1"/>
  <c r="CT544" i="1"/>
  <c r="CT767" i="1" s="1"/>
  <c r="CS743" i="1"/>
  <c r="CT743" i="1" s="1"/>
  <c r="CT557" i="1"/>
  <c r="CU704" i="1" s="1"/>
  <c r="CT528" i="1"/>
  <c r="CT751" i="1" s="1"/>
  <c r="CT518" i="1"/>
  <c r="CT519" i="1"/>
  <c r="CU666" i="1" s="1"/>
  <c r="CT547" i="1"/>
  <c r="CT770" i="1" s="1"/>
  <c r="CT772" i="1"/>
  <c r="CT723" i="1"/>
  <c r="CT761" i="1"/>
  <c r="CT739" i="1"/>
  <c r="CT540" i="1"/>
  <c r="CU687" i="1" s="1"/>
  <c r="CT210" i="1"/>
  <c r="CS759" i="1"/>
  <c r="CT759" i="1" s="1"/>
  <c r="CS496" i="1"/>
  <c r="CS727" i="1"/>
  <c r="CT727" i="1" s="1"/>
  <c r="CS242" i="1"/>
  <c r="CS91" i="1"/>
  <c r="CS90" i="1" s="1"/>
  <c r="CS89" i="1" s="1"/>
  <c r="CS763" i="1"/>
  <c r="CT763" i="1" s="1"/>
  <c r="CQ718" i="1"/>
  <c r="CQ81" i="1" s="1"/>
  <c r="CW88" i="1"/>
  <c r="CW87" i="1"/>
  <c r="CX86" i="1"/>
  <c r="CU310" i="1"/>
  <c r="CU233" i="1" s="1"/>
  <c r="CU311" i="1"/>
  <c r="CU234" i="1" s="1"/>
  <c r="CU298" i="1"/>
  <c r="CU221" i="1" s="1"/>
  <c r="CU308" i="1"/>
  <c r="CU231" i="1" s="1"/>
  <c r="CU307" i="1"/>
  <c r="CU230" i="1" s="1"/>
  <c r="CU306" i="1"/>
  <c r="CU229" i="1" s="1"/>
  <c r="CU305" i="1"/>
  <c r="CU228" i="1" s="1"/>
  <c r="CU304" i="1"/>
  <c r="CU227" i="1" s="1"/>
  <c r="CU303" i="1"/>
  <c r="CU226" i="1" s="1"/>
  <c r="CU302" i="1"/>
  <c r="CU225" i="1" s="1"/>
  <c r="CU301" i="1"/>
  <c r="CU224" i="1" s="1"/>
  <c r="CU300" i="1"/>
  <c r="CU223" i="1" s="1"/>
  <c r="CU299" i="1"/>
  <c r="CU222" i="1" s="1"/>
  <c r="CU289" i="1"/>
  <c r="CU212" i="1" s="1"/>
  <c r="CU278" i="1"/>
  <c r="CU273" i="1"/>
  <c r="CU196" i="1" s="1"/>
  <c r="CU272" i="1"/>
  <c r="CU195" i="1" s="1"/>
  <c r="CU271" i="1"/>
  <c r="CU266" i="1"/>
  <c r="CU189" i="1" s="1"/>
  <c r="CU262" i="1"/>
  <c r="CU185" i="1" s="1"/>
  <c r="CU258" i="1"/>
  <c r="CU181" i="1" s="1"/>
  <c r="CU254" i="1"/>
  <c r="CU177" i="1" s="1"/>
  <c r="CU250" i="1"/>
  <c r="CU246" i="1"/>
  <c r="CU169" i="1" s="1"/>
  <c r="CU309" i="1"/>
  <c r="CU232" i="1" s="1"/>
  <c r="CU297" i="1"/>
  <c r="CU220" i="1" s="1"/>
  <c r="CU296" i="1"/>
  <c r="CU219" i="1" s="1"/>
  <c r="CU295" i="1"/>
  <c r="CU218" i="1" s="1"/>
  <c r="CU294" i="1"/>
  <c r="CU217" i="1" s="1"/>
  <c r="CU293" i="1"/>
  <c r="CU216" i="1" s="1"/>
  <c r="CU292" i="1"/>
  <c r="CU215" i="1" s="1"/>
  <c r="CU291" i="1"/>
  <c r="CU214" i="1" s="1"/>
  <c r="CU290" i="1"/>
  <c r="CU213" i="1" s="1"/>
  <c r="CU279" i="1"/>
  <c r="CU202" i="1" s="1"/>
  <c r="CU274" i="1"/>
  <c r="CU197" i="1" s="1"/>
  <c r="CU267" i="1"/>
  <c r="CU190" i="1" s="1"/>
  <c r="CU263" i="1"/>
  <c r="CU186" i="1" s="1"/>
  <c r="CU259" i="1"/>
  <c r="CU182" i="1" s="1"/>
  <c r="CU255" i="1"/>
  <c r="CU178" i="1" s="1"/>
  <c r="CU251" i="1"/>
  <c r="CU174" i="1" s="1"/>
  <c r="CU247" i="1"/>
  <c r="CU170" i="1" s="1"/>
  <c r="CU280" i="1"/>
  <c r="CU203" i="1" s="1"/>
  <c r="CU275" i="1"/>
  <c r="CU198" i="1" s="1"/>
  <c r="CU268" i="1"/>
  <c r="CU191" i="1" s="1"/>
  <c r="CU264" i="1"/>
  <c r="CU187" i="1" s="1"/>
  <c r="CU260" i="1"/>
  <c r="CU183" i="1" s="1"/>
  <c r="CU256" i="1"/>
  <c r="CU179" i="1" s="1"/>
  <c r="CU252" i="1"/>
  <c r="CU175" i="1" s="1"/>
  <c r="CU248" i="1"/>
  <c r="CU171" i="1" s="1"/>
  <c r="CU244" i="1"/>
  <c r="CU288" i="1"/>
  <c r="CU287" i="1"/>
  <c r="CU286" i="1"/>
  <c r="CU285" i="1"/>
  <c r="CU208" i="1" s="1"/>
  <c r="CU284" i="1"/>
  <c r="CU283" i="1"/>
  <c r="CU282" i="1"/>
  <c r="CU281" i="1"/>
  <c r="CU204" i="1" s="1"/>
  <c r="CU261" i="1"/>
  <c r="CU184" i="1" s="1"/>
  <c r="CU245" i="1"/>
  <c r="CU168" i="1" s="1"/>
  <c r="CU257" i="1"/>
  <c r="CU180" i="1" s="1"/>
  <c r="CU265" i="1"/>
  <c r="CU188" i="1" s="1"/>
  <c r="CU249" i="1"/>
  <c r="CU172" i="1" s="1"/>
  <c r="CU253" i="1"/>
  <c r="CU176" i="1" s="1"/>
  <c r="CT503" i="1"/>
  <c r="CT726" i="1" s="1"/>
  <c r="CT173" i="1"/>
  <c r="CS750" i="1"/>
  <c r="CT750" i="1" s="1"/>
  <c r="CT524" i="1"/>
  <c r="CT523" i="1" s="1"/>
  <c r="CT127" i="1" s="1"/>
  <c r="CT194" i="1"/>
  <c r="CS193" i="1"/>
  <c r="CS77" i="1" s="1"/>
  <c r="CS76" i="1" s="1"/>
  <c r="CU493" i="1"/>
  <c r="CV491" i="1"/>
  <c r="CU492" i="1"/>
  <c r="CU494" i="1" s="1"/>
  <c r="CU547" i="1" s="1"/>
  <c r="CS783" i="1"/>
  <c r="CT783" i="1" s="1"/>
  <c r="CS740" i="1"/>
  <c r="CT740" i="1" s="1"/>
  <c r="CU643" i="1" l="1"/>
  <c r="CV493" i="1"/>
  <c r="CV492" i="1"/>
  <c r="CV494" i="1" s="1"/>
  <c r="CV505" i="1" s="1"/>
  <c r="CW652" i="1" s="1"/>
  <c r="CW491" i="1"/>
  <c r="CU277" i="1"/>
  <c r="CU95" i="1" s="1"/>
  <c r="CT762" i="1"/>
  <c r="CT758" i="1"/>
  <c r="CU694" i="1"/>
  <c r="CU677" i="1" s="1"/>
  <c r="CU142" i="1" s="1"/>
  <c r="CU140" i="1" s="1"/>
  <c r="CU536" i="1"/>
  <c r="CV683" i="1" s="1"/>
  <c r="CU206" i="1"/>
  <c r="CU207" i="1"/>
  <c r="CU537" i="1"/>
  <c r="CV684" i="1" s="1"/>
  <c r="CT765" i="1"/>
  <c r="CV121" i="1"/>
  <c r="CV120" i="1"/>
  <c r="CW119" i="1"/>
  <c r="CT786" i="1"/>
  <c r="CV311" i="1"/>
  <c r="CV234" i="1" s="1"/>
  <c r="CV308" i="1"/>
  <c r="CV231" i="1" s="1"/>
  <c r="CV307" i="1"/>
  <c r="CV230" i="1" s="1"/>
  <c r="CV306" i="1"/>
  <c r="CV229" i="1" s="1"/>
  <c r="CV305" i="1"/>
  <c r="CV228" i="1" s="1"/>
  <c r="CV304" i="1"/>
  <c r="CV227" i="1" s="1"/>
  <c r="CV303" i="1"/>
  <c r="CV226" i="1" s="1"/>
  <c r="CV302" i="1"/>
  <c r="CV225" i="1" s="1"/>
  <c r="CV301" i="1"/>
  <c r="CV224" i="1" s="1"/>
  <c r="CV300" i="1"/>
  <c r="CV223" i="1" s="1"/>
  <c r="CV299" i="1"/>
  <c r="CV222" i="1" s="1"/>
  <c r="CV309" i="1"/>
  <c r="CV232" i="1" s="1"/>
  <c r="CV297" i="1"/>
  <c r="CV220" i="1" s="1"/>
  <c r="CV296" i="1"/>
  <c r="CV219" i="1" s="1"/>
  <c r="CV295" i="1"/>
  <c r="CV218" i="1" s="1"/>
  <c r="CV294" i="1"/>
  <c r="CV217" i="1" s="1"/>
  <c r="CV293" i="1"/>
  <c r="CV216" i="1" s="1"/>
  <c r="CV292" i="1"/>
  <c r="CV215" i="1" s="1"/>
  <c r="CV291" i="1"/>
  <c r="CV214" i="1" s="1"/>
  <c r="CV290" i="1"/>
  <c r="CV213" i="1" s="1"/>
  <c r="CV279" i="1"/>
  <c r="CV202" i="1" s="1"/>
  <c r="CV274" i="1"/>
  <c r="CV197" i="1" s="1"/>
  <c r="CV267" i="1"/>
  <c r="CV190" i="1" s="1"/>
  <c r="CV263" i="1"/>
  <c r="CV186" i="1" s="1"/>
  <c r="CV259" i="1"/>
  <c r="CV182" i="1" s="1"/>
  <c r="CV255" i="1"/>
  <c r="CV178" i="1" s="1"/>
  <c r="CV251" i="1"/>
  <c r="CV174" i="1" s="1"/>
  <c r="CV247" i="1"/>
  <c r="CV170" i="1" s="1"/>
  <c r="CV310" i="1"/>
  <c r="CV233" i="1" s="1"/>
  <c r="CV280" i="1"/>
  <c r="CV203" i="1" s="1"/>
  <c r="CV275" i="1"/>
  <c r="CV198" i="1" s="1"/>
  <c r="CV268" i="1"/>
  <c r="CV191" i="1" s="1"/>
  <c r="CV264" i="1"/>
  <c r="CV187" i="1" s="1"/>
  <c r="CV260" i="1"/>
  <c r="CV183" i="1" s="1"/>
  <c r="CV256" i="1"/>
  <c r="CV179" i="1" s="1"/>
  <c r="CV252" i="1"/>
  <c r="CV175" i="1" s="1"/>
  <c r="CV248" i="1"/>
  <c r="CV171" i="1" s="1"/>
  <c r="CV244" i="1"/>
  <c r="CV298" i="1"/>
  <c r="CV221" i="1" s="1"/>
  <c r="CV288" i="1"/>
  <c r="CV287" i="1"/>
  <c r="CV286" i="1"/>
  <c r="CV285" i="1"/>
  <c r="CV208" i="1" s="1"/>
  <c r="CV284" i="1"/>
  <c r="CV283" i="1"/>
  <c r="CV282" i="1"/>
  <c r="CV281" i="1"/>
  <c r="CV204" i="1" s="1"/>
  <c r="CV265" i="1"/>
  <c r="CV188" i="1" s="1"/>
  <c r="CV261" i="1"/>
  <c r="CV184" i="1" s="1"/>
  <c r="CV257" i="1"/>
  <c r="CV180" i="1" s="1"/>
  <c r="CV253" i="1"/>
  <c r="CV176" i="1" s="1"/>
  <c r="CV249" i="1"/>
  <c r="CV172" i="1" s="1"/>
  <c r="CV245" i="1"/>
  <c r="CV168" i="1" s="1"/>
  <c r="CV289" i="1"/>
  <c r="CV212" i="1" s="1"/>
  <c r="CV272" i="1"/>
  <c r="CV195" i="1" s="1"/>
  <c r="CV262" i="1"/>
  <c r="CV185" i="1" s="1"/>
  <c r="CV246" i="1"/>
  <c r="CV169" i="1" s="1"/>
  <c r="CV278" i="1"/>
  <c r="CV277" i="1" s="1"/>
  <c r="CV95" i="1" s="1"/>
  <c r="CV271" i="1"/>
  <c r="CV270" i="1" s="1"/>
  <c r="CV94" i="1" s="1"/>
  <c r="CV93" i="1" s="1"/>
  <c r="CV258" i="1"/>
  <c r="CV181" i="1" s="1"/>
  <c r="CV266" i="1"/>
  <c r="CV189" i="1" s="1"/>
  <c r="CV254" i="1"/>
  <c r="CV177" i="1" s="1"/>
  <c r="CV250" i="1"/>
  <c r="CV273" i="1"/>
  <c r="CV196" i="1" s="1"/>
  <c r="CR718" i="1"/>
  <c r="CR81" i="1" s="1"/>
  <c r="CW709" i="1"/>
  <c r="CW706" i="1"/>
  <c r="CW704" i="1"/>
  <c r="CW702" i="1"/>
  <c r="CW701" i="1"/>
  <c r="CW700" i="1"/>
  <c r="CW698" i="1"/>
  <c r="CW697" i="1"/>
  <c r="CW696" i="1"/>
  <c r="CW695" i="1"/>
  <c r="CW694" i="1"/>
  <c r="CW693" i="1"/>
  <c r="CW689" i="1"/>
  <c r="CW699" i="1"/>
  <c r="CW666" i="1"/>
  <c r="CW661" i="1"/>
  <c r="CW650" i="1"/>
  <c r="CW649" i="1"/>
  <c r="CW648" i="1"/>
  <c r="CW647" i="1"/>
  <c r="CW645" i="1"/>
  <c r="CW644" i="1"/>
  <c r="CW674" i="1"/>
  <c r="CW673" i="1"/>
  <c r="CW671" i="1"/>
  <c r="CU531" i="1"/>
  <c r="CU201" i="1"/>
  <c r="CT200" i="1"/>
  <c r="CT78" i="1" s="1"/>
  <c r="CT728" i="1"/>
  <c r="CU554" i="1"/>
  <c r="CU777" i="1" s="1"/>
  <c r="CU542" i="1"/>
  <c r="CU550" i="1"/>
  <c r="CU532" i="1"/>
  <c r="CU509" i="1"/>
  <c r="CV656" i="1" s="1"/>
  <c r="CU501" i="1"/>
  <c r="CV648" i="1" s="1"/>
  <c r="CU557" i="1"/>
  <c r="CU549" i="1"/>
  <c r="CT742" i="1"/>
  <c r="CU563" i="1"/>
  <c r="CU556" i="1"/>
  <c r="CU779" i="1" s="1"/>
  <c r="CU502" i="1"/>
  <c r="CV649" i="1" s="1"/>
  <c r="CU515" i="1"/>
  <c r="CV662" i="1" s="1"/>
  <c r="CU548" i="1"/>
  <c r="CU771" i="1" s="1"/>
  <c r="CU520" i="1"/>
  <c r="CU528" i="1"/>
  <c r="CU564" i="1"/>
  <c r="CU498" i="1"/>
  <c r="CV645" i="1" s="1"/>
  <c r="CU511" i="1"/>
  <c r="CV658" i="1" s="1"/>
  <c r="CU516" i="1"/>
  <c r="CV663" i="1" s="1"/>
  <c r="CU521" i="1"/>
  <c r="CV668" i="1" s="1"/>
  <c r="CU270" i="1"/>
  <c r="CU94" i="1" s="1"/>
  <c r="CU93" i="1" s="1"/>
  <c r="CU759" i="1"/>
  <c r="CU743" i="1"/>
  <c r="CU211" i="1"/>
  <c r="CU541" i="1"/>
  <c r="CV688" i="1" s="1"/>
  <c r="CT731" i="1"/>
  <c r="CS746" i="1"/>
  <c r="CT747" i="1"/>
  <c r="CS126" i="1"/>
  <c r="CS74" i="1"/>
  <c r="CS73" i="1" s="1"/>
  <c r="CS72" i="1" s="1"/>
  <c r="CS165" i="1"/>
  <c r="CU701" i="1"/>
  <c r="CT643" i="1"/>
  <c r="CS719" i="1"/>
  <c r="CT720" i="1"/>
  <c r="CT733" i="1"/>
  <c r="CT530" i="1"/>
  <c r="CT128" i="1" s="1"/>
  <c r="CU562" i="1"/>
  <c r="CU538" i="1"/>
  <c r="CV685" i="1" s="1"/>
  <c r="CU506" i="1"/>
  <c r="CU729" i="1" s="1"/>
  <c r="CU527" i="1"/>
  <c r="CU750" i="1" s="1"/>
  <c r="CU517" i="1"/>
  <c r="CU543" i="1"/>
  <c r="CU503" i="1"/>
  <c r="CU726" i="1" s="1"/>
  <c r="CU173" i="1"/>
  <c r="CU243" i="1"/>
  <c r="CU524" i="1"/>
  <c r="CV671" i="1" s="1"/>
  <c r="CU194" i="1"/>
  <c r="CT193" i="1"/>
  <c r="CT77" i="1" s="1"/>
  <c r="CT76" i="1" s="1"/>
  <c r="CU540" i="1"/>
  <c r="CV687" i="1" s="1"/>
  <c r="CU210" i="1"/>
  <c r="CT735" i="1"/>
  <c r="CU760" i="1"/>
  <c r="CT754" i="1"/>
  <c r="CS753" i="1"/>
  <c r="CU755" i="1"/>
  <c r="CT736" i="1"/>
  <c r="CT757" i="1"/>
  <c r="CU773" i="1"/>
  <c r="CV650" i="1"/>
  <c r="CU785" i="1"/>
  <c r="CU497" i="1"/>
  <c r="CU167" i="1"/>
  <c r="CT166" i="1"/>
  <c r="CT741" i="1"/>
  <c r="CW164" i="1"/>
  <c r="CW240" i="1" s="1"/>
  <c r="CW163" i="1"/>
  <c r="CW239" i="1" s="1"/>
  <c r="CW162" i="1"/>
  <c r="CT768" i="1"/>
  <c r="CU699" i="1"/>
  <c r="CT769" i="1"/>
  <c r="CU558" i="1"/>
  <c r="CU510" i="1"/>
  <c r="CV657" i="1" s="1"/>
  <c r="CU507" i="1"/>
  <c r="CV654" i="1" s="1"/>
  <c r="CU546" i="1"/>
  <c r="CU512" i="1"/>
  <c r="CV659" i="1" s="1"/>
  <c r="CU505" i="1"/>
  <c r="CV652" i="1" s="1"/>
  <c r="CU553" i="1"/>
  <c r="CU776" i="1" s="1"/>
  <c r="CU560" i="1"/>
  <c r="CU518" i="1"/>
  <c r="CU526" i="1"/>
  <c r="CU749" i="1" s="1"/>
  <c r="CU499" i="1"/>
  <c r="CU544" i="1"/>
  <c r="CU767" i="1" s="1"/>
  <c r="CU504" i="1"/>
  <c r="CV651" i="1" s="1"/>
  <c r="CU513" i="1"/>
  <c r="CV660" i="1" s="1"/>
  <c r="CU559" i="1"/>
  <c r="CV706" i="1" s="1"/>
  <c r="CU514" i="1"/>
  <c r="CU525" i="1"/>
  <c r="CU748" i="1" s="1"/>
  <c r="CU552" i="1"/>
  <c r="CU775" i="1" s="1"/>
  <c r="CU500" i="1"/>
  <c r="CV647" i="1" s="1"/>
  <c r="CU533" i="1"/>
  <c r="CU756" i="1" s="1"/>
  <c r="CT126" i="1"/>
  <c r="CX87" i="1"/>
  <c r="CY86" i="1"/>
  <c r="CX88" i="1"/>
  <c r="CU763" i="1"/>
  <c r="CS495" i="1"/>
  <c r="CS124" i="1"/>
  <c r="CS123" i="1" s="1"/>
  <c r="CS122" i="1" s="1"/>
  <c r="CU772" i="1"/>
  <c r="CU209" i="1"/>
  <c r="CU539" i="1"/>
  <c r="CV686" i="1" s="1"/>
  <c r="CU535" i="1"/>
  <c r="CV682" i="1" s="1"/>
  <c r="CV677" i="1" s="1"/>
  <c r="CV142" i="1" s="1"/>
  <c r="CU205" i="1"/>
  <c r="CU787" i="1"/>
  <c r="CT677" i="1"/>
  <c r="CT142" i="1" s="1"/>
  <c r="CT140" i="1" s="1"/>
  <c r="CU764" i="1"/>
  <c r="CU738" i="1"/>
  <c r="CW135" i="1"/>
  <c r="CW134" i="1"/>
  <c r="CX133" i="1"/>
  <c r="CU734" i="1"/>
  <c r="CT496" i="1"/>
  <c r="CT778" i="1"/>
  <c r="CU732" i="1"/>
  <c r="CT744" i="1"/>
  <c r="CU744" i="1" s="1"/>
  <c r="CW717" i="1"/>
  <c r="CX715" i="1"/>
  <c r="CW716" i="1"/>
  <c r="CT737" i="1"/>
  <c r="CU737" i="1" s="1"/>
  <c r="CX70" i="1"/>
  <c r="CX640" i="1" s="1"/>
  <c r="CX71" i="1"/>
  <c r="CX641" i="1" s="1"/>
  <c r="CY69" i="1"/>
  <c r="CT242" i="1"/>
  <c r="CT91" i="1"/>
  <c r="CT90" i="1" s="1"/>
  <c r="CT89" i="1" s="1"/>
  <c r="CT780" i="1"/>
  <c r="CU780" i="1" s="1"/>
  <c r="CU551" i="1"/>
  <c r="CU774" i="1" s="1"/>
  <c r="CU561" i="1"/>
  <c r="CV708" i="1" s="1"/>
  <c r="CU534" i="1"/>
  <c r="CU519" i="1"/>
  <c r="CU545" i="1"/>
  <c r="CU508" i="1"/>
  <c r="CV655" i="1" s="1"/>
  <c r="CU555" i="1"/>
  <c r="CX707" i="1" l="1"/>
  <c r="CX706" i="1"/>
  <c r="CX705" i="1"/>
  <c r="CX703" i="1"/>
  <c r="CX710" i="1"/>
  <c r="CX711" i="1"/>
  <c r="CX692" i="1"/>
  <c r="CX691" i="1"/>
  <c r="CX690" i="1"/>
  <c r="CX681" i="1"/>
  <c r="CX680" i="1"/>
  <c r="CX679" i="1"/>
  <c r="CX667" i="1"/>
  <c r="CX665" i="1"/>
  <c r="CX664" i="1"/>
  <c r="CX653" i="1"/>
  <c r="CX650" i="1"/>
  <c r="CX649" i="1"/>
  <c r="CX648" i="1"/>
  <c r="CX647" i="1"/>
  <c r="CX646" i="1"/>
  <c r="CX645" i="1"/>
  <c r="CX644" i="1"/>
  <c r="CX678" i="1"/>
  <c r="CX675" i="1"/>
  <c r="CX674" i="1"/>
  <c r="CX673" i="1"/>
  <c r="CX672" i="1"/>
  <c r="CX671" i="1"/>
  <c r="CX717" i="1"/>
  <c r="CY715" i="1"/>
  <c r="CX716" i="1"/>
  <c r="CU778" i="1"/>
  <c r="CX134" i="1"/>
  <c r="CY133" i="1"/>
  <c r="CX135" i="1"/>
  <c r="CY87" i="1"/>
  <c r="CZ86" i="1"/>
  <c r="CY88" i="1"/>
  <c r="CU496" i="1"/>
  <c r="CV644" i="1"/>
  <c r="CV643" i="1" s="1"/>
  <c r="CU757" i="1"/>
  <c r="CT753" i="1"/>
  <c r="CU754" i="1"/>
  <c r="CU781" i="1"/>
  <c r="CU727" i="1"/>
  <c r="CU242" i="1"/>
  <c r="CU91" i="1"/>
  <c r="CU90" i="1" s="1"/>
  <c r="CU89" i="1" s="1"/>
  <c r="CT719" i="1"/>
  <c r="CU720" i="1"/>
  <c r="CU784" i="1"/>
  <c r="CU786" i="1"/>
  <c r="CU765" i="1"/>
  <c r="CV537" i="1"/>
  <c r="CW684" i="1" s="1"/>
  <c r="CV207" i="1"/>
  <c r="CU724" i="1"/>
  <c r="CU740" i="1"/>
  <c r="CU642" i="1"/>
  <c r="CU138" i="1"/>
  <c r="CU137" i="1" s="1"/>
  <c r="CU136" i="1" s="1"/>
  <c r="CV558" i="1"/>
  <c r="CW705" i="1" s="1"/>
  <c r="CV519" i="1"/>
  <c r="CV545" i="1"/>
  <c r="CW692" i="1" s="1"/>
  <c r="CV508" i="1"/>
  <c r="CW655" i="1" s="1"/>
  <c r="CV509" i="1"/>
  <c r="CW656" i="1" s="1"/>
  <c r="CV502" i="1"/>
  <c r="CV498" i="1"/>
  <c r="CV674" i="1"/>
  <c r="CU722" i="1"/>
  <c r="CT495" i="1"/>
  <c r="CT124" i="1"/>
  <c r="CT123" i="1" s="1"/>
  <c r="CT122" i="1" s="1"/>
  <c r="CU768" i="1"/>
  <c r="CV768" i="1" s="1"/>
  <c r="CU741" i="1"/>
  <c r="CU736" i="1"/>
  <c r="CU723" i="1"/>
  <c r="CV503" i="1"/>
  <c r="CV726" i="1" s="1"/>
  <c r="CV173" i="1"/>
  <c r="CS718" i="1"/>
  <c r="CS81" i="1" s="1"/>
  <c r="CT746" i="1"/>
  <c r="CU747" i="1"/>
  <c r="CV541" i="1"/>
  <c r="CW688" i="1" s="1"/>
  <c r="CV211" i="1"/>
  <c r="CV531" i="1"/>
  <c r="CU200" i="1"/>
  <c r="CU78" i="1" s="1"/>
  <c r="CV201" i="1"/>
  <c r="CW120" i="1"/>
  <c r="CX119" i="1"/>
  <c r="CW121" i="1"/>
  <c r="CV536" i="1"/>
  <c r="CW683" i="1" s="1"/>
  <c r="CV206" i="1"/>
  <c r="CU739" i="1"/>
  <c r="CW493" i="1"/>
  <c r="CW492" i="1"/>
  <c r="CW494" i="1" s="1"/>
  <c r="CW507" i="1" s="1"/>
  <c r="CX654" i="1" s="1"/>
  <c r="CX491" i="1"/>
  <c r="CV561" i="1"/>
  <c r="CW708" i="1" s="1"/>
  <c r="CV553" i="1"/>
  <c r="CV776" i="1" s="1"/>
  <c r="CV515" i="1"/>
  <c r="CW662" i="1" s="1"/>
  <c r="CV548" i="1"/>
  <c r="CV520" i="1"/>
  <c r="CW667" i="1" s="1"/>
  <c r="CV506" i="1"/>
  <c r="CV729" i="1" s="1"/>
  <c r="CV563" i="1"/>
  <c r="CW710" i="1" s="1"/>
  <c r="CV556" i="1"/>
  <c r="CV779" i="1" s="1"/>
  <c r="CV525" i="1"/>
  <c r="CV748" i="1" s="1"/>
  <c r="CV562" i="1"/>
  <c r="CV543" i="1"/>
  <c r="CW690" i="1" s="1"/>
  <c r="CV500" i="1"/>
  <c r="CV501" i="1"/>
  <c r="CU782" i="1"/>
  <c r="CV782" i="1" s="1"/>
  <c r="CV559" i="1"/>
  <c r="CV542" i="1"/>
  <c r="CV550" i="1"/>
  <c r="CV532" i="1"/>
  <c r="CW679" i="1" s="1"/>
  <c r="CV533" i="1"/>
  <c r="CV756" i="1" s="1"/>
  <c r="CV538" i="1"/>
  <c r="CW685" i="1" s="1"/>
  <c r="CV518" i="1"/>
  <c r="CW665" i="1" s="1"/>
  <c r="CV539" i="1"/>
  <c r="CW686" i="1" s="1"/>
  <c r="CV209" i="1"/>
  <c r="CX163" i="1"/>
  <c r="CX239" i="1" s="1"/>
  <c r="CX164" i="1"/>
  <c r="CX240" i="1" s="1"/>
  <c r="CX162" i="1"/>
  <c r="CT74" i="1"/>
  <c r="CT73" i="1" s="1"/>
  <c r="CT72" i="1" s="1"/>
  <c r="CT165" i="1"/>
  <c r="CV755" i="1"/>
  <c r="CV760" i="1"/>
  <c r="CV540" i="1"/>
  <c r="CW687" i="1" s="1"/>
  <c r="CV210" i="1"/>
  <c r="CV524" i="1"/>
  <c r="CV194" i="1"/>
  <c r="CU193" i="1"/>
  <c r="CU77" i="1" s="1"/>
  <c r="CU76" i="1" s="1"/>
  <c r="CT642" i="1"/>
  <c r="CT138" i="1"/>
  <c r="CT137" i="1" s="1"/>
  <c r="CT136" i="1" s="1"/>
  <c r="CV743" i="1"/>
  <c r="CU742" i="1"/>
  <c r="CV742" i="1" s="1"/>
  <c r="CU530" i="1"/>
  <c r="CU128" i="1" s="1"/>
  <c r="CV243" i="1"/>
  <c r="CU758" i="1"/>
  <c r="CV551" i="1"/>
  <c r="CV554" i="1"/>
  <c r="CV549" i="1"/>
  <c r="CV527" i="1"/>
  <c r="CV750" i="1" s="1"/>
  <c r="CV528" i="1"/>
  <c r="CW675" i="1" s="1"/>
  <c r="CV514" i="1"/>
  <c r="CV504" i="1"/>
  <c r="CW651" i="1" s="1"/>
  <c r="CU725" i="1"/>
  <c r="CV725" i="1" s="1"/>
  <c r="CU751" i="1"/>
  <c r="CV751" i="1" s="1"/>
  <c r="CU766" i="1"/>
  <c r="CV766" i="1" s="1"/>
  <c r="CY70" i="1"/>
  <c r="CY640" i="1" s="1"/>
  <c r="CZ69" i="1"/>
  <c r="CY71" i="1"/>
  <c r="CY641" i="1" s="1"/>
  <c r="CV732" i="1"/>
  <c r="CV738" i="1"/>
  <c r="CV535" i="1"/>
  <c r="CW682" i="1" s="1"/>
  <c r="CV205" i="1"/>
  <c r="CV772" i="1"/>
  <c r="CU769" i="1"/>
  <c r="CW308" i="1"/>
  <c r="CW231" i="1" s="1"/>
  <c r="CW307" i="1"/>
  <c r="CW230" i="1" s="1"/>
  <c r="CW306" i="1"/>
  <c r="CW229" i="1" s="1"/>
  <c r="CW305" i="1"/>
  <c r="CW228" i="1" s="1"/>
  <c r="CW304" i="1"/>
  <c r="CW227" i="1" s="1"/>
  <c r="CW303" i="1"/>
  <c r="CW226" i="1" s="1"/>
  <c r="CW302" i="1"/>
  <c r="CW225" i="1" s="1"/>
  <c r="CW301" i="1"/>
  <c r="CW224" i="1" s="1"/>
  <c r="CW300" i="1"/>
  <c r="CW223" i="1" s="1"/>
  <c r="CW309" i="1"/>
  <c r="CW232" i="1" s="1"/>
  <c r="CW310" i="1"/>
  <c r="CW233" i="1" s="1"/>
  <c r="CW280" i="1"/>
  <c r="CW203" i="1" s="1"/>
  <c r="CW275" i="1"/>
  <c r="CW198" i="1" s="1"/>
  <c r="CW268" i="1"/>
  <c r="CW191" i="1" s="1"/>
  <c r="CW264" i="1"/>
  <c r="CW187" i="1" s="1"/>
  <c r="CW260" i="1"/>
  <c r="CW183" i="1" s="1"/>
  <c r="CW256" i="1"/>
  <c r="CW179" i="1" s="1"/>
  <c r="CW252" i="1"/>
  <c r="CW175" i="1" s="1"/>
  <c r="CW248" i="1"/>
  <c r="CW171" i="1" s="1"/>
  <c r="CW244" i="1"/>
  <c r="CW311" i="1"/>
  <c r="CW234" i="1" s="1"/>
  <c r="CW299" i="1"/>
  <c r="CW222" i="1" s="1"/>
  <c r="CW298" i="1"/>
  <c r="CW221" i="1" s="1"/>
  <c r="CW288" i="1"/>
  <c r="CW287" i="1"/>
  <c r="CW286" i="1"/>
  <c r="CW285" i="1"/>
  <c r="CW208" i="1" s="1"/>
  <c r="CW284" i="1"/>
  <c r="CW283" i="1"/>
  <c r="CW282" i="1"/>
  <c r="CW281" i="1"/>
  <c r="CW204" i="1" s="1"/>
  <c r="CW265" i="1"/>
  <c r="CW188" i="1" s="1"/>
  <c r="CW261" i="1"/>
  <c r="CW184" i="1" s="1"/>
  <c r="CW257" i="1"/>
  <c r="CW180" i="1" s="1"/>
  <c r="CW253" i="1"/>
  <c r="CW176" i="1" s="1"/>
  <c r="CW249" i="1"/>
  <c r="CW172" i="1" s="1"/>
  <c r="CW245" i="1"/>
  <c r="CW168" i="1" s="1"/>
  <c r="CW289" i="1"/>
  <c r="CW212" i="1" s="1"/>
  <c r="CW278" i="1"/>
  <c r="CW273" i="1"/>
  <c r="CW196" i="1" s="1"/>
  <c r="CW272" i="1"/>
  <c r="CW195" i="1" s="1"/>
  <c r="CW271" i="1"/>
  <c r="CW266" i="1"/>
  <c r="CW189" i="1" s="1"/>
  <c r="CW262" i="1"/>
  <c r="CW185" i="1" s="1"/>
  <c r="CW258" i="1"/>
  <c r="CW181" i="1" s="1"/>
  <c r="CW254" i="1"/>
  <c r="CW177" i="1" s="1"/>
  <c r="CW250" i="1"/>
  <c r="CW246" i="1"/>
  <c r="CW169" i="1" s="1"/>
  <c r="CW297" i="1"/>
  <c r="CW220" i="1" s="1"/>
  <c r="CW296" i="1"/>
  <c r="CW219" i="1" s="1"/>
  <c r="CW295" i="1"/>
  <c r="CW218" i="1" s="1"/>
  <c r="CW294" i="1"/>
  <c r="CW217" i="1" s="1"/>
  <c r="CW293" i="1"/>
  <c r="CW216" i="1" s="1"/>
  <c r="CW292" i="1"/>
  <c r="CW215" i="1" s="1"/>
  <c r="CW291" i="1"/>
  <c r="CW214" i="1" s="1"/>
  <c r="CW290" i="1"/>
  <c r="CW213" i="1" s="1"/>
  <c r="CW263" i="1"/>
  <c r="CW186" i="1" s="1"/>
  <c r="CW247" i="1"/>
  <c r="CW170" i="1" s="1"/>
  <c r="CW279" i="1"/>
  <c r="CW202" i="1" s="1"/>
  <c r="CW259" i="1"/>
  <c r="CW182" i="1" s="1"/>
  <c r="CW255" i="1"/>
  <c r="CW178" i="1" s="1"/>
  <c r="CW251" i="1"/>
  <c r="CW174" i="1" s="1"/>
  <c r="CW267" i="1"/>
  <c r="CW190" i="1" s="1"/>
  <c r="CW274" i="1"/>
  <c r="CW197" i="1" s="1"/>
  <c r="CV497" i="1"/>
  <c r="CV167" i="1"/>
  <c r="CU166" i="1"/>
  <c r="CV773" i="1"/>
  <c r="CU735" i="1"/>
  <c r="CU523" i="1"/>
  <c r="CU127" i="1" s="1"/>
  <c r="CU126" i="1" s="1"/>
  <c r="CU783" i="1"/>
  <c r="CU733" i="1"/>
  <c r="CV673" i="1"/>
  <c r="CV670" i="1" s="1"/>
  <c r="CV141" i="1" s="1"/>
  <c r="CV140" i="1" s="1"/>
  <c r="CU731" i="1"/>
  <c r="CV731" i="1" s="1"/>
  <c r="CU730" i="1"/>
  <c r="CU761" i="1"/>
  <c r="CV761" i="1" s="1"/>
  <c r="CU728" i="1"/>
  <c r="CV728" i="1" s="1"/>
  <c r="CW703" i="1"/>
  <c r="CU721" i="1"/>
  <c r="CV721" i="1" s="1"/>
  <c r="CU762" i="1"/>
  <c r="CV762" i="1" s="1"/>
  <c r="CU770" i="1"/>
  <c r="CV557" i="1"/>
  <c r="CV780" i="1" s="1"/>
  <c r="CV526" i="1"/>
  <c r="CV749" i="1" s="1"/>
  <c r="CV499" i="1"/>
  <c r="CW646" i="1" s="1"/>
  <c r="CV544" i="1"/>
  <c r="CW691" i="1" s="1"/>
  <c r="CV521" i="1"/>
  <c r="CW668" i="1" s="1"/>
  <c r="CV560" i="1"/>
  <c r="CW707" i="1" s="1"/>
  <c r="CV552" i="1"/>
  <c r="CV511" i="1"/>
  <c r="CW658" i="1" s="1"/>
  <c r="CV547" i="1"/>
  <c r="CV516" i="1"/>
  <c r="CW663" i="1" s="1"/>
  <c r="CV517" i="1"/>
  <c r="CW664" i="1" s="1"/>
  <c r="CV510" i="1"/>
  <c r="CW657" i="1" s="1"/>
  <c r="CV564" i="1"/>
  <c r="CV787" i="1" s="1"/>
  <c r="CV555" i="1"/>
  <c r="CV507" i="1"/>
  <c r="CW654" i="1" s="1"/>
  <c r="CV546" i="1"/>
  <c r="CV512" i="1"/>
  <c r="CW659" i="1" s="1"/>
  <c r="CV513" i="1"/>
  <c r="CW660" i="1" s="1"/>
  <c r="CV534" i="1"/>
  <c r="CW681" i="1" s="1"/>
  <c r="CV735" i="1" l="1"/>
  <c r="CV496" i="1"/>
  <c r="DA69" i="1"/>
  <c r="CZ71" i="1"/>
  <c r="CZ641" i="1" s="1"/>
  <c r="CZ70" i="1"/>
  <c r="CZ640" i="1" s="1"/>
  <c r="CV758" i="1"/>
  <c r="CW524" i="1"/>
  <c r="CV193" i="1"/>
  <c r="CV77" i="1" s="1"/>
  <c r="CW194" i="1"/>
  <c r="CY162" i="1"/>
  <c r="CY163" i="1"/>
  <c r="CY239" i="1" s="1"/>
  <c r="CY164" i="1"/>
  <c r="CY240" i="1" s="1"/>
  <c r="CW539" i="1"/>
  <c r="CX686" i="1" s="1"/>
  <c r="CW209" i="1"/>
  <c r="CV744" i="1"/>
  <c r="CW541" i="1"/>
  <c r="CX688" i="1" s="1"/>
  <c r="CW211" i="1"/>
  <c r="CV736" i="1"/>
  <c r="CW680" i="1"/>
  <c r="CV784" i="1"/>
  <c r="CX670" i="1"/>
  <c r="CX141" i="1" s="1"/>
  <c r="CV775" i="1"/>
  <c r="CW558" i="1"/>
  <c r="CW550" i="1"/>
  <c r="CX697" i="1" s="1"/>
  <c r="CW532" i="1"/>
  <c r="CW563" i="1"/>
  <c r="CW501" i="1"/>
  <c r="CW498" i="1"/>
  <c r="CW519" i="1"/>
  <c r="CX666" i="1" s="1"/>
  <c r="CW560" i="1"/>
  <c r="CW552" i="1"/>
  <c r="CX699" i="1" s="1"/>
  <c r="CW544" i="1"/>
  <c r="CW504" i="1"/>
  <c r="CX651" i="1" s="1"/>
  <c r="CW509" i="1"/>
  <c r="CX656" i="1" s="1"/>
  <c r="CW538" i="1"/>
  <c r="CX685" i="1" s="1"/>
  <c r="CW506" i="1"/>
  <c r="CW729" i="1" s="1"/>
  <c r="CV777" i="1"/>
  <c r="CW721" i="1"/>
  <c r="CW761" i="1"/>
  <c r="CV733" i="1"/>
  <c r="CW773" i="1"/>
  <c r="CW243" i="1"/>
  <c r="CV769" i="1"/>
  <c r="CV242" i="1"/>
  <c r="CV91" i="1"/>
  <c r="CV90" i="1" s="1"/>
  <c r="CV89" i="1" s="1"/>
  <c r="CV523" i="1"/>
  <c r="CV127" i="1" s="1"/>
  <c r="CW755" i="1"/>
  <c r="CV737" i="1"/>
  <c r="CW531" i="1"/>
  <c r="CV200" i="1"/>
  <c r="CV78" i="1" s="1"/>
  <c r="CW201" i="1"/>
  <c r="CW503" i="1"/>
  <c r="CW726" i="1" s="1"/>
  <c r="CW173" i="1"/>
  <c r="CV785" i="1"/>
  <c r="CV740" i="1"/>
  <c r="CV765" i="1"/>
  <c r="CW653" i="1"/>
  <c r="CW643" i="1" s="1"/>
  <c r="CV720" i="1"/>
  <c r="CU719" i="1"/>
  <c r="CV727" i="1"/>
  <c r="CW727" i="1" s="1"/>
  <c r="CV757" i="1"/>
  <c r="CZ87" i="1"/>
  <c r="CZ88" i="1"/>
  <c r="DA86" i="1"/>
  <c r="CZ133" i="1"/>
  <c r="CY135" i="1"/>
  <c r="CY134" i="1"/>
  <c r="CY716" i="1"/>
  <c r="CY717" i="1"/>
  <c r="CZ715" i="1"/>
  <c r="CW559" i="1"/>
  <c r="CW782" i="1" s="1"/>
  <c r="CW562" i="1"/>
  <c r="CX709" i="1" s="1"/>
  <c r="CW543" i="1"/>
  <c r="CW500" i="1"/>
  <c r="CW505" i="1"/>
  <c r="CX652" i="1" s="1"/>
  <c r="CW502" i="1"/>
  <c r="CW725" i="1" s="1"/>
  <c r="CW511" i="1"/>
  <c r="CX658" i="1" s="1"/>
  <c r="CV771" i="1"/>
  <c r="CW561" i="1"/>
  <c r="CX708" i="1" s="1"/>
  <c r="CW553" i="1"/>
  <c r="CX700" i="1" s="1"/>
  <c r="CW545" i="1"/>
  <c r="CW508" i="1"/>
  <c r="CX655" i="1" s="1"/>
  <c r="CW513" i="1"/>
  <c r="CX660" i="1" s="1"/>
  <c r="CW542" i="1"/>
  <c r="CX689" i="1" s="1"/>
  <c r="CV767" i="1"/>
  <c r="CW767" i="1" s="1"/>
  <c r="CW711" i="1"/>
  <c r="CV730" i="1"/>
  <c r="CW730" i="1" s="1"/>
  <c r="CV783" i="1"/>
  <c r="CW783" i="1" s="1"/>
  <c r="CU74" i="1"/>
  <c r="CU73" i="1" s="1"/>
  <c r="CU72" i="1" s="1"/>
  <c r="CU165" i="1"/>
  <c r="CW277" i="1"/>
  <c r="CW95" i="1" s="1"/>
  <c r="CW732" i="1"/>
  <c r="CW766" i="1"/>
  <c r="CW540" i="1"/>
  <c r="CX687" i="1" s="1"/>
  <c r="CW210" i="1"/>
  <c r="CX309" i="1"/>
  <c r="CX232" i="1" s="1"/>
  <c r="CX310" i="1"/>
  <c r="CX233" i="1" s="1"/>
  <c r="CX311" i="1"/>
  <c r="CX234" i="1" s="1"/>
  <c r="CX298" i="1"/>
  <c r="CX221" i="1" s="1"/>
  <c r="CX299" i="1"/>
  <c r="CX222" i="1" s="1"/>
  <c r="CX288" i="1"/>
  <c r="CX287" i="1"/>
  <c r="CX286" i="1"/>
  <c r="CX285" i="1"/>
  <c r="CX208" i="1" s="1"/>
  <c r="CX284" i="1"/>
  <c r="CX283" i="1"/>
  <c r="CX282" i="1"/>
  <c r="CX281" i="1"/>
  <c r="CX204" i="1" s="1"/>
  <c r="CX265" i="1"/>
  <c r="CX188" i="1" s="1"/>
  <c r="CX261" i="1"/>
  <c r="CX184" i="1" s="1"/>
  <c r="CX257" i="1"/>
  <c r="CX180" i="1" s="1"/>
  <c r="CX253" i="1"/>
  <c r="CX176" i="1" s="1"/>
  <c r="CX249" i="1"/>
  <c r="CX172" i="1" s="1"/>
  <c r="CX245" i="1"/>
  <c r="CX168" i="1" s="1"/>
  <c r="CX289" i="1"/>
  <c r="CX212" i="1" s="1"/>
  <c r="CX278" i="1"/>
  <c r="CX273" i="1"/>
  <c r="CX196" i="1" s="1"/>
  <c r="CX272" i="1"/>
  <c r="CX195" i="1" s="1"/>
  <c r="CX271" i="1"/>
  <c r="CX266" i="1"/>
  <c r="CX189" i="1" s="1"/>
  <c r="CX262" i="1"/>
  <c r="CX185" i="1" s="1"/>
  <c r="CX258" i="1"/>
  <c r="CX181" i="1" s="1"/>
  <c r="CX254" i="1"/>
  <c r="CX177" i="1" s="1"/>
  <c r="CX250" i="1"/>
  <c r="CX246" i="1"/>
  <c r="CX169" i="1" s="1"/>
  <c r="CX297" i="1"/>
  <c r="CX220" i="1" s="1"/>
  <c r="CX296" i="1"/>
  <c r="CX219" i="1" s="1"/>
  <c r="CX295" i="1"/>
  <c r="CX218" i="1" s="1"/>
  <c r="CX294" i="1"/>
  <c r="CX217" i="1" s="1"/>
  <c r="CX293" i="1"/>
  <c r="CX216" i="1" s="1"/>
  <c r="CX292" i="1"/>
  <c r="CX215" i="1" s="1"/>
  <c r="CX291" i="1"/>
  <c r="CX214" i="1" s="1"/>
  <c r="CX290" i="1"/>
  <c r="CX213" i="1" s="1"/>
  <c r="CX279" i="1"/>
  <c r="CX202" i="1" s="1"/>
  <c r="CX274" i="1"/>
  <c r="CX197" i="1" s="1"/>
  <c r="CX267" i="1"/>
  <c r="CX190" i="1" s="1"/>
  <c r="CX263" i="1"/>
  <c r="CX186" i="1" s="1"/>
  <c r="CX259" i="1"/>
  <c r="CX182" i="1" s="1"/>
  <c r="CX255" i="1"/>
  <c r="CX178" i="1" s="1"/>
  <c r="CX251" i="1"/>
  <c r="CX174" i="1" s="1"/>
  <c r="CX247" i="1"/>
  <c r="CX170" i="1" s="1"/>
  <c r="CX275" i="1"/>
  <c r="CX198" i="1" s="1"/>
  <c r="CX268" i="1"/>
  <c r="CX191" i="1" s="1"/>
  <c r="CX252" i="1"/>
  <c r="CX175" i="1" s="1"/>
  <c r="CX308" i="1"/>
  <c r="CX231" i="1" s="1"/>
  <c r="CX307" i="1"/>
  <c r="CX230" i="1" s="1"/>
  <c r="CX306" i="1"/>
  <c r="CX229" i="1" s="1"/>
  <c r="CX305" i="1"/>
  <c r="CX228" i="1" s="1"/>
  <c r="CX304" i="1"/>
  <c r="CX227" i="1" s="1"/>
  <c r="CX303" i="1"/>
  <c r="CX226" i="1" s="1"/>
  <c r="CX302" i="1"/>
  <c r="CX225" i="1" s="1"/>
  <c r="CX301" i="1"/>
  <c r="CX224" i="1" s="1"/>
  <c r="CX300" i="1"/>
  <c r="CX223" i="1" s="1"/>
  <c r="CX264" i="1"/>
  <c r="CX187" i="1" s="1"/>
  <c r="CX248" i="1"/>
  <c r="CX171" i="1" s="1"/>
  <c r="CX280" i="1"/>
  <c r="CX203" i="1" s="1"/>
  <c r="CX260" i="1"/>
  <c r="CX183" i="1" s="1"/>
  <c r="CX244" i="1"/>
  <c r="CX243" i="1" s="1"/>
  <c r="CX256" i="1"/>
  <c r="CX179" i="1" s="1"/>
  <c r="CV739" i="1"/>
  <c r="CX121" i="1"/>
  <c r="CX120" i="1"/>
  <c r="CY119" i="1"/>
  <c r="CV747" i="1"/>
  <c r="CU746" i="1"/>
  <c r="CV741" i="1"/>
  <c r="CV722" i="1"/>
  <c r="CV724" i="1"/>
  <c r="CW724" i="1" s="1"/>
  <c r="CV786" i="1"/>
  <c r="CW786" i="1" s="1"/>
  <c r="CW672" i="1"/>
  <c r="CW670" i="1" s="1"/>
  <c r="CW141" i="1" s="1"/>
  <c r="CT718" i="1"/>
  <c r="CT81" i="1" s="1"/>
  <c r="CV781" i="1"/>
  <c r="CW781" i="1" s="1"/>
  <c r="CV642" i="1"/>
  <c r="CV138" i="1"/>
  <c r="CV137" i="1" s="1"/>
  <c r="CV136" i="1" s="1"/>
  <c r="CW564" i="1"/>
  <c r="CW787" i="1" s="1"/>
  <c r="CW554" i="1"/>
  <c r="CX701" i="1" s="1"/>
  <c r="CW546" i="1"/>
  <c r="CX693" i="1" s="1"/>
  <c r="CW512" i="1"/>
  <c r="CX659" i="1" s="1"/>
  <c r="CW517" i="1"/>
  <c r="CW514" i="1"/>
  <c r="CX661" i="1" s="1"/>
  <c r="CW499" i="1"/>
  <c r="CV774" i="1"/>
  <c r="CW556" i="1"/>
  <c r="CW779" i="1" s="1"/>
  <c r="CW548" i="1"/>
  <c r="CX695" i="1" s="1"/>
  <c r="CW520" i="1"/>
  <c r="CW743" i="1" s="1"/>
  <c r="CW528" i="1"/>
  <c r="CW551" i="1"/>
  <c r="CX698" i="1" s="1"/>
  <c r="CW534" i="1"/>
  <c r="CW525" i="1"/>
  <c r="CW748" i="1" s="1"/>
  <c r="CV770" i="1"/>
  <c r="CW731" i="1"/>
  <c r="CV166" i="1"/>
  <c r="CW167" i="1"/>
  <c r="CW497" i="1"/>
  <c r="CW270" i="1"/>
  <c r="CW94" i="1" s="1"/>
  <c r="CW93" i="1" s="1"/>
  <c r="CW535" i="1"/>
  <c r="CX682" i="1" s="1"/>
  <c r="CW205" i="1"/>
  <c r="CY710" i="1"/>
  <c r="CY711" i="1"/>
  <c r="CY704" i="1"/>
  <c r="CY702" i="1"/>
  <c r="CY700" i="1"/>
  <c r="CY699" i="1"/>
  <c r="CY709" i="1"/>
  <c r="CY707" i="1"/>
  <c r="CY705" i="1"/>
  <c r="CY703" i="1"/>
  <c r="CY701" i="1"/>
  <c r="CY698" i="1"/>
  <c r="CY681" i="1"/>
  <c r="CY679" i="1"/>
  <c r="CY678" i="1"/>
  <c r="CY675" i="1"/>
  <c r="CY672" i="1"/>
  <c r="CY697" i="1"/>
  <c r="CY695" i="1"/>
  <c r="CY693" i="1"/>
  <c r="CY691" i="1"/>
  <c r="CY689" i="1"/>
  <c r="CY680" i="1"/>
  <c r="CY690" i="1"/>
  <c r="CY666" i="1"/>
  <c r="CY665" i="1"/>
  <c r="CY664" i="1"/>
  <c r="CY661" i="1"/>
  <c r="CY653" i="1"/>
  <c r="CY646" i="1"/>
  <c r="CY696" i="1"/>
  <c r="CY694" i="1"/>
  <c r="CY692" i="1"/>
  <c r="CY667" i="1"/>
  <c r="CW751" i="1"/>
  <c r="CW742" i="1"/>
  <c r="CV763" i="1"/>
  <c r="CW763" i="1" s="1"/>
  <c r="CV734" i="1"/>
  <c r="CW734" i="1" s="1"/>
  <c r="CX492" i="1"/>
  <c r="CX494" i="1" s="1"/>
  <c r="CX508" i="1" s="1"/>
  <c r="CY655" i="1" s="1"/>
  <c r="CY491" i="1"/>
  <c r="CX493" i="1"/>
  <c r="CW536" i="1"/>
  <c r="CX683" i="1" s="1"/>
  <c r="CW206" i="1"/>
  <c r="CV530" i="1"/>
  <c r="CV128" i="1" s="1"/>
  <c r="CV723" i="1"/>
  <c r="CW723" i="1" s="1"/>
  <c r="CW768" i="1"/>
  <c r="CW537" i="1"/>
  <c r="CX684" i="1" s="1"/>
  <c r="CW207" i="1"/>
  <c r="CV759" i="1"/>
  <c r="CW759" i="1" s="1"/>
  <c r="CU753" i="1"/>
  <c r="CV754" i="1"/>
  <c r="CU495" i="1"/>
  <c r="CU124" i="1"/>
  <c r="CU123" i="1" s="1"/>
  <c r="CU122" i="1" s="1"/>
  <c r="CV764" i="1"/>
  <c r="CW764" i="1" s="1"/>
  <c r="CV778" i="1"/>
  <c r="CW555" i="1"/>
  <c r="CX702" i="1" s="1"/>
  <c r="CW547" i="1"/>
  <c r="CX694" i="1" s="1"/>
  <c r="CW516" i="1"/>
  <c r="CX663" i="1" s="1"/>
  <c r="CW521" i="1"/>
  <c r="CX668" i="1" s="1"/>
  <c r="CW518" i="1"/>
  <c r="CW515" i="1"/>
  <c r="CX662" i="1" s="1"/>
  <c r="CW526" i="1"/>
  <c r="CW749" i="1" s="1"/>
  <c r="CW557" i="1"/>
  <c r="CX704" i="1" s="1"/>
  <c r="CW549" i="1"/>
  <c r="CW772" i="1" s="1"/>
  <c r="CW527" i="1"/>
  <c r="CW750" i="1" s="1"/>
  <c r="CW533" i="1"/>
  <c r="CW756" i="1" s="1"/>
  <c r="CW510" i="1"/>
  <c r="CX657" i="1" s="1"/>
  <c r="CX643" i="1" s="1"/>
  <c r="CW678" i="1"/>
  <c r="CW677" i="1" s="1"/>
  <c r="CW142" i="1" s="1"/>
  <c r="CX138" i="1" l="1"/>
  <c r="CX137" i="1" s="1"/>
  <c r="CW642" i="1"/>
  <c r="CW138" i="1"/>
  <c r="CW137" i="1" s="1"/>
  <c r="CW136" i="1" s="1"/>
  <c r="CV165" i="1"/>
  <c r="CV74" i="1"/>
  <c r="CV73" i="1" s="1"/>
  <c r="CW140" i="1"/>
  <c r="CW741" i="1"/>
  <c r="CX91" i="1"/>
  <c r="CX90" i="1" s="1"/>
  <c r="DA88" i="1"/>
  <c r="DA87" i="1"/>
  <c r="DB86" i="1"/>
  <c r="CW765" i="1"/>
  <c r="CW91" i="1"/>
  <c r="CW90" i="1" s="1"/>
  <c r="CW89" i="1" s="1"/>
  <c r="CW242" i="1"/>
  <c r="CW775" i="1"/>
  <c r="CW744" i="1"/>
  <c r="CY310" i="1"/>
  <c r="CY233" i="1" s="1"/>
  <c r="CY311" i="1"/>
  <c r="CY234" i="1" s="1"/>
  <c r="CY298" i="1"/>
  <c r="CY221" i="1" s="1"/>
  <c r="CY308" i="1"/>
  <c r="CY231" i="1" s="1"/>
  <c r="CY307" i="1"/>
  <c r="CY230" i="1" s="1"/>
  <c r="CY306" i="1"/>
  <c r="CY229" i="1" s="1"/>
  <c r="CY305" i="1"/>
  <c r="CY228" i="1" s="1"/>
  <c r="CY304" i="1"/>
  <c r="CY227" i="1" s="1"/>
  <c r="CY303" i="1"/>
  <c r="CY226" i="1" s="1"/>
  <c r="CY302" i="1"/>
  <c r="CY225" i="1" s="1"/>
  <c r="CY301" i="1"/>
  <c r="CY224" i="1" s="1"/>
  <c r="CY300" i="1"/>
  <c r="CY223" i="1" s="1"/>
  <c r="CY299" i="1"/>
  <c r="CY222" i="1" s="1"/>
  <c r="CY309" i="1"/>
  <c r="CY232" i="1" s="1"/>
  <c r="CY289" i="1"/>
  <c r="CY212" i="1" s="1"/>
  <c r="CY278" i="1"/>
  <c r="CY273" i="1"/>
  <c r="CY196" i="1" s="1"/>
  <c r="CY272" i="1"/>
  <c r="CY195" i="1" s="1"/>
  <c r="CY271" i="1"/>
  <c r="CY266" i="1"/>
  <c r="CY189" i="1" s="1"/>
  <c r="CY262" i="1"/>
  <c r="CY185" i="1" s="1"/>
  <c r="CY258" i="1"/>
  <c r="CY181" i="1" s="1"/>
  <c r="CY254" i="1"/>
  <c r="CY177" i="1" s="1"/>
  <c r="CY250" i="1"/>
  <c r="CY246" i="1"/>
  <c r="CY169" i="1" s="1"/>
  <c r="CY297" i="1"/>
  <c r="CY220" i="1" s="1"/>
  <c r="CY296" i="1"/>
  <c r="CY219" i="1" s="1"/>
  <c r="CY295" i="1"/>
  <c r="CY218" i="1" s="1"/>
  <c r="CY294" i="1"/>
  <c r="CY217" i="1" s="1"/>
  <c r="CY293" i="1"/>
  <c r="CY216" i="1" s="1"/>
  <c r="CY292" i="1"/>
  <c r="CY215" i="1" s="1"/>
  <c r="CY291" i="1"/>
  <c r="CY214" i="1" s="1"/>
  <c r="CY290" i="1"/>
  <c r="CY213" i="1" s="1"/>
  <c r="CY279" i="1"/>
  <c r="CY202" i="1" s="1"/>
  <c r="CY274" i="1"/>
  <c r="CY197" i="1" s="1"/>
  <c r="CY267" i="1"/>
  <c r="CY190" i="1" s="1"/>
  <c r="CY263" i="1"/>
  <c r="CY186" i="1" s="1"/>
  <c r="CY259" i="1"/>
  <c r="CY182" i="1" s="1"/>
  <c r="CY255" i="1"/>
  <c r="CY178" i="1" s="1"/>
  <c r="CY251" i="1"/>
  <c r="CY174" i="1" s="1"/>
  <c r="CY247" i="1"/>
  <c r="CY170" i="1" s="1"/>
  <c r="CY280" i="1"/>
  <c r="CY203" i="1" s="1"/>
  <c r="CY275" i="1"/>
  <c r="CY198" i="1" s="1"/>
  <c r="CY268" i="1"/>
  <c r="CY191" i="1" s="1"/>
  <c r="CY264" i="1"/>
  <c r="CY187" i="1" s="1"/>
  <c r="CY260" i="1"/>
  <c r="CY183" i="1" s="1"/>
  <c r="CY256" i="1"/>
  <c r="CY179" i="1" s="1"/>
  <c r="CY252" i="1"/>
  <c r="CY175" i="1" s="1"/>
  <c r="CY248" i="1"/>
  <c r="CY171" i="1" s="1"/>
  <c r="CY244" i="1"/>
  <c r="CY257" i="1"/>
  <c r="CY180" i="1" s="1"/>
  <c r="CY253" i="1"/>
  <c r="CY176" i="1" s="1"/>
  <c r="CY265" i="1"/>
  <c r="CY188" i="1" s="1"/>
  <c r="CY261" i="1"/>
  <c r="CY184" i="1" s="1"/>
  <c r="CY284" i="1"/>
  <c r="CY282" i="1"/>
  <c r="CY281" i="1"/>
  <c r="CY204" i="1" s="1"/>
  <c r="CY287" i="1"/>
  <c r="CY283" i="1"/>
  <c r="CY249" i="1"/>
  <c r="CY172" i="1" s="1"/>
  <c r="CY245" i="1"/>
  <c r="CY168" i="1" s="1"/>
  <c r="CY288" i="1"/>
  <c r="CY286" i="1"/>
  <c r="CY285" i="1"/>
  <c r="CY208" i="1" s="1"/>
  <c r="CV76" i="1"/>
  <c r="CV495" i="1"/>
  <c r="CV124" i="1"/>
  <c r="CV123" i="1" s="1"/>
  <c r="CX558" i="1"/>
  <c r="CX533" i="1"/>
  <c r="CX756" i="1" s="1"/>
  <c r="CX518" i="1"/>
  <c r="CX526" i="1"/>
  <c r="CY673" i="1" s="1"/>
  <c r="CX499" i="1"/>
  <c r="CX543" i="1"/>
  <c r="CX766" i="1" s="1"/>
  <c r="CX527" i="1"/>
  <c r="CX750" i="1" s="1"/>
  <c r="CW776" i="1"/>
  <c r="CX560" i="1"/>
  <c r="CX562" i="1"/>
  <c r="CX505" i="1"/>
  <c r="CY652" i="1" s="1"/>
  <c r="CX510" i="1"/>
  <c r="CY657" i="1" s="1"/>
  <c r="CX507" i="1"/>
  <c r="CY654" i="1" s="1"/>
  <c r="CX545" i="1"/>
  <c r="CX504" i="1"/>
  <c r="CY651" i="1" s="1"/>
  <c r="CX537" i="1"/>
  <c r="CY684" i="1" s="1"/>
  <c r="CX207" i="1"/>
  <c r="CY493" i="1"/>
  <c r="CY492" i="1"/>
  <c r="CY494" i="1" s="1"/>
  <c r="CY501" i="1" s="1"/>
  <c r="CZ491" i="1"/>
  <c r="CY674" i="1"/>
  <c r="CX731" i="1"/>
  <c r="CW771" i="1"/>
  <c r="CU718" i="1"/>
  <c r="CU81" i="1" s="1"/>
  <c r="CW740" i="1"/>
  <c r="CX531" i="1"/>
  <c r="CX201" i="1"/>
  <c r="CW200" i="1"/>
  <c r="CW78" i="1" s="1"/>
  <c r="CW737" i="1"/>
  <c r="CX737" i="1" s="1"/>
  <c r="CW777" i="1"/>
  <c r="CW736" i="1"/>
  <c r="CX539" i="1"/>
  <c r="CY686" i="1" s="1"/>
  <c r="CX209" i="1"/>
  <c r="CZ162" i="1"/>
  <c r="CZ164" i="1"/>
  <c r="CZ240" i="1" s="1"/>
  <c r="CZ163" i="1"/>
  <c r="CZ239" i="1" s="1"/>
  <c r="CW523" i="1"/>
  <c r="CW127" i="1" s="1"/>
  <c r="CW735" i="1"/>
  <c r="CX555" i="1"/>
  <c r="CX517" i="1"/>
  <c r="CX551" i="1"/>
  <c r="CX534" i="1"/>
  <c r="CX519" i="1"/>
  <c r="CX742" i="1" s="1"/>
  <c r="CX544" i="1"/>
  <c r="CX520" i="1"/>
  <c r="CX743" i="1" s="1"/>
  <c r="CX561" i="1"/>
  <c r="CY708" i="1" s="1"/>
  <c r="CX553" i="1"/>
  <c r="CX509" i="1"/>
  <c r="CY656" i="1" s="1"/>
  <c r="CX514" i="1"/>
  <c r="CX525" i="1"/>
  <c r="CX748" i="1" s="1"/>
  <c r="CX550" i="1"/>
  <c r="CX773" i="1" s="1"/>
  <c r="CX516" i="1"/>
  <c r="CY663" i="1" s="1"/>
  <c r="CW780" i="1"/>
  <c r="CW778" i="1"/>
  <c r="CX778" i="1" s="1"/>
  <c r="CV753" i="1"/>
  <c r="CW754" i="1"/>
  <c r="CX536" i="1"/>
  <c r="CY683" i="1" s="1"/>
  <c r="CX206" i="1"/>
  <c r="CW496" i="1"/>
  <c r="CW770" i="1"/>
  <c r="CW774" i="1"/>
  <c r="CX774" i="1" s="1"/>
  <c r="CX781" i="1"/>
  <c r="CW747" i="1"/>
  <c r="CV746" i="1"/>
  <c r="CW739" i="1"/>
  <c r="CX277" i="1"/>
  <c r="CX95" i="1" s="1"/>
  <c r="CX767" i="1"/>
  <c r="CZ716" i="1"/>
  <c r="CZ717" i="1"/>
  <c r="DA715" i="1"/>
  <c r="CW720" i="1"/>
  <c r="CV719" i="1"/>
  <c r="CW785" i="1"/>
  <c r="CX785" i="1" s="1"/>
  <c r="CW738" i="1"/>
  <c r="CW733" i="1"/>
  <c r="CX733" i="1" s="1"/>
  <c r="CX541" i="1"/>
  <c r="CY688" i="1" s="1"/>
  <c r="CX211" i="1"/>
  <c r="CW760" i="1"/>
  <c r="CX760" i="1" s="1"/>
  <c r="CZ709" i="1"/>
  <c r="CZ706" i="1"/>
  <c r="CZ704" i="1"/>
  <c r="CZ702" i="1"/>
  <c r="CZ701" i="1"/>
  <c r="CZ700" i="1"/>
  <c r="CZ699" i="1"/>
  <c r="CZ698" i="1"/>
  <c r="CZ697" i="1"/>
  <c r="CZ696" i="1"/>
  <c r="CZ695" i="1"/>
  <c r="CZ694" i="1"/>
  <c r="CZ693" i="1"/>
  <c r="CZ689" i="1"/>
  <c r="CZ673" i="1"/>
  <c r="CZ671" i="1"/>
  <c r="CZ674" i="1"/>
  <c r="CZ666" i="1"/>
  <c r="CZ649" i="1"/>
  <c r="CZ645" i="1"/>
  <c r="CZ648" i="1"/>
  <c r="CZ647" i="1"/>
  <c r="CZ644" i="1"/>
  <c r="CZ661" i="1"/>
  <c r="CZ650" i="1"/>
  <c r="CW728" i="1"/>
  <c r="CX728" i="1" s="1"/>
  <c r="CX696" i="1"/>
  <c r="CX677" i="1" s="1"/>
  <c r="CX554" i="1"/>
  <c r="CX513" i="1"/>
  <c r="CY660" i="1" s="1"/>
  <c r="CX502" i="1"/>
  <c r="CY649" i="1" s="1"/>
  <c r="CX515" i="1"/>
  <c r="CY662" i="1" s="1"/>
  <c r="CX547" i="1"/>
  <c r="CX512" i="1"/>
  <c r="CY659" i="1" s="1"/>
  <c r="CX556" i="1"/>
  <c r="CX779" i="1" s="1"/>
  <c r="CX521" i="1"/>
  <c r="CY668" i="1" s="1"/>
  <c r="CX552" i="1"/>
  <c r="CX542" i="1"/>
  <c r="CX549" i="1"/>
  <c r="CX772" i="1" s="1"/>
  <c r="CX500" i="1"/>
  <c r="CY647" i="1" s="1"/>
  <c r="CX764" i="1"/>
  <c r="CX768" i="1"/>
  <c r="CX535" i="1"/>
  <c r="CY682" i="1" s="1"/>
  <c r="CY677" i="1" s="1"/>
  <c r="CY142" i="1" s="1"/>
  <c r="CX205" i="1"/>
  <c r="CX497" i="1"/>
  <c r="CW166" i="1"/>
  <c r="CX167" i="1"/>
  <c r="CW722" i="1"/>
  <c r="CX722" i="1" s="1"/>
  <c r="CY120" i="1"/>
  <c r="CZ119" i="1"/>
  <c r="CY121" i="1"/>
  <c r="CX270" i="1"/>
  <c r="CX94" i="1" s="1"/>
  <c r="CX93" i="1" s="1"/>
  <c r="CX540" i="1"/>
  <c r="CY687" i="1" s="1"/>
  <c r="CX210" i="1"/>
  <c r="CX783" i="1"/>
  <c r="CZ135" i="1"/>
  <c r="CZ134" i="1"/>
  <c r="DA133" i="1"/>
  <c r="CW757" i="1"/>
  <c r="CX757" i="1" s="1"/>
  <c r="CX503" i="1"/>
  <c r="CY650" i="1" s="1"/>
  <c r="CX173" i="1"/>
  <c r="CW530" i="1"/>
  <c r="CW128" i="1" s="1"/>
  <c r="CV126" i="1"/>
  <c r="CW769" i="1"/>
  <c r="CX761" i="1"/>
  <c r="CW784" i="1"/>
  <c r="CX784" i="1" s="1"/>
  <c r="CX524" i="1"/>
  <c r="CW193" i="1"/>
  <c r="CW77" i="1" s="1"/>
  <c r="CW76" i="1" s="1"/>
  <c r="CX194" i="1"/>
  <c r="CW758" i="1"/>
  <c r="CX758" i="1" s="1"/>
  <c r="DA71" i="1"/>
  <c r="DA641" i="1" s="1"/>
  <c r="DA70" i="1"/>
  <c r="DA640" i="1" s="1"/>
  <c r="DB69" i="1"/>
  <c r="CW762" i="1"/>
  <c r="CX762" i="1" s="1"/>
  <c r="CX559" i="1"/>
  <c r="CY706" i="1" s="1"/>
  <c r="CX563" i="1"/>
  <c r="CX786" i="1" s="1"/>
  <c r="CX501" i="1"/>
  <c r="CY648" i="1" s="1"/>
  <c r="CX538" i="1"/>
  <c r="CY685" i="1" s="1"/>
  <c r="CX506" i="1"/>
  <c r="CX729" i="1" s="1"/>
  <c r="CX548" i="1"/>
  <c r="CX532" i="1"/>
  <c r="CX755" i="1" s="1"/>
  <c r="CX557" i="1"/>
  <c r="CX528" i="1"/>
  <c r="CX564" i="1"/>
  <c r="CX498" i="1"/>
  <c r="CY645" i="1" s="1"/>
  <c r="CX511" i="1"/>
  <c r="CY658" i="1" s="1"/>
  <c r="CX546" i="1"/>
  <c r="CX142" i="1" l="1"/>
  <c r="CX140" i="1" s="1"/>
  <c r="CX642" i="1"/>
  <c r="CX769" i="1"/>
  <c r="CY535" i="1"/>
  <c r="CZ682" i="1" s="1"/>
  <c r="CY205" i="1"/>
  <c r="CV718" i="1"/>
  <c r="CV81" i="1" s="1"/>
  <c r="CX739" i="1"/>
  <c r="CX751" i="1"/>
  <c r="CX736" i="1"/>
  <c r="CY243" i="1"/>
  <c r="CX721" i="1"/>
  <c r="CX727" i="1"/>
  <c r="CX730" i="1"/>
  <c r="CX763" i="1"/>
  <c r="CY518" i="1"/>
  <c r="CZ665" i="1" s="1"/>
  <c r="CY526" i="1"/>
  <c r="CY499" i="1"/>
  <c r="CZ646" i="1" s="1"/>
  <c r="CY543" i="1"/>
  <c r="CZ690" i="1" s="1"/>
  <c r="CY500" i="1"/>
  <c r="CY513" i="1"/>
  <c r="CZ660" i="1" s="1"/>
  <c r="CY549" i="1"/>
  <c r="CY772" i="1" s="1"/>
  <c r="CX749" i="1"/>
  <c r="CY749" i="1" s="1"/>
  <c r="CX725" i="1"/>
  <c r="CY552" i="1"/>
  <c r="CY534" i="1"/>
  <c r="CZ681" i="1" s="1"/>
  <c r="CY519" i="1"/>
  <c r="CY742" i="1" s="1"/>
  <c r="CY544" i="1"/>
  <c r="CZ691" i="1" s="1"/>
  <c r="CY504" i="1"/>
  <c r="CZ651" i="1" s="1"/>
  <c r="CY558" i="1"/>
  <c r="CZ705" i="1" s="1"/>
  <c r="CY533" i="1"/>
  <c r="CZ680" i="1" s="1"/>
  <c r="DA711" i="1"/>
  <c r="DA710" i="1"/>
  <c r="DA707" i="1"/>
  <c r="DA706" i="1"/>
  <c r="DA705" i="1"/>
  <c r="DA703" i="1"/>
  <c r="DA692" i="1"/>
  <c r="DA691" i="1"/>
  <c r="DA690" i="1"/>
  <c r="DA681" i="1"/>
  <c r="DA680" i="1"/>
  <c r="DA679" i="1"/>
  <c r="DA667" i="1"/>
  <c r="DA665" i="1"/>
  <c r="DA664" i="1"/>
  <c r="DA653" i="1"/>
  <c r="DA650" i="1"/>
  <c r="DA649" i="1"/>
  <c r="DA648" i="1"/>
  <c r="DA647" i="1"/>
  <c r="DA646" i="1"/>
  <c r="DA645" i="1"/>
  <c r="DA644" i="1"/>
  <c r="DA678" i="1"/>
  <c r="DA675" i="1"/>
  <c r="DA674" i="1"/>
  <c r="DA673" i="1"/>
  <c r="DA672" i="1"/>
  <c r="DA671" i="1"/>
  <c r="DA670" i="1" s="1"/>
  <c r="DA141" i="1" s="1"/>
  <c r="CX523" i="1"/>
  <c r="CX127" i="1" s="1"/>
  <c r="CY671" i="1"/>
  <c r="CY670" i="1" s="1"/>
  <c r="CY141" i="1" s="1"/>
  <c r="CY140" i="1" s="1"/>
  <c r="CY757" i="1"/>
  <c r="CY497" i="1"/>
  <c r="CX166" i="1"/>
  <c r="CY167" i="1"/>
  <c r="CY764" i="1"/>
  <c r="CY541" i="1"/>
  <c r="CZ688" i="1" s="1"/>
  <c r="CY211" i="1"/>
  <c r="CX738" i="1"/>
  <c r="CW719" i="1"/>
  <c r="CX720" i="1"/>
  <c r="CY767" i="1"/>
  <c r="CY536" i="1"/>
  <c r="CZ683" i="1" s="1"/>
  <c r="CY206" i="1"/>
  <c r="CX735" i="1"/>
  <c r="DA164" i="1"/>
  <c r="DA240" i="1" s="1"/>
  <c r="DA162" i="1"/>
  <c r="DA163" i="1"/>
  <c r="DA239" i="1" s="1"/>
  <c r="CX777" i="1"/>
  <c r="CY201" i="1"/>
  <c r="CY531" i="1"/>
  <c r="CX200" i="1"/>
  <c r="CX78" i="1" s="1"/>
  <c r="CX771" i="1"/>
  <c r="DB87" i="1"/>
  <c r="DC86" i="1"/>
  <c r="DB88" i="1"/>
  <c r="CX89" i="1"/>
  <c r="CV72" i="1"/>
  <c r="CX723" i="1"/>
  <c r="CY723" i="1" s="1"/>
  <c r="CY561" i="1"/>
  <c r="CZ708" i="1" s="1"/>
  <c r="CY553" i="1"/>
  <c r="CY564" i="1"/>
  <c r="CZ711" i="1" s="1"/>
  <c r="CY498" i="1"/>
  <c r="CY511" i="1"/>
  <c r="CZ658" i="1" s="1"/>
  <c r="CY546" i="1"/>
  <c r="CY512" i="1"/>
  <c r="CZ659" i="1" s="1"/>
  <c r="CY560" i="1"/>
  <c r="CZ707" i="1" s="1"/>
  <c r="CY517" i="1"/>
  <c r="CZ664" i="1" s="1"/>
  <c r="CY551" i="1"/>
  <c r="CY542" i="1"/>
  <c r="CY527" i="1"/>
  <c r="CY750" i="1" s="1"/>
  <c r="CY521" i="1"/>
  <c r="CZ668" i="1" s="1"/>
  <c r="CY555" i="1"/>
  <c r="CY778" i="1" s="1"/>
  <c r="CY509" i="1"/>
  <c r="CZ656" i="1" s="1"/>
  <c r="CY758" i="1"/>
  <c r="CY784" i="1"/>
  <c r="DA135" i="1"/>
  <c r="DA134" i="1"/>
  <c r="DB133" i="1"/>
  <c r="CY540" i="1"/>
  <c r="CZ687" i="1" s="1"/>
  <c r="CY210" i="1"/>
  <c r="CZ121" i="1"/>
  <c r="DA119" i="1"/>
  <c r="CZ120" i="1"/>
  <c r="CW165" i="1"/>
  <c r="CW74" i="1"/>
  <c r="CW73" i="1" s="1"/>
  <c r="CW72" i="1" s="1"/>
  <c r="DA717" i="1"/>
  <c r="DB715" i="1"/>
  <c r="DA716" i="1"/>
  <c r="CX732" i="1"/>
  <c r="CY732" i="1" s="1"/>
  <c r="CW746" i="1"/>
  <c r="CX747" i="1"/>
  <c r="CX770" i="1"/>
  <c r="CX780" i="1"/>
  <c r="CW126" i="1"/>
  <c r="CY539" i="1"/>
  <c r="CZ686" i="1" s="1"/>
  <c r="CY209" i="1"/>
  <c r="CX530" i="1"/>
  <c r="CX128" i="1" s="1"/>
  <c r="CY537" i="1"/>
  <c r="CZ684" i="1" s="1"/>
  <c r="CY207" i="1"/>
  <c r="CY277" i="1"/>
  <c r="CY95" i="1" s="1"/>
  <c r="CX744" i="1"/>
  <c r="CY744" i="1" s="1"/>
  <c r="CX242" i="1"/>
  <c r="CX759" i="1"/>
  <c r="CY759" i="1" s="1"/>
  <c r="CY563" i="1"/>
  <c r="CY786" i="1" s="1"/>
  <c r="CY502" i="1"/>
  <c r="CY515" i="1"/>
  <c r="CZ662" i="1" s="1"/>
  <c r="CY547" i="1"/>
  <c r="CY516" i="1"/>
  <c r="CZ663" i="1" s="1"/>
  <c r="CX787" i="1"/>
  <c r="CY787" i="1" s="1"/>
  <c r="CY562" i="1"/>
  <c r="CY538" i="1"/>
  <c r="CZ685" i="1" s="1"/>
  <c r="CY506" i="1"/>
  <c r="CY729" i="1" s="1"/>
  <c r="CY548" i="1"/>
  <c r="CY520" i="1"/>
  <c r="CZ667" i="1" s="1"/>
  <c r="CY505" i="1"/>
  <c r="CZ652" i="1" s="1"/>
  <c r="CY554" i="1"/>
  <c r="CX136" i="1"/>
  <c r="DB71" i="1"/>
  <c r="DB641" i="1" s="1"/>
  <c r="DB70" i="1"/>
  <c r="DB640" i="1" s="1"/>
  <c r="DC69" i="1"/>
  <c r="CY524" i="1"/>
  <c r="CY194" i="1"/>
  <c r="CX193" i="1"/>
  <c r="CX77" i="1" s="1"/>
  <c r="CX76" i="1" s="1"/>
  <c r="CY761" i="1"/>
  <c r="CY503" i="1"/>
  <c r="CY173" i="1"/>
  <c r="CX496" i="1"/>
  <c r="CY644" i="1"/>
  <c r="CY643" i="1" s="1"/>
  <c r="CX734" i="1"/>
  <c r="CY734" i="1" s="1"/>
  <c r="CY728" i="1"/>
  <c r="CZ710" i="1"/>
  <c r="CY785" i="1"/>
  <c r="CX724" i="1"/>
  <c r="CY724" i="1" s="1"/>
  <c r="CW495" i="1"/>
  <c r="CW124" i="1"/>
  <c r="CW123" i="1" s="1"/>
  <c r="CW122" i="1" s="1"/>
  <c r="CX754" i="1"/>
  <c r="CW753" i="1"/>
  <c r="CZ311" i="1"/>
  <c r="CZ234" i="1" s="1"/>
  <c r="CZ308" i="1"/>
  <c r="CZ231" i="1" s="1"/>
  <c r="CZ307" i="1"/>
  <c r="CZ230" i="1" s="1"/>
  <c r="CZ306" i="1"/>
  <c r="CZ229" i="1" s="1"/>
  <c r="CZ305" i="1"/>
  <c r="CZ228" i="1" s="1"/>
  <c r="CZ304" i="1"/>
  <c r="CZ227" i="1" s="1"/>
  <c r="CZ303" i="1"/>
  <c r="CZ226" i="1" s="1"/>
  <c r="CZ302" i="1"/>
  <c r="CZ225" i="1" s="1"/>
  <c r="CZ301" i="1"/>
  <c r="CZ224" i="1" s="1"/>
  <c r="CZ300" i="1"/>
  <c r="CZ223" i="1" s="1"/>
  <c r="CZ299" i="1"/>
  <c r="CZ222" i="1" s="1"/>
  <c r="CZ309" i="1"/>
  <c r="CZ232" i="1" s="1"/>
  <c r="CZ310" i="1"/>
  <c r="CZ233" i="1" s="1"/>
  <c r="CZ298" i="1"/>
  <c r="CZ221" i="1" s="1"/>
  <c r="CZ297" i="1"/>
  <c r="CZ220" i="1" s="1"/>
  <c r="CZ296" i="1"/>
  <c r="CZ219" i="1" s="1"/>
  <c r="CZ295" i="1"/>
  <c r="CZ218" i="1" s="1"/>
  <c r="CZ294" i="1"/>
  <c r="CZ217" i="1" s="1"/>
  <c r="CZ293" i="1"/>
  <c r="CZ216" i="1" s="1"/>
  <c r="CZ292" i="1"/>
  <c r="CZ215" i="1" s="1"/>
  <c r="CZ291" i="1"/>
  <c r="CZ214" i="1" s="1"/>
  <c r="CZ290" i="1"/>
  <c r="CZ213" i="1" s="1"/>
  <c r="CZ279" i="1"/>
  <c r="CZ202" i="1" s="1"/>
  <c r="CZ274" i="1"/>
  <c r="CZ197" i="1" s="1"/>
  <c r="CZ267" i="1"/>
  <c r="CZ190" i="1" s="1"/>
  <c r="CZ263" i="1"/>
  <c r="CZ186" i="1" s="1"/>
  <c r="CZ259" i="1"/>
  <c r="CZ182" i="1" s="1"/>
  <c r="CZ255" i="1"/>
  <c r="CZ178" i="1" s="1"/>
  <c r="CZ251" i="1"/>
  <c r="CZ174" i="1" s="1"/>
  <c r="CZ247" i="1"/>
  <c r="CZ170" i="1" s="1"/>
  <c r="CZ280" i="1"/>
  <c r="CZ203" i="1" s="1"/>
  <c r="CZ275" i="1"/>
  <c r="CZ198" i="1" s="1"/>
  <c r="CZ268" i="1"/>
  <c r="CZ191" i="1" s="1"/>
  <c r="CZ264" i="1"/>
  <c r="CZ187" i="1" s="1"/>
  <c r="CZ260" i="1"/>
  <c r="CZ183" i="1" s="1"/>
  <c r="CZ256" i="1"/>
  <c r="CZ179" i="1" s="1"/>
  <c r="CZ252" i="1"/>
  <c r="CZ175" i="1" s="1"/>
  <c r="CZ248" i="1"/>
  <c r="CZ171" i="1" s="1"/>
  <c r="CZ244" i="1"/>
  <c r="CZ288" i="1"/>
  <c r="CZ287" i="1"/>
  <c r="CZ286" i="1"/>
  <c r="CZ285" i="1"/>
  <c r="CZ208" i="1" s="1"/>
  <c r="CZ284" i="1"/>
  <c r="CZ283" i="1"/>
  <c r="CZ282" i="1"/>
  <c r="CZ281" i="1"/>
  <c r="CZ204" i="1" s="1"/>
  <c r="CZ265" i="1"/>
  <c r="CZ188" i="1" s="1"/>
  <c r="CZ261" i="1"/>
  <c r="CZ184" i="1" s="1"/>
  <c r="CZ257" i="1"/>
  <c r="CZ180" i="1" s="1"/>
  <c r="CZ253" i="1"/>
  <c r="CZ176" i="1" s="1"/>
  <c r="CZ249" i="1"/>
  <c r="CZ172" i="1" s="1"/>
  <c r="CZ245" i="1"/>
  <c r="CZ168" i="1" s="1"/>
  <c r="CZ278" i="1"/>
  <c r="CZ271" i="1"/>
  <c r="CZ258" i="1"/>
  <c r="CZ181" i="1" s="1"/>
  <c r="CZ254" i="1"/>
  <c r="CZ177" i="1" s="1"/>
  <c r="CZ246" i="1"/>
  <c r="CZ169" i="1" s="1"/>
  <c r="CZ266" i="1"/>
  <c r="CZ189" i="1" s="1"/>
  <c r="CZ272" i="1"/>
  <c r="CZ195" i="1" s="1"/>
  <c r="CZ250" i="1"/>
  <c r="CZ289" i="1"/>
  <c r="CZ212" i="1" s="1"/>
  <c r="CZ273" i="1"/>
  <c r="CZ196" i="1" s="1"/>
  <c r="CZ262" i="1"/>
  <c r="CZ185" i="1" s="1"/>
  <c r="CX740" i="1"/>
  <c r="CY740" i="1" s="1"/>
  <c r="CZ493" i="1"/>
  <c r="CZ492" i="1"/>
  <c r="CZ494" i="1" s="1"/>
  <c r="CZ513" i="1" s="1"/>
  <c r="DA660" i="1" s="1"/>
  <c r="DA491" i="1"/>
  <c r="CX776" i="1"/>
  <c r="CY776" i="1" s="1"/>
  <c r="CV122" i="1"/>
  <c r="CY270" i="1"/>
  <c r="CY94" i="1" s="1"/>
  <c r="CY93" i="1" s="1"/>
  <c r="CX775" i="1"/>
  <c r="CY775" i="1" s="1"/>
  <c r="CX765" i="1"/>
  <c r="CY765" i="1" s="1"/>
  <c r="CX741" i="1"/>
  <c r="CY741" i="1" s="1"/>
  <c r="CY557" i="1"/>
  <c r="CY514" i="1"/>
  <c r="CY525" i="1"/>
  <c r="CZ672" i="1" s="1"/>
  <c r="CZ670" i="1" s="1"/>
  <c r="CZ141" i="1" s="1"/>
  <c r="CY550" i="1"/>
  <c r="CY532" i="1"/>
  <c r="CY755" i="1" s="1"/>
  <c r="CY528" i="1"/>
  <c r="CZ675" i="1" s="1"/>
  <c r="CY556" i="1"/>
  <c r="CZ703" i="1" s="1"/>
  <c r="CX782" i="1"/>
  <c r="CY510" i="1"/>
  <c r="CZ657" i="1" s="1"/>
  <c r="CY507" i="1"/>
  <c r="CZ654" i="1" s="1"/>
  <c r="CY545" i="1"/>
  <c r="CZ692" i="1" s="1"/>
  <c r="CY508" i="1"/>
  <c r="CZ655" i="1" s="1"/>
  <c r="CY559" i="1"/>
  <c r="CX726" i="1"/>
  <c r="CY726" i="1" s="1"/>
  <c r="CX495" i="1" l="1"/>
  <c r="CX124" i="1"/>
  <c r="CX123" i="1" s="1"/>
  <c r="CZ537" i="1"/>
  <c r="DA684" i="1" s="1"/>
  <c r="CZ207" i="1"/>
  <c r="CX746" i="1"/>
  <c r="CY747" i="1"/>
  <c r="DC715" i="1"/>
  <c r="DB716" i="1"/>
  <c r="DB717" i="1"/>
  <c r="CY771" i="1"/>
  <c r="CY777" i="1"/>
  <c r="CY735" i="1"/>
  <c r="CY774" i="1"/>
  <c r="CY738" i="1"/>
  <c r="CZ653" i="1"/>
  <c r="CZ643" i="1" s="1"/>
  <c r="CY496" i="1"/>
  <c r="CX126" i="1"/>
  <c r="CY725" i="1"/>
  <c r="CY721" i="1"/>
  <c r="CY751" i="1"/>
  <c r="CY733" i="1"/>
  <c r="CZ535" i="1"/>
  <c r="DA682" i="1" s="1"/>
  <c r="CZ205" i="1"/>
  <c r="CY756" i="1"/>
  <c r="CY773" i="1"/>
  <c r="CZ558" i="1"/>
  <c r="CZ542" i="1"/>
  <c r="DA689" i="1" s="1"/>
  <c r="CZ549" i="1"/>
  <c r="DA696" i="1" s="1"/>
  <c r="CZ527" i="1"/>
  <c r="CZ750" i="1" s="1"/>
  <c r="CZ528" i="1"/>
  <c r="CZ510" i="1"/>
  <c r="DA657" i="1" s="1"/>
  <c r="CZ557" i="1"/>
  <c r="DA704" i="1" s="1"/>
  <c r="CZ519" i="1"/>
  <c r="DA666" i="1" s="1"/>
  <c r="CZ544" i="1"/>
  <c r="CZ504" i="1"/>
  <c r="DA651" i="1" s="1"/>
  <c r="CZ505" i="1"/>
  <c r="DA652" i="1" s="1"/>
  <c r="CZ502" i="1"/>
  <c r="CY782" i="1"/>
  <c r="CZ270" i="1"/>
  <c r="CZ94" i="1" s="1"/>
  <c r="CZ243" i="1"/>
  <c r="CX753" i="1"/>
  <c r="CY754" i="1"/>
  <c r="CZ728" i="1"/>
  <c r="CZ503" i="1"/>
  <c r="CZ173" i="1"/>
  <c r="CZ524" i="1"/>
  <c r="CZ194" i="1"/>
  <c r="CY193" i="1"/>
  <c r="CY77" i="1" s="1"/>
  <c r="DB711" i="1"/>
  <c r="DB709" i="1"/>
  <c r="DB707" i="1"/>
  <c r="DB705" i="1"/>
  <c r="DB704" i="1"/>
  <c r="DB703" i="1"/>
  <c r="DB702" i="1"/>
  <c r="DB701" i="1"/>
  <c r="DB710" i="1"/>
  <c r="DB698" i="1"/>
  <c r="DB697" i="1"/>
  <c r="DB696" i="1"/>
  <c r="DB695" i="1"/>
  <c r="DB694" i="1"/>
  <c r="DB693" i="1"/>
  <c r="DB692" i="1"/>
  <c r="DB691" i="1"/>
  <c r="DB690" i="1"/>
  <c r="DB689" i="1"/>
  <c r="DB681" i="1"/>
  <c r="DB680" i="1"/>
  <c r="DB679" i="1"/>
  <c r="DB667" i="1"/>
  <c r="DB666" i="1"/>
  <c r="DB665" i="1"/>
  <c r="DB664" i="1"/>
  <c r="DB661" i="1"/>
  <c r="DB653" i="1"/>
  <c r="DB646" i="1"/>
  <c r="DB678" i="1"/>
  <c r="DB675" i="1"/>
  <c r="DB672" i="1"/>
  <c r="DB700" i="1"/>
  <c r="DB699" i="1"/>
  <c r="DA120" i="1"/>
  <c r="DB119" i="1"/>
  <c r="DA121" i="1"/>
  <c r="DB134" i="1"/>
  <c r="DC133" i="1"/>
  <c r="DB135" i="1"/>
  <c r="CZ758" i="1"/>
  <c r="DA308" i="1"/>
  <c r="DA231" i="1" s="1"/>
  <c r="DA307" i="1"/>
  <c r="DA230" i="1" s="1"/>
  <c r="DA306" i="1"/>
  <c r="DA229" i="1" s="1"/>
  <c r="DA305" i="1"/>
  <c r="DA228" i="1" s="1"/>
  <c r="DA304" i="1"/>
  <c r="DA227" i="1" s="1"/>
  <c r="DA303" i="1"/>
  <c r="DA226" i="1" s="1"/>
  <c r="DA302" i="1"/>
  <c r="DA225" i="1" s="1"/>
  <c r="DA301" i="1"/>
  <c r="DA224" i="1" s="1"/>
  <c r="DA300" i="1"/>
  <c r="DA223" i="1" s="1"/>
  <c r="DA309" i="1"/>
  <c r="DA232" i="1" s="1"/>
  <c r="DA310" i="1"/>
  <c r="DA233" i="1" s="1"/>
  <c r="DA311" i="1"/>
  <c r="DA234" i="1" s="1"/>
  <c r="DA280" i="1"/>
  <c r="DA203" i="1" s="1"/>
  <c r="DA275" i="1"/>
  <c r="DA198" i="1" s="1"/>
  <c r="DA268" i="1"/>
  <c r="DA191" i="1" s="1"/>
  <c r="DA264" i="1"/>
  <c r="DA187" i="1" s="1"/>
  <c r="DA260" i="1"/>
  <c r="DA183" i="1" s="1"/>
  <c r="DA256" i="1"/>
  <c r="DA179" i="1" s="1"/>
  <c r="DA252" i="1"/>
  <c r="DA175" i="1" s="1"/>
  <c r="DA248" i="1"/>
  <c r="DA171" i="1" s="1"/>
  <c r="DA244" i="1"/>
  <c r="DA288" i="1"/>
  <c r="DA287" i="1"/>
  <c r="DA286" i="1"/>
  <c r="DA285" i="1"/>
  <c r="DA208" i="1" s="1"/>
  <c r="DA284" i="1"/>
  <c r="DA283" i="1"/>
  <c r="DA282" i="1"/>
  <c r="DA281" i="1"/>
  <c r="DA204" i="1" s="1"/>
  <c r="DA265" i="1"/>
  <c r="DA188" i="1" s="1"/>
  <c r="DA261" i="1"/>
  <c r="DA184" i="1" s="1"/>
  <c r="DA257" i="1"/>
  <c r="DA180" i="1" s="1"/>
  <c r="DA253" i="1"/>
  <c r="DA176" i="1" s="1"/>
  <c r="DA249" i="1"/>
  <c r="DA172" i="1" s="1"/>
  <c r="DA245" i="1"/>
  <c r="DA168" i="1" s="1"/>
  <c r="DA289" i="1"/>
  <c r="DA212" i="1" s="1"/>
  <c r="DA278" i="1"/>
  <c r="DA273" i="1"/>
  <c r="DA196" i="1" s="1"/>
  <c r="DA272" i="1"/>
  <c r="DA195" i="1" s="1"/>
  <c r="DA271" i="1"/>
  <c r="DA266" i="1"/>
  <c r="DA189" i="1" s="1"/>
  <c r="DA262" i="1"/>
  <c r="DA185" i="1" s="1"/>
  <c r="DA258" i="1"/>
  <c r="DA181" i="1" s="1"/>
  <c r="DA254" i="1"/>
  <c r="DA177" i="1" s="1"/>
  <c r="DA250" i="1"/>
  <c r="DA246" i="1"/>
  <c r="DA169" i="1" s="1"/>
  <c r="DA279" i="1"/>
  <c r="DA202" i="1" s="1"/>
  <c r="DA259" i="1"/>
  <c r="DA182" i="1" s="1"/>
  <c r="DA299" i="1"/>
  <c r="DA222" i="1" s="1"/>
  <c r="DA255" i="1"/>
  <c r="DA178" i="1" s="1"/>
  <c r="DA298" i="1"/>
  <c r="DA221" i="1" s="1"/>
  <c r="DA297" i="1"/>
  <c r="DA220" i="1" s="1"/>
  <c r="DA293" i="1"/>
  <c r="DA216" i="1" s="1"/>
  <c r="DA263" i="1"/>
  <c r="DA186" i="1" s="1"/>
  <c r="DA251" i="1"/>
  <c r="DA174" i="1" s="1"/>
  <c r="DA296" i="1"/>
  <c r="DA219" i="1" s="1"/>
  <c r="DA292" i="1"/>
  <c r="DA215" i="1" s="1"/>
  <c r="DA274" i="1"/>
  <c r="DA197" i="1" s="1"/>
  <c r="DA294" i="1"/>
  <c r="DA217" i="1" s="1"/>
  <c r="DA290" i="1"/>
  <c r="DA213" i="1" s="1"/>
  <c r="DA295" i="1"/>
  <c r="DA218" i="1" s="1"/>
  <c r="DA291" i="1"/>
  <c r="DA214" i="1" s="1"/>
  <c r="DA267" i="1"/>
  <c r="DA190" i="1" s="1"/>
  <c r="DA247" i="1"/>
  <c r="DA170" i="1" s="1"/>
  <c r="CZ767" i="1"/>
  <c r="CZ541" i="1"/>
  <c r="DA688" i="1" s="1"/>
  <c r="CZ211" i="1"/>
  <c r="CZ764" i="1"/>
  <c r="CY783" i="1"/>
  <c r="CY763" i="1"/>
  <c r="CY242" i="1"/>
  <c r="CY91" i="1"/>
  <c r="CY90" i="1" s="1"/>
  <c r="CY89" i="1" s="1"/>
  <c r="CY781" i="1"/>
  <c r="CZ781" i="1" s="1"/>
  <c r="CY760" i="1"/>
  <c r="CZ760" i="1" s="1"/>
  <c r="CZ563" i="1"/>
  <c r="CZ786" i="1" s="1"/>
  <c r="CZ556" i="1"/>
  <c r="CZ526" i="1"/>
  <c r="CZ499" i="1"/>
  <c r="CZ543" i="1"/>
  <c r="CZ500" i="1"/>
  <c r="CZ501" i="1"/>
  <c r="CZ534" i="1"/>
  <c r="CY766" i="1"/>
  <c r="CZ766" i="1" s="1"/>
  <c r="CZ564" i="1"/>
  <c r="CZ555" i="1"/>
  <c r="CZ778" i="1" s="1"/>
  <c r="CZ525" i="1"/>
  <c r="CZ550" i="1"/>
  <c r="DA697" i="1" s="1"/>
  <c r="CZ532" i="1"/>
  <c r="CZ755" i="1" s="1"/>
  <c r="CZ533" i="1"/>
  <c r="CZ514" i="1"/>
  <c r="DA661" i="1" s="1"/>
  <c r="CY779" i="1"/>
  <c r="CZ779" i="1" s="1"/>
  <c r="CZ765" i="1"/>
  <c r="CZ277" i="1"/>
  <c r="CZ95" i="1" s="1"/>
  <c r="CY523" i="1"/>
  <c r="CY127" i="1" s="1"/>
  <c r="CZ787" i="1"/>
  <c r="CY780" i="1"/>
  <c r="CZ780" i="1" s="1"/>
  <c r="CY762" i="1"/>
  <c r="CZ723" i="1"/>
  <c r="DC88" i="1"/>
  <c r="DC87" i="1"/>
  <c r="CY530" i="1"/>
  <c r="CY128" i="1" s="1"/>
  <c r="CZ678" i="1"/>
  <c r="DB163" i="1"/>
  <c r="DB239" i="1" s="1"/>
  <c r="DB164" i="1"/>
  <c r="DB240" i="1" s="1"/>
  <c r="DB162" i="1"/>
  <c r="CZ536" i="1"/>
  <c r="DA683" i="1" s="1"/>
  <c r="CZ206" i="1"/>
  <c r="CX719" i="1"/>
  <c r="CX718" i="1" s="1"/>
  <c r="CX81" i="1" s="1"/>
  <c r="CY720" i="1"/>
  <c r="CZ497" i="1"/>
  <c r="CZ167" i="1"/>
  <c r="CY166" i="1"/>
  <c r="CZ757" i="1"/>
  <c r="CY730" i="1"/>
  <c r="CY731" i="1"/>
  <c r="CY739" i="1"/>
  <c r="CZ679" i="1"/>
  <c r="CY722" i="1"/>
  <c r="CZ722" i="1" s="1"/>
  <c r="CY748" i="1"/>
  <c r="CZ748" i="1" s="1"/>
  <c r="CZ559" i="1"/>
  <c r="CZ551" i="1"/>
  <c r="DA698" i="1" s="1"/>
  <c r="CZ554" i="1"/>
  <c r="DA701" i="1" s="1"/>
  <c r="CZ507" i="1"/>
  <c r="DA654" i="1" s="1"/>
  <c r="CZ545" i="1"/>
  <c r="CZ508" i="1"/>
  <c r="DA655" i="1" s="1"/>
  <c r="CZ509" i="1"/>
  <c r="DA656" i="1" s="1"/>
  <c r="CZ561" i="1"/>
  <c r="DA708" i="1" s="1"/>
  <c r="CZ553" i="1"/>
  <c r="DA700" i="1" s="1"/>
  <c r="CZ548" i="1"/>
  <c r="DA695" i="1" s="1"/>
  <c r="CZ520" i="1"/>
  <c r="CZ521" i="1"/>
  <c r="DA668" i="1" s="1"/>
  <c r="CZ506" i="1"/>
  <c r="CZ729" i="1" s="1"/>
  <c r="CZ538" i="1"/>
  <c r="DA685" i="1" s="1"/>
  <c r="CZ726" i="1"/>
  <c r="CZ775" i="1"/>
  <c r="DA493" i="1"/>
  <c r="DA492" i="1"/>
  <c r="DA494" i="1" s="1"/>
  <c r="DA508" i="1" s="1"/>
  <c r="DB655" i="1" s="1"/>
  <c r="DB491" i="1"/>
  <c r="CY737" i="1"/>
  <c r="CZ737" i="1" s="1"/>
  <c r="CY642" i="1"/>
  <c r="CY138" i="1"/>
  <c r="CY137" i="1" s="1"/>
  <c r="CY136" i="1" s="1"/>
  <c r="DC70" i="1"/>
  <c r="DC640" i="1" s="1"/>
  <c r="DC71" i="1"/>
  <c r="DC641" i="1" s="1"/>
  <c r="CZ539" i="1"/>
  <c r="DA686" i="1" s="1"/>
  <c r="CZ209" i="1"/>
  <c r="CY770" i="1"/>
  <c r="CZ770" i="1" s="1"/>
  <c r="CZ540" i="1"/>
  <c r="DA687" i="1" s="1"/>
  <c r="CZ210" i="1"/>
  <c r="CZ531" i="1"/>
  <c r="CY200" i="1"/>
  <c r="CY78" i="1" s="1"/>
  <c r="CZ201" i="1"/>
  <c r="CW718" i="1"/>
  <c r="CW81" i="1" s="1"/>
  <c r="CX74" i="1"/>
  <c r="CX73" i="1" s="1"/>
  <c r="CX72" i="1" s="1"/>
  <c r="CX165" i="1"/>
  <c r="CY727" i="1"/>
  <c r="CZ727" i="1" s="1"/>
  <c r="CY736" i="1"/>
  <c r="CZ736" i="1" s="1"/>
  <c r="CY768" i="1"/>
  <c r="CZ768" i="1" s="1"/>
  <c r="CY769" i="1"/>
  <c r="CZ560" i="1"/>
  <c r="CZ552" i="1"/>
  <c r="DA699" i="1" s="1"/>
  <c r="CZ515" i="1"/>
  <c r="DA662" i="1" s="1"/>
  <c r="CZ547" i="1"/>
  <c r="DA694" i="1" s="1"/>
  <c r="CZ516" i="1"/>
  <c r="DA663" i="1" s="1"/>
  <c r="CZ517" i="1"/>
  <c r="CZ740" i="1" s="1"/>
  <c r="CZ518" i="1"/>
  <c r="CZ741" i="1" s="1"/>
  <c r="CZ498" i="1"/>
  <c r="CZ562" i="1"/>
  <c r="DA709" i="1" s="1"/>
  <c r="CZ511" i="1"/>
  <c r="DA658" i="1" s="1"/>
  <c r="DA643" i="1" s="1"/>
  <c r="CZ546" i="1"/>
  <c r="DA693" i="1" s="1"/>
  <c r="CZ512" i="1"/>
  <c r="DA659" i="1" s="1"/>
  <c r="CY743" i="1"/>
  <c r="CZ743" i="1" s="1"/>
  <c r="DA138" i="1" l="1"/>
  <c r="DA137" i="1" s="1"/>
  <c r="CZ769" i="1"/>
  <c r="DA531" i="1"/>
  <c r="CZ200" i="1"/>
  <c r="CZ78" i="1" s="1"/>
  <c r="DA201" i="1"/>
  <c r="DC709" i="1"/>
  <c r="DC701" i="1"/>
  <c r="DC700" i="1"/>
  <c r="DC699" i="1"/>
  <c r="DC706" i="1"/>
  <c r="DC697" i="1"/>
  <c r="DC695" i="1"/>
  <c r="DC693" i="1"/>
  <c r="DC689" i="1"/>
  <c r="DC674" i="1"/>
  <c r="DC673" i="1"/>
  <c r="DC671" i="1"/>
  <c r="DC704" i="1"/>
  <c r="DC702" i="1"/>
  <c r="DC698" i="1"/>
  <c r="DC696" i="1"/>
  <c r="DC694" i="1"/>
  <c r="DC666" i="1"/>
  <c r="DC661" i="1"/>
  <c r="DC650" i="1"/>
  <c r="DC649" i="1"/>
  <c r="DC648" i="1"/>
  <c r="DC647" i="1"/>
  <c r="DC645" i="1"/>
  <c r="DC644" i="1"/>
  <c r="CZ739" i="1"/>
  <c r="CZ720" i="1"/>
  <c r="CY719" i="1"/>
  <c r="DC162" i="1"/>
  <c r="DC164" i="1"/>
  <c r="DC240" i="1" s="1"/>
  <c r="DC163" i="1"/>
  <c r="DC239" i="1" s="1"/>
  <c r="CZ762" i="1"/>
  <c r="CZ763" i="1"/>
  <c r="DA270" i="1"/>
  <c r="DA94" i="1" s="1"/>
  <c r="DA524" i="1"/>
  <c r="CZ193" i="1"/>
  <c r="CZ77" i="1" s="1"/>
  <c r="CZ76" i="1" s="1"/>
  <c r="DA194" i="1"/>
  <c r="CZ242" i="1"/>
  <c r="CZ91" i="1"/>
  <c r="CZ90" i="1" s="1"/>
  <c r="CZ773" i="1"/>
  <c r="CZ733" i="1"/>
  <c r="DA702" i="1"/>
  <c r="DA677" i="1" s="1"/>
  <c r="CZ738" i="1"/>
  <c r="CZ771" i="1"/>
  <c r="DC716" i="1"/>
  <c r="DC717" i="1"/>
  <c r="CZ724" i="1"/>
  <c r="DA514" i="1"/>
  <c r="DA557" i="1"/>
  <c r="DA551" i="1"/>
  <c r="DA543" i="1"/>
  <c r="DA501" i="1"/>
  <c r="DB648" i="1" s="1"/>
  <c r="DA499" i="1"/>
  <c r="DA559" i="1"/>
  <c r="DB706" i="1" s="1"/>
  <c r="DA562" i="1"/>
  <c r="DA545" i="1"/>
  <c r="DA509" i="1"/>
  <c r="DB656" i="1" s="1"/>
  <c r="DA502" i="1"/>
  <c r="DB649" i="1" s="1"/>
  <c r="DA525" i="1"/>
  <c r="DA768" i="1"/>
  <c r="DA737" i="1"/>
  <c r="DA748" i="1"/>
  <c r="CZ731" i="1"/>
  <c r="DA731" i="1" s="1"/>
  <c r="CY74" i="1"/>
  <c r="CY73" i="1" s="1"/>
  <c r="CY165" i="1"/>
  <c r="M21" i="1"/>
  <c r="L12" i="1"/>
  <c r="L21" i="1"/>
  <c r="L22" i="1"/>
  <c r="P15" i="1"/>
  <c r="N13" i="1"/>
  <c r="M18" i="1"/>
  <c r="M56" i="1" s="1"/>
  <c r="P19" i="1"/>
  <c r="O12" i="1"/>
  <c r="M15" i="1"/>
  <c r="O21" i="1"/>
  <c r="L16" i="1"/>
  <c r="P16" i="1"/>
  <c r="R16" i="1"/>
  <c r="N22" i="1"/>
  <c r="P21" i="1"/>
  <c r="O13" i="1"/>
  <c r="P13" i="1"/>
  <c r="P18" i="1"/>
  <c r="P56" i="1" s="1"/>
  <c r="L18" i="1"/>
  <c r="L56" i="1" s="1"/>
  <c r="O15" i="1"/>
  <c r="Q16" i="1"/>
  <c r="N18" i="1"/>
  <c r="N56" i="1" s="1"/>
  <c r="N19" i="1"/>
  <c r="N12" i="1"/>
  <c r="O16" i="1"/>
  <c r="Q18" i="1"/>
  <c r="Q56" i="1" s="1"/>
  <c r="L15" i="1"/>
  <c r="M13" i="1"/>
  <c r="O19" i="1"/>
  <c r="Q12" i="1"/>
  <c r="Q13" i="1"/>
  <c r="M16" i="1"/>
  <c r="N16" i="1"/>
  <c r="N15" i="1"/>
  <c r="M22" i="1"/>
  <c r="Q15" i="1"/>
  <c r="N21" i="1"/>
  <c r="L13" i="1"/>
  <c r="Q19" i="1"/>
  <c r="Q21" i="1"/>
  <c r="P22" i="1"/>
  <c r="M12" i="1"/>
  <c r="P12" i="1"/>
  <c r="Q22" i="1"/>
  <c r="M19" i="1"/>
  <c r="O18" i="1"/>
  <c r="O56" i="1" s="1"/>
  <c r="O22" i="1"/>
  <c r="L19" i="1"/>
  <c r="R15" i="1"/>
  <c r="R13" i="1"/>
  <c r="R22" i="1"/>
  <c r="R21" i="1"/>
  <c r="R18" i="1"/>
  <c r="R56" i="1" s="1"/>
  <c r="U22" i="1"/>
  <c r="T19" i="1"/>
  <c r="S15" i="1"/>
  <c r="S16" i="1"/>
  <c r="R12" i="1"/>
  <c r="S13" i="1"/>
  <c r="S12" i="1"/>
  <c r="R19" i="1"/>
  <c r="T22" i="1"/>
  <c r="T13" i="1"/>
  <c r="U16" i="1"/>
  <c r="T21" i="1"/>
  <c r="V16" i="1"/>
  <c r="T16" i="1"/>
  <c r="T15" i="1"/>
  <c r="U15" i="1"/>
  <c r="U19" i="1"/>
  <c r="T18" i="1"/>
  <c r="T56" i="1" s="1"/>
  <c r="T12" i="1"/>
  <c r="V19" i="1"/>
  <c r="U18" i="1"/>
  <c r="U56" i="1" s="1"/>
  <c r="U12" i="1"/>
  <c r="V18" i="1"/>
  <c r="V56" i="1" s="1"/>
  <c r="V12" i="1"/>
  <c r="U13" i="1"/>
  <c r="V13" i="1"/>
  <c r="V22" i="1"/>
  <c r="U21" i="1"/>
  <c r="V21" i="1"/>
  <c r="V15" i="1"/>
  <c r="CZ732" i="1"/>
  <c r="DA732" i="1" s="1"/>
  <c r="CY126" i="1"/>
  <c r="CZ776" i="1"/>
  <c r="CZ749" i="1"/>
  <c r="DA541" i="1"/>
  <c r="DB688" i="1" s="1"/>
  <c r="DA211" i="1"/>
  <c r="DB121" i="1"/>
  <c r="DB120" i="1"/>
  <c r="DC119" i="1"/>
  <c r="CZ523" i="1"/>
  <c r="CZ127" i="1" s="1"/>
  <c r="CZ785" i="1"/>
  <c r="DA785" i="1" s="1"/>
  <c r="CZ93" i="1"/>
  <c r="CZ756" i="1"/>
  <c r="CZ751" i="1"/>
  <c r="CZ774" i="1"/>
  <c r="DA774" i="1" s="1"/>
  <c r="CZ784" i="1"/>
  <c r="CZ747" i="1"/>
  <c r="CY746" i="1"/>
  <c r="CZ759" i="1"/>
  <c r="CZ772" i="1"/>
  <c r="DA564" i="1"/>
  <c r="DA554" i="1"/>
  <c r="DA548" i="1"/>
  <c r="DA520" i="1"/>
  <c r="DA521" i="1"/>
  <c r="DB668" i="1" s="1"/>
  <c r="DA507" i="1"/>
  <c r="DB654" i="1" s="1"/>
  <c r="DA516" i="1"/>
  <c r="DB663" i="1" s="1"/>
  <c r="DA560" i="1"/>
  <c r="DA552" i="1"/>
  <c r="DA775" i="1" s="1"/>
  <c r="DA546" i="1"/>
  <c r="DA512" i="1"/>
  <c r="DB659" i="1" s="1"/>
  <c r="DA513" i="1"/>
  <c r="DB660" i="1" s="1"/>
  <c r="DA534" i="1"/>
  <c r="DA519" i="1"/>
  <c r="DA736" i="1"/>
  <c r="CZ530" i="1"/>
  <c r="CZ128" i="1" s="1"/>
  <c r="DA539" i="1"/>
  <c r="DB686" i="1" s="1"/>
  <c r="DA209" i="1"/>
  <c r="CZ761" i="1"/>
  <c r="DB492" i="1"/>
  <c r="DB494" i="1" s="1"/>
  <c r="DB527" i="1" s="1"/>
  <c r="DC491" i="1"/>
  <c r="DB493" i="1"/>
  <c r="DA722" i="1"/>
  <c r="CZ730" i="1"/>
  <c r="DA730" i="1" s="1"/>
  <c r="DA497" i="1"/>
  <c r="CZ166" i="1"/>
  <c r="DA167" i="1"/>
  <c r="DA536" i="1"/>
  <c r="DB683" i="1" s="1"/>
  <c r="DA206" i="1"/>
  <c r="DB309" i="1"/>
  <c r="DB232" i="1" s="1"/>
  <c r="DB310" i="1"/>
  <c r="DB233" i="1" s="1"/>
  <c r="DB311" i="1"/>
  <c r="DB234" i="1" s="1"/>
  <c r="DB298" i="1"/>
  <c r="DB221" i="1" s="1"/>
  <c r="DB288" i="1"/>
  <c r="DB287" i="1"/>
  <c r="DB286" i="1"/>
  <c r="DB285" i="1"/>
  <c r="DB208" i="1" s="1"/>
  <c r="DB284" i="1"/>
  <c r="DB283" i="1"/>
  <c r="DB282" i="1"/>
  <c r="DB281" i="1"/>
  <c r="DB204" i="1" s="1"/>
  <c r="DB265" i="1"/>
  <c r="DB188" i="1" s="1"/>
  <c r="DB261" i="1"/>
  <c r="DB184" i="1" s="1"/>
  <c r="DB257" i="1"/>
  <c r="DB180" i="1" s="1"/>
  <c r="DB253" i="1"/>
  <c r="DB176" i="1" s="1"/>
  <c r="DB249" i="1"/>
  <c r="DB172" i="1" s="1"/>
  <c r="DB245" i="1"/>
  <c r="DB168" i="1" s="1"/>
  <c r="DB289" i="1"/>
  <c r="DB212" i="1" s="1"/>
  <c r="DB278" i="1"/>
  <c r="DB273" i="1"/>
  <c r="DB196" i="1" s="1"/>
  <c r="DB272" i="1"/>
  <c r="DB195" i="1" s="1"/>
  <c r="DB271" i="1"/>
  <c r="DB266" i="1"/>
  <c r="DB189" i="1" s="1"/>
  <c r="DB262" i="1"/>
  <c r="DB185" i="1" s="1"/>
  <c r="DB258" i="1"/>
  <c r="DB181" i="1" s="1"/>
  <c r="DB254" i="1"/>
  <c r="DB177" i="1" s="1"/>
  <c r="DB250" i="1"/>
  <c r="DB246" i="1"/>
  <c r="DB169" i="1" s="1"/>
  <c r="DB308" i="1"/>
  <c r="DB231" i="1" s="1"/>
  <c r="DB307" i="1"/>
  <c r="DB230" i="1" s="1"/>
  <c r="DB306" i="1"/>
  <c r="DB229" i="1" s="1"/>
  <c r="DB305" i="1"/>
  <c r="DB228" i="1" s="1"/>
  <c r="DB304" i="1"/>
  <c r="DB227" i="1" s="1"/>
  <c r="DB303" i="1"/>
  <c r="DB226" i="1" s="1"/>
  <c r="DB302" i="1"/>
  <c r="DB225" i="1" s="1"/>
  <c r="DB301" i="1"/>
  <c r="DB224" i="1" s="1"/>
  <c r="DB300" i="1"/>
  <c r="DB223" i="1" s="1"/>
  <c r="DB299" i="1"/>
  <c r="DB222" i="1" s="1"/>
  <c r="DB297" i="1"/>
  <c r="DB220" i="1" s="1"/>
  <c r="DB296" i="1"/>
  <c r="DB219" i="1" s="1"/>
  <c r="DB295" i="1"/>
  <c r="DB218" i="1" s="1"/>
  <c r="DB294" i="1"/>
  <c r="DB217" i="1" s="1"/>
  <c r="DB293" i="1"/>
  <c r="DB216" i="1" s="1"/>
  <c r="DB292" i="1"/>
  <c r="DB215" i="1" s="1"/>
  <c r="DB291" i="1"/>
  <c r="DB214" i="1" s="1"/>
  <c r="DB290" i="1"/>
  <c r="DB213" i="1" s="1"/>
  <c r="DB279" i="1"/>
  <c r="DB202" i="1" s="1"/>
  <c r="DB274" i="1"/>
  <c r="DB197" i="1" s="1"/>
  <c r="DB267" i="1"/>
  <c r="DB190" i="1" s="1"/>
  <c r="DB263" i="1"/>
  <c r="DB186" i="1" s="1"/>
  <c r="DB259" i="1"/>
  <c r="DB182" i="1" s="1"/>
  <c r="DB255" i="1"/>
  <c r="DB178" i="1" s="1"/>
  <c r="DB251" i="1"/>
  <c r="DB174" i="1" s="1"/>
  <c r="DB247" i="1"/>
  <c r="DB170" i="1" s="1"/>
  <c r="DB264" i="1"/>
  <c r="DB187" i="1" s="1"/>
  <c r="DB248" i="1"/>
  <c r="DB171" i="1" s="1"/>
  <c r="DB280" i="1"/>
  <c r="DB203" i="1" s="1"/>
  <c r="DB260" i="1"/>
  <c r="DB183" i="1" s="1"/>
  <c r="DB275" i="1"/>
  <c r="DB198" i="1" s="1"/>
  <c r="DB268" i="1"/>
  <c r="DB191" i="1" s="1"/>
  <c r="DB252" i="1"/>
  <c r="DB175" i="1" s="1"/>
  <c r="DB256" i="1"/>
  <c r="DB179" i="1" s="1"/>
  <c r="DB244" i="1"/>
  <c r="DB243" i="1" s="1"/>
  <c r="DA780" i="1"/>
  <c r="CZ734" i="1"/>
  <c r="DC134" i="1"/>
  <c r="DC135" i="1"/>
  <c r="DA503" i="1"/>
  <c r="DB650" i="1" s="1"/>
  <c r="DA173" i="1"/>
  <c r="CY753" i="1"/>
  <c r="CZ754" i="1"/>
  <c r="DA535" i="1"/>
  <c r="DB682" i="1" s="1"/>
  <c r="DB677" i="1" s="1"/>
  <c r="DB142" i="1" s="1"/>
  <c r="DA205" i="1"/>
  <c r="CZ721" i="1"/>
  <c r="DA721" i="1" s="1"/>
  <c r="CY495" i="1"/>
  <c r="CY124" i="1"/>
  <c r="CY123" i="1" s="1"/>
  <c r="CY122" i="1" s="1"/>
  <c r="CZ735" i="1"/>
  <c r="DA735" i="1" s="1"/>
  <c r="CX122" i="1"/>
  <c r="DA498" i="1"/>
  <c r="DB645" i="1" s="1"/>
  <c r="DA561" i="1"/>
  <c r="DB708" i="1" s="1"/>
  <c r="DA553" i="1"/>
  <c r="DA547" i="1"/>
  <c r="DA770" i="1" s="1"/>
  <c r="DA517" i="1"/>
  <c r="DA510" i="1"/>
  <c r="DB657" i="1" s="1"/>
  <c r="DA542" i="1"/>
  <c r="DA765" i="1" s="1"/>
  <c r="DA555" i="1"/>
  <c r="DA778" i="1" s="1"/>
  <c r="DA549" i="1"/>
  <c r="DA527" i="1"/>
  <c r="DB674" i="1" s="1"/>
  <c r="DA528" i="1"/>
  <c r="DA518" i="1"/>
  <c r="DA511" i="1"/>
  <c r="DB658" i="1" s="1"/>
  <c r="DA515" i="1"/>
  <c r="DB662" i="1" s="1"/>
  <c r="DA540" i="1"/>
  <c r="DB687" i="1" s="1"/>
  <c r="DA210" i="1"/>
  <c r="CZ496" i="1"/>
  <c r="CZ677" i="1"/>
  <c r="CZ142" i="1" s="1"/>
  <c r="CZ140" i="1" s="1"/>
  <c r="CZ744" i="1"/>
  <c r="DA744" i="1" s="1"/>
  <c r="DA766" i="1"/>
  <c r="CZ783" i="1"/>
  <c r="DA783" i="1" s="1"/>
  <c r="DA277" i="1"/>
  <c r="DA95" i="1" s="1"/>
  <c r="DA243" i="1"/>
  <c r="DB644" i="1"/>
  <c r="CY76" i="1"/>
  <c r="CZ782" i="1"/>
  <c r="DA782" i="1" s="1"/>
  <c r="CZ725" i="1"/>
  <c r="DA725" i="1" s="1"/>
  <c r="CZ642" i="1"/>
  <c r="CZ138" i="1"/>
  <c r="CZ137" i="1" s="1"/>
  <c r="CZ777" i="1"/>
  <c r="DA777" i="1" s="1"/>
  <c r="DA537" i="1"/>
  <c r="DB684" i="1" s="1"/>
  <c r="DA207" i="1"/>
  <c r="DA558" i="1"/>
  <c r="DA563" i="1"/>
  <c r="DA786" i="1" s="1"/>
  <c r="DA544" i="1"/>
  <c r="DA767" i="1" s="1"/>
  <c r="DA504" i="1"/>
  <c r="DB651" i="1" s="1"/>
  <c r="DA505" i="1"/>
  <c r="DB652" i="1" s="1"/>
  <c r="CZ742" i="1"/>
  <c r="DA742" i="1" s="1"/>
  <c r="DA500" i="1"/>
  <c r="DB647" i="1" s="1"/>
  <c r="DA556" i="1"/>
  <c r="DA550" i="1"/>
  <c r="DA532" i="1"/>
  <c r="DA755" i="1" s="1"/>
  <c r="DA533" i="1"/>
  <c r="DA538" i="1"/>
  <c r="DB685" i="1" s="1"/>
  <c r="DA506" i="1"/>
  <c r="DA729" i="1" s="1"/>
  <c r="DA526" i="1"/>
  <c r="DB673" i="1" s="1"/>
  <c r="DA142" i="1" l="1"/>
  <c r="DA140" i="1" s="1"/>
  <c r="DA642" i="1"/>
  <c r="DB537" i="1"/>
  <c r="DC684" i="1" s="1"/>
  <c r="DB207" i="1"/>
  <c r="DB643" i="1"/>
  <c r="DA723" i="1"/>
  <c r="CZ165" i="1"/>
  <c r="CZ74" i="1"/>
  <c r="CZ73" i="1" s="1"/>
  <c r="CZ72" i="1" s="1"/>
  <c r="DA726" i="1"/>
  <c r="DA761" i="1"/>
  <c r="DB736" i="1"/>
  <c r="DA759" i="1"/>
  <c r="DA781" i="1"/>
  <c r="I15" i="1"/>
  <c r="I16" i="1"/>
  <c r="DA724" i="1"/>
  <c r="DA738" i="1"/>
  <c r="CZ89" i="1"/>
  <c r="DA764" i="1"/>
  <c r="DA762" i="1"/>
  <c r="CY718" i="1"/>
  <c r="CY81" i="1" s="1"/>
  <c r="DB531" i="1"/>
  <c r="DB201" i="1"/>
  <c r="DA200" i="1"/>
  <c r="DA78" i="1" s="1"/>
  <c r="DA743" i="1"/>
  <c r="DA740" i="1"/>
  <c r="DB561" i="1"/>
  <c r="DC708" i="1" s="1"/>
  <c r="DB553" i="1"/>
  <c r="DB513" i="1"/>
  <c r="DC660" i="1" s="1"/>
  <c r="DB534" i="1"/>
  <c r="DC681" i="1" s="1"/>
  <c r="DB519" i="1"/>
  <c r="DB546" i="1"/>
  <c r="DB548" i="1"/>
  <c r="DB526" i="1"/>
  <c r="DB559" i="1"/>
  <c r="DB563" i="1"/>
  <c r="DB786" i="1" s="1"/>
  <c r="DB505" i="1"/>
  <c r="DC652" i="1" s="1"/>
  <c r="DB498" i="1"/>
  <c r="DB721" i="1" s="1"/>
  <c r="DB511" i="1"/>
  <c r="DC658" i="1" s="1"/>
  <c r="DB551" i="1"/>
  <c r="DB774" i="1" s="1"/>
  <c r="DB547" i="1"/>
  <c r="DB770" i="1" s="1"/>
  <c r="DA91" i="1"/>
  <c r="DA242" i="1"/>
  <c r="DA727" i="1"/>
  <c r="DB535" i="1"/>
  <c r="DC682" i="1" s="1"/>
  <c r="DB205" i="1"/>
  <c r="DB503" i="1"/>
  <c r="DB173" i="1"/>
  <c r="P37" i="1"/>
  <c r="P36" i="1"/>
  <c r="N37" i="1"/>
  <c r="O37" i="1"/>
  <c r="R34" i="1"/>
  <c r="O34" i="1"/>
  <c r="M36" i="1"/>
  <c r="P34" i="1"/>
  <c r="M34" i="1"/>
  <c r="M33" i="1" s="1"/>
  <c r="M57" i="1" s="1"/>
  <c r="M37" i="1"/>
  <c r="O36" i="1"/>
  <c r="R37" i="1"/>
  <c r="N36" i="1"/>
  <c r="N34" i="1"/>
  <c r="Q36" i="1"/>
  <c r="R36" i="1"/>
  <c r="Q37" i="1"/>
  <c r="Q34" i="1"/>
  <c r="T34" i="1"/>
  <c r="T33" i="1" s="1"/>
  <c r="T57" i="1" s="1"/>
  <c r="T55" i="1" s="1"/>
  <c r="T60" i="1" s="1"/>
  <c r="T58" i="1" s="1"/>
  <c r="T62" i="1" s="1"/>
  <c r="T36" i="1"/>
  <c r="T37" i="1"/>
  <c r="U36" i="1"/>
  <c r="U37" i="1"/>
  <c r="V36" i="1"/>
  <c r="U34" i="1"/>
  <c r="V34" i="1"/>
  <c r="V33" i="1" s="1"/>
  <c r="V57" i="1" s="1"/>
  <c r="V37" i="1"/>
  <c r="DB91" i="1"/>
  <c r="DB90" i="1" s="1"/>
  <c r="DB277" i="1"/>
  <c r="DB95" i="1" s="1"/>
  <c r="DB536" i="1"/>
  <c r="DC683" i="1" s="1"/>
  <c r="DB206" i="1"/>
  <c r="DA496" i="1"/>
  <c r="DB539" i="1"/>
  <c r="DC686" i="1" s="1"/>
  <c r="DB209" i="1"/>
  <c r="DA751" i="1"/>
  <c r="CZ126" i="1"/>
  <c r="DB541" i="1"/>
  <c r="DC688" i="1" s="1"/>
  <c r="DB211" i="1"/>
  <c r="DA776" i="1"/>
  <c r="DB776" i="1" s="1"/>
  <c r="Q31" i="1"/>
  <c r="M31" i="1"/>
  <c r="N31" i="1"/>
  <c r="P31" i="1"/>
  <c r="L31" i="1"/>
  <c r="I13" i="1"/>
  <c r="O31" i="1"/>
  <c r="R31" i="1"/>
  <c r="M55" i="1"/>
  <c r="M60" i="1" s="1"/>
  <c r="M58" i="1" s="1"/>
  <c r="M62" i="1" s="1"/>
  <c r="CY72" i="1"/>
  <c r="DA523" i="1"/>
  <c r="DA127" i="1" s="1"/>
  <c r="DB671" i="1"/>
  <c r="DB670" i="1" s="1"/>
  <c r="DB141" i="1" s="1"/>
  <c r="DB140" i="1" s="1"/>
  <c r="DA763" i="1"/>
  <c r="DC310" i="1"/>
  <c r="DC233" i="1" s="1"/>
  <c r="DC311" i="1"/>
  <c r="DC234" i="1" s="1"/>
  <c r="DC298" i="1"/>
  <c r="DC221" i="1" s="1"/>
  <c r="DC308" i="1"/>
  <c r="DC231" i="1" s="1"/>
  <c r="DC307" i="1"/>
  <c r="DC230" i="1" s="1"/>
  <c r="DC306" i="1"/>
  <c r="DC229" i="1" s="1"/>
  <c r="DC305" i="1"/>
  <c r="DC228" i="1" s="1"/>
  <c r="DC304" i="1"/>
  <c r="DC227" i="1" s="1"/>
  <c r="DC303" i="1"/>
  <c r="DC226" i="1" s="1"/>
  <c r="DC302" i="1"/>
  <c r="DC225" i="1" s="1"/>
  <c r="DC301" i="1"/>
  <c r="DC224" i="1" s="1"/>
  <c r="DC300" i="1"/>
  <c r="DC223" i="1" s="1"/>
  <c r="DC299" i="1"/>
  <c r="DC222" i="1" s="1"/>
  <c r="DC289" i="1"/>
  <c r="DC212" i="1" s="1"/>
  <c r="DC278" i="1"/>
  <c r="DC273" i="1"/>
  <c r="DC196" i="1" s="1"/>
  <c r="DC272" i="1"/>
  <c r="DC195" i="1" s="1"/>
  <c r="DC271" i="1"/>
  <c r="DC266" i="1"/>
  <c r="DC189" i="1" s="1"/>
  <c r="DC262" i="1"/>
  <c r="DC185" i="1" s="1"/>
  <c r="DC258" i="1"/>
  <c r="DC181" i="1" s="1"/>
  <c r="DC254" i="1"/>
  <c r="DC177" i="1" s="1"/>
  <c r="DC250" i="1"/>
  <c r="DC246" i="1"/>
  <c r="DC169" i="1" s="1"/>
  <c r="DC297" i="1"/>
  <c r="DC220" i="1" s="1"/>
  <c r="DC296" i="1"/>
  <c r="DC219" i="1" s="1"/>
  <c r="DC295" i="1"/>
  <c r="DC218" i="1" s="1"/>
  <c r="DC294" i="1"/>
  <c r="DC217" i="1" s="1"/>
  <c r="DC293" i="1"/>
  <c r="DC216" i="1" s="1"/>
  <c r="DC292" i="1"/>
  <c r="DC215" i="1" s="1"/>
  <c r="DC291" i="1"/>
  <c r="DC214" i="1" s="1"/>
  <c r="DC290" i="1"/>
  <c r="DC213" i="1" s="1"/>
  <c r="DC279" i="1"/>
  <c r="DC202" i="1" s="1"/>
  <c r="DC274" i="1"/>
  <c r="DC197" i="1" s="1"/>
  <c r="DC267" i="1"/>
  <c r="DC190" i="1" s="1"/>
  <c r="DC263" i="1"/>
  <c r="DC186" i="1" s="1"/>
  <c r="DC259" i="1"/>
  <c r="DC182" i="1" s="1"/>
  <c r="DC255" i="1"/>
  <c r="DC178" i="1" s="1"/>
  <c r="DC251" i="1"/>
  <c r="DC174" i="1" s="1"/>
  <c r="DC247" i="1"/>
  <c r="DC170" i="1" s="1"/>
  <c r="DC280" i="1"/>
  <c r="DC203" i="1" s="1"/>
  <c r="DC275" i="1"/>
  <c r="DC198" i="1" s="1"/>
  <c r="DC268" i="1"/>
  <c r="DC191" i="1" s="1"/>
  <c r="DC264" i="1"/>
  <c r="DC187" i="1" s="1"/>
  <c r="DC260" i="1"/>
  <c r="DC183" i="1" s="1"/>
  <c r="DC256" i="1"/>
  <c r="DC179" i="1" s="1"/>
  <c r="DC252" i="1"/>
  <c r="DC175" i="1" s="1"/>
  <c r="DC248" i="1"/>
  <c r="DC171" i="1" s="1"/>
  <c r="DC244" i="1"/>
  <c r="DC253" i="1"/>
  <c r="DC176" i="1" s="1"/>
  <c r="DC309" i="1"/>
  <c r="DC232" i="1" s="1"/>
  <c r="DC265" i="1"/>
  <c r="DC188" i="1" s="1"/>
  <c r="DC249" i="1"/>
  <c r="DC172" i="1" s="1"/>
  <c r="DC288" i="1"/>
  <c r="DC287" i="1"/>
  <c r="DC286" i="1"/>
  <c r="DC285" i="1"/>
  <c r="DC208" i="1" s="1"/>
  <c r="DC284" i="1"/>
  <c r="DC283" i="1"/>
  <c r="DC282" i="1"/>
  <c r="DC281" i="1"/>
  <c r="DC204" i="1" s="1"/>
  <c r="DC257" i="1"/>
  <c r="DC180" i="1" s="1"/>
  <c r="DC245" i="1"/>
  <c r="DC168" i="1" s="1"/>
  <c r="DC261" i="1"/>
  <c r="DC184" i="1" s="1"/>
  <c r="DA720" i="1"/>
  <c r="CZ719" i="1"/>
  <c r="DA750" i="1"/>
  <c r="DB750" i="1" s="1"/>
  <c r="DB554" i="1"/>
  <c r="DB517" i="1"/>
  <c r="DC664" i="1" s="1"/>
  <c r="DB510" i="1"/>
  <c r="DC657" i="1" s="1"/>
  <c r="DB507" i="1"/>
  <c r="DC654" i="1" s="1"/>
  <c r="DB550" i="1"/>
  <c r="DB543" i="1"/>
  <c r="DB766" i="1" s="1"/>
  <c r="DA136" i="1"/>
  <c r="DA741" i="1"/>
  <c r="DB556" i="1"/>
  <c r="DC703" i="1" s="1"/>
  <c r="DB528" i="1"/>
  <c r="DC675" i="1" s="1"/>
  <c r="DB518" i="1"/>
  <c r="DC665" i="1" s="1"/>
  <c r="DB499" i="1"/>
  <c r="DC646" i="1" s="1"/>
  <c r="DB516" i="1"/>
  <c r="DC663" i="1" s="1"/>
  <c r="DB544" i="1"/>
  <c r="DB767" i="1" s="1"/>
  <c r="DB742" i="1"/>
  <c r="DB777" i="1"/>
  <c r="DB782" i="1"/>
  <c r="DA779" i="1"/>
  <c r="DB779" i="1" s="1"/>
  <c r="CZ124" i="1"/>
  <c r="CZ123" i="1" s="1"/>
  <c r="CZ122" i="1" s="1"/>
  <c r="CZ495" i="1"/>
  <c r="DB270" i="1"/>
  <c r="DB94" i="1" s="1"/>
  <c r="DB730" i="1"/>
  <c r="DC493" i="1"/>
  <c r="DC492" i="1"/>
  <c r="DC494" i="1" s="1"/>
  <c r="DC549" i="1" s="1"/>
  <c r="DA747" i="1"/>
  <c r="CZ746" i="1"/>
  <c r="DA756" i="1"/>
  <c r="DB756" i="1" s="1"/>
  <c r="DC121" i="1"/>
  <c r="DC120" i="1"/>
  <c r="DA733" i="1"/>
  <c r="DA728" i="1"/>
  <c r="DB728" i="1" s="1"/>
  <c r="DA758" i="1"/>
  <c r="DB758" i="1" s="1"/>
  <c r="DA760" i="1"/>
  <c r="DB760" i="1" s="1"/>
  <c r="DA757" i="1"/>
  <c r="DB757" i="1" s="1"/>
  <c r="DA530" i="1"/>
  <c r="DA128" i="1" s="1"/>
  <c r="DB557" i="1"/>
  <c r="DB780" i="1" s="1"/>
  <c r="DB533" i="1"/>
  <c r="DC680" i="1" s="1"/>
  <c r="DB538" i="1"/>
  <c r="DC685" i="1" s="1"/>
  <c r="DB506" i="1"/>
  <c r="DC653" i="1" s="1"/>
  <c r="DB552" i="1"/>
  <c r="DB775" i="1" s="1"/>
  <c r="DB545" i="1"/>
  <c r="DC692" i="1" s="1"/>
  <c r="DB555" i="1"/>
  <c r="DB778" i="1" s="1"/>
  <c r="DB521" i="1"/>
  <c r="DC668" i="1" s="1"/>
  <c r="DB514" i="1"/>
  <c r="DB737" i="1" s="1"/>
  <c r="DB525" i="1"/>
  <c r="DC672" i="1" s="1"/>
  <c r="DB532" i="1"/>
  <c r="DC679" i="1" s="1"/>
  <c r="DB504" i="1"/>
  <c r="DC651" i="1" s="1"/>
  <c r="DB520" i="1"/>
  <c r="DC667" i="1" s="1"/>
  <c r="CZ136" i="1"/>
  <c r="DB540" i="1"/>
  <c r="DC687" i="1" s="1"/>
  <c r="DB210" i="1"/>
  <c r="CZ753" i="1"/>
  <c r="DA754" i="1"/>
  <c r="DA734" i="1"/>
  <c r="DB734" i="1" s="1"/>
  <c r="DB497" i="1"/>
  <c r="DB167" i="1"/>
  <c r="DA166" i="1"/>
  <c r="DB722" i="1"/>
  <c r="DA772" i="1"/>
  <c r="DA784" i="1"/>
  <c r="DB784" i="1" s="1"/>
  <c r="DA749" i="1"/>
  <c r="DB749" i="1" s="1"/>
  <c r="DB732" i="1"/>
  <c r="V55" i="1"/>
  <c r="V60" i="1" s="1"/>
  <c r="V58" i="1" s="1"/>
  <c r="V62" i="1" s="1"/>
  <c r="DB768" i="1"/>
  <c r="DA771" i="1"/>
  <c r="DB771" i="1" s="1"/>
  <c r="DA773" i="1"/>
  <c r="DB773" i="1" s="1"/>
  <c r="DB524" i="1"/>
  <c r="DB194" i="1"/>
  <c r="DA193" i="1"/>
  <c r="DA77" i="1" s="1"/>
  <c r="DA76" i="1" s="1"/>
  <c r="DA93" i="1"/>
  <c r="DA787" i="1"/>
  <c r="DA739" i="1"/>
  <c r="DB739" i="1" s="1"/>
  <c r="DC710" i="1"/>
  <c r="DA769" i="1"/>
  <c r="DB769" i="1" s="1"/>
  <c r="DB558" i="1"/>
  <c r="DC705" i="1" s="1"/>
  <c r="DB564" i="1"/>
  <c r="DC711" i="1" s="1"/>
  <c r="DB501" i="1"/>
  <c r="DB542" i="1"/>
  <c r="DB765" i="1" s="1"/>
  <c r="DB512" i="1"/>
  <c r="DC659" i="1" s="1"/>
  <c r="DB549" i="1"/>
  <c r="DB500" i="1"/>
  <c r="DB560" i="1"/>
  <c r="DB783" i="1" s="1"/>
  <c r="DB562" i="1"/>
  <c r="DB785" i="1" s="1"/>
  <c r="DB509" i="1"/>
  <c r="DC656" i="1" s="1"/>
  <c r="DB502" i="1"/>
  <c r="DB725" i="1" s="1"/>
  <c r="DB515" i="1"/>
  <c r="DC662" i="1" s="1"/>
  <c r="DB508" i="1"/>
  <c r="DC655" i="1" s="1"/>
  <c r="DC670" i="1" l="1"/>
  <c r="DC141" i="1" s="1"/>
  <c r="DC643" i="1"/>
  <c r="DC524" i="1"/>
  <c r="DC194" i="1"/>
  <c r="DC193" i="1" s="1"/>
  <c r="DC77" i="1" s="1"/>
  <c r="DB193" i="1"/>
  <c r="DB77" i="1" s="1"/>
  <c r="DB787" i="1"/>
  <c r="DB523" i="1"/>
  <c r="DB127" i="1" s="1"/>
  <c r="DB748" i="1"/>
  <c r="DA74" i="1"/>
  <c r="DA73" i="1" s="1"/>
  <c r="DA72" i="1" s="1"/>
  <c r="DA165" i="1"/>
  <c r="DB754" i="1"/>
  <c r="DA753" i="1"/>
  <c r="DB744" i="1"/>
  <c r="DC691" i="1"/>
  <c r="P28" i="1"/>
  <c r="M27" i="1"/>
  <c r="O24" i="1"/>
  <c r="N27" i="1"/>
  <c r="M24" i="1"/>
  <c r="O27" i="1"/>
  <c r="M25" i="1"/>
  <c r="P27" i="1"/>
  <c r="N28" i="1"/>
  <c r="O28" i="1"/>
  <c r="P24" i="1"/>
  <c r="N24" i="1"/>
  <c r="P25" i="1"/>
  <c r="N25" i="1"/>
  <c r="Q25" i="1"/>
  <c r="M28" i="1"/>
  <c r="Q27" i="1"/>
  <c r="O25" i="1"/>
  <c r="Q28" i="1"/>
  <c r="Q24" i="1"/>
  <c r="T28" i="1"/>
  <c r="R24" i="1"/>
  <c r="R27" i="1"/>
  <c r="R28" i="1"/>
  <c r="R25" i="1"/>
  <c r="T27" i="1"/>
  <c r="T24" i="1"/>
  <c r="T25" i="1"/>
  <c r="U24" i="1"/>
  <c r="U27" i="1"/>
  <c r="V28" i="1"/>
  <c r="U25" i="1"/>
  <c r="U28" i="1"/>
  <c r="V25" i="1"/>
  <c r="V24" i="1"/>
  <c r="V27" i="1"/>
  <c r="DB747" i="1"/>
  <c r="DA746" i="1"/>
  <c r="DB93" i="1"/>
  <c r="DA719" i="1"/>
  <c r="DA718" i="1" s="1"/>
  <c r="DA81" i="1" s="1"/>
  <c r="DB720" i="1"/>
  <c r="DC243" i="1"/>
  <c r="DA495" i="1"/>
  <c r="DA124" i="1"/>
  <c r="DA123" i="1" s="1"/>
  <c r="DB89" i="1"/>
  <c r="U33" i="1"/>
  <c r="U57" i="1" s="1"/>
  <c r="U55" i="1" s="1"/>
  <c r="U60" i="1" s="1"/>
  <c r="U58" i="1" s="1"/>
  <c r="U62" i="1" s="1"/>
  <c r="Q33" i="1"/>
  <c r="Q57" i="1" s="1"/>
  <c r="Q55" i="1" s="1"/>
  <c r="Q60" i="1" s="1"/>
  <c r="Q58" i="1" s="1"/>
  <c r="Q62" i="1" s="1"/>
  <c r="P33" i="1"/>
  <c r="P57" i="1" s="1"/>
  <c r="P55" i="1" s="1"/>
  <c r="P60" i="1" s="1"/>
  <c r="P58" i="1" s="1"/>
  <c r="P62" i="1" s="1"/>
  <c r="DC503" i="1"/>
  <c r="DC173" i="1"/>
  <c r="DB735" i="1"/>
  <c r="DA90" i="1"/>
  <c r="DA89" i="1" s="1"/>
  <c r="DC531" i="1"/>
  <c r="DC201" i="1"/>
  <c r="DB200" i="1"/>
  <c r="DB78" i="1" s="1"/>
  <c r="DB738" i="1"/>
  <c r="DC738" i="1" s="1"/>
  <c r="DB761" i="1"/>
  <c r="DB642" i="1"/>
  <c r="DB138" i="1"/>
  <c r="DC557" i="1"/>
  <c r="DC780" i="1" s="1"/>
  <c r="DC548" i="1"/>
  <c r="DC564" i="1"/>
  <c r="DC542" i="1"/>
  <c r="DC765" i="1" s="1"/>
  <c r="DC543" i="1"/>
  <c r="DC766" i="1" s="1"/>
  <c r="DC500" i="1"/>
  <c r="DC509" i="1"/>
  <c r="DC534" i="1"/>
  <c r="DB729" i="1"/>
  <c r="DC562" i="1"/>
  <c r="DC785" i="1" s="1"/>
  <c r="DC502" i="1"/>
  <c r="DC725" i="1" s="1"/>
  <c r="DC515" i="1"/>
  <c r="DC527" i="1"/>
  <c r="DC750" i="1" s="1"/>
  <c r="DC501" i="1"/>
  <c r="DC758" i="1"/>
  <c r="DC497" i="1"/>
  <c r="DB166" i="1"/>
  <c r="DC167" i="1"/>
  <c r="DC757" i="1"/>
  <c r="DB733" i="1"/>
  <c r="DC733" i="1" s="1"/>
  <c r="DB741" i="1"/>
  <c r="DB763" i="1"/>
  <c r="DC763" i="1" s="1"/>
  <c r="DB751" i="1"/>
  <c r="DC206" i="1"/>
  <c r="DC536" i="1"/>
  <c r="DB242" i="1"/>
  <c r="S36" i="1"/>
  <c r="DB727" i="1"/>
  <c r="DB740" i="1"/>
  <c r="DC740" i="1" s="1"/>
  <c r="DB530" i="1"/>
  <c r="DB128" i="1" s="1"/>
  <c r="DC678" i="1"/>
  <c r="DB762" i="1"/>
  <c r="DB724" i="1"/>
  <c r="DC724" i="1" s="1"/>
  <c r="DB726" i="1"/>
  <c r="DC726" i="1" s="1"/>
  <c r="DC537" i="1"/>
  <c r="DC760" i="1" s="1"/>
  <c r="DC207" i="1"/>
  <c r="DC563" i="1"/>
  <c r="DC786" i="1" s="1"/>
  <c r="DC498" i="1"/>
  <c r="DC721" i="1" s="1"/>
  <c r="DC511" i="1"/>
  <c r="DC734" i="1" s="1"/>
  <c r="DC520" i="1"/>
  <c r="DC533" i="1"/>
  <c r="DC756" i="1" s="1"/>
  <c r="DC556" i="1"/>
  <c r="DC779" i="1" s="1"/>
  <c r="DC551" i="1"/>
  <c r="DC774" i="1" s="1"/>
  <c r="DC519" i="1"/>
  <c r="DC555" i="1"/>
  <c r="DC778" i="1" s="1"/>
  <c r="DC546" i="1"/>
  <c r="DC769" i="1" s="1"/>
  <c r="DC512" i="1"/>
  <c r="DC528" i="1"/>
  <c r="DC690" i="1"/>
  <c r="DC771" i="1"/>
  <c r="DB772" i="1"/>
  <c r="DC772" i="1" s="1"/>
  <c r="DB496" i="1"/>
  <c r="DC210" i="1"/>
  <c r="DC540" i="1"/>
  <c r="DB731" i="1"/>
  <c r="DC731" i="1" s="1"/>
  <c r="DC742" i="1"/>
  <c r="DC277" i="1"/>
  <c r="DC95" i="1" s="1"/>
  <c r="S22" i="1" s="1"/>
  <c r="I22" i="1" s="1"/>
  <c r="DC541" i="1"/>
  <c r="DC211" i="1"/>
  <c r="DC539" i="1"/>
  <c r="DC209" i="1"/>
  <c r="N33" i="1"/>
  <c r="N57" i="1" s="1"/>
  <c r="N55" i="1" s="1"/>
  <c r="N60" i="1" s="1"/>
  <c r="N58" i="1" s="1"/>
  <c r="N62" i="1" s="1"/>
  <c r="O33" i="1"/>
  <c r="O57" i="1" s="1"/>
  <c r="O55" i="1" s="1"/>
  <c r="O60" i="1" s="1"/>
  <c r="O58" i="1" s="1"/>
  <c r="O62" i="1" s="1"/>
  <c r="DC535" i="1"/>
  <c r="DC205" i="1"/>
  <c r="DB743" i="1"/>
  <c r="DC743" i="1" s="1"/>
  <c r="DB764" i="1"/>
  <c r="DB759" i="1"/>
  <c r="DB723" i="1"/>
  <c r="DC723" i="1" s="1"/>
  <c r="DC553" i="1"/>
  <c r="DC776" i="1" s="1"/>
  <c r="DC544" i="1"/>
  <c r="DC767" i="1" s="1"/>
  <c r="DC707" i="1"/>
  <c r="DC510" i="1"/>
  <c r="DC507" i="1"/>
  <c r="DC730" i="1" s="1"/>
  <c r="DC547" i="1"/>
  <c r="DC770" i="1" s="1"/>
  <c r="DC516" i="1"/>
  <c r="DC739" i="1" s="1"/>
  <c r="DC513" i="1"/>
  <c r="DB755" i="1"/>
  <c r="DC755" i="1" s="1"/>
  <c r="DC532" i="1"/>
  <c r="DC518" i="1"/>
  <c r="DC526" i="1"/>
  <c r="DC749" i="1" s="1"/>
  <c r="DC499" i="1"/>
  <c r="DC722" i="1" s="1"/>
  <c r="DC554" i="1"/>
  <c r="DC777" i="1" s="1"/>
  <c r="DC545" i="1"/>
  <c r="DC768" i="1" s="1"/>
  <c r="DC508" i="1"/>
  <c r="DC521" i="1"/>
  <c r="DC732" i="1"/>
  <c r="CZ718" i="1"/>
  <c r="CZ81" i="1" s="1"/>
  <c r="DC270" i="1"/>
  <c r="DC94" i="1" s="1"/>
  <c r="DC93" i="1" s="1"/>
  <c r="DA126" i="1"/>
  <c r="R33" i="1"/>
  <c r="R57" i="1" s="1"/>
  <c r="R55" i="1" s="1"/>
  <c r="R60" i="1" s="1"/>
  <c r="R58" i="1" s="1"/>
  <c r="R62" i="1" s="1"/>
  <c r="DB781" i="1"/>
  <c r="DC781" i="1" s="1"/>
  <c r="DC736" i="1"/>
  <c r="DC514" i="1"/>
  <c r="DC737" i="1" s="1"/>
  <c r="DC525" i="1"/>
  <c r="DC561" i="1"/>
  <c r="DC784" i="1" s="1"/>
  <c r="DC504" i="1"/>
  <c r="DC505" i="1"/>
  <c r="DC728" i="1" s="1"/>
  <c r="DC560" i="1"/>
  <c r="DC783" i="1" s="1"/>
  <c r="DC552" i="1"/>
  <c r="DC775" i="1" s="1"/>
  <c r="DC538" i="1"/>
  <c r="DC506" i="1"/>
  <c r="DC559" i="1"/>
  <c r="DC782" i="1" s="1"/>
  <c r="DC550" i="1"/>
  <c r="DC773" i="1" s="1"/>
  <c r="DC517" i="1"/>
  <c r="DC558" i="1"/>
  <c r="DB495" i="1" l="1"/>
  <c r="DB124" i="1"/>
  <c r="DB123" i="1" s="1"/>
  <c r="DB122" i="1" s="1"/>
  <c r="DC496" i="1"/>
  <c r="DC729" i="1"/>
  <c r="DB719" i="1"/>
  <c r="DC720" i="1"/>
  <c r="DB126" i="1"/>
  <c r="DB76" i="1"/>
  <c r="DC138" i="1"/>
  <c r="DC762" i="1"/>
  <c r="DC727" i="1"/>
  <c r="DB137" i="1"/>
  <c r="DB136" i="1" s="1"/>
  <c r="S34" i="1"/>
  <c r="DA122" i="1"/>
  <c r="DC744" i="1"/>
  <c r="DC787" i="1"/>
  <c r="DC759" i="1"/>
  <c r="DC677" i="1"/>
  <c r="DC142" i="1" s="1"/>
  <c r="DC140" i="1" s="1"/>
  <c r="DC751" i="1"/>
  <c r="DC741" i="1"/>
  <c r="DC166" i="1"/>
  <c r="DC200" i="1"/>
  <c r="DC78" i="1" s="1"/>
  <c r="DC76" i="1" s="1"/>
  <c r="DC735" i="1"/>
  <c r="DB746" i="1"/>
  <c r="DC747" i="1"/>
  <c r="DC523" i="1"/>
  <c r="DC127" i="1" s="1"/>
  <c r="L36" i="1"/>
  <c r="DC764" i="1"/>
  <c r="DB74" i="1"/>
  <c r="DB73" i="1" s="1"/>
  <c r="DB72" i="1" s="1"/>
  <c r="DB165" i="1"/>
  <c r="DC761" i="1"/>
  <c r="DC530" i="1"/>
  <c r="DC128" i="1" s="1"/>
  <c r="L28" i="1" s="1"/>
  <c r="DC242" i="1"/>
  <c r="DC91" i="1"/>
  <c r="S21" i="1"/>
  <c r="I21" i="1" s="1"/>
  <c r="DB753" i="1"/>
  <c r="DC754" i="1"/>
  <c r="DC748" i="1"/>
  <c r="DC746" i="1" l="1"/>
  <c r="DC165" i="1"/>
  <c r="DC74" i="1"/>
  <c r="DC73" i="1" s="1"/>
  <c r="DC72" i="1" s="1"/>
  <c r="DC495" i="1"/>
  <c r="DC124" i="1"/>
  <c r="DC137" i="1"/>
  <c r="DC136" i="1" s="1"/>
  <c r="L34" i="1"/>
  <c r="DC719" i="1"/>
  <c r="DC718" i="1" s="1"/>
  <c r="DC81" i="1" s="1"/>
  <c r="DC753" i="1"/>
  <c r="DC90" i="1"/>
  <c r="DC89" i="1" s="1"/>
  <c r="S18" i="1" s="1"/>
  <c r="S56" i="1" s="1"/>
  <c r="S19" i="1"/>
  <c r="O44" i="1"/>
  <c r="K44" i="1"/>
  <c r="P43" i="1"/>
  <c r="Q44" i="1"/>
  <c r="O43" i="1"/>
  <c r="U41" i="1"/>
  <c r="U40" i="1" s="1"/>
  <c r="N43" i="1"/>
  <c r="L41" i="1"/>
  <c r="M43" i="1"/>
  <c r="R44" i="1"/>
  <c r="T43" i="1"/>
  <c r="T41" i="1"/>
  <c r="T40" i="1" s="1"/>
  <c r="K41" i="1"/>
  <c r="K40" i="1" s="1"/>
  <c r="P44" i="1"/>
  <c r="S44" i="1"/>
  <c r="Q41" i="1"/>
  <c r="Q40" i="1" s="1"/>
  <c r="V41" i="1"/>
  <c r="V40" i="1" s="1"/>
  <c r="O41" i="1"/>
  <c r="O40" i="1" s="1"/>
  <c r="T44" i="1"/>
  <c r="N44" i="1"/>
  <c r="V44" i="1"/>
  <c r="S43" i="1"/>
  <c r="P41" i="1"/>
  <c r="P40" i="1" s="1"/>
  <c r="L44" i="1"/>
  <c r="U43" i="1"/>
  <c r="U44" i="1"/>
  <c r="V43" i="1"/>
  <c r="L43" i="1"/>
  <c r="M44" i="1"/>
  <c r="S41" i="1"/>
  <c r="R41" i="1"/>
  <c r="M41" i="1"/>
  <c r="M40" i="1" s="1"/>
  <c r="Q43" i="1"/>
  <c r="N41" i="1"/>
  <c r="R43" i="1"/>
  <c r="DC642" i="1"/>
  <c r="DB718" i="1"/>
  <c r="DB81" i="1" s="1"/>
  <c r="DC126" i="1"/>
  <c r="L27" i="1"/>
  <c r="I27" i="1" s="1"/>
  <c r="S27" i="1"/>
  <c r="T51" i="1"/>
  <c r="P48" i="1"/>
  <c r="M48" i="1"/>
  <c r="R51" i="1"/>
  <c r="T48" i="1"/>
  <c r="T47" i="1" s="1"/>
  <c r="N51" i="1"/>
  <c r="V48" i="1"/>
  <c r="V47" i="1" s="1"/>
  <c r="M50" i="1"/>
  <c r="R48" i="1"/>
  <c r="L50" i="1"/>
  <c r="U50" i="1"/>
  <c r="P50" i="1"/>
  <c r="S48" i="1"/>
  <c r="O51" i="1"/>
  <c r="U48" i="1"/>
  <c r="U47" i="1" s="1"/>
  <c r="U51" i="1"/>
  <c r="T50" i="1"/>
  <c r="O48" i="1"/>
  <c r="Q48" i="1"/>
  <c r="Q47" i="1" s="1"/>
  <c r="L51" i="1"/>
  <c r="Q50" i="1"/>
  <c r="V50" i="1"/>
  <c r="N50" i="1"/>
  <c r="S51" i="1"/>
  <c r="S50" i="1"/>
  <c r="N48" i="1"/>
  <c r="R50" i="1"/>
  <c r="M51" i="1"/>
  <c r="L48" i="1"/>
  <c r="Q51" i="1"/>
  <c r="P51" i="1"/>
  <c r="V51" i="1"/>
  <c r="O50" i="1"/>
  <c r="L37" i="1"/>
  <c r="S37" i="1"/>
  <c r="S33" i="1" s="1"/>
  <c r="S57" i="1" s="1"/>
  <c r="S28" i="1"/>
  <c r="I28" i="1" s="1"/>
  <c r="N47" i="1" l="1"/>
  <c r="O47" i="1"/>
  <c r="P47" i="1"/>
  <c r="N40" i="1"/>
  <c r="S40" i="1"/>
  <c r="M47" i="1"/>
  <c r="L47" i="1"/>
  <c r="S47" i="1"/>
  <c r="R47" i="1"/>
  <c r="DC123" i="1"/>
  <c r="DC122" i="1" s="1"/>
  <c r="L25" i="1"/>
  <c r="I25" i="1" s="1"/>
  <c r="S25" i="1"/>
  <c r="L40" i="1"/>
  <c r="I19" i="1"/>
  <c r="U31" i="1"/>
  <c r="T31" i="1"/>
  <c r="V31" i="1"/>
  <c r="S31" i="1"/>
  <c r="L33" i="1"/>
  <c r="L57" i="1" s="1"/>
  <c r="L55" i="1" s="1"/>
  <c r="L60" i="1" s="1"/>
  <c r="R40" i="1"/>
  <c r="S55" i="1"/>
  <c r="S60" i="1" s="1"/>
  <c r="S58" i="1" s="1"/>
  <c r="S62" i="1" s="1"/>
  <c r="T63" i="1" l="1"/>
  <c r="P63" i="1"/>
  <c r="L63" i="1"/>
  <c r="V61" i="1"/>
  <c r="R61" i="1"/>
  <c r="N61" i="1"/>
  <c r="Q63" i="1"/>
  <c r="S61" i="1"/>
  <c r="S63" i="1"/>
  <c r="O63" i="1"/>
  <c r="U61" i="1"/>
  <c r="Q61" i="1"/>
  <c r="M61" i="1"/>
  <c r="L58" i="1"/>
  <c r="V63" i="1"/>
  <c r="R63" i="1"/>
  <c r="N63" i="1"/>
  <c r="T61" i="1"/>
  <c r="P61" i="1"/>
  <c r="L61" i="1"/>
  <c r="U63" i="1"/>
  <c r="M63" i="1"/>
  <c r="O61" i="1"/>
  <c r="I60" i="1"/>
  <c r="L24" i="1"/>
  <c r="S24" i="1"/>
  <c r="I61" i="1" l="1"/>
  <c r="I58" i="1"/>
  <c r="L62" i="1"/>
</calcChain>
</file>

<file path=xl/comments1.xml><?xml version="1.0" encoding="utf-8"?>
<comments xmlns="http://schemas.openxmlformats.org/spreadsheetml/2006/main">
  <authors>
    <author>Administrator</author>
  </authors>
  <commentList>
    <comment ref="J668" authorId="0" shapeId="0">
      <text>
        <r>
          <rPr>
            <b/>
            <sz val="9"/>
            <color indexed="81"/>
            <rFont val="Tahoma"/>
            <family val="2"/>
          </rPr>
          <t>Administrator:</t>
        </r>
        <r>
          <rPr>
            <sz val="9"/>
            <color indexed="81"/>
            <rFont val="Tahoma"/>
            <family val="2"/>
          </rPr>
          <t xml:space="preserve">
</t>
        </r>
      </text>
    </comment>
  </commentList>
</comments>
</file>

<file path=xl/sharedStrings.xml><?xml version="1.0" encoding="utf-8"?>
<sst xmlns="http://schemas.openxmlformats.org/spreadsheetml/2006/main" count="211" uniqueCount="166">
  <si>
    <t>Debt</t>
    <phoneticPr fontId="6" type="noConversion"/>
  </si>
  <si>
    <t>A</t>
    <phoneticPr fontId="6" type="noConversion"/>
  </si>
  <si>
    <t>Summary (yearly)</t>
    <phoneticPr fontId="4" type="noConversion"/>
  </si>
  <si>
    <t>1)</t>
    <phoneticPr fontId="6" type="noConversion"/>
  </si>
  <si>
    <t>금융부채 / 미지급이자 / 선급이자 기말잔액_BS</t>
    <phoneticPr fontId="4" type="noConversion"/>
  </si>
  <si>
    <t>Historical</t>
    <phoneticPr fontId="4" type="noConversion"/>
  </si>
  <si>
    <t>Forecast</t>
    <phoneticPr fontId="4" type="noConversion"/>
  </si>
  <si>
    <t>Forecast</t>
    <phoneticPr fontId="4" type="noConversion"/>
  </si>
  <si>
    <t>Forecast</t>
    <phoneticPr fontId="4" type="noConversion"/>
  </si>
  <si>
    <t>Year</t>
  </si>
  <si>
    <t>Date</t>
  </si>
  <si>
    <t>Month</t>
  </si>
  <si>
    <t>Day</t>
  </si>
  <si>
    <t>1. 추가차입 (CF)</t>
    <phoneticPr fontId="6" type="noConversion"/>
  </si>
  <si>
    <t>합계</t>
    <phoneticPr fontId="4" type="noConversion"/>
  </si>
  <si>
    <t>2. 상환 (CF)</t>
    <phoneticPr fontId="6" type="noConversion"/>
  </si>
  <si>
    <t>3. 이자비용 (PL)</t>
    <phoneticPr fontId="6" type="noConversion"/>
  </si>
  <si>
    <t>순 단기차입금 (운영자금)</t>
    <phoneticPr fontId="6" type="noConversion"/>
  </si>
  <si>
    <t>3-1. 이자비용 지급 (CF)</t>
    <phoneticPr fontId="6" type="noConversion"/>
  </si>
  <si>
    <t>4. 미지급이자 (BS)</t>
    <phoneticPr fontId="6" type="noConversion"/>
  </si>
  <si>
    <t>5. 차입금 잔액 (BS)</t>
    <phoneticPr fontId="6" type="noConversion"/>
  </si>
  <si>
    <t>DSCR</t>
    <phoneticPr fontId="6" type="noConversion"/>
  </si>
  <si>
    <t>원리금상환액</t>
    <phoneticPr fontId="6" type="noConversion"/>
  </si>
  <si>
    <t>원금상환액</t>
    <phoneticPr fontId="6" type="noConversion"/>
  </si>
  <si>
    <t>이자지급</t>
    <phoneticPr fontId="6" type="noConversion"/>
  </si>
  <si>
    <t>상환재원</t>
    <phoneticPr fontId="6" type="noConversion"/>
  </si>
  <si>
    <t>현금잔액</t>
    <phoneticPr fontId="6" type="noConversion"/>
  </si>
  <si>
    <t>(from. 현금흐름표)</t>
    <phoneticPr fontId="4" type="noConversion"/>
  </si>
  <si>
    <t>누적원리금상환액</t>
    <phoneticPr fontId="6" type="noConversion"/>
  </si>
  <si>
    <t>DSCR (당기)</t>
    <phoneticPr fontId="6" type="noConversion"/>
  </si>
  <si>
    <t>DSCR (누적)</t>
    <phoneticPr fontId="6" type="noConversion"/>
  </si>
  <si>
    <t>A</t>
    <phoneticPr fontId="6" type="noConversion"/>
  </si>
  <si>
    <t>Summary (monthly)</t>
    <phoneticPr fontId="4" type="noConversion"/>
  </si>
  <si>
    <t>1)</t>
    <phoneticPr fontId="6" type="noConversion"/>
  </si>
  <si>
    <t>금융부채 / 미지급이자 / 선급이자 기말잔액_BS</t>
    <phoneticPr fontId="4" type="noConversion"/>
  </si>
  <si>
    <t>KRW in Millions</t>
    <phoneticPr fontId="4" type="noConversion"/>
  </si>
  <si>
    <t>금융부채 계 (BS)</t>
    <phoneticPr fontId="23" type="noConversion"/>
  </si>
  <si>
    <t>단기부채</t>
    <phoneticPr fontId="23" type="noConversion"/>
  </si>
  <si>
    <t>장기부채</t>
    <phoneticPr fontId="4" type="noConversion"/>
  </si>
  <si>
    <t>미지급이자 계</t>
    <phoneticPr fontId="4" type="noConversion"/>
  </si>
  <si>
    <t>선급이자 계</t>
    <phoneticPr fontId="4" type="noConversion"/>
  </si>
  <si>
    <t>2)</t>
    <phoneticPr fontId="6" type="noConversion"/>
  </si>
  <si>
    <t>상환 / 추가차입 / 계정재분류_CF</t>
    <phoneticPr fontId="4" type="noConversion"/>
  </si>
  <si>
    <t>KRW in Millions</t>
    <phoneticPr fontId="4" type="noConversion"/>
  </si>
  <si>
    <t>1. 상환 (CF)</t>
    <phoneticPr fontId="23" type="noConversion"/>
  </si>
  <si>
    <t>단기부채</t>
    <phoneticPr fontId="23" type="noConversion"/>
  </si>
  <si>
    <t>장기부채</t>
    <phoneticPr fontId="4" type="noConversion"/>
  </si>
  <si>
    <t>2. 추가차입 (CF)</t>
    <phoneticPr fontId="23" type="noConversion"/>
  </si>
  <si>
    <t>장기부채</t>
    <phoneticPr fontId="4" type="noConversion"/>
  </si>
  <si>
    <t>3. 계정재분류 (BS)</t>
    <phoneticPr fontId="23" type="noConversion"/>
  </si>
  <si>
    <t>유동성장기차입금</t>
    <phoneticPr fontId="4" type="noConversion"/>
  </si>
  <si>
    <t>단기차입금</t>
    <phoneticPr fontId="4" type="noConversion"/>
  </si>
  <si>
    <t>장기차입금</t>
    <phoneticPr fontId="4" type="noConversion"/>
  </si>
  <si>
    <t>3)</t>
    <phoneticPr fontId="6" type="noConversion"/>
  </si>
  <si>
    <t>이자비용_PL</t>
    <phoneticPr fontId="4" type="noConversion"/>
  </si>
  <si>
    <t>이자비용 계 (PL)</t>
    <phoneticPr fontId="23" type="noConversion"/>
  </si>
  <si>
    <t>4)</t>
    <phoneticPr fontId="6" type="noConversion"/>
  </si>
  <si>
    <t>이자지급_CF</t>
    <phoneticPr fontId="4" type="noConversion"/>
  </si>
  <si>
    <t>KRW in Millions</t>
    <phoneticPr fontId="4" type="noConversion"/>
  </si>
  <si>
    <t>이자지급 계 (CF)</t>
    <phoneticPr fontId="23" type="noConversion"/>
  </si>
  <si>
    <t>단기부채</t>
    <phoneticPr fontId="23" type="noConversion"/>
  </si>
  <si>
    <t>단기차입금 소계</t>
    <phoneticPr fontId="4" type="noConversion"/>
  </si>
  <si>
    <t>장기부채</t>
    <phoneticPr fontId="4" type="noConversion"/>
  </si>
  <si>
    <t>회사채 소계</t>
    <phoneticPr fontId="4" type="noConversion"/>
  </si>
  <si>
    <t>장기차입금 소계</t>
    <phoneticPr fontId="4" type="noConversion"/>
  </si>
  <si>
    <t>5)</t>
    <phoneticPr fontId="6" type="noConversion"/>
  </si>
  <si>
    <t>대출관련 기타 수수료_PL, CF</t>
    <phoneticPr fontId="4" type="noConversion"/>
  </si>
  <si>
    <t>KRW in Millions</t>
    <phoneticPr fontId="4" type="noConversion"/>
  </si>
  <si>
    <t>수수료비용 (CF)</t>
    <phoneticPr fontId="23" type="noConversion"/>
  </si>
  <si>
    <t>비용</t>
    <phoneticPr fontId="4" type="noConversion"/>
  </si>
  <si>
    <t>주선수수료</t>
    <phoneticPr fontId="4" type="noConversion"/>
  </si>
  <si>
    <t>참여수수료</t>
    <phoneticPr fontId="6" type="noConversion"/>
  </si>
  <si>
    <t>업무대리은행 수수료</t>
    <phoneticPr fontId="6" type="noConversion"/>
  </si>
  <si>
    <t>담보대리은행 수수료</t>
    <phoneticPr fontId="6" type="noConversion"/>
  </si>
  <si>
    <t>대출관련 수수료는 없음</t>
    <phoneticPr fontId="4" type="noConversion"/>
  </si>
  <si>
    <t>B</t>
    <phoneticPr fontId="6" type="noConversion"/>
  </si>
  <si>
    <t>금융부채 월별스케줄</t>
    <phoneticPr fontId="4" type="noConversion"/>
  </si>
  <si>
    <t>기말 금융부채 잔액_BS</t>
    <phoneticPr fontId="4" type="noConversion"/>
  </si>
  <si>
    <t>기말 금융부채 (BS)</t>
    <phoneticPr fontId="23" type="noConversion"/>
  </si>
  <si>
    <t>2)</t>
    <phoneticPr fontId="6" type="noConversion"/>
  </si>
  <si>
    <t>상환 / 추가차입 / 계정재분류_CF</t>
    <phoneticPr fontId="4" type="noConversion"/>
  </si>
  <si>
    <t>┌ 실제 상환/차입 반영 ─────────────────────────────────────────────────────────────────┐</t>
    <phoneticPr fontId="4" type="noConversion"/>
  </si>
  <si>
    <t>┌ 향후 회사 계획 반영 →</t>
    <phoneticPr fontId="4" type="noConversion"/>
  </si>
  <si>
    <t>KRW in Millions</t>
  </si>
  <si>
    <t>1. 상환 (CF)</t>
    <phoneticPr fontId="23" type="noConversion"/>
  </si>
  <si>
    <t>&lt;세부조건&gt;</t>
    <phoneticPr fontId="6" type="noConversion"/>
  </si>
  <si>
    <t>단기차입금</t>
  </si>
  <si>
    <t>은행</t>
    <phoneticPr fontId="6" type="noConversion"/>
  </si>
  <si>
    <t>원금</t>
    <phoneticPr fontId="4" type="noConversion"/>
  </si>
  <si>
    <t>이자율</t>
    <phoneticPr fontId="4" type="noConversion"/>
  </si>
  <si>
    <t>만기상환일</t>
    <phoneticPr fontId="4" type="noConversion"/>
  </si>
  <si>
    <t>이자납부주기</t>
    <phoneticPr fontId="4" type="noConversion"/>
  </si>
  <si>
    <t>이자불입월</t>
    <phoneticPr fontId="4" type="noConversion"/>
  </si>
  <si>
    <t>2.5.8.11</t>
  </si>
  <si>
    <t>3.6.9.12</t>
  </si>
  <si>
    <t>-</t>
    <phoneticPr fontId="4" type="noConversion"/>
  </si>
  <si>
    <t>-</t>
    <phoneticPr fontId="4" type="noConversion"/>
  </si>
  <si>
    <t>-</t>
    <phoneticPr fontId="4" type="noConversion"/>
  </si>
  <si>
    <t>-</t>
    <phoneticPr fontId="4" type="noConversion"/>
  </si>
  <si>
    <t>-</t>
    <phoneticPr fontId="4" type="noConversion"/>
  </si>
  <si>
    <t>-</t>
    <phoneticPr fontId="4" type="noConversion"/>
  </si>
  <si>
    <t>-</t>
    <phoneticPr fontId="4" type="noConversion"/>
  </si>
  <si>
    <t>1,4,7,10</t>
    <phoneticPr fontId="4" type="noConversion"/>
  </si>
  <si>
    <t>-</t>
    <phoneticPr fontId="4" type="noConversion"/>
  </si>
  <si>
    <t>1,4,7,10</t>
    <phoneticPr fontId="4" type="noConversion"/>
  </si>
  <si>
    <t>회사채</t>
    <phoneticPr fontId="6" type="noConversion"/>
  </si>
  <si>
    <t>3,6,9,12</t>
  </si>
  <si>
    <t>장기차입금</t>
    <phoneticPr fontId="6" type="noConversion"/>
  </si>
  <si>
    <t>1,4,7,10</t>
  </si>
  <si>
    <t>2. 차입 (CF)</t>
    <phoneticPr fontId="23" type="noConversion"/>
  </si>
  <si>
    <t>3. 계정재분류 (CF)</t>
    <phoneticPr fontId="23" type="noConversion"/>
  </si>
  <si>
    <t>3)</t>
    <phoneticPr fontId="6" type="noConversion"/>
  </si>
  <si>
    <t>상환 / 추가차입 / 계정재분류 날짜입력</t>
    <phoneticPr fontId="4" type="noConversion"/>
  </si>
  <si>
    <t>상환/차입/계정재분류 일자</t>
    <phoneticPr fontId="23" type="noConversion"/>
  </si>
  <si>
    <t>단기차입금-1</t>
    <phoneticPr fontId="6" type="noConversion"/>
  </si>
  <si>
    <t>단기차입금-2</t>
    <phoneticPr fontId="6" type="noConversion"/>
  </si>
  <si>
    <t>단기차입금-3</t>
  </si>
  <si>
    <t>단기차입금-4</t>
  </si>
  <si>
    <t>단기차입금-5</t>
  </si>
  <si>
    <t>단기차입금-6</t>
  </si>
  <si>
    <t>단기차입금-7</t>
  </si>
  <si>
    <t>단기차입금-8</t>
  </si>
  <si>
    <t>단기차입금-9</t>
  </si>
  <si>
    <t>단기차입금-10</t>
  </si>
  <si>
    <t>장기차입금-1</t>
    <phoneticPr fontId="6" type="noConversion"/>
  </si>
  <si>
    <t>장기차입금-2</t>
    <phoneticPr fontId="6" type="noConversion"/>
  </si>
  <si>
    <t>장기차입금-3</t>
  </si>
  <si>
    <t>장기차입금-4</t>
  </si>
  <si>
    <t>장기차입금-5</t>
  </si>
  <si>
    <t>장기차입금-6</t>
  </si>
  <si>
    <t>장기차입금-7</t>
  </si>
  <si>
    <t>장기차입금-8</t>
  </si>
  <si>
    <t>장기차입금-9</t>
  </si>
  <si>
    <t>장기차입금-10</t>
  </si>
  <si>
    <t>C</t>
    <phoneticPr fontId="6" type="noConversion"/>
  </si>
  <si>
    <t>이자비용(PL) / 지급이자(CF) / 미지급이자(BS) 계산</t>
    <phoneticPr fontId="4" type="noConversion"/>
  </si>
  <si>
    <t>1)</t>
    <phoneticPr fontId="6" type="noConversion"/>
  </si>
  <si>
    <t>발생이자_PL</t>
    <phoneticPr fontId="4" type="noConversion"/>
  </si>
  <si>
    <t>Timeline</t>
  </si>
  <si>
    <t>Year</t>
    <phoneticPr fontId="4" type="noConversion"/>
  </si>
  <si>
    <t>연간일수</t>
    <phoneticPr fontId="4" type="noConversion"/>
  </si>
  <si>
    <t>KRW in Millions</t>
    <phoneticPr fontId="4" type="noConversion"/>
  </si>
  <si>
    <t>연간일수</t>
    <phoneticPr fontId="23" type="noConversion"/>
  </si>
  <si>
    <t>발생이자 계</t>
    <phoneticPr fontId="23" type="noConversion"/>
  </si>
  <si>
    <t>이자율(%)</t>
    <phoneticPr fontId="23" type="noConversion"/>
  </si>
  <si>
    <t>2)</t>
    <phoneticPr fontId="6" type="noConversion"/>
  </si>
  <si>
    <t>지급이자_CF</t>
    <phoneticPr fontId="4" type="noConversion"/>
  </si>
  <si>
    <t>지급이자 계</t>
    <phoneticPr fontId="23" type="noConversion"/>
  </si>
  <si>
    <t>미지급이자/선급이자_BS</t>
    <phoneticPr fontId="4" type="noConversion"/>
  </si>
  <si>
    <t>미지급이자 계</t>
    <phoneticPr fontId="23" type="noConversion"/>
  </si>
  <si>
    <t>D</t>
    <phoneticPr fontId="6" type="noConversion"/>
  </si>
  <si>
    <t>Euribor 조회</t>
    <phoneticPr fontId="4" type="noConversion"/>
  </si>
  <si>
    <t>http://www.euribor-rates.eu/euribor-rates-by-year.asp</t>
  </si>
  <si>
    <t>EURIBOR</t>
    <phoneticPr fontId="6" type="noConversion"/>
  </si>
  <si>
    <t>가산금리</t>
    <phoneticPr fontId="6" type="noConversion"/>
  </si>
  <si>
    <t>금리적용</t>
    <phoneticPr fontId="6" type="noConversion"/>
  </si>
  <si>
    <t>1 month</t>
    <phoneticPr fontId="6" type="noConversion"/>
  </si>
  <si>
    <t>3 month</t>
    <phoneticPr fontId="6" type="noConversion"/>
  </si>
  <si>
    <t>6 month</t>
    <phoneticPr fontId="6" type="noConversion"/>
  </si>
  <si>
    <t>12 month</t>
    <phoneticPr fontId="6" type="noConversion"/>
  </si>
  <si>
    <t>0.4%의 수수료 발생</t>
    <phoneticPr fontId="6" type="noConversion"/>
  </si>
  <si>
    <t>변동금리를 고정금리로 바꾸며 +0.4%의 추가 가산금리 발생</t>
    <phoneticPr fontId="6" type="noConversion"/>
  </si>
  <si>
    <t>햇지 수수료</t>
    <phoneticPr fontId="6" type="noConversion"/>
  </si>
  <si>
    <t>적용금리</t>
    <phoneticPr fontId="6" type="noConversion"/>
  </si>
  <si>
    <t>E</t>
    <phoneticPr fontId="6" type="noConversion"/>
  </si>
  <si>
    <t>타인에 대한 채무보증 결정</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</si>
</sst>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76" formatCode="_(* #,##0_);_(* \(#,##0\);_(* &quot;-&quot;_);@_)"/>
    <numFmt numFmtId="177" formatCode="#,##0_);[Red]\(#,##0\);\-_)"/>
    <numFmt numFmtId="178" formatCode="#,##0.0_);[Red]\(#,##0.0\);\-_)"/>
    <numFmt numFmtId="179" formatCode="###0;[Red]\(###0\);\-"/>
    <numFmt numFmtId="180" formatCode="###0&quot;M&quot;;[Red]\(###0\);\-"/>
    <numFmt numFmtId="181" formatCode="#,##0_);[Red]\(#,##0\);&quot;-&quot;_)"/>
    <numFmt numFmtId="182" formatCode="#,##0_);[Red]\(#,##0\)_);&quot;-&quot;_)"/>
    <numFmt numFmtId="183" formatCode="&quot;M&quot;###0;[Red]\(###0\);\-"/>
    <numFmt numFmtId="184" formatCode="0.00%;[Red]0.00%;\ \-_)"/>
  </numFmts>
  <fonts count="37" x14ac:knownFonts="1">
    <font>
      <sz val="11"/>
      <color theme="1"/>
      <name val="맑은 고딕"/>
      <family val="2"/>
      <charset val="129"/>
      <scheme val="minor"/>
    </font>
    <font>
      <sz val="11"/>
      <color theme="1"/>
      <name val="맑은 고딕"/>
      <family val="2"/>
      <charset val="129"/>
      <scheme val="minor"/>
    </font>
    <font>
      <sz val="9"/>
      <color theme="1"/>
      <name val="맑은 고딕"/>
      <family val="2"/>
      <scheme val="minor"/>
    </font>
    <font>
      <sz val="8"/>
      <color theme="1"/>
      <name val="맑은 고딕"/>
      <family val="3"/>
      <charset val="129"/>
    </font>
    <font>
      <sz val="8"/>
      <name val="맑은 고딕"/>
      <family val="2"/>
      <charset val="129"/>
      <scheme val="minor"/>
    </font>
    <font>
      <b/>
      <i/>
      <sz val="10"/>
      <color theme="3"/>
      <name val="맑은 고딕"/>
      <family val="3"/>
      <charset val="129"/>
    </font>
    <font>
      <sz val="8"/>
      <name val="맑은 고딕"/>
      <family val="3"/>
      <charset val="129"/>
      <scheme val="minor"/>
    </font>
    <font>
      <b/>
      <i/>
      <sz val="8"/>
      <color theme="3"/>
      <name val="맑은 고딕"/>
      <family val="3"/>
      <charset val="129"/>
    </font>
    <font>
      <b/>
      <sz val="11"/>
      <color theme="3"/>
      <name val="맑은 고딕"/>
      <family val="2"/>
      <scheme val="minor"/>
    </font>
    <font>
      <b/>
      <sz val="8"/>
      <color theme="0"/>
      <name val="맑은 고딕"/>
      <family val="3"/>
      <charset val="129"/>
    </font>
    <font>
      <b/>
      <sz val="8"/>
      <color theme="3"/>
      <name val="맑은 고딕"/>
      <family val="3"/>
      <charset val="129"/>
    </font>
    <font>
      <sz val="8"/>
      <color theme="0" tint="-0.249977111117893"/>
      <name val="맑은 고딕"/>
      <family val="3"/>
      <charset val="129"/>
    </font>
    <font>
      <b/>
      <sz val="8"/>
      <color theme="0" tint="-0.249977111117893"/>
      <name val="맑은 고딕"/>
      <family val="3"/>
      <charset val="129"/>
    </font>
    <font>
      <i/>
      <sz val="8"/>
      <color theme="0" tint="-0.249977111117893"/>
      <name val="맑은 고딕"/>
      <family val="3"/>
      <charset val="129"/>
    </font>
    <font>
      <b/>
      <i/>
      <sz val="8"/>
      <color theme="0"/>
      <name val="맑은 고딕"/>
      <family val="3"/>
      <charset val="129"/>
    </font>
    <font>
      <b/>
      <i/>
      <sz val="8"/>
      <color theme="0" tint="-0.249977111117893"/>
      <name val="맑은 고딕"/>
      <family val="3"/>
      <charset val="129"/>
    </font>
    <font>
      <b/>
      <i/>
      <sz val="8"/>
      <name val="맑은 고딕"/>
      <family val="3"/>
      <charset val="129"/>
    </font>
    <font>
      <b/>
      <sz val="8"/>
      <name val="맑은 고딕"/>
      <family val="3"/>
      <charset val="129"/>
    </font>
    <font>
      <b/>
      <sz val="8"/>
      <color theme="1"/>
      <name val="맑은 고딕"/>
      <family val="3"/>
      <charset val="129"/>
    </font>
    <font>
      <b/>
      <i/>
      <sz val="8"/>
      <color theme="1"/>
      <name val="맑은 고딕"/>
      <family val="3"/>
      <charset val="129"/>
    </font>
    <font>
      <b/>
      <sz val="8"/>
      <color rgb="FF821A1A"/>
      <name val="맑은 고딕"/>
      <family val="3"/>
      <charset val="129"/>
    </font>
    <font>
      <b/>
      <sz val="8"/>
      <color rgb="FFFFFFFF"/>
      <name val="맑은 고딕"/>
      <family val="3"/>
      <charset val="129"/>
    </font>
    <font>
      <b/>
      <sz val="8"/>
      <color rgb="FF000000"/>
      <name val="맑은 고딕"/>
      <family val="3"/>
      <charset val="129"/>
    </font>
    <font>
      <sz val="8"/>
      <name val="맑은 고딕"/>
      <family val="2"/>
      <charset val="129"/>
    </font>
    <font>
      <sz val="8"/>
      <color rgb="FF000000"/>
      <name val="맑은 고딕"/>
      <family val="3"/>
      <charset val="129"/>
    </font>
    <font>
      <sz val="8"/>
      <color rgb="FF0070C0"/>
      <name val="맑은 고딕"/>
      <family val="3"/>
      <charset val="129"/>
    </font>
    <font>
      <sz val="8"/>
      <color theme="0" tint="-0.499984740745262"/>
      <name val="맑은 고딕"/>
      <family val="3"/>
      <charset val="129"/>
    </font>
    <font>
      <b/>
      <sz val="8"/>
      <color theme="0" tint="-0.499984740745262"/>
      <name val="맑은 고딕"/>
      <family val="3"/>
      <charset val="129"/>
    </font>
    <font>
      <b/>
      <sz val="8"/>
      <color theme="0" tint="-0.14999847407452621"/>
      <name val="맑은 고딕"/>
      <family val="3"/>
      <charset val="129"/>
    </font>
    <font>
      <sz val="8"/>
      <color theme="0" tint="-0.14999847407452621"/>
      <name val="맑은 고딕"/>
      <family val="3"/>
      <charset val="129"/>
    </font>
    <font>
      <sz val="8"/>
      <color rgb="FF821A1A"/>
      <name val="맑은 고딕"/>
      <family val="3"/>
      <charset val="129"/>
    </font>
    <font>
      <sz val="8"/>
      <color rgb="FFFFFFFF"/>
      <name val="맑은 고딕"/>
      <family val="3"/>
      <charset val="129"/>
    </font>
    <font>
      <sz val="8"/>
      <name val="맑은 고딕"/>
      <family val="3"/>
      <charset val="129"/>
    </font>
    <font>
      <sz val="8"/>
      <color rgb="FFFF0000"/>
      <name val="맑은 고딕"/>
      <family val="3"/>
      <charset val="129"/>
    </font>
    <font>
      <b/>
      <sz val="8"/>
      <color rgb="FFFF0000"/>
      <name val="맑은 고딕"/>
      <family val="3"/>
      <charset val="129"/>
    </font>
    <font>
      <b/>
      <sz val="9"/>
      <color indexed="81"/>
      <name val="Tahoma"/>
      <family val="2"/>
    </font>
    <font>
      <sz val="9"/>
      <color indexed="81"/>
      <name val="Tahoma"/>
      <family val="2"/>
    </font>
  </fonts>
  <fills count="13">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theme="5" tint="-0.249977111117893"/>
        <bgColor indexed="64"/>
      </patternFill>
    </fill>
    <fill>
      <patternFill patternType="solid">
        <fgColor rgb="FF003366"/>
        <bgColor indexed="64"/>
      </patternFill>
    </fill>
    <fill>
      <patternFill patternType="solid">
        <fgColor theme="3" tint="0.79998168889431442"/>
        <bgColor indexed="64"/>
      </patternFill>
    </fill>
    <fill>
      <patternFill patternType="solid">
        <fgColor rgb="FFFFFF00"/>
        <bgColor indexed="64"/>
      </patternFill>
    </fill>
    <fill>
      <patternFill patternType="solid">
        <fgColor rgb="FF821A1A"/>
        <bgColor indexed="64"/>
      </patternFill>
    </fill>
    <fill>
      <patternFill patternType="solid">
        <fgColor rgb="FFE88888"/>
        <bgColor indexed="64"/>
      </patternFill>
    </fill>
    <fill>
      <patternFill patternType="solid">
        <fgColor rgb="FFF3C2C2"/>
        <bgColor indexed="64"/>
      </patternFill>
    </fill>
    <fill>
      <patternFill patternType="solid">
        <fgColor theme="0" tint="-0.499984740745262"/>
        <bgColor indexed="64"/>
      </patternFill>
    </fill>
    <fill>
      <patternFill patternType="solid">
        <fgColor rgb="FFFFC000"/>
        <bgColor indexed="64"/>
      </patternFill>
    </fill>
  </fills>
  <borders count="64">
    <border>
      <left/>
      <right/>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double">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style="double">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double">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double">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double">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double">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14996795556505021"/>
      </right>
      <top/>
      <bottom/>
      <diagonal/>
    </border>
    <border>
      <left style="double">
        <color rgb="FFBFBFBF"/>
      </left>
      <right style="thin">
        <color rgb="FFBFBFBF"/>
      </right>
      <top style="thin">
        <color rgb="FFBFBFBF"/>
      </top>
      <bottom/>
      <diagonal/>
    </border>
    <border>
      <left style="thin">
        <color rgb="FFBFBFBF"/>
      </left>
      <right style="thin">
        <color rgb="FFBFBFBF"/>
      </right>
      <top style="thin">
        <color rgb="FFBFBFBF"/>
      </top>
      <bottom/>
      <diagonal/>
    </border>
    <border>
      <left style="thin">
        <color rgb="FFBFBFBF"/>
      </left>
      <right style="double">
        <color rgb="FFBFBFBF"/>
      </right>
      <top style="thin">
        <color rgb="FFBFBFBF"/>
      </top>
      <bottom/>
      <diagonal/>
    </border>
    <border>
      <left style="double">
        <color rgb="FFBFBFBF"/>
      </left>
      <right style="thin">
        <color rgb="FFBFBFBF"/>
      </right>
      <top/>
      <bottom style="thin">
        <color theme="0" tint="-0.34998626667073579"/>
      </bottom>
      <diagonal/>
    </border>
    <border>
      <left style="thin">
        <color rgb="FFBFBFBF"/>
      </left>
      <right style="thin">
        <color rgb="FFBFBFBF"/>
      </right>
      <top/>
      <bottom style="thin">
        <color theme="0" tint="-0.34998626667073579"/>
      </bottom>
      <diagonal/>
    </border>
    <border>
      <left style="thin">
        <color rgb="FFBFBFBF"/>
      </left>
      <right style="double">
        <color rgb="FFBFBFBF"/>
      </right>
      <top/>
      <bottom style="thin">
        <color theme="0" tint="-0.34998626667073579"/>
      </bottom>
      <diagonal/>
    </border>
    <border>
      <left style="double">
        <color rgb="FFBFBFBF"/>
      </left>
      <right style="thin">
        <color rgb="FFBFBFBF"/>
      </right>
      <top style="thin">
        <color theme="0" tint="-0.34998626667073579"/>
      </top>
      <bottom style="thin">
        <color theme="0" tint="-0.34998626667073579"/>
      </bottom>
      <diagonal/>
    </border>
    <border>
      <left style="thin">
        <color rgb="FFBFBFBF"/>
      </left>
      <right style="thin">
        <color rgb="FFBFBFBF"/>
      </right>
      <top style="thin">
        <color theme="0" tint="-0.34998626667073579"/>
      </top>
      <bottom style="thin">
        <color theme="0" tint="-0.34998626667073579"/>
      </bottom>
      <diagonal/>
    </border>
    <border>
      <left style="thin">
        <color rgb="FFBFBFBF"/>
      </left>
      <right style="double">
        <color rgb="FFBFBFBF"/>
      </right>
      <top style="thin">
        <color theme="0" tint="-0.34998626667073579"/>
      </top>
      <bottom style="thin">
        <color theme="0" tint="-0.34998626667073579"/>
      </bottom>
      <diagonal/>
    </border>
    <border>
      <left style="double">
        <color rgb="FFBFBFBF"/>
      </left>
      <right style="thin">
        <color rgb="FFBFBFBF"/>
      </right>
      <top/>
      <bottom/>
      <diagonal/>
    </border>
    <border>
      <left style="thin">
        <color rgb="FFBFBFBF"/>
      </left>
      <right style="thin">
        <color rgb="FFBFBFBF"/>
      </right>
      <top/>
      <bottom/>
      <diagonal/>
    </border>
    <border>
      <left style="thin">
        <color rgb="FFBFBFBF"/>
      </left>
      <right style="double">
        <color rgb="FFBFBFBF"/>
      </right>
      <top/>
      <bottom/>
      <diagonal/>
    </border>
    <border>
      <left style="double">
        <color rgb="FFBFBFBF"/>
      </left>
      <right style="thin">
        <color rgb="FFBFBFBF"/>
      </right>
      <top style="thin">
        <color theme="0" tint="-0.34998626667073579"/>
      </top>
      <bottom style="thin">
        <color rgb="FFBFBFBF"/>
      </bottom>
      <diagonal/>
    </border>
    <border>
      <left style="thin">
        <color rgb="FFBFBFBF"/>
      </left>
      <right style="thin">
        <color rgb="FFBFBFBF"/>
      </right>
      <top style="thin">
        <color theme="0" tint="-0.34998626667073579"/>
      </top>
      <bottom style="thin">
        <color rgb="FFBFBFBF"/>
      </bottom>
      <diagonal/>
    </border>
    <border>
      <left style="thin">
        <color rgb="FFBFBFBF"/>
      </left>
      <right style="double">
        <color rgb="FFBFBFBF"/>
      </right>
      <top style="thin">
        <color theme="0" tint="-0.34998626667073579"/>
      </top>
      <bottom style="thin">
        <color rgb="FFBFBFBF"/>
      </bottom>
      <diagonal/>
    </border>
    <border>
      <left style="thin">
        <color rgb="FFBFBFBF"/>
      </left>
      <right/>
      <top style="thin">
        <color rgb="FFBFBFBF"/>
      </top>
      <bottom/>
      <diagonal/>
    </border>
    <border>
      <left/>
      <right style="thin">
        <color rgb="FFBFBFBF"/>
      </right>
      <top style="thin">
        <color rgb="FFBFBFBF"/>
      </top>
      <bottom/>
      <diagonal/>
    </border>
    <border>
      <left style="thin">
        <color rgb="FFBFBFBF"/>
      </left>
      <right/>
      <top/>
      <bottom style="thin">
        <color rgb="FFBFBFBF"/>
      </bottom>
      <diagonal/>
    </border>
    <border>
      <left style="double">
        <color rgb="FFBFBFBF"/>
      </left>
      <right style="thin">
        <color rgb="FFBFBFBF"/>
      </right>
      <top/>
      <bottom style="thin">
        <color rgb="FFBFBFBF"/>
      </bottom>
      <diagonal/>
    </border>
    <border>
      <left style="thin">
        <color rgb="FFBFBFBF"/>
      </left>
      <right style="thin">
        <color rgb="FFBFBFBF"/>
      </right>
      <top/>
      <bottom style="thin">
        <color rgb="FFBFBFBF"/>
      </bottom>
      <diagonal/>
    </border>
    <border>
      <left style="thin">
        <color rgb="FFBFBFBF"/>
      </left>
      <right style="double">
        <color rgb="FFBFBFBF"/>
      </right>
      <top/>
      <bottom style="thin">
        <color rgb="FFBFBFBF"/>
      </bottom>
      <diagonal/>
    </border>
    <border>
      <left/>
      <right style="thin">
        <color rgb="FFBFBFBF"/>
      </right>
      <top/>
      <bottom style="thin">
        <color rgb="FFBFBFBF"/>
      </bottom>
      <diagonal/>
    </border>
    <border>
      <left style="thin">
        <color rgb="FFBFBFBF"/>
      </left>
      <right/>
      <top style="thin">
        <color rgb="FFBFBFBF"/>
      </top>
      <bottom style="thin">
        <color rgb="FFBFBFBF"/>
      </bottom>
      <diagonal/>
    </border>
    <border>
      <left style="double">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double">
        <color theme="0" tint="-0.34998626667073579"/>
      </left>
      <right style="thin">
        <color theme="0" tint="-0.34998626667073579"/>
      </right>
      <top style="thin">
        <color theme="0" tint="-0.34998626667073579"/>
      </top>
      <bottom/>
      <diagonal/>
    </border>
    <border>
      <left style="double">
        <color theme="0" tint="-0.34998626667073579"/>
      </left>
      <right style="thin">
        <color theme="0" tint="-0.34998626667073579"/>
      </right>
      <top/>
      <bottom style="thin">
        <color theme="0" tint="-0.34998626667073579"/>
      </bottom>
      <diagonal/>
    </border>
    <border>
      <left style="double">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double">
        <color theme="0" tint="-0.34998626667073579"/>
      </left>
      <right style="thin">
        <color theme="0" tint="-0.34998626667073579"/>
      </right>
      <top/>
      <bottom/>
      <diagonal/>
    </border>
    <border>
      <left style="thin">
        <color theme="0" tint="-0.34998626667073579"/>
      </left>
      <right style="thin">
        <color theme="0" tint="-0.34998626667073579"/>
      </right>
      <top/>
      <bottom/>
      <diagonal/>
    </border>
    <border>
      <left style="thin">
        <color theme="0" tint="-0.34998626667073579"/>
      </left>
      <right style="double">
        <color theme="0" tint="-0.34998626667073579"/>
      </right>
      <top/>
      <bottom/>
      <diagonal/>
    </border>
    <border>
      <left/>
      <right style="thin">
        <color theme="0" tint="-0.34998626667073579"/>
      </right>
      <top/>
      <bottom/>
      <diagonal/>
    </border>
    <border>
      <left style="thin">
        <color theme="0" tint="-0.499984740745262"/>
      </left>
      <right style="thin">
        <color theme="0" tint="-0.499984740745262"/>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right/>
      <top/>
      <bottom style="medium">
        <color theme="0" tint="-0.14999847407452621"/>
      </bottom>
      <diagonal/>
    </border>
  </borders>
  <cellStyleXfs count="4">
    <xf numFmtId="0" fontId="0" fillId="0" borderId="0">
      <alignment vertical="center"/>
    </xf>
    <xf numFmtId="176" fontId="2" fillId="0" borderId="0"/>
    <xf numFmtId="0" fontId="8" fillId="0" borderId="0" applyAlignment="0" applyProtection="0"/>
    <xf numFmtId="0" fontId="1" fillId="0" borderId="0">
      <alignment vertical="center"/>
    </xf>
  </cellStyleXfs>
  <cellXfs count="384">
    <xf numFmtId="0" fontId="0" fillId="0" borderId="0" xfId="0">
      <alignment vertical="center"/>
    </xf>
    <xf numFmtId="177" fontId="3" fillId="0" borderId="0" xfId="1" applyNumberFormat="1" applyFont="1"/>
    <xf numFmtId="177" fontId="5" fillId="0" borderId="0" xfId="1" applyNumberFormat="1" applyFont="1"/>
    <xf numFmtId="177" fontId="7" fillId="0" borderId="0" xfId="1" applyNumberFormat="1" applyFont="1"/>
    <xf numFmtId="177" fontId="7" fillId="0" borderId="0" xfId="1" applyNumberFormat="1" applyFont="1" applyAlignment="1">
      <alignment horizontal="center"/>
    </xf>
    <xf numFmtId="177" fontId="3" fillId="0" borderId="0" xfId="1" applyNumberFormat="1" applyFont="1" applyAlignment="1">
      <alignment horizontal="center"/>
    </xf>
    <xf numFmtId="177" fontId="3" fillId="0" borderId="0" xfId="1" applyNumberFormat="1" applyFont="1" applyFill="1"/>
    <xf numFmtId="177" fontId="9" fillId="2" borderId="0" xfId="2" applyNumberFormat="1" applyFont="1" applyFill="1"/>
    <xf numFmtId="177" fontId="10" fillId="2" borderId="0" xfId="2" applyNumberFormat="1" applyFont="1" applyFill="1"/>
    <xf numFmtId="177" fontId="10" fillId="2" borderId="0" xfId="2" applyNumberFormat="1" applyFont="1" applyFill="1" applyAlignment="1">
      <alignment horizontal="center"/>
    </xf>
    <xf numFmtId="177" fontId="3" fillId="2" borderId="0" xfId="1" applyNumberFormat="1" applyFont="1" applyFill="1" applyAlignment="1">
      <alignment horizontal="center"/>
    </xf>
    <xf numFmtId="177" fontId="3" fillId="2" borderId="0" xfId="1" applyNumberFormat="1" applyFont="1" applyFill="1"/>
    <xf numFmtId="0" fontId="3" fillId="0" borderId="0" xfId="3" applyFont="1">
      <alignment vertical="center"/>
    </xf>
    <xf numFmtId="0" fontId="9" fillId="3" borderId="0" xfId="3" applyFont="1" applyFill="1" applyAlignment="1">
      <alignment horizontal="center" vertical="center"/>
    </xf>
    <xf numFmtId="177" fontId="9" fillId="3" borderId="0" xfId="3" applyNumberFormat="1" applyFont="1" applyFill="1">
      <alignment vertical="center"/>
    </xf>
    <xf numFmtId="177" fontId="9" fillId="3" borderId="0" xfId="3" applyNumberFormat="1" applyFont="1" applyFill="1" applyAlignment="1">
      <alignment horizontal="center" vertical="center"/>
    </xf>
    <xf numFmtId="0" fontId="3" fillId="3" borderId="0" xfId="3" applyFont="1" applyFill="1" applyAlignment="1">
      <alignment horizontal="center" vertical="center"/>
    </xf>
    <xf numFmtId="0" fontId="3" fillId="3" borderId="0" xfId="3" applyFont="1" applyFill="1">
      <alignment vertical="center"/>
    </xf>
    <xf numFmtId="0" fontId="11" fillId="0" borderId="0" xfId="3" applyFont="1">
      <alignment vertical="center"/>
    </xf>
    <xf numFmtId="0" fontId="12" fillId="0" borderId="0" xfId="3" applyFont="1" applyAlignment="1">
      <alignment horizontal="center" vertical="center"/>
    </xf>
    <xf numFmtId="177" fontId="11" fillId="0" borderId="0" xfId="3" applyNumberFormat="1" applyFont="1">
      <alignment vertical="center"/>
    </xf>
    <xf numFmtId="177" fontId="11" fillId="0" borderId="0" xfId="3" applyNumberFormat="1" applyFont="1" applyAlignment="1">
      <alignment horizontal="center" vertical="center"/>
    </xf>
    <xf numFmtId="0" fontId="11" fillId="0" borderId="0" xfId="3" applyFont="1" applyAlignment="1">
      <alignment horizontal="center" vertical="center"/>
    </xf>
    <xf numFmtId="0" fontId="13" fillId="0" borderId="0" xfId="3" applyFont="1" applyAlignment="1">
      <alignment horizontal="center" vertical="center"/>
    </xf>
    <xf numFmtId="0" fontId="9" fillId="0" borderId="0" xfId="3" applyFont="1" applyAlignment="1">
      <alignment horizontal="center" vertical="center"/>
    </xf>
    <xf numFmtId="0" fontId="14" fillId="4" borderId="1" xfId="1" applyNumberFormat="1" applyFont="1" applyFill="1" applyBorder="1" applyAlignment="1"/>
    <xf numFmtId="0" fontId="14" fillId="4" borderId="2" xfId="1" applyNumberFormat="1" applyFont="1" applyFill="1" applyBorder="1" applyAlignment="1">
      <alignment horizontal="center"/>
    </xf>
    <xf numFmtId="0" fontId="14" fillId="4" borderId="3" xfId="1" applyNumberFormat="1" applyFont="1" applyFill="1" applyBorder="1" applyAlignment="1">
      <alignment horizontal="center"/>
    </xf>
    <xf numFmtId="0" fontId="14" fillId="5" borderId="4" xfId="1" applyNumberFormat="1" applyFont="1" applyFill="1" applyBorder="1" applyAlignment="1">
      <alignment horizontal="center"/>
    </xf>
    <xf numFmtId="0" fontId="14" fillId="5" borderId="5" xfId="1" applyNumberFormat="1" applyFont="1" applyFill="1" applyBorder="1" applyAlignment="1">
      <alignment horizontal="center"/>
    </xf>
    <xf numFmtId="0" fontId="14" fillId="4" borderId="4" xfId="1" applyNumberFormat="1" applyFont="1" applyFill="1" applyBorder="1" applyAlignment="1">
      <alignment horizontal="center"/>
    </xf>
    <xf numFmtId="0" fontId="14" fillId="4" borderId="6" xfId="1" applyNumberFormat="1" applyFont="1" applyFill="1" applyBorder="1" applyAlignment="1">
      <alignment horizontal="center"/>
    </xf>
    <xf numFmtId="14" fontId="14" fillId="4" borderId="7" xfId="1" applyNumberFormat="1" applyFont="1" applyFill="1" applyBorder="1" applyAlignment="1"/>
    <xf numFmtId="14" fontId="14" fillId="4" borderId="8" xfId="1" applyNumberFormat="1" applyFont="1" applyFill="1" applyBorder="1" applyAlignment="1">
      <alignment horizontal="center"/>
    </xf>
    <xf numFmtId="14" fontId="14" fillId="4" borderId="9" xfId="1" applyNumberFormat="1" applyFont="1" applyFill="1" applyBorder="1" applyAlignment="1">
      <alignment horizontal="center"/>
    </xf>
    <xf numFmtId="14" fontId="14" fillId="5" borderId="10" xfId="1" applyNumberFormat="1" applyFont="1" applyFill="1" applyBorder="1" applyAlignment="1">
      <alignment horizontal="center"/>
    </xf>
    <xf numFmtId="14" fontId="14" fillId="5" borderId="11" xfId="1" applyNumberFormat="1" applyFont="1" applyFill="1" applyBorder="1" applyAlignment="1">
      <alignment horizontal="center"/>
    </xf>
    <xf numFmtId="14" fontId="14" fillId="4" borderId="10" xfId="1" applyNumberFormat="1" applyFont="1" applyFill="1" applyBorder="1" applyAlignment="1">
      <alignment horizontal="center"/>
    </xf>
    <xf numFmtId="14" fontId="14" fillId="4" borderId="12" xfId="1" applyNumberFormat="1" applyFont="1" applyFill="1" applyBorder="1" applyAlignment="1">
      <alignment horizontal="center"/>
    </xf>
    <xf numFmtId="177" fontId="15" fillId="0" borderId="13" xfId="1" applyNumberFormat="1" applyFont="1" applyBorder="1" applyAlignment="1"/>
    <xf numFmtId="177" fontId="15" fillId="0" borderId="14" xfId="1" applyNumberFormat="1" applyFont="1" applyBorder="1" applyAlignment="1">
      <alignment horizontal="center"/>
    </xf>
    <xf numFmtId="177" fontId="15" fillId="0" borderId="15" xfId="1" applyNumberFormat="1" applyFont="1" applyBorder="1" applyAlignment="1">
      <alignment horizontal="center"/>
    </xf>
    <xf numFmtId="177" fontId="15" fillId="0" borderId="16" xfId="1" applyNumberFormat="1" applyFont="1" applyBorder="1" applyAlignment="1">
      <alignment horizontal="center"/>
    </xf>
    <xf numFmtId="177" fontId="15" fillId="0" borderId="17" xfId="1" applyNumberFormat="1" applyFont="1" applyBorder="1" applyAlignment="1">
      <alignment horizontal="center"/>
    </xf>
    <xf numFmtId="177" fontId="15" fillId="0" borderId="18" xfId="1" applyNumberFormat="1" applyFont="1" applyBorder="1" applyAlignment="1">
      <alignment horizontal="center"/>
    </xf>
    <xf numFmtId="177" fontId="3" fillId="0" borderId="14" xfId="1" applyNumberFormat="1" applyFont="1" applyBorder="1" applyAlignment="1">
      <alignment horizontal="center"/>
    </xf>
    <xf numFmtId="177" fontId="13" fillId="0" borderId="0" xfId="1" applyNumberFormat="1" applyFont="1" applyAlignment="1">
      <alignment horizontal="center"/>
    </xf>
    <xf numFmtId="177" fontId="16" fillId="6" borderId="13" xfId="1" applyNumberFormat="1" applyFont="1" applyFill="1" applyBorder="1"/>
    <xf numFmtId="177" fontId="16" fillId="6" borderId="14" xfId="1" applyNumberFormat="1" applyFont="1" applyFill="1" applyBorder="1" applyAlignment="1">
      <alignment horizontal="center"/>
    </xf>
    <xf numFmtId="177" fontId="17" fillId="6" borderId="14" xfId="1" applyNumberFormat="1" applyFont="1" applyFill="1" applyBorder="1" applyAlignment="1">
      <alignment horizontal="center"/>
    </xf>
    <xf numFmtId="177" fontId="17" fillId="6" borderId="15" xfId="1" applyNumberFormat="1" applyFont="1" applyFill="1" applyBorder="1" applyAlignment="1">
      <alignment horizontal="center"/>
    </xf>
    <xf numFmtId="177" fontId="18" fillId="6" borderId="16" xfId="1" applyNumberFormat="1" applyFont="1" applyFill="1" applyBorder="1"/>
    <xf numFmtId="177" fontId="17" fillId="6" borderId="17" xfId="1" applyNumberFormat="1" applyFont="1" applyFill="1" applyBorder="1" applyAlignment="1">
      <alignment horizontal="center"/>
    </xf>
    <xf numFmtId="177" fontId="3" fillId="0" borderId="13" xfId="1" applyNumberFormat="1" applyFont="1" applyBorder="1" applyAlignment="1">
      <alignment horizontal="left" indent="1"/>
    </xf>
    <xf numFmtId="177" fontId="3" fillId="0" borderId="15" xfId="1" applyNumberFormat="1" applyFont="1" applyBorder="1" applyAlignment="1">
      <alignment horizontal="right"/>
    </xf>
    <xf numFmtId="177" fontId="3" fillId="0" borderId="16" xfId="1" applyNumberFormat="1" applyFont="1" applyFill="1" applyBorder="1"/>
    <xf numFmtId="177" fontId="3" fillId="0" borderId="17" xfId="1" applyNumberFormat="1" applyFont="1" applyBorder="1"/>
    <xf numFmtId="177" fontId="3" fillId="0" borderId="18" xfId="1" applyNumberFormat="1" applyFont="1" applyFill="1" applyBorder="1"/>
    <xf numFmtId="177" fontId="17" fillId="6" borderId="15" xfId="1" applyNumberFormat="1" applyFont="1" applyFill="1" applyBorder="1" applyAlignment="1">
      <alignment horizontal="right"/>
    </xf>
    <xf numFmtId="177" fontId="19" fillId="6" borderId="13" xfId="1" applyNumberFormat="1" applyFont="1" applyFill="1" applyBorder="1"/>
    <xf numFmtId="177" fontId="19" fillId="6" borderId="14" xfId="1" applyNumberFormat="1" applyFont="1" applyFill="1" applyBorder="1" applyAlignment="1">
      <alignment horizontal="center"/>
    </xf>
    <xf numFmtId="177" fontId="18" fillId="6" borderId="14" xfId="1" applyNumberFormat="1" applyFont="1" applyFill="1" applyBorder="1" applyAlignment="1">
      <alignment horizontal="center"/>
    </xf>
    <xf numFmtId="177" fontId="18" fillId="6" borderId="15" xfId="1" applyNumberFormat="1" applyFont="1" applyFill="1" applyBorder="1" applyAlignment="1">
      <alignment horizontal="right"/>
    </xf>
    <xf numFmtId="177" fontId="18" fillId="6" borderId="17" xfId="1" applyNumberFormat="1" applyFont="1" applyFill="1" applyBorder="1"/>
    <xf numFmtId="177" fontId="18" fillId="6" borderId="18" xfId="1" applyNumberFormat="1" applyFont="1" applyFill="1" applyBorder="1"/>
    <xf numFmtId="177" fontId="3" fillId="0" borderId="17" xfId="1" applyNumberFormat="1" applyFont="1" applyFill="1" applyBorder="1"/>
    <xf numFmtId="177" fontId="3" fillId="0" borderId="14" xfId="3" applyNumberFormat="1" applyFont="1" applyBorder="1">
      <alignment vertical="center"/>
    </xf>
    <xf numFmtId="177" fontId="3" fillId="0" borderId="14" xfId="3" applyNumberFormat="1" applyFont="1" applyBorder="1" applyAlignment="1">
      <alignment horizontal="center" vertical="center"/>
    </xf>
    <xf numFmtId="0" fontId="3" fillId="0" borderId="14" xfId="3" applyFont="1" applyBorder="1" applyAlignment="1">
      <alignment horizontal="center" vertical="center"/>
    </xf>
    <xf numFmtId="0" fontId="3" fillId="0" borderId="14" xfId="3" applyFont="1" applyBorder="1" applyAlignment="1">
      <alignment horizontal="right" vertical="center"/>
    </xf>
    <xf numFmtId="0" fontId="3" fillId="0" borderId="14" xfId="3" applyFont="1" applyBorder="1">
      <alignment vertical="center"/>
    </xf>
    <xf numFmtId="0" fontId="3" fillId="0" borderId="0" xfId="3" applyFont="1" applyAlignment="1">
      <alignment horizontal="center" vertical="center"/>
    </xf>
    <xf numFmtId="177" fontId="3" fillId="0" borderId="0" xfId="3" applyNumberFormat="1" applyFont="1">
      <alignment vertical="center"/>
    </xf>
    <xf numFmtId="177" fontId="3" fillId="0" borderId="0" xfId="3" applyNumberFormat="1" applyFont="1" applyAlignment="1">
      <alignment horizontal="center" vertical="center"/>
    </xf>
    <xf numFmtId="0" fontId="3" fillId="0" borderId="0" xfId="3" applyFont="1" applyBorder="1" applyAlignment="1">
      <alignment horizontal="center" vertical="center"/>
    </xf>
    <xf numFmtId="177" fontId="3" fillId="0" borderId="19" xfId="1" applyNumberFormat="1" applyFont="1" applyFill="1" applyBorder="1"/>
    <xf numFmtId="177" fontId="18" fillId="0" borderId="13" xfId="1" applyNumberFormat="1" applyFont="1" applyBorder="1" applyAlignment="1">
      <alignment horizontal="left" indent="1"/>
    </xf>
    <xf numFmtId="177" fontId="18" fillId="0" borderId="14" xfId="1" applyNumberFormat="1" applyFont="1" applyBorder="1" applyAlignment="1">
      <alignment horizontal="center"/>
    </xf>
    <xf numFmtId="177" fontId="18" fillId="0" borderId="15" xfId="1" applyNumberFormat="1" applyFont="1" applyBorder="1" applyAlignment="1">
      <alignment horizontal="right"/>
    </xf>
    <xf numFmtId="177" fontId="18" fillId="0" borderId="16" xfId="1" applyNumberFormat="1" applyFont="1" applyFill="1" applyBorder="1"/>
    <xf numFmtId="177" fontId="18" fillId="0" borderId="17" xfId="1" applyNumberFormat="1" applyFont="1" applyFill="1" applyBorder="1"/>
    <xf numFmtId="177" fontId="18" fillId="0" borderId="18" xfId="1" applyNumberFormat="1" applyFont="1" applyFill="1" applyBorder="1"/>
    <xf numFmtId="0" fontId="18" fillId="0" borderId="0" xfId="3" applyFont="1">
      <alignment vertical="center"/>
    </xf>
    <xf numFmtId="177" fontId="3" fillId="0" borderId="13" xfId="1" applyNumberFormat="1" applyFont="1" applyBorder="1" applyAlignment="1">
      <alignment horizontal="left" indent="2"/>
    </xf>
    <xf numFmtId="177" fontId="3" fillId="7" borderId="16" xfId="1" applyNumberFormat="1" applyFont="1" applyFill="1" applyBorder="1"/>
    <xf numFmtId="177" fontId="3" fillId="7" borderId="18" xfId="1" applyNumberFormat="1" applyFont="1" applyFill="1" applyBorder="1"/>
    <xf numFmtId="178" fontId="18" fillId="0" borderId="16" xfId="1" applyNumberFormat="1" applyFont="1" applyFill="1" applyBorder="1"/>
    <xf numFmtId="178" fontId="18" fillId="0" borderId="18" xfId="1" applyNumberFormat="1" applyFont="1" applyFill="1" applyBorder="1"/>
    <xf numFmtId="14" fontId="11" fillId="0" borderId="0" xfId="3" applyNumberFormat="1" applyFont="1">
      <alignment vertical="center"/>
    </xf>
    <xf numFmtId="0" fontId="3" fillId="0" borderId="0" xfId="3" applyFont="1" applyBorder="1">
      <alignment vertical="center"/>
    </xf>
    <xf numFmtId="177" fontId="20" fillId="8" borderId="1" xfId="3" applyNumberFormat="1" applyFont="1" applyFill="1" applyBorder="1" applyAlignment="1">
      <alignment horizontal="left" vertical="center"/>
    </xf>
    <xf numFmtId="177" fontId="20" fillId="8" borderId="20" xfId="3" applyNumberFormat="1" applyFont="1" applyFill="1" applyBorder="1" applyAlignment="1">
      <alignment horizontal="center" vertical="center"/>
    </xf>
    <xf numFmtId="0" fontId="21" fillId="8" borderId="21" xfId="3" applyFont="1" applyFill="1" applyBorder="1" applyAlignment="1">
      <alignment horizontal="center" vertical="center"/>
    </xf>
    <xf numFmtId="0" fontId="21" fillId="8" borderId="22" xfId="3" applyFont="1" applyFill="1" applyBorder="1" applyAlignment="1">
      <alignment horizontal="center" vertical="center"/>
    </xf>
    <xf numFmtId="179" fontId="21" fillId="5" borderId="4" xfId="3" applyNumberFormat="1" applyFont="1" applyFill="1" applyBorder="1" applyAlignment="1">
      <alignment horizontal="center" vertical="center"/>
    </xf>
    <xf numFmtId="179" fontId="21" fillId="5" borderId="6" xfId="3" applyNumberFormat="1" applyFont="1" applyFill="1" applyBorder="1" applyAlignment="1">
      <alignment horizontal="center" vertical="center"/>
    </xf>
    <xf numFmtId="179" fontId="21" fillId="8" borderId="6" xfId="3" applyNumberFormat="1" applyFont="1" applyFill="1" applyBorder="1" applyAlignment="1">
      <alignment horizontal="center" vertical="center"/>
    </xf>
    <xf numFmtId="177" fontId="21" fillId="8" borderId="7" xfId="3" applyNumberFormat="1" applyFont="1" applyFill="1" applyBorder="1" applyAlignment="1">
      <alignment horizontal="left" vertical="center"/>
    </xf>
    <xf numFmtId="177" fontId="21" fillId="8" borderId="23" xfId="3" applyNumberFormat="1" applyFont="1" applyFill="1" applyBorder="1" applyAlignment="1">
      <alignment horizontal="center" vertical="center"/>
    </xf>
    <xf numFmtId="0" fontId="21" fillId="8" borderId="24" xfId="3" applyFont="1" applyFill="1" applyBorder="1" applyAlignment="1">
      <alignment horizontal="center" vertical="center"/>
    </xf>
    <xf numFmtId="0" fontId="21" fillId="8" borderId="25" xfId="3" applyFont="1" applyFill="1" applyBorder="1" applyAlignment="1">
      <alignment horizontal="center" vertical="center"/>
    </xf>
    <xf numFmtId="180" fontId="21" fillId="5" borderId="10" xfId="3" applyNumberFormat="1" applyFont="1" applyFill="1" applyBorder="1" applyAlignment="1">
      <alignment horizontal="center" vertical="center"/>
    </xf>
    <xf numFmtId="180" fontId="21" fillId="5" borderId="12" xfId="3" applyNumberFormat="1" applyFont="1" applyFill="1" applyBorder="1" applyAlignment="1">
      <alignment horizontal="center" vertical="center"/>
    </xf>
    <xf numFmtId="180" fontId="21" fillId="8" borderId="12" xfId="3" applyNumberFormat="1" applyFont="1" applyFill="1" applyBorder="1" applyAlignment="1">
      <alignment horizontal="center" vertical="center"/>
    </xf>
    <xf numFmtId="177" fontId="22" fillId="9" borderId="13" xfId="3" applyNumberFormat="1" applyFont="1" applyFill="1" applyBorder="1">
      <alignment vertical="center"/>
    </xf>
    <xf numFmtId="177" fontId="22" fillId="9" borderId="26" xfId="3" applyNumberFormat="1" applyFont="1" applyFill="1" applyBorder="1" applyAlignment="1">
      <alignment horizontal="center" vertical="center"/>
    </xf>
    <xf numFmtId="0" fontId="22" fillId="9" borderId="27" xfId="3" applyFont="1" applyFill="1" applyBorder="1" applyAlignment="1">
      <alignment horizontal="center" vertical="center"/>
    </xf>
    <xf numFmtId="0" fontId="22" fillId="9" borderId="28" xfId="3" applyFont="1" applyFill="1" applyBorder="1" applyAlignment="1">
      <alignment horizontal="center" vertical="center"/>
    </xf>
    <xf numFmtId="181" fontId="22" fillId="9" borderId="16" xfId="3" applyNumberFormat="1" applyFont="1" applyFill="1" applyBorder="1">
      <alignment vertical="center"/>
    </xf>
    <xf numFmtId="181" fontId="22" fillId="9" borderId="18" xfId="3" applyNumberFormat="1" applyFont="1" applyFill="1" applyBorder="1">
      <alignment vertical="center"/>
    </xf>
    <xf numFmtId="177" fontId="24" fillId="10" borderId="13" xfId="3" applyNumberFormat="1" applyFont="1" applyFill="1" applyBorder="1">
      <alignment vertical="center"/>
    </xf>
    <xf numFmtId="177" fontId="24" fillId="10" borderId="26" xfId="3" applyNumberFormat="1" applyFont="1" applyFill="1" applyBorder="1" applyAlignment="1">
      <alignment horizontal="center" vertical="center"/>
    </xf>
    <xf numFmtId="0" fontId="24" fillId="10" borderId="27" xfId="3" applyFont="1" applyFill="1" applyBorder="1" applyAlignment="1">
      <alignment horizontal="center" vertical="center"/>
    </xf>
    <xf numFmtId="0" fontId="24" fillId="10" borderId="28" xfId="3" applyFont="1" applyFill="1" applyBorder="1" applyAlignment="1">
      <alignment horizontal="center" vertical="center"/>
    </xf>
    <xf numFmtId="181" fontId="24" fillId="10" borderId="16" xfId="3" applyNumberFormat="1" applyFont="1" applyFill="1" applyBorder="1">
      <alignment vertical="center"/>
    </xf>
    <xf numFmtId="181" fontId="24" fillId="10" borderId="18" xfId="3" applyNumberFormat="1" applyFont="1" applyFill="1" applyBorder="1">
      <alignment vertical="center"/>
    </xf>
    <xf numFmtId="0" fontId="3" fillId="0" borderId="0" xfId="3" applyFont="1" applyFill="1">
      <alignment vertical="center"/>
    </xf>
    <xf numFmtId="177" fontId="24" fillId="0" borderId="13" xfId="3" applyNumberFormat="1" applyFont="1" applyFill="1" applyBorder="1" applyAlignment="1">
      <alignment horizontal="left" vertical="center" indent="1"/>
    </xf>
    <xf numFmtId="177" fontId="24" fillId="0" borderId="26" xfId="3" applyNumberFormat="1" applyFont="1" applyFill="1" applyBorder="1" applyAlignment="1">
      <alignment horizontal="center" vertical="center"/>
    </xf>
    <xf numFmtId="0" fontId="24" fillId="0" borderId="27" xfId="3" applyFont="1" applyFill="1" applyBorder="1" applyAlignment="1">
      <alignment horizontal="center" vertical="center"/>
    </xf>
    <xf numFmtId="0" fontId="24" fillId="0" borderId="28" xfId="3" applyFont="1" applyFill="1" applyBorder="1" applyAlignment="1">
      <alignment horizontal="center" vertical="center"/>
    </xf>
    <xf numFmtId="181" fontId="24" fillId="11" borderId="16" xfId="3" applyNumberFormat="1" applyFont="1" applyFill="1" applyBorder="1">
      <alignment vertical="center"/>
    </xf>
    <xf numFmtId="181" fontId="24" fillId="0" borderId="16" xfId="3" applyNumberFormat="1" applyFont="1" applyFill="1" applyBorder="1">
      <alignment vertical="center"/>
    </xf>
    <xf numFmtId="181" fontId="24" fillId="0" borderId="18" xfId="3" applyNumberFormat="1" applyFont="1" applyFill="1" applyBorder="1">
      <alignment vertical="center"/>
    </xf>
    <xf numFmtId="0" fontId="9" fillId="0" borderId="0" xfId="3" applyFont="1" applyFill="1" applyAlignment="1">
      <alignment horizontal="center" vertical="center"/>
    </xf>
    <xf numFmtId="177" fontId="3" fillId="0" borderId="0" xfId="3" applyNumberFormat="1" applyFont="1" applyFill="1">
      <alignment vertical="center"/>
    </xf>
    <xf numFmtId="177" fontId="3" fillId="0" borderId="29" xfId="3" applyNumberFormat="1" applyFont="1" applyFill="1" applyBorder="1" applyAlignment="1">
      <alignment horizontal="center" vertical="center"/>
    </xf>
    <xf numFmtId="0" fontId="3" fillId="0" borderId="30" xfId="3" applyFont="1" applyFill="1" applyBorder="1" applyAlignment="1">
      <alignment horizontal="center" vertical="center"/>
    </xf>
    <xf numFmtId="0" fontId="3" fillId="0" borderId="31" xfId="3" applyFont="1" applyFill="1" applyBorder="1" applyAlignment="1">
      <alignment horizontal="center" vertical="center"/>
    </xf>
    <xf numFmtId="177" fontId="24" fillId="10" borderId="32" xfId="3" applyNumberFormat="1" applyFont="1" applyFill="1" applyBorder="1" applyAlignment="1">
      <alignment horizontal="center" vertical="center"/>
    </xf>
    <xf numFmtId="0" fontId="24" fillId="10" borderId="33" xfId="3" applyFont="1" applyFill="1" applyBorder="1" applyAlignment="1">
      <alignment horizontal="center" vertical="center"/>
    </xf>
    <xf numFmtId="0" fontId="24" fillId="10" borderId="34" xfId="3" applyFont="1" applyFill="1" applyBorder="1" applyAlignment="1">
      <alignment horizontal="center" vertical="center"/>
    </xf>
    <xf numFmtId="0" fontId="9" fillId="0" borderId="0" xfId="3" applyFont="1" applyBorder="1" applyAlignment="1">
      <alignment horizontal="center" vertical="center"/>
    </xf>
    <xf numFmtId="181" fontId="24" fillId="11" borderId="18" xfId="3" applyNumberFormat="1" applyFont="1" applyFill="1" applyBorder="1">
      <alignment vertical="center"/>
    </xf>
    <xf numFmtId="177" fontId="24" fillId="0" borderId="32" xfId="3" applyNumberFormat="1" applyFont="1" applyFill="1" applyBorder="1" applyAlignment="1">
      <alignment horizontal="center" vertical="center"/>
    </xf>
    <xf numFmtId="0" fontId="24" fillId="0" borderId="33" xfId="3" applyFont="1" applyFill="1" applyBorder="1" applyAlignment="1">
      <alignment horizontal="center" vertical="center"/>
    </xf>
    <xf numFmtId="0" fontId="24" fillId="0" borderId="34" xfId="3" applyFont="1" applyFill="1" applyBorder="1" applyAlignment="1">
      <alignment horizontal="center" vertical="center"/>
    </xf>
    <xf numFmtId="177" fontId="24" fillId="0" borderId="0" xfId="3" applyNumberFormat="1" applyFont="1" applyFill="1" applyBorder="1" applyAlignment="1">
      <alignment horizontal="left" vertical="center" indent="1"/>
    </xf>
    <xf numFmtId="177" fontId="24" fillId="0" borderId="0" xfId="3" applyNumberFormat="1" applyFont="1" applyFill="1" applyBorder="1" applyAlignment="1">
      <alignment horizontal="center" vertical="center"/>
    </xf>
    <xf numFmtId="0" fontId="24" fillId="0" borderId="0" xfId="3" applyFont="1" applyFill="1" applyBorder="1" applyAlignment="1">
      <alignment horizontal="center" vertical="center"/>
    </xf>
    <xf numFmtId="181" fontId="24" fillId="0" borderId="0" xfId="3" applyNumberFormat="1" applyFont="1" applyFill="1" applyBorder="1">
      <alignment vertical="center"/>
    </xf>
    <xf numFmtId="177" fontId="3" fillId="0" borderId="0" xfId="3" applyNumberFormat="1" applyFont="1" applyFill="1" applyAlignment="1">
      <alignment horizontal="center" vertical="center"/>
    </xf>
    <xf numFmtId="0" fontId="3" fillId="0" borderId="0" xfId="3" applyFont="1" applyFill="1" applyAlignment="1">
      <alignment horizontal="center" vertical="center"/>
    </xf>
    <xf numFmtId="177" fontId="3" fillId="0" borderId="0" xfId="3" applyNumberFormat="1" applyFont="1" applyFill="1" applyAlignment="1">
      <alignment horizontal="left" vertical="center" indent="1"/>
    </xf>
    <xf numFmtId="177" fontId="20" fillId="8" borderId="35" xfId="3" applyNumberFormat="1" applyFont="1" applyFill="1" applyBorder="1" applyAlignment="1">
      <alignment horizontal="left" vertical="center"/>
    </xf>
    <xf numFmtId="179" fontId="21" fillId="5" borderId="36" xfId="3" applyNumberFormat="1" applyFont="1" applyFill="1" applyBorder="1" applyAlignment="1">
      <alignment horizontal="center" vertical="center"/>
    </xf>
    <xf numFmtId="179" fontId="21" fillId="5" borderId="21" xfId="3" applyNumberFormat="1" applyFont="1" applyFill="1" applyBorder="1" applyAlignment="1">
      <alignment horizontal="center" vertical="center"/>
    </xf>
    <xf numFmtId="179" fontId="21" fillId="8" borderId="21" xfId="3" applyNumberFormat="1" applyFont="1" applyFill="1" applyBorder="1" applyAlignment="1">
      <alignment horizontal="center" vertical="center"/>
    </xf>
    <xf numFmtId="177" fontId="21" fillId="8" borderId="37" xfId="3" applyNumberFormat="1" applyFont="1" applyFill="1" applyBorder="1" applyAlignment="1">
      <alignment horizontal="left" vertical="center"/>
    </xf>
    <xf numFmtId="177" fontId="21" fillId="8" borderId="38" xfId="3" applyNumberFormat="1" applyFont="1" applyFill="1" applyBorder="1" applyAlignment="1">
      <alignment horizontal="center" vertical="center"/>
    </xf>
    <xf numFmtId="0" fontId="21" fillId="8" borderId="39" xfId="3" applyFont="1" applyFill="1" applyBorder="1" applyAlignment="1">
      <alignment horizontal="center" vertical="center"/>
    </xf>
    <xf numFmtId="0" fontId="21" fillId="8" borderId="40" xfId="3" applyFont="1" applyFill="1" applyBorder="1" applyAlignment="1">
      <alignment horizontal="center" vertical="center"/>
    </xf>
    <xf numFmtId="180" fontId="21" fillId="5" borderId="41" xfId="3" applyNumberFormat="1" applyFont="1" applyFill="1" applyBorder="1" applyAlignment="1">
      <alignment horizontal="center" vertical="center"/>
    </xf>
    <xf numFmtId="180" fontId="21" fillId="5" borderId="39" xfId="3" applyNumberFormat="1" applyFont="1" applyFill="1" applyBorder="1" applyAlignment="1">
      <alignment horizontal="center" vertical="center"/>
    </xf>
    <xf numFmtId="180" fontId="21" fillId="8" borderId="39" xfId="3" applyNumberFormat="1" applyFont="1" applyFill="1" applyBorder="1" applyAlignment="1">
      <alignment horizontal="center" vertical="center"/>
    </xf>
    <xf numFmtId="177" fontId="22" fillId="9" borderId="42" xfId="3" applyNumberFormat="1" applyFont="1" applyFill="1" applyBorder="1">
      <alignment vertical="center"/>
    </xf>
    <xf numFmtId="177" fontId="22" fillId="9" borderId="43" xfId="3" applyNumberFormat="1" applyFont="1" applyFill="1" applyBorder="1" applyAlignment="1">
      <alignment horizontal="center" vertical="center"/>
    </xf>
    <xf numFmtId="0" fontId="22" fillId="9" borderId="44" xfId="3" applyFont="1" applyFill="1" applyBorder="1" applyAlignment="1">
      <alignment horizontal="center" vertical="center"/>
    </xf>
    <xf numFmtId="0" fontId="22" fillId="9" borderId="45" xfId="3" applyFont="1" applyFill="1" applyBorder="1" applyAlignment="1">
      <alignment horizontal="center" vertical="center"/>
    </xf>
    <xf numFmtId="181" fontId="22" fillId="9" borderId="46" xfId="3" applyNumberFormat="1" applyFont="1" applyFill="1" applyBorder="1">
      <alignment vertical="center"/>
    </xf>
    <xf numFmtId="181" fontId="22" fillId="9" borderId="44" xfId="3" applyNumberFormat="1" applyFont="1" applyFill="1" applyBorder="1">
      <alignment vertical="center"/>
    </xf>
    <xf numFmtId="177" fontId="24" fillId="10" borderId="42" xfId="3" applyNumberFormat="1" applyFont="1" applyFill="1" applyBorder="1">
      <alignment vertical="center"/>
    </xf>
    <xf numFmtId="177" fontId="24" fillId="10" borderId="43" xfId="3" applyNumberFormat="1" applyFont="1" applyFill="1" applyBorder="1" applyAlignment="1">
      <alignment horizontal="center" vertical="center"/>
    </xf>
    <xf numFmtId="0" fontId="24" fillId="10" borderId="44" xfId="3" applyFont="1" applyFill="1" applyBorder="1" applyAlignment="1">
      <alignment horizontal="center" vertical="center"/>
    </xf>
    <xf numFmtId="0" fontId="24" fillId="10" borderId="45" xfId="3" applyFont="1" applyFill="1" applyBorder="1" applyAlignment="1">
      <alignment horizontal="center" vertical="center"/>
    </xf>
    <xf numFmtId="181" fontId="24" fillId="10" borderId="46" xfId="3" applyNumberFormat="1" applyFont="1" applyFill="1" applyBorder="1">
      <alignment vertical="center"/>
    </xf>
    <xf numFmtId="181" fontId="24" fillId="10" borderId="44" xfId="3" applyNumberFormat="1" applyFont="1" applyFill="1" applyBorder="1">
      <alignment vertical="center"/>
    </xf>
    <xf numFmtId="177" fontId="24" fillId="0" borderId="42" xfId="3" applyNumberFormat="1" applyFont="1" applyFill="1" applyBorder="1" applyAlignment="1">
      <alignment horizontal="left" vertical="center" indent="1"/>
    </xf>
    <xf numFmtId="177" fontId="24" fillId="0" borderId="43" xfId="3" applyNumberFormat="1" applyFont="1" applyFill="1" applyBorder="1" applyAlignment="1">
      <alignment horizontal="center" vertical="center"/>
    </xf>
    <xf numFmtId="0" fontId="24" fillId="0" borderId="44" xfId="3" applyFont="1" applyFill="1" applyBorder="1" applyAlignment="1">
      <alignment horizontal="center" vertical="center"/>
    </xf>
    <xf numFmtId="0" fontId="24" fillId="0" borderId="45" xfId="3" applyFont="1" applyFill="1" applyBorder="1" applyAlignment="1">
      <alignment horizontal="center" vertical="center"/>
    </xf>
    <xf numFmtId="181" fontId="24" fillId="11" borderId="46" xfId="3" applyNumberFormat="1" applyFont="1" applyFill="1" applyBorder="1">
      <alignment vertical="center"/>
    </xf>
    <xf numFmtId="181" fontId="24" fillId="0" borderId="46" xfId="3" applyNumberFormat="1" applyFont="1" applyFill="1" applyBorder="1">
      <alignment vertical="center"/>
    </xf>
    <xf numFmtId="181" fontId="24" fillId="0" borderId="44" xfId="3" applyNumberFormat="1" applyFont="1" applyFill="1" applyBorder="1">
      <alignment vertical="center"/>
    </xf>
    <xf numFmtId="181" fontId="24" fillId="0" borderId="44" xfId="3" applyNumberFormat="1" applyFont="1" applyFill="1" applyBorder="1" applyAlignment="1">
      <alignment horizontal="right" vertical="center"/>
    </xf>
    <xf numFmtId="177" fontId="24" fillId="7" borderId="13" xfId="3" applyNumberFormat="1" applyFont="1" applyFill="1" applyBorder="1" applyAlignment="1">
      <alignment horizontal="left" vertical="center" indent="1"/>
    </xf>
    <xf numFmtId="177" fontId="22" fillId="10" borderId="13" xfId="3" applyNumberFormat="1" applyFont="1" applyFill="1" applyBorder="1">
      <alignment vertical="center"/>
    </xf>
    <xf numFmtId="177" fontId="22" fillId="10" borderId="26" xfId="3" applyNumberFormat="1" applyFont="1" applyFill="1" applyBorder="1" applyAlignment="1">
      <alignment horizontal="center" vertical="center"/>
    </xf>
    <xf numFmtId="0" fontId="22" fillId="10" borderId="27" xfId="3" applyFont="1" applyFill="1" applyBorder="1" applyAlignment="1">
      <alignment horizontal="center" vertical="center"/>
    </xf>
    <xf numFmtId="0" fontId="22" fillId="10" borderId="28" xfId="3" applyFont="1" applyFill="1" applyBorder="1" applyAlignment="1">
      <alignment horizontal="center" vertical="center"/>
    </xf>
    <xf numFmtId="181" fontId="22" fillId="10" borderId="16" xfId="3" applyNumberFormat="1" applyFont="1" applyFill="1" applyBorder="1">
      <alignment vertical="center"/>
    </xf>
    <xf numFmtId="181" fontId="22" fillId="10" borderId="18" xfId="3" applyNumberFormat="1" applyFont="1" applyFill="1" applyBorder="1">
      <alignment vertical="center"/>
    </xf>
    <xf numFmtId="10" fontId="24" fillId="7" borderId="27" xfId="3" applyNumberFormat="1" applyFont="1" applyFill="1" applyBorder="1" applyAlignment="1">
      <alignment horizontal="center" vertical="center"/>
    </xf>
    <xf numFmtId="0" fontId="24" fillId="7" borderId="27" xfId="3" applyFont="1" applyFill="1" applyBorder="1" applyAlignment="1">
      <alignment horizontal="center" vertical="center"/>
    </xf>
    <xf numFmtId="0" fontId="24" fillId="7" borderId="33" xfId="3" applyFont="1" applyFill="1" applyBorder="1" applyAlignment="1">
      <alignment horizontal="center" vertical="center"/>
    </xf>
    <xf numFmtId="177" fontId="25" fillId="0" borderId="0" xfId="3" applyNumberFormat="1" applyFont="1">
      <alignment vertical="center"/>
    </xf>
    <xf numFmtId="0" fontId="26" fillId="0" borderId="0" xfId="3" applyFont="1">
      <alignment vertical="center"/>
    </xf>
    <xf numFmtId="0" fontId="27" fillId="0" borderId="0" xfId="3" applyFont="1" applyAlignment="1">
      <alignment horizontal="center" vertical="center"/>
    </xf>
    <xf numFmtId="177" fontId="26" fillId="0" borderId="0" xfId="3" applyNumberFormat="1" applyFont="1">
      <alignment vertical="center"/>
    </xf>
    <xf numFmtId="177" fontId="26" fillId="0" borderId="0" xfId="3" applyNumberFormat="1" applyFont="1" applyAlignment="1">
      <alignment horizontal="center" vertical="center"/>
    </xf>
    <xf numFmtId="0" fontId="26" fillId="0" borderId="0" xfId="3" applyFont="1" applyAlignment="1">
      <alignment horizontal="center" vertical="center"/>
    </xf>
    <xf numFmtId="181" fontId="26" fillId="0" borderId="0" xfId="3" applyNumberFormat="1" applyFont="1">
      <alignment vertical="center"/>
    </xf>
    <xf numFmtId="0" fontId="28" fillId="0" borderId="0" xfId="3" applyFont="1" applyAlignment="1">
      <alignment horizontal="center" vertical="center"/>
    </xf>
    <xf numFmtId="177" fontId="29" fillId="0" borderId="0" xfId="3" applyNumberFormat="1" applyFont="1">
      <alignment vertical="center"/>
    </xf>
    <xf numFmtId="177" fontId="29" fillId="0" borderId="0" xfId="3" applyNumberFormat="1" applyFont="1" applyAlignment="1">
      <alignment horizontal="center" vertical="center"/>
    </xf>
    <xf numFmtId="0" fontId="29" fillId="0" borderId="0" xfId="3" applyFont="1" applyAlignment="1">
      <alignment horizontal="center" vertical="center"/>
    </xf>
    <xf numFmtId="0" fontId="29" fillId="0" borderId="0" xfId="3" applyFont="1">
      <alignment vertical="center"/>
    </xf>
    <xf numFmtId="177" fontId="30" fillId="8" borderId="47" xfId="3" applyNumberFormat="1" applyFont="1" applyFill="1" applyBorder="1" applyAlignment="1">
      <alignment horizontal="center" vertical="center"/>
    </xf>
    <xf numFmtId="181" fontId="31" fillId="8" borderId="6" xfId="3" applyNumberFormat="1" applyFont="1" applyFill="1" applyBorder="1" applyAlignment="1">
      <alignment horizontal="center" vertical="center"/>
    </xf>
    <xf numFmtId="0" fontId="31" fillId="8" borderId="6" xfId="3" applyFont="1" applyFill="1" applyBorder="1" applyAlignment="1">
      <alignment horizontal="center" vertical="center"/>
    </xf>
    <xf numFmtId="0" fontId="31" fillId="8" borderId="5" xfId="3" applyFont="1" applyFill="1" applyBorder="1" applyAlignment="1">
      <alignment horizontal="center" vertical="center"/>
    </xf>
    <xf numFmtId="177" fontId="31" fillId="8" borderId="48" xfId="3" applyNumberFormat="1" applyFont="1" applyFill="1" applyBorder="1" applyAlignment="1">
      <alignment horizontal="center" vertical="center"/>
    </xf>
    <xf numFmtId="181" fontId="31" fillId="8" borderId="12" xfId="3" applyNumberFormat="1" applyFont="1" applyFill="1" applyBorder="1" applyAlignment="1">
      <alignment horizontal="center" vertical="center"/>
    </xf>
    <xf numFmtId="0" fontId="31" fillId="8" borderId="12" xfId="3" applyFont="1" applyFill="1" applyBorder="1" applyAlignment="1">
      <alignment horizontal="center" vertical="center"/>
    </xf>
    <xf numFmtId="0" fontId="31" fillId="8" borderId="11" xfId="3" applyFont="1" applyFill="1" applyBorder="1" applyAlignment="1">
      <alignment horizontal="center" vertical="center"/>
    </xf>
    <xf numFmtId="177" fontId="24" fillId="9" borderId="49" xfId="3" applyNumberFormat="1" applyFont="1" applyFill="1" applyBorder="1" applyAlignment="1">
      <alignment horizontal="center" vertical="center"/>
    </xf>
    <xf numFmtId="181" fontId="24" fillId="9" borderId="18" xfId="3" applyNumberFormat="1" applyFont="1" applyFill="1" applyBorder="1" applyAlignment="1">
      <alignment horizontal="center" vertical="center"/>
    </xf>
    <xf numFmtId="0" fontId="24" fillId="9" borderId="18" xfId="3" applyFont="1" applyFill="1" applyBorder="1" applyAlignment="1">
      <alignment horizontal="center" vertical="center"/>
    </xf>
    <xf numFmtId="0" fontId="24" fillId="9" borderId="17" xfId="3" applyFont="1" applyFill="1" applyBorder="1" applyAlignment="1">
      <alignment horizontal="center" vertical="center"/>
    </xf>
    <xf numFmtId="182" fontId="22" fillId="9" borderId="16" xfId="3" applyNumberFormat="1" applyFont="1" applyFill="1" applyBorder="1" applyAlignment="1">
      <alignment horizontal="right" vertical="center"/>
    </xf>
    <xf numFmtId="182" fontId="22" fillId="9" borderId="18" xfId="3" applyNumberFormat="1" applyFont="1" applyFill="1" applyBorder="1" applyAlignment="1">
      <alignment horizontal="right" vertical="center"/>
    </xf>
    <xf numFmtId="177" fontId="22" fillId="10" borderId="49" xfId="3" applyNumberFormat="1" applyFont="1" applyFill="1" applyBorder="1" applyAlignment="1">
      <alignment horizontal="center" vertical="center"/>
    </xf>
    <xf numFmtId="181" fontId="22" fillId="10" borderId="18" xfId="3" applyNumberFormat="1" applyFont="1" applyFill="1" applyBorder="1" applyAlignment="1">
      <alignment horizontal="center" vertical="center"/>
    </xf>
    <xf numFmtId="181" fontId="22" fillId="10" borderId="17" xfId="3" applyNumberFormat="1" applyFont="1" applyFill="1" applyBorder="1" applyAlignment="1">
      <alignment horizontal="center" vertical="center"/>
    </xf>
    <xf numFmtId="178" fontId="3" fillId="0" borderId="13" xfId="3" applyNumberFormat="1" applyFont="1" applyFill="1" applyBorder="1" applyAlignment="1">
      <alignment horizontal="left" vertical="center" indent="1"/>
    </xf>
    <xf numFmtId="177" fontId="3" fillId="0" borderId="49" xfId="3" applyNumberFormat="1" applyFont="1" applyFill="1" applyBorder="1" applyAlignment="1">
      <alignment horizontal="center" vertical="center"/>
    </xf>
    <xf numFmtId="181" fontId="32" fillId="0" borderId="18" xfId="3" applyNumberFormat="1" applyFont="1" applyFill="1" applyBorder="1" applyAlignment="1">
      <alignment horizontal="center" vertical="center"/>
    </xf>
    <xf numFmtId="10" fontId="32" fillId="0" borderId="18" xfId="3" applyNumberFormat="1" applyFont="1" applyFill="1" applyBorder="1" applyAlignment="1">
      <alignment horizontal="center" vertical="center"/>
    </xf>
    <xf numFmtId="14" fontId="32" fillId="0" borderId="18" xfId="3" applyNumberFormat="1" applyFont="1" applyFill="1" applyBorder="1" applyAlignment="1">
      <alignment horizontal="center" vertical="center"/>
    </xf>
    <xf numFmtId="177" fontId="32" fillId="0" borderId="18" xfId="3" applyNumberFormat="1" applyFont="1" applyFill="1" applyBorder="1" applyAlignment="1">
      <alignment horizontal="center" vertical="center"/>
    </xf>
    <xf numFmtId="177" fontId="32" fillId="0" borderId="17" xfId="3" applyNumberFormat="1" applyFont="1" applyFill="1" applyBorder="1" applyAlignment="1">
      <alignment horizontal="center" vertical="center"/>
    </xf>
    <xf numFmtId="181" fontId="3" fillId="7" borderId="16" xfId="3" applyNumberFormat="1" applyFont="1" applyFill="1" applyBorder="1">
      <alignment vertical="center"/>
    </xf>
    <xf numFmtId="181" fontId="3" fillId="0" borderId="18" xfId="3" applyNumberFormat="1" applyFont="1" applyFill="1" applyBorder="1">
      <alignment vertical="center"/>
    </xf>
    <xf numFmtId="177" fontId="3" fillId="0" borderId="13" xfId="3" applyNumberFormat="1" applyFont="1" applyFill="1" applyBorder="1" applyAlignment="1">
      <alignment horizontal="left" vertical="center" indent="1"/>
    </xf>
    <xf numFmtId="0" fontId="3" fillId="0" borderId="0" xfId="3" applyFont="1" applyFill="1" applyBorder="1">
      <alignment vertical="center"/>
    </xf>
    <xf numFmtId="181" fontId="3" fillId="0" borderId="16" xfId="3" applyNumberFormat="1" applyFont="1" applyFill="1" applyBorder="1">
      <alignment vertical="center"/>
    </xf>
    <xf numFmtId="0" fontId="18" fillId="0" borderId="0" xfId="3" applyFont="1" applyAlignment="1">
      <alignment horizontal="center" vertical="center"/>
    </xf>
    <xf numFmtId="0" fontId="33" fillId="0" borderId="0" xfId="3" applyFont="1">
      <alignment vertical="center"/>
    </xf>
    <xf numFmtId="177" fontId="20" fillId="8" borderId="47" xfId="3" applyNumberFormat="1" applyFont="1" applyFill="1" applyBorder="1" applyAlignment="1">
      <alignment horizontal="center" vertical="center"/>
    </xf>
    <xf numFmtId="0" fontId="21" fillId="8" borderId="6" xfId="3" applyFont="1" applyFill="1" applyBorder="1" applyAlignment="1">
      <alignment horizontal="center" vertical="center"/>
    </xf>
    <xf numFmtId="0" fontId="21" fillId="8" borderId="5" xfId="3" applyFont="1" applyFill="1" applyBorder="1" applyAlignment="1">
      <alignment horizontal="center" vertical="center"/>
    </xf>
    <xf numFmtId="177" fontId="21" fillId="8" borderId="50" xfId="3" applyNumberFormat="1" applyFont="1" applyFill="1" applyBorder="1" applyAlignment="1">
      <alignment horizontal="left" vertical="center"/>
    </xf>
    <xf numFmtId="177" fontId="21" fillId="8" borderId="51" xfId="3" applyNumberFormat="1" applyFont="1" applyFill="1" applyBorder="1" applyAlignment="1">
      <alignment horizontal="center" vertical="center"/>
    </xf>
    <xf numFmtId="0" fontId="21" fillId="8" borderId="52" xfId="3" applyFont="1" applyFill="1" applyBorder="1" applyAlignment="1">
      <alignment horizontal="center" vertical="center"/>
    </xf>
    <xf numFmtId="0" fontId="21" fillId="8" borderId="53" xfId="3" applyFont="1" applyFill="1" applyBorder="1" applyAlignment="1">
      <alignment horizontal="center" vertical="center"/>
    </xf>
    <xf numFmtId="183" fontId="21" fillId="5" borderId="54" xfId="3" applyNumberFormat="1" applyFont="1" applyFill="1" applyBorder="1" applyAlignment="1">
      <alignment horizontal="center" vertical="center"/>
    </xf>
    <xf numFmtId="183" fontId="21" fillId="5" borderId="52" xfId="3" applyNumberFormat="1" applyFont="1" applyFill="1" applyBorder="1" applyAlignment="1">
      <alignment horizontal="center" vertical="center"/>
    </xf>
    <xf numFmtId="180" fontId="21" fillId="5" borderId="52" xfId="3" applyNumberFormat="1" applyFont="1" applyFill="1" applyBorder="1" applyAlignment="1">
      <alignment horizontal="center" vertical="center"/>
    </xf>
    <xf numFmtId="180" fontId="21" fillId="8" borderId="52" xfId="3" applyNumberFormat="1" applyFont="1" applyFill="1" applyBorder="1" applyAlignment="1">
      <alignment horizontal="center" vertical="center"/>
    </xf>
    <xf numFmtId="177" fontId="21" fillId="8" borderId="48" xfId="3" applyNumberFormat="1" applyFont="1" applyFill="1" applyBorder="1" applyAlignment="1">
      <alignment horizontal="center" vertical="center"/>
    </xf>
    <xf numFmtId="0" fontId="21" fillId="8" borderId="12" xfId="3" applyFont="1" applyFill="1" applyBorder="1" applyAlignment="1">
      <alignment horizontal="center" vertical="center"/>
    </xf>
    <xf numFmtId="0" fontId="21" fillId="8" borderId="11" xfId="3" applyFont="1" applyFill="1" applyBorder="1" applyAlignment="1">
      <alignment horizontal="center" vertical="center"/>
    </xf>
    <xf numFmtId="14" fontId="21" fillId="5" borderId="10" xfId="3" applyNumberFormat="1" applyFont="1" applyFill="1" applyBorder="1" applyAlignment="1">
      <alignment horizontal="center" vertical="center"/>
    </xf>
    <xf numFmtId="14" fontId="21" fillId="5" borderId="12" xfId="3" applyNumberFormat="1" applyFont="1" applyFill="1" applyBorder="1" applyAlignment="1">
      <alignment horizontal="center" vertical="center"/>
    </xf>
    <xf numFmtId="14" fontId="21" fillId="8" borderId="12" xfId="3" applyNumberFormat="1" applyFont="1" applyFill="1" applyBorder="1" applyAlignment="1">
      <alignment horizontal="center" vertical="center"/>
    </xf>
    <xf numFmtId="0" fontId="22" fillId="9" borderId="18" xfId="3" applyFont="1" applyFill="1" applyBorder="1" applyAlignment="1">
      <alignment horizontal="center" vertical="center"/>
    </xf>
    <xf numFmtId="0" fontId="22" fillId="9" borderId="17" xfId="3" applyFont="1" applyFill="1" applyBorder="1" applyAlignment="1">
      <alignment horizontal="center" vertical="center"/>
    </xf>
    <xf numFmtId="177" fontId="22" fillId="9" borderId="16" xfId="3" applyNumberFormat="1" applyFont="1" applyFill="1" applyBorder="1" applyAlignment="1">
      <alignment horizontal="right" vertical="center"/>
    </xf>
    <xf numFmtId="177" fontId="22" fillId="9" borderId="18" xfId="3" applyNumberFormat="1" applyFont="1" applyFill="1" applyBorder="1" applyAlignment="1">
      <alignment horizontal="right" vertical="center"/>
    </xf>
    <xf numFmtId="177" fontId="22" fillId="10" borderId="16" xfId="3" applyNumberFormat="1" applyFont="1" applyFill="1" applyBorder="1">
      <alignment vertical="center"/>
    </xf>
    <xf numFmtId="178" fontId="3" fillId="7" borderId="13" xfId="3" applyNumberFormat="1" applyFont="1" applyFill="1" applyBorder="1" applyAlignment="1">
      <alignment horizontal="left" vertical="center" indent="1"/>
    </xf>
    <xf numFmtId="178" fontId="3" fillId="7" borderId="49" xfId="3" applyNumberFormat="1" applyFont="1" applyFill="1" applyBorder="1" applyAlignment="1">
      <alignment horizontal="center" vertical="center"/>
    </xf>
    <xf numFmtId="177" fontId="32" fillId="7" borderId="18" xfId="3" applyNumberFormat="1" applyFont="1" applyFill="1" applyBorder="1" applyAlignment="1">
      <alignment horizontal="right" vertical="center"/>
    </xf>
    <xf numFmtId="10" fontId="32" fillId="7" borderId="18" xfId="3" applyNumberFormat="1" applyFont="1" applyFill="1" applyBorder="1" applyAlignment="1">
      <alignment horizontal="center" vertical="center"/>
    </xf>
    <xf numFmtId="14" fontId="32" fillId="7" borderId="18" xfId="3" applyNumberFormat="1" applyFont="1" applyFill="1" applyBorder="1" applyAlignment="1">
      <alignment horizontal="center" vertical="center"/>
    </xf>
    <xf numFmtId="3" fontId="32" fillId="7" borderId="18" xfId="3" applyNumberFormat="1" applyFont="1" applyFill="1" applyBorder="1" applyAlignment="1">
      <alignment horizontal="center" vertical="center"/>
    </xf>
    <xf numFmtId="177" fontId="32" fillId="7" borderId="17" xfId="3" applyNumberFormat="1" applyFont="1" applyFill="1" applyBorder="1" applyAlignment="1">
      <alignment horizontal="center" vertical="center"/>
    </xf>
    <xf numFmtId="177" fontId="3" fillId="11" borderId="16" xfId="3" applyNumberFormat="1" applyFont="1" applyFill="1" applyBorder="1">
      <alignment vertical="center"/>
    </xf>
    <xf numFmtId="177" fontId="3" fillId="7" borderId="18" xfId="3" applyNumberFormat="1" applyFont="1" applyFill="1" applyBorder="1">
      <alignment vertical="center"/>
    </xf>
    <xf numFmtId="177" fontId="3" fillId="12" borderId="18" xfId="3" applyNumberFormat="1" applyFont="1" applyFill="1" applyBorder="1">
      <alignment vertical="center"/>
    </xf>
    <xf numFmtId="177" fontId="33" fillId="11" borderId="16" xfId="3" applyNumberFormat="1" applyFont="1" applyFill="1" applyBorder="1">
      <alignment vertical="center"/>
    </xf>
    <xf numFmtId="178" fontId="25" fillId="7" borderId="13" xfId="3" applyNumberFormat="1" applyFont="1" applyFill="1" applyBorder="1" applyAlignment="1">
      <alignment horizontal="left" vertical="center" indent="1"/>
    </xf>
    <xf numFmtId="178" fontId="25" fillId="7" borderId="49" xfId="3" applyNumberFormat="1" applyFont="1" applyFill="1" applyBorder="1" applyAlignment="1">
      <alignment horizontal="center" vertical="center"/>
    </xf>
    <xf numFmtId="177" fontId="25" fillId="7" borderId="18" xfId="3" applyNumberFormat="1" applyFont="1" applyFill="1" applyBorder="1" applyAlignment="1">
      <alignment horizontal="right" vertical="center"/>
    </xf>
    <xf numFmtId="10" fontId="25" fillId="7" borderId="18" xfId="3" applyNumberFormat="1" applyFont="1" applyFill="1" applyBorder="1" applyAlignment="1">
      <alignment horizontal="center" vertical="center"/>
    </xf>
    <xf numFmtId="14" fontId="25" fillId="7" borderId="18" xfId="3" applyNumberFormat="1" applyFont="1" applyFill="1" applyBorder="1" applyAlignment="1">
      <alignment horizontal="center" vertical="center"/>
    </xf>
    <xf numFmtId="3" fontId="25" fillId="7" borderId="18" xfId="3" applyNumberFormat="1" applyFont="1" applyFill="1" applyBorder="1" applyAlignment="1">
      <alignment horizontal="center" vertical="center"/>
    </xf>
    <xf numFmtId="177" fontId="25" fillId="7" borderId="17" xfId="3" applyNumberFormat="1" applyFont="1" applyFill="1" applyBorder="1" applyAlignment="1">
      <alignment horizontal="center" vertical="center"/>
    </xf>
    <xf numFmtId="177" fontId="3" fillId="0" borderId="18" xfId="3" applyNumberFormat="1" applyFont="1" applyFill="1" applyBorder="1" applyAlignment="1">
      <alignment horizontal="center" vertical="center"/>
    </xf>
    <xf numFmtId="177" fontId="3" fillId="0" borderId="17" xfId="3" applyNumberFormat="1" applyFont="1" applyFill="1" applyBorder="1" applyAlignment="1">
      <alignment horizontal="center" vertical="center"/>
    </xf>
    <xf numFmtId="177" fontId="33" fillId="0" borderId="16" xfId="3" applyNumberFormat="1" applyFont="1" applyFill="1" applyBorder="1">
      <alignment vertical="center"/>
    </xf>
    <xf numFmtId="177" fontId="3" fillId="0" borderId="18" xfId="3" applyNumberFormat="1" applyFont="1" applyFill="1" applyBorder="1">
      <alignment vertical="center"/>
    </xf>
    <xf numFmtId="0" fontId="17" fillId="0" borderId="0" xfId="3" applyFont="1" applyAlignment="1">
      <alignment horizontal="center" vertical="center"/>
    </xf>
    <xf numFmtId="177" fontId="3" fillId="7" borderId="13" xfId="3" applyNumberFormat="1" applyFont="1" applyFill="1" applyBorder="1" applyAlignment="1">
      <alignment horizontal="left" vertical="center" indent="1"/>
    </xf>
    <xf numFmtId="177" fontId="3" fillId="7" borderId="49" xfId="3" applyNumberFormat="1" applyFont="1" applyFill="1" applyBorder="1" applyAlignment="1">
      <alignment horizontal="center" vertical="center"/>
    </xf>
    <xf numFmtId="177" fontId="25" fillId="7" borderId="13" xfId="3" applyNumberFormat="1" applyFont="1" applyFill="1" applyBorder="1" applyAlignment="1">
      <alignment horizontal="left" vertical="center" indent="1"/>
    </xf>
    <xf numFmtId="177" fontId="25" fillId="7" borderId="49" xfId="3" applyNumberFormat="1" applyFont="1" applyFill="1" applyBorder="1" applyAlignment="1">
      <alignment horizontal="center" vertical="center"/>
    </xf>
    <xf numFmtId="3" fontId="32" fillId="0" borderId="18" xfId="3" applyNumberFormat="1" applyFont="1" applyFill="1" applyBorder="1" applyAlignment="1">
      <alignment horizontal="center" vertical="center"/>
    </xf>
    <xf numFmtId="177" fontId="32" fillId="7" borderId="18" xfId="3" applyNumberFormat="1" applyFont="1" applyFill="1" applyBorder="1" applyAlignment="1">
      <alignment horizontal="center" vertical="center"/>
    </xf>
    <xf numFmtId="177" fontId="25" fillId="7" borderId="18" xfId="3" applyNumberFormat="1" applyFont="1" applyFill="1" applyBorder="1" applyAlignment="1">
      <alignment horizontal="center" vertical="center"/>
    </xf>
    <xf numFmtId="0" fontId="32" fillId="0" borderId="0" xfId="3" applyFont="1" applyFill="1" applyAlignment="1">
      <alignment horizontal="center" vertical="center"/>
    </xf>
    <xf numFmtId="181" fontId="33" fillId="0" borderId="16" xfId="3" applyNumberFormat="1" applyFont="1" applyFill="1" applyBorder="1">
      <alignment vertical="center"/>
    </xf>
    <xf numFmtId="177" fontId="22" fillId="9" borderId="49" xfId="3" applyNumberFormat="1" applyFont="1" applyFill="1" applyBorder="1" applyAlignment="1">
      <alignment horizontal="center" vertical="center"/>
    </xf>
    <xf numFmtId="181" fontId="32" fillId="0" borderId="18" xfId="3" applyNumberFormat="1" applyFont="1" applyFill="1" applyBorder="1" applyAlignment="1">
      <alignment horizontal="right" vertical="center"/>
    </xf>
    <xf numFmtId="0" fontId="3" fillId="11" borderId="16" xfId="3" applyFont="1" applyFill="1" applyBorder="1">
      <alignment vertical="center"/>
    </xf>
    <xf numFmtId="181" fontId="33" fillId="0" borderId="18" xfId="3" applyNumberFormat="1" applyFont="1" applyFill="1" applyBorder="1">
      <alignment vertical="center"/>
    </xf>
    <xf numFmtId="181" fontId="33" fillId="11" borderId="16" xfId="3" applyNumberFormat="1" applyFont="1" applyFill="1" applyBorder="1">
      <alignment vertical="center"/>
    </xf>
    <xf numFmtId="181" fontId="3" fillId="11" borderId="16" xfId="3" applyNumberFormat="1" applyFont="1" applyFill="1" applyBorder="1">
      <alignment vertical="center"/>
    </xf>
    <xf numFmtId="0" fontId="32" fillId="0" borderId="0" xfId="3" applyFont="1" applyAlignment="1">
      <alignment horizontal="center" vertical="center"/>
    </xf>
    <xf numFmtId="177" fontId="22" fillId="6" borderId="13" xfId="3" applyNumberFormat="1" applyFont="1" applyFill="1" applyBorder="1">
      <alignment vertical="center"/>
    </xf>
    <xf numFmtId="177" fontId="17" fillId="9" borderId="13" xfId="3" applyNumberFormat="1" applyFont="1" applyFill="1" applyBorder="1">
      <alignment vertical="center"/>
    </xf>
    <xf numFmtId="177" fontId="17" fillId="9" borderId="14" xfId="3" applyNumberFormat="1" applyFont="1" applyFill="1" applyBorder="1" applyAlignment="1">
      <alignment horizontal="center" vertical="center"/>
    </xf>
    <xf numFmtId="0" fontId="17" fillId="9" borderId="49" xfId="3" applyFont="1" applyFill="1" applyBorder="1" applyAlignment="1">
      <alignment horizontal="center" vertical="center"/>
    </xf>
    <xf numFmtId="0" fontId="17" fillId="9" borderId="18" xfId="3" applyFont="1" applyFill="1" applyBorder="1" applyAlignment="1">
      <alignment horizontal="center" vertical="center"/>
    </xf>
    <xf numFmtId="0" fontId="17" fillId="9" borderId="17" xfId="3" applyFont="1" applyFill="1" applyBorder="1" applyAlignment="1">
      <alignment horizontal="center" vertical="center"/>
    </xf>
    <xf numFmtId="181" fontId="17" fillId="9" borderId="16" xfId="3" applyNumberFormat="1" applyFont="1" applyFill="1" applyBorder="1">
      <alignment vertical="center"/>
    </xf>
    <xf numFmtId="181" fontId="17" fillId="9" borderId="18" xfId="3" applyNumberFormat="1" applyFont="1" applyFill="1" applyBorder="1">
      <alignment vertical="center"/>
    </xf>
    <xf numFmtId="0" fontId="17" fillId="0" borderId="0" xfId="3" applyFont="1">
      <alignment vertical="center"/>
    </xf>
    <xf numFmtId="177" fontId="32" fillId="10" borderId="13" xfId="3" applyNumberFormat="1" applyFont="1" applyFill="1" applyBorder="1">
      <alignment vertical="center"/>
    </xf>
    <xf numFmtId="177" fontId="32" fillId="10" borderId="14" xfId="3" applyNumberFormat="1" applyFont="1" applyFill="1" applyBorder="1" applyAlignment="1">
      <alignment horizontal="center" vertical="center"/>
    </xf>
    <xf numFmtId="0" fontId="32" fillId="10" borderId="49" xfId="3" applyFont="1" applyFill="1" applyBorder="1" applyAlignment="1">
      <alignment horizontal="center" vertical="center"/>
    </xf>
    <xf numFmtId="0" fontId="32" fillId="10" borderId="18" xfId="3" applyFont="1" applyFill="1" applyBorder="1" applyAlignment="1">
      <alignment horizontal="center" vertical="center"/>
    </xf>
    <xf numFmtId="0" fontId="32" fillId="10" borderId="17" xfId="3" applyFont="1" applyFill="1" applyBorder="1" applyAlignment="1">
      <alignment horizontal="center" vertical="center"/>
    </xf>
    <xf numFmtId="181" fontId="32" fillId="10" borderId="16" xfId="3" applyNumberFormat="1" applyFont="1" applyFill="1" applyBorder="1">
      <alignment vertical="center"/>
    </xf>
    <xf numFmtId="0" fontId="32" fillId="0" borderId="0" xfId="3" applyFont="1">
      <alignment vertical="center"/>
    </xf>
    <xf numFmtId="178" fontId="32" fillId="0" borderId="13" xfId="3" applyNumberFormat="1" applyFont="1" applyFill="1" applyBorder="1" applyAlignment="1">
      <alignment horizontal="left" vertical="center" indent="1"/>
    </xf>
    <xf numFmtId="178" fontId="32" fillId="0" borderId="14" xfId="3" applyNumberFormat="1" applyFont="1" applyFill="1" applyBorder="1" applyAlignment="1">
      <alignment horizontal="center" vertical="center"/>
    </xf>
    <xf numFmtId="0" fontId="32" fillId="0" borderId="49" xfId="3" applyFont="1" applyFill="1" applyBorder="1" applyAlignment="1">
      <alignment horizontal="center" vertical="center"/>
    </xf>
    <xf numFmtId="0" fontId="32" fillId="0" borderId="18" xfId="3" applyFont="1" applyFill="1" applyBorder="1" applyAlignment="1">
      <alignment horizontal="center" vertical="center"/>
    </xf>
    <xf numFmtId="0" fontId="32" fillId="0" borderId="17" xfId="3" applyFont="1" applyFill="1" applyBorder="1" applyAlignment="1">
      <alignment horizontal="center" vertical="center"/>
    </xf>
    <xf numFmtId="14" fontId="32" fillId="11" borderId="16" xfId="3" applyNumberFormat="1" applyFont="1" applyFill="1" applyBorder="1">
      <alignment vertical="center"/>
    </xf>
    <xf numFmtId="14" fontId="32" fillId="11" borderId="18" xfId="3" applyNumberFormat="1" applyFont="1" applyFill="1" applyBorder="1">
      <alignment vertical="center"/>
    </xf>
    <xf numFmtId="14" fontId="32" fillId="0" borderId="18" xfId="3" applyNumberFormat="1" applyFont="1" applyFill="1" applyBorder="1">
      <alignment vertical="center"/>
    </xf>
    <xf numFmtId="177" fontId="32" fillId="0" borderId="13" xfId="3" applyNumberFormat="1" applyFont="1" applyFill="1" applyBorder="1" applyAlignment="1">
      <alignment horizontal="left" vertical="center" indent="1"/>
    </xf>
    <xf numFmtId="177" fontId="32" fillId="0" borderId="14" xfId="3" applyNumberFormat="1" applyFont="1" applyFill="1" applyBorder="1" applyAlignment="1">
      <alignment horizontal="center" vertical="center"/>
    </xf>
    <xf numFmtId="177" fontId="3" fillId="0" borderId="55" xfId="3" applyNumberFormat="1" applyFont="1" applyBorder="1">
      <alignment vertical="center"/>
    </xf>
    <xf numFmtId="14" fontId="3" fillId="0" borderId="56" xfId="3" applyNumberFormat="1" applyFont="1" applyBorder="1" applyAlignment="1">
      <alignment horizontal="center" vertical="center"/>
    </xf>
    <xf numFmtId="14" fontId="3" fillId="0" borderId="56" xfId="3" applyNumberFormat="1" applyFont="1" applyBorder="1">
      <alignment vertical="center"/>
    </xf>
    <xf numFmtId="14" fontId="3" fillId="0" borderId="57" xfId="3" applyNumberFormat="1" applyFont="1" applyBorder="1">
      <alignment vertical="center"/>
    </xf>
    <xf numFmtId="14" fontId="3" fillId="0" borderId="0" xfId="3" applyNumberFormat="1" applyFont="1">
      <alignment vertical="center"/>
    </xf>
    <xf numFmtId="177" fontId="3" fillId="0" borderId="58" xfId="3" applyNumberFormat="1" applyFont="1" applyBorder="1">
      <alignment vertical="center"/>
    </xf>
    <xf numFmtId="0" fontId="3" fillId="0" borderId="0" xfId="3" applyNumberFormat="1" applyFont="1" applyBorder="1" applyAlignment="1">
      <alignment horizontal="center" vertical="center"/>
    </xf>
    <xf numFmtId="0" fontId="3" fillId="0" borderId="59" xfId="3" applyNumberFormat="1" applyFont="1" applyBorder="1" applyAlignment="1">
      <alignment horizontal="center" vertical="center"/>
    </xf>
    <xf numFmtId="0" fontId="3" fillId="0" borderId="0" xfId="3" applyNumberFormat="1" applyFont="1">
      <alignment vertical="center"/>
    </xf>
    <xf numFmtId="177" fontId="3" fillId="0" borderId="60" xfId="3" applyNumberFormat="1" applyFont="1" applyBorder="1">
      <alignment vertical="center"/>
    </xf>
    <xf numFmtId="0" fontId="3" fillId="0" borderId="61" xfId="3" applyFont="1" applyBorder="1" applyAlignment="1">
      <alignment horizontal="center" vertical="center"/>
    </xf>
    <xf numFmtId="0" fontId="3" fillId="0" borderId="62" xfId="3" applyFont="1" applyBorder="1" applyAlignment="1">
      <alignment horizontal="center" vertical="center"/>
    </xf>
    <xf numFmtId="181" fontId="21" fillId="8" borderId="6" xfId="3" applyNumberFormat="1" applyFont="1" applyFill="1" applyBorder="1" applyAlignment="1">
      <alignment horizontal="center" vertical="center"/>
    </xf>
    <xf numFmtId="181" fontId="21" fillId="8" borderId="12" xfId="3" applyNumberFormat="1" applyFont="1" applyFill="1" applyBorder="1" applyAlignment="1">
      <alignment horizontal="center" vertical="center"/>
    </xf>
    <xf numFmtId="177" fontId="3" fillId="0" borderId="13" xfId="3" applyNumberFormat="1" applyFont="1" applyFill="1" applyBorder="1">
      <alignment vertical="center"/>
    </xf>
    <xf numFmtId="181" fontId="3" fillId="0" borderId="18" xfId="3" applyNumberFormat="1" applyFont="1" applyFill="1" applyBorder="1" applyAlignment="1">
      <alignment horizontal="center" vertical="center"/>
    </xf>
    <xf numFmtId="0" fontId="3" fillId="0" borderId="18" xfId="3" applyFont="1" applyFill="1" applyBorder="1" applyAlignment="1">
      <alignment horizontal="center" vertical="center"/>
    </xf>
    <xf numFmtId="0" fontId="3" fillId="0" borderId="17" xfId="3" applyFont="1" applyFill="1" applyBorder="1" applyAlignment="1">
      <alignment horizontal="center" vertical="center"/>
    </xf>
    <xf numFmtId="177" fontId="3" fillId="0" borderId="16" xfId="3" applyNumberFormat="1" applyFont="1" applyFill="1" applyBorder="1" applyAlignment="1">
      <alignment horizontal="center" vertical="center"/>
    </xf>
    <xf numFmtId="3" fontId="18" fillId="0" borderId="0" xfId="3" applyNumberFormat="1" applyFont="1">
      <alignment vertical="center"/>
    </xf>
    <xf numFmtId="3" fontId="18" fillId="0" borderId="0" xfId="3" applyNumberFormat="1" applyFont="1" applyAlignment="1">
      <alignment horizontal="center" vertical="center"/>
    </xf>
    <xf numFmtId="181" fontId="22" fillId="9" borderId="18" xfId="3" applyNumberFormat="1" applyFont="1" applyFill="1" applyBorder="1" applyAlignment="1">
      <alignment horizontal="center" vertical="center"/>
    </xf>
    <xf numFmtId="3" fontId="22" fillId="9" borderId="18" xfId="3" applyNumberFormat="1" applyFont="1" applyFill="1" applyBorder="1" applyAlignment="1">
      <alignment horizontal="center" vertical="center"/>
    </xf>
    <xf numFmtId="3" fontId="22" fillId="9" borderId="17" xfId="3" applyNumberFormat="1" applyFont="1" applyFill="1" applyBorder="1" applyAlignment="1">
      <alignment horizontal="center" vertical="center"/>
    </xf>
    <xf numFmtId="3" fontId="9" fillId="0" borderId="0" xfId="3" applyNumberFormat="1" applyFont="1" applyAlignment="1">
      <alignment horizontal="center" vertical="center"/>
    </xf>
    <xf numFmtId="177" fontId="22" fillId="10" borderId="16" xfId="3" applyNumberFormat="1" applyFont="1" applyFill="1" applyBorder="1" applyAlignment="1">
      <alignment horizontal="right" vertical="center"/>
    </xf>
    <xf numFmtId="177" fontId="3" fillId="11" borderId="16" xfId="3" applyNumberFormat="1" applyFont="1" applyFill="1" applyBorder="1" applyAlignment="1">
      <alignment horizontal="right" vertical="center"/>
    </xf>
    <xf numFmtId="177" fontId="3" fillId="0" borderId="18" xfId="3" applyNumberFormat="1" applyFont="1" applyFill="1" applyBorder="1" applyAlignment="1">
      <alignment horizontal="right" vertical="center"/>
    </xf>
    <xf numFmtId="177" fontId="3" fillId="0" borderId="16" xfId="3" applyNumberFormat="1" applyFont="1" applyFill="1" applyBorder="1" applyAlignment="1">
      <alignment horizontal="right" vertical="center"/>
    </xf>
    <xf numFmtId="177" fontId="3" fillId="11" borderId="18" xfId="3" applyNumberFormat="1" applyFont="1" applyFill="1" applyBorder="1" applyAlignment="1">
      <alignment horizontal="right" vertical="center"/>
    </xf>
    <xf numFmtId="181" fontId="18" fillId="9" borderId="18" xfId="3" applyNumberFormat="1" applyFont="1" applyFill="1" applyBorder="1" applyAlignment="1">
      <alignment horizontal="center" vertical="center"/>
    </xf>
    <xf numFmtId="3" fontId="18" fillId="9" borderId="18" xfId="3" applyNumberFormat="1" applyFont="1" applyFill="1" applyBorder="1" applyAlignment="1">
      <alignment horizontal="center" vertical="center"/>
    </xf>
    <xf numFmtId="3" fontId="18" fillId="9" borderId="17" xfId="3" applyNumberFormat="1" applyFont="1" applyFill="1" applyBorder="1" applyAlignment="1">
      <alignment horizontal="center" vertical="center"/>
    </xf>
    <xf numFmtId="177" fontId="22" fillId="9" borderId="16" xfId="3" applyNumberFormat="1" applyFont="1" applyFill="1" applyBorder="1">
      <alignment vertical="center"/>
    </xf>
    <xf numFmtId="177" fontId="22" fillId="9" borderId="18" xfId="3" applyNumberFormat="1" applyFont="1" applyFill="1" applyBorder="1">
      <alignment vertical="center"/>
    </xf>
    <xf numFmtId="181" fontId="34" fillId="10" borderId="18" xfId="3" applyNumberFormat="1" applyFont="1" applyFill="1" applyBorder="1" applyAlignment="1">
      <alignment horizontal="center" vertical="center"/>
    </xf>
    <xf numFmtId="177" fontId="22" fillId="10" borderId="18" xfId="3" applyNumberFormat="1" applyFont="1" applyFill="1" applyBorder="1">
      <alignment vertical="center"/>
    </xf>
    <xf numFmtId="10" fontId="33" fillId="0" borderId="18" xfId="3" applyNumberFormat="1" applyFont="1" applyFill="1" applyBorder="1" applyAlignment="1">
      <alignment horizontal="center" vertical="center"/>
    </xf>
    <xf numFmtId="184" fontId="3" fillId="0" borderId="16" xfId="3" applyNumberFormat="1" applyFont="1" applyFill="1" applyBorder="1" applyAlignment="1">
      <alignment horizontal="right" vertical="center"/>
    </xf>
    <xf numFmtId="184" fontId="3" fillId="0" borderId="18" xfId="3" applyNumberFormat="1" applyFont="1" applyFill="1" applyBorder="1" applyAlignment="1">
      <alignment horizontal="right" vertical="center"/>
    </xf>
    <xf numFmtId="184" fontId="22" fillId="10" borderId="16" xfId="3" applyNumberFormat="1" applyFont="1" applyFill="1" applyBorder="1" applyAlignment="1">
      <alignment horizontal="right" vertical="center"/>
    </xf>
    <xf numFmtId="184" fontId="22" fillId="10" borderId="18" xfId="3" applyNumberFormat="1" applyFont="1" applyFill="1" applyBorder="1" applyAlignment="1">
      <alignment horizontal="right" vertical="center"/>
    </xf>
    <xf numFmtId="181" fontId="3" fillId="0" borderId="0" xfId="3" applyNumberFormat="1" applyFont="1" applyAlignment="1">
      <alignment horizontal="center" vertical="center"/>
    </xf>
    <xf numFmtId="181" fontId="3" fillId="3" borderId="0" xfId="3" applyNumberFormat="1" applyFont="1" applyFill="1" applyAlignment="1">
      <alignment horizontal="center" vertical="center"/>
    </xf>
    <xf numFmtId="181" fontId="29" fillId="0" borderId="0" xfId="3" applyNumberFormat="1" applyFont="1" applyAlignment="1">
      <alignment horizontal="center" vertical="center"/>
    </xf>
    <xf numFmtId="14" fontId="29" fillId="0" borderId="0" xfId="3" applyNumberFormat="1" applyFont="1" applyAlignment="1">
      <alignment horizontal="center" vertical="center"/>
    </xf>
    <xf numFmtId="14" fontId="29" fillId="0" borderId="0" xfId="3" applyNumberFormat="1" applyFont="1">
      <alignment vertical="center"/>
    </xf>
    <xf numFmtId="177" fontId="20" fillId="8" borderId="5" xfId="3" applyNumberFormat="1" applyFont="1" applyFill="1" applyBorder="1" applyAlignment="1">
      <alignment horizontal="left" vertical="center"/>
    </xf>
    <xf numFmtId="177" fontId="21" fillId="8" borderId="11" xfId="3" applyNumberFormat="1" applyFont="1" applyFill="1" applyBorder="1" applyAlignment="1">
      <alignment horizontal="left" vertical="center"/>
    </xf>
    <xf numFmtId="177" fontId="22" fillId="9" borderId="17" xfId="3" applyNumberFormat="1" applyFont="1" applyFill="1" applyBorder="1">
      <alignment vertical="center"/>
    </xf>
    <xf numFmtId="177" fontId="22" fillId="10" borderId="17" xfId="3" applyNumberFormat="1" applyFont="1" applyFill="1" applyBorder="1">
      <alignment vertical="center"/>
    </xf>
    <xf numFmtId="181" fontId="34" fillId="10" borderId="17" xfId="3" applyNumberFormat="1" applyFont="1" applyFill="1" applyBorder="1" applyAlignment="1">
      <alignment horizontal="center" vertical="center"/>
    </xf>
    <xf numFmtId="182" fontId="22" fillId="10" borderId="16" xfId="3" applyNumberFormat="1" applyFont="1" applyFill="1" applyBorder="1" applyAlignment="1">
      <alignment horizontal="right" vertical="center"/>
    </xf>
    <xf numFmtId="178" fontId="3" fillId="0" borderId="17" xfId="3" applyNumberFormat="1" applyFont="1" applyFill="1" applyBorder="1" applyAlignment="1">
      <alignment horizontal="left" vertical="center" indent="1"/>
    </xf>
    <xf numFmtId="177" fontId="33" fillId="0" borderId="17" xfId="3" applyNumberFormat="1" applyFont="1" applyFill="1" applyBorder="1" applyAlignment="1">
      <alignment horizontal="center" vertical="center"/>
    </xf>
    <xf numFmtId="182" fontId="3" fillId="11" borderId="16" xfId="3" applyNumberFormat="1" applyFont="1" applyFill="1" applyBorder="1" applyAlignment="1">
      <alignment horizontal="right" vertical="center"/>
    </xf>
    <xf numFmtId="182" fontId="3" fillId="7" borderId="18" xfId="3" applyNumberFormat="1" applyFont="1" applyFill="1" applyBorder="1" applyAlignment="1">
      <alignment horizontal="right" vertical="center"/>
    </xf>
    <xf numFmtId="182" fontId="3" fillId="0" borderId="18" xfId="3" applyNumberFormat="1" applyFont="1" applyFill="1" applyBorder="1" applyAlignment="1">
      <alignment horizontal="right" vertical="center"/>
    </xf>
    <xf numFmtId="177" fontId="3" fillId="0" borderId="17" xfId="3" applyNumberFormat="1" applyFont="1" applyFill="1" applyBorder="1" applyAlignment="1">
      <alignment horizontal="left" vertical="center" indent="1"/>
    </xf>
    <xf numFmtId="0" fontId="3" fillId="0" borderId="0" xfId="3" applyFont="1" applyFill="1" applyBorder="1" applyAlignment="1">
      <alignment horizontal="center" vertical="center"/>
    </xf>
    <xf numFmtId="182" fontId="3" fillId="0" borderId="16" xfId="3" applyNumberFormat="1" applyFont="1" applyFill="1" applyBorder="1" applyAlignment="1">
      <alignment horizontal="right" vertical="center"/>
    </xf>
    <xf numFmtId="177" fontId="33" fillId="3" borderId="17" xfId="3" applyNumberFormat="1" applyFont="1" applyFill="1" applyBorder="1" applyAlignment="1">
      <alignment horizontal="center" vertical="center"/>
    </xf>
    <xf numFmtId="0" fontId="11" fillId="0" borderId="0" xfId="3" applyFont="1" applyBorder="1">
      <alignment vertical="center"/>
    </xf>
    <xf numFmtId="182" fontId="22" fillId="10" borderId="18" xfId="3" applyNumberFormat="1" applyFont="1" applyFill="1" applyBorder="1" applyAlignment="1">
      <alignment horizontal="right" vertical="center"/>
    </xf>
    <xf numFmtId="182" fontId="3" fillId="7" borderId="16" xfId="3" applyNumberFormat="1" applyFont="1" applyFill="1" applyBorder="1" applyAlignment="1">
      <alignment horizontal="right" vertical="center"/>
    </xf>
    <xf numFmtId="0" fontId="18" fillId="0" borderId="63" xfId="3" applyFont="1" applyBorder="1">
      <alignment vertical="center"/>
    </xf>
    <xf numFmtId="0" fontId="3" fillId="7" borderId="0" xfId="3" applyFont="1" applyFill="1">
      <alignment vertical="center"/>
    </xf>
    <xf numFmtId="0" fontId="18" fillId="0" borderId="18" xfId="3" applyFont="1" applyBorder="1">
      <alignment vertical="center"/>
    </xf>
    <xf numFmtId="2" fontId="3" fillId="0" borderId="18" xfId="3" applyNumberFormat="1" applyFont="1" applyBorder="1">
      <alignment vertical="center"/>
    </xf>
  </cellXfs>
  <cellStyles count="4">
    <cellStyle name="Smart Title 2" xfId="2"/>
    <cellStyle name="표준" xfId="0" builtinId="0"/>
    <cellStyle name="표준 10 2" xfId="3"/>
    <cellStyle name="표준 6" xfId="1"/>
  </cellStyles>
  <dxfs count="1">
    <dxf>
      <font>
        <color theme="0" tint="-4.9989318521683403E-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xdr:colOff>
      <xdr:row>793</xdr:row>
      <xdr:rowOff>0</xdr:rowOff>
    </xdr:from>
    <xdr:to>
      <xdr:col>10</xdr:col>
      <xdr:colOff>247651</xdr:colOff>
      <xdr:row>809</xdr:row>
      <xdr:rowOff>73328</xdr:rowOff>
    </xdr:to>
    <xdr:pic>
      <xdr:nvPicPr>
        <xdr:cNvPr id="2" name="그림 1"/>
        <xdr:cNvPicPr>
          <a:picLocks noChangeAspect="1"/>
        </xdr:cNvPicPr>
      </xdr:nvPicPr>
      <xdr:blipFill>
        <a:blip xmlns:r="http://schemas.openxmlformats.org/officeDocument/2006/relationships" r:embed="rId1"/>
        <a:stretch>
          <a:fillRect/>
        </a:stretch>
      </xdr:blipFill>
      <xdr:spPr>
        <a:xfrm>
          <a:off x="542926" y="99660075"/>
          <a:ext cx="5848350" cy="2368853"/>
        </a:xfrm>
        <a:prstGeom prst="rect">
          <a:avLst/>
        </a:prstGeom>
      </xdr:spPr>
    </xdr:pic>
    <xdr:clientData/>
  </xdr:twoCellAnchor>
  <xdr:twoCellAnchor editAs="oneCell">
    <xdr:from>
      <xdr:col>3</xdr:col>
      <xdr:colOff>0</xdr:colOff>
      <xdr:row>809</xdr:row>
      <xdr:rowOff>104775</xdr:rowOff>
    </xdr:from>
    <xdr:to>
      <xdr:col>10</xdr:col>
      <xdr:colOff>221593</xdr:colOff>
      <xdr:row>822</xdr:row>
      <xdr:rowOff>3453</xdr:rowOff>
    </xdr:to>
    <xdr:pic>
      <xdr:nvPicPr>
        <xdr:cNvPr id="3" name="그림 2"/>
        <xdr:cNvPicPr>
          <a:picLocks noChangeAspect="1"/>
        </xdr:cNvPicPr>
      </xdr:nvPicPr>
      <xdr:blipFill>
        <a:blip xmlns:r="http://schemas.openxmlformats.org/officeDocument/2006/relationships" r:embed="rId2"/>
        <a:stretch>
          <a:fillRect/>
        </a:stretch>
      </xdr:blipFill>
      <xdr:spPr>
        <a:xfrm>
          <a:off x="542925" y="102060375"/>
          <a:ext cx="5822293" cy="1756053"/>
        </a:xfrm>
        <a:prstGeom prst="rect">
          <a:avLst/>
        </a:prstGeom>
      </xdr:spPr>
    </xdr:pic>
    <xdr:clientData/>
  </xdr:twoCellAnchor>
  <xdr:twoCellAnchor editAs="oneCell">
    <xdr:from>
      <xdr:col>3</xdr:col>
      <xdr:colOff>0</xdr:colOff>
      <xdr:row>826</xdr:row>
      <xdr:rowOff>1</xdr:rowOff>
    </xdr:from>
    <xdr:to>
      <xdr:col>9</xdr:col>
      <xdr:colOff>151963</xdr:colOff>
      <xdr:row>880</xdr:row>
      <xdr:rowOff>104776</xdr:rowOff>
    </xdr:to>
    <xdr:pic>
      <xdr:nvPicPr>
        <xdr:cNvPr id="4" name="그림 3"/>
        <xdr:cNvPicPr>
          <a:picLocks noChangeAspect="1"/>
        </xdr:cNvPicPr>
      </xdr:nvPicPr>
      <xdr:blipFill>
        <a:blip xmlns:r="http://schemas.openxmlformats.org/officeDocument/2006/relationships" r:embed="rId3"/>
        <a:stretch>
          <a:fillRect/>
        </a:stretch>
      </xdr:blipFill>
      <xdr:spPr>
        <a:xfrm>
          <a:off x="542925" y="104384476"/>
          <a:ext cx="5104963" cy="7820025"/>
        </a:xfrm>
        <a:prstGeom prst="rect">
          <a:avLst/>
        </a:prstGeom>
      </xdr:spPr>
    </xdr:pic>
    <xdr:clientData/>
  </xdr:twoCellAnchor>
  <xdr:twoCellAnchor editAs="oneCell">
    <xdr:from>
      <xdr:col>9</xdr:col>
      <xdr:colOff>470648</xdr:colOff>
      <xdr:row>833</xdr:row>
      <xdr:rowOff>3626</xdr:rowOff>
    </xdr:from>
    <xdr:to>
      <xdr:col>17</xdr:col>
      <xdr:colOff>58831</xdr:colOff>
      <xdr:row>880</xdr:row>
      <xdr:rowOff>85726</xdr:rowOff>
    </xdr:to>
    <xdr:pic>
      <xdr:nvPicPr>
        <xdr:cNvPr id="5" name="그림 4"/>
        <xdr:cNvPicPr>
          <a:picLocks noChangeAspect="1"/>
        </xdr:cNvPicPr>
      </xdr:nvPicPr>
      <xdr:blipFill>
        <a:blip xmlns:r="http://schemas.openxmlformats.org/officeDocument/2006/relationships" r:embed="rId4"/>
        <a:stretch>
          <a:fillRect/>
        </a:stretch>
      </xdr:blipFill>
      <xdr:spPr>
        <a:xfrm>
          <a:off x="5966573" y="105388226"/>
          <a:ext cx="4769783" cy="67972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P_SWN_171121_v35.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file:///\\0"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9060478\c\WINDOWS\TEMP\XD_PILOT_&#44060;&#48156;&#50756;&#47308;&#48372;&#44256;&#49436;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49436;&#50689;&#48372;\C\&#49436;&#50689;&#48372;\&#54924;&#51032;&#48156;&#54364;-%20&#51473;&#44397;c-car\&#51473;&#44397;%20&#52380;&#47532;&#47560;%20&#44277;&#44553;(03.05&#509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KHS_PwC/2017.11%20(FS)%20&#49457;&#50864;&#54616;&#51060;&#53581;/02-2.%20&#50836;&#52397;&#51088;&#47308;%20&#49688;&#47161;/02.%202014~2017.3Q%20&#54924;&#44228;&#51088;&#47308;_160930/2.&#51116;&#47924;&#51228;&#54364;,%20&#44208;&#49328;&#47749;&#49464;,%20&#44228;&#51221;&#50896;&#51109;/&#54635;&#49828;&#53484;&#54609;%20&#51116;&#47924;&#51228;&#54364;/&#54635;&#49828;&#53484;&#54609;_2017.9&#47568;%20&#51116;&#47924;&#51228;&#54364;_PwC.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45432;&#54805;&#44512;\C\AS_CLAIM\MYCAR\PRDW3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U:\LEHMHA01\QLAGE\VORSTAND\1998\GG08.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UGDA209\CCC&#44277;&#50976;\My%20Documents\HP-1\DHP\HPMLGJN.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ida305\c\&#44608;&#45209;&#54872;\&#44592;&#50500;&#51088;&#46041;&#52264;\&#51064;&#49688;&#45800;(&#44608;&#45209;&#54872;GJ)\dmpro\DOWN\&#48149;&#46041;&#54616;\&#49892;&#53468;\My%20Documents\&#50808;&#51452;&#54788;&#54889;.WQ1"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50504;&#51652;&#50689;\C\AS_CLAIM\MYCAR\PRDW3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Ugda209\ds-2\DS-2\DS-2\DHP\HPMLGJ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 Info"/>
      <sheetName val="Index"/>
      <sheetName val="CTRL"/>
      <sheetName val="Q&amp;A"/>
      <sheetName val="F_BS"/>
      <sheetName val="F_PL"/>
      <sheetName val="F_CF"/>
      <sheetName val="Sales"/>
      <sheetName val="COGS"/>
      <sheetName val="SG&amp;A"/>
      <sheetName val="Salary"/>
      <sheetName val="CAPEX"/>
      <sheetName val="Debt"/>
      <sheetName val="Others"/>
      <sheetName val="Tax"/>
      <sheetName val="핫스탬핑_BS"/>
      <sheetName val="배당금"/>
      <sheetName val="급여명세"/>
      <sheetName val="인원계획"/>
      <sheetName val="투자계획"/>
      <sheetName val="Royalty"/>
      <sheetName val="Royalty-1"/>
      <sheetName val="수입보증료"/>
      <sheetName val="차입명세(16.12)"/>
      <sheetName val="차입명세(17.09)"/>
      <sheetName val="무형자산-기타"/>
      <sheetName val="무형자산-산업재산권"/>
      <sheetName val="Raw_BS"/>
      <sheetName val="Raw_PL"/>
      <sheetName val="RW_CF"/>
      <sheetName val="Raw_MFC"/>
      <sheetName val="Macro"/>
      <sheetName val="※ 매출추정상세→"/>
      <sheetName val="1 집계"/>
      <sheetName val="2 서창"/>
      <sheetName val="서창정관~17.09"/>
      <sheetName val="서창정관'17~"/>
      <sheetName val="시작비"/>
      <sheetName val="시작비'17"/>
      <sheetName val="CKD국가"/>
      <sheetName val="CKD자작"/>
      <sheetName val="CKD법인별"/>
      <sheetName val="금형~3Q17"/>
      <sheetName val="금형'16"/>
      <sheetName val="금형'3Q17"/>
      <sheetName val="금형'4Q17"/>
      <sheetName val="금형'18"/>
      <sheetName val="금형'19"/>
      <sheetName val="금형'20"/>
      <sheetName val="금형'21"/>
      <sheetName val="금형'22"/>
      <sheetName val="장비원가'16"/>
      <sheetName val="장비원가'3Q17"/>
      <sheetName val="일시불장비'16"/>
      <sheetName val="일시불장비'3Q17"/>
      <sheetName val="3 지사"/>
      <sheetName val="지사종합"/>
      <sheetName val="지사공장"/>
      <sheetName val="4 아산성우"/>
      <sheetName val="5 코일, 금형"/>
      <sheetName val="코일실적"/>
      <sheetName val="중장기 매출계획"/>
      <sheetName val="6 핫스탬핑"/>
      <sheetName val="핫스탬핑'17"/>
      <sheetName val="핫스탬핑'17~'21"/>
      <sheetName val="핫스탬핑 생산"/>
      <sheetName val="7 북경(RMB)"/>
      <sheetName val="하북공장"/>
      <sheetName val="중경공장"/>
      <sheetName val="8 염성(RMB)"/>
      <sheetName val="9 무석(RMB)"/>
      <sheetName val="10 체코(CZK)"/>
      <sheetName val="11 인도1공장(RS)"/>
      <sheetName val="11 인도2공장(RS)"/>
      <sheetName val="13 러시아(RUB)"/>
      <sheetName val="14 WMU"/>
      <sheetName val="15 WMU (B)"/>
      <sheetName val="16 멕시코"/>
      <sheetName val="생산계획"/>
      <sheetName val="환율계획"/>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6">
          <cell r="BF6">
            <v>2018</v>
          </cell>
          <cell r="BG6">
            <v>2019</v>
          </cell>
          <cell r="BH6">
            <v>2020</v>
          </cell>
          <cell r="BI6">
            <v>2021</v>
          </cell>
          <cell r="BJ6">
            <v>2022</v>
          </cell>
          <cell r="BK6">
            <v>2023</v>
          </cell>
          <cell r="BL6">
            <v>2024</v>
          </cell>
        </row>
        <row r="8">
          <cell r="D8" t="str">
            <v>산업운영대</v>
          </cell>
          <cell r="E8" t="str">
            <v>산업</v>
          </cell>
          <cell r="M8">
            <v>2.46</v>
          </cell>
          <cell r="P8">
            <v>42857</v>
          </cell>
          <cell r="Q8" t="str">
            <v>3개월</v>
          </cell>
          <cell r="Y8">
            <v>6000000000</v>
          </cell>
          <cell r="AC8">
            <v>23793442</v>
          </cell>
          <cell r="BP8">
            <v>3</v>
          </cell>
        </row>
        <row r="9">
          <cell r="D9" t="str">
            <v>산업운영대</v>
          </cell>
          <cell r="E9" t="str">
            <v>산업</v>
          </cell>
          <cell r="M9">
            <v>2.4500000000000002</v>
          </cell>
          <cell r="P9">
            <v>42778</v>
          </cell>
          <cell r="Q9" t="str">
            <v>3개월</v>
          </cell>
          <cell r="Y9">
            <v>4300000000</v>
          </cell>
          <cell r="AC9">
            <v>13528551</v>
          </cell>
          <cell r="BP9">
            <v>4</v>
          </cell>
        </row>
        <row r="10">
          <cell r="D10" t="str">
            <v>산업운영대</v>
          </cell>
          <cell r="E10" t="str">
            <v>산업</v>
          </cell>
          <cell r="M10">
            <v>2.4900000000000002</v>
          </cell>
          <cell r="P10">
            <v>42980</v>
          </cell>
          <cell r="Q10" t="str">
            <v>3개월</v>
          </cell>
          <cell r="Y10">
            <v>15000000000</v>
          </cell>
          <cell r="AC10">
            <v>29594262</v>
          </cell>
          <cell r="AY10">
            <v>-2000000000</v>
          </cell>
          <cell r="BP10">
            <v>5</v>
          </cell>
        </row>
        <row r="11">
          <cell r="D11" t="str">
            <v>산업운영대</v>
          </cell>
          <cell r="E11" t="str">
            <v>산업</v>
          </cell>
          <cell r="M11">
            <v>2.4900000000000002</v>
          </cell>
          <cell r="P11">
            <v>42882</v>
          </cell>
          <cell r="Q11" t="str">
            <v>3개월</v>
          </cell>
          <cell r="Y11">
            <v>30000000000</v>
          </cell>
          <cell r="AC11">
            <v>67352459</v>
          </cell>
          <cell r="BP11">
            <v>6</v>
          </cell>
        </row>
        <row r="12">
          <cell r="D12" t="str">
            <v>산업운영대</v>
          </cell>
          <cell r="E12" t="str">
            <v>산업</v>
          </cell>
          <cell r="M12">
            <v>2.5099999999999998</v>
          </cell>
          <cell r="P12">
            <v>42693</v>
          </cell>
          <cell r="Q12" t="str">
            <v>3개월</v>
          </cell>
          <cell r="Y12">
            <v>24000000000</v>
          </cell>
          <cell r="AC12">
            <v>65836065</v>
          </cell>
          <cell r="BA12">
            <v>-2000000000</v>
          </cell>
          <cell r="BP12">
            <v>7</v>
          </cell>
        </row>
        <row r="13">
          <cell r="D13" t="str">
            <v>산업운영대</v>
          </cell>
          <cell r="E13" t="str">
            <v>산업</v>
          </cell>
          <cell r="M13">
            <v>2.5499999999999998</v>
          </cell>
          <cell r="P13">
            <v>43049</v>
          </cell>
          <cell r="Q13" t="str">
            <v>3개월</v>
          </cell>
          <cell r="Y13">
            <v>20000000000</v>
          </cell>
          <cell r="AC13">
            <v>71065573</v>
          </cell>
          <cell r="BP13">
            <v>8</v>
          </cell>
        </row>
        <row r="14">
          <cell r="D14" t="str">
            <v>기업일반대</v>
          </cell>
          <cell r="E14" t="str">
            <v>야마구찌</v>
          </cell>
          <cell r="M14">
            <v>2.34</v>
          </cell>
          <cell r="P14">
            <v>42874</v>
          </cell>
          <cell r="Q14" t="str">
            <v>3개월</v>
          </cell>
          <cell r="Y14">
            <v>5000000000</v>
          </cell>
          <cell r="AC14">
            <v>13106557</v>
          </cell>
          <cell r="BP14">
            <v>9</v>
          </cell>
        </row>
        <row r="15">
          <cell r="D15" t="str">
            <v>일반대</v>
          </cell>
          <cell r="E15" t="str">
            <v>우리</v>
          </cell>
          <cell r="M15">
            <v>2.61</v>
          </cell>
          <cell r="P15">
            <v>42797</v>
          </cell>
          <cell r="Q15" t="str">
            <v>1개월</v>
          </cell>
          <cell r="Y15">
            <v>2500000000</v>
          </cell>
          <cell r="AC15">
            <v>1961065</v>
          </cell>
          <cell r="BP15">
            <v>10</v>
          </cell>
        </row>
        <row r="16">
          <cell r="D16" t="str">
            <v>일반대</v>
          </cell>
          <cell r="E16" t="str">
            <v>농협</v>
          </cell>
          <cell r="M16">
            <v>2.89</v>
          </cell>
          <cell r="P16">
            <v>42694</v>
          </cell>
          <cell r="Q16" t="str">
            <v>1개월</v>
          </cell>
          <cell r="Y16">
            <v>5000000000</v>
          </cell>
          <cell r="AC16">
            <v>4737704</v>
          </cell>
          <cell r="BP16">
            <v>11</v>
          </cell>
        </row>
        <row r="17">
          <cell r="D17" t="str">
            <v>일반대(정책자금)</v>
          </cell>
          <cell r="E17" t="str">
            <v>농협</v>
          </cell>
          <cell r="M17">
            <v>2.38</v>
          </cell>
          <cell r="P17">
            <v>42809</v>
          </cell>
          <cell r="Q17" t="str">
            <v>3개월</v>
          </cell>
          <cell r="Y17">
            <v>10000000000</v>
          </cell>
          <cell r="AC17">
            <v>11054644</v>
          </cell>
          <cell r="BP17">
            <v>12</v>
          </cell>
        </row>
        <row r="18">
          <cell r="D18" t="str">
            <v>일반대</v>
          </cell>
          <cell r="E18" t="str">
            <v>경남</v>
          </cell>
          <cell r="M18">
            <v>2.57</v>
          </cell>
          <cell r="P18">
            <v>42876</v>
          </cell>
          <cell r="Q18" t="str">
            <v>1개월</v>
          </cell>
          <cell r="Y18">
            <v>5000000000</v>
          </cell>
          <cell r="AC18">
            <v>3159836</v>
          </cell>
          <cell r="BP18">
            <v>13</v>
          </cell>
        </row>
        <row r="19">
          <cell r="D19" t="str">
            <v>해외투자대출(멕)</v>
          </cell>
          <cell r="E19" t="str">
            <v>하나</v>
          </cell>
          <cell r="M19">
            <v>2.4272999999999998</v>
          </cell>
          <cell r="P19">
            <v>42763</v>
          </cell>
          <cell r="Q19" t="str">
            <v>1개월</v>
          </cell>
          <cell r="Y19">
            <v>3045420000</v>
          </cell>
          <cell r="AC19">
            <v>821349</v>
          </cell>
          <cell r="AQ19">
            <v>-338380000</v>
          </cell>
          <cell r="BA19">
            <v>-2707040000</v>
          </cell>
          <cell r="BP19">
            <v>14</v>
          </cell>
        </row>
        <row r="20">
          <cell r="D20" t="str">
            <v>해외투자대출(멕)</v>
          </cell>
          <cell r="E20" t="str">
            <v>하나</v>
          </cell>
          <cell r="M20">
            <v>2.4515600000000002</v>
          </cell>
          <cell r="P20">
            <v>42833</v>
          </cell>
          <cell r="Q20" t="str">
            <v>1개월</v>
          </cell>
          <cell r="Y20">
            <v>2296150000</v>
          </cell>
          <cell r="AC20">
            <v>3752766</v>
          </cell>
          <cell r="AT20">
            <v>-241700000</v>
          </cell>
          <cell r="BA20">
            <v>-2054450000</v>
          </cell>
          <cell r="BP20">
            <v>15</v>
          </cell>
        </row>
        <row r="21">
          <cell r="D21" t="str">
            <v>해외투자대출(중)</v>
          </cell>
          <cell r="E21" t="str">
            <v>하나</v>
          </cell>
          <cell r="M21">
            <v>2.6036999999999999</v>
          </cell>
          <cell r="P21">
            <v>42940</v>
          </cell>
          <cell r="Q21" t="str">
            <v>1개월</v>
          </cell>
          <cell r="Y21">
            <v>3021250000</v>
          </cell>
          <cell r="AC21">
            <v>1529583</v>
          </cell>
          <cell r="AW21">
            <v>-3021250000</v>
          </cell>
          <cell r="BP21">
            <v>16</v>
          </cell>
        </row>
        <row r="22">
          <cell r="D22" t="str">
            <v>해외투자대출(멕)</v>
          </cell>
          <cell r="E22" t="str">
            <v>하나</v>
          </cell>
          <cell r="M22">
            <v>2.57578</v>
          </cell>
          <cell r="P22">
            <v>42992</v>
          </cell>
          <cell r="Q22" t="str">
            <v>1개월</v>
          </cell>
          <cell r="Y22">
            <v>2296150000</v>
          </cell>
          <cell r="AC22">
            <v>3121476</v>
          </cell>
          <cell r="BA22">
            <v>-2296150000</v>
          </cell>
          <cell r="BP22">
            <v>17</v>
          </cell>
        </row>
        <row r="23">
          <cell r="D23" t="str">
            <v>해외투자대출(창)</v>
          </cell>
          <cell r="E23" t="str">
            <v>하나</v>
          </cell>
          <cell r="M23">
            <v>2.57578</v>
          </cell>
          <cell r="P23">
            <v>42992</v>
          </cell>
          <cell r="Q23" t="str">
            <v>1개월</v>
          </cell>
          <cell r="Y23">
            <v>2296150000</v>
          </cell>
          <cell r="AC23">
            <v>3121476</v>
          </cell>
          <cell r="AY23">
            <v>-2296150000</v>
          </cell>
          <cell r="BP23">
            <v>18</v>
          </cell>
        </row>
        <row r="24">
          <cell r="D24" t="str">
            <v>외화운영자금</v>
          </cell>
          <cell r="E24" t="str">
            <v>수협</v>
          </cell>
          <cell r="M24">
            <v>2.29</v>
          </cell>
          <cell r="P24">
            <v>42939</v>
          </cell>
          <cell r="Q24" t="str">
            <v>1개월</v>
          </cell>
          <cell r="Y24">
            <v>12085000000</v>
          </cell>
          <cell r="AC24">
            <v>6918662</v>
          </cell>
          <cell r="BP24">
            <v>19</v>
          </cell>
        </row>
        <row r="25">
          <cell r="D25" t="str">
            <v>해외투자대출(인)</v>
          </cell>
          <cell r="E25" t="str">
            <v>씨티</v>
          </cell>
          <cell r="M25">
            <v>2.0649999999999999</v>
          </cell>
          <cell r="P25">
            <v>42940</v>
          </cell>
          <cell r="Q25" t="str">
            <v>3개월</v>
          </cell>
          <cell r="Y25">
            <v>29004000000</v>
          </cell>
          <cell r="AC25">
            <v>113131713</v>
          </cell>
          <cell r="BP25">
            <v>20</v>
          </cell>
        </row>
        <row r="26">
          <cell r="D26" t="str">
            <v>해외투자대출(창)</v>
          </cell>
          <cell r="E26" t="str">
            <v>하나</v>
          </cell>
          <cell r="M26">
            <v>2.4672999999999998</v>
          </cell>
          <cell r="P26">
            <v>42854</v>
          </cell>
          <cell r="Q26" t="str">
            <v>1개월</v>
          </cell>
          <cell r="Y26">
            <v>2296150000</v>
          </cell>
          <cell r="AC26">
            <v>472107</v>
          </cell>
          <cell r="AT26">
            <v>-241700000</v>
          </cell>
          <cell r="BP26">
            <v>21</v>
          </cell>
        </row>
        <row r="27">
          <cell r="D27" t="str">
            <v>해외투자대출</v>
          </cell>
          <cell r="E27" t="str">
            <v>하나</v>
          </cell>
          <cell r="M27">
            <v>1.4271400000000001</v>
          </cell>
          <cell r="P27">
            <v>42941</v>
          </cell>
          <cell r="Q27" t="str">
            <v>1개월</v>
          </cell>
          <cell r="Y27">
            <v>5070400000</v>
          </cell>
          <cell r="AC27">
            <v>1407033</v>
          </cell>
          <cell r="BA27">
            <v>-5070400000</v>
          </cell>
          <cell r="BP27">
            <v>22</v>
          </cell>
        </row>
        <row r="28">
          <cell r="D28" t="str">
            <v>해외투자대출</v>
          </cell>
          <cell r="E28" t="str">
            <v>스탠다드</v>
          </cell>
          <cell r="M28">
            <v>1.2291399999999999</v>
          </cell>
          <cell r="P28">
            <v>42996</v>
          </cell>
          <cell r="Q28" t="str">
            <v>3개월</v>
          </cell>
          <cell r="Y28">
            <v>7605600000</v>
          </cell>
          <cell r="AC28">
            <v>4414497</v>
          </cell>
          <cell r="AY28">
            <v>-1267600000</v>
          </cell>
          <cell r="BF28">
            <v>-1267600000</v>
          </cell>
          <cell r="BG28">
            <v>-1267600000</v>
          </cell>
          <cell r="BH28">
            <v>-1267600000</v>
          </cell>
          <cell r="BI28">
            <v>-1267600000</v>
          </cell>
          <cell r="BJ28">
            <v>-1267600000</v>
          </cell>
          <cell r="BP28">
            <v>23</v>
          </cell>
        </row>
        <row r="29">
          <cell r="D29" t="str">
            <v>산업운영대</v>
          </cell>
          <cell r="E29" t="str">
            <v>산업</v>
          </cell>
          <cell r="M29">
            <v>2.58</v>
          </cell>
          <cell r="P29">
            <v>43449</v>
          </cell>
          <cell r="Q29" t="str">
            <v>3개월</v>
          </cell>
          <cell r="BB29">
            <v>20700000000</v>
          </cell>
          <cell r="BP29">
            <v>24</v>
          </cell>
        </row>
        <row r="30">
          <cell r="D30" t="str">
            <v>일반대</v>
          </cell>
          <cell r="E30" t="str">
            <v>부산</v>
          </cell>
          <cell r="M30">
            <v>3.18</v>
          </cell>
          <cell r="P30">
            <v>43126</v>
          </cell>
          <cell r="Q30" t="str">
            <v>3개월</v>
          </cell>
          <cell r="AZ30">
            <v>4000000000</v>
          </cell>
          <cell r="BP30">
            <v>25</v>
          </cell>
        </row>
        <row r="31">
          <cell r="D31" t="str">
            <v>일반대</v>
          </cell>
          <cell r="E31" t="str">
            <v>부산</v>
          </cell>
          <cell r="M31">
            <v>3.21</v>
          </cell>
          <cell r="P31">
            <v>43190</v>
          </cell>
          <cell r="Q31" t="str">
            <v>3개월</v>
          </cell>
          <cell r="AZ31">
            <v>6000000000</v>
          </cell>
          <cell r="BP31">
            <v>26</v>
          </cell>
        </row>
        <row r="32">
          <cell r="D32" t="str">
            <v>일반대</v>
          </cell>
          <cell r="E32" t="str">
            <v>농협</v>
          </cell>
          <cell r="M32">
            <v>3.05</v>
          </cell>
          <cell r="P32">
            <v>43267</v>
          </cell>
          <cell r="Q32" t="str">
            <v>1개월</v>
          </cell>
          <cell r="AZ32">
            <v>6000000000</v>
          </cell>
          <cell r="BP32">
            <v>27</v>
          </cell>
        </row>
        <row r="33">
          <cell r="BF33">
            <v>-1267600000</v>
          </cell>
          <cell r="BG33">
            <v>-1267600000</v>
          </cell>
          <cell r="BH33">
            <v>-1267600000</v>
          </cell>
          <cell r="BI33">
            <v>-1267600000</v>
          </cell>
          <cell r="BJ33">
            <v>-1267600000</v>
          </cell>
          <cell r="BK33">
            <v>0</v>
          </cell>
          <cell r="BL33">
            <v>0</v>
          </cell>
        </row>
        <row r="35">
          <cell r="D35" t="str">
            <v>공모사채</v>
          </cell>
          <cell r="E35" t="str">
            <v>BNK</v>
          </cell>
          <cell r="M35">
            <v>3.431</v>
          </cell>
          <cell r="P35">
            <v>42882</v>
          </cell>
          <cell r="Q35" t="str">
            <v>3개월</v>
          </cell>
          <cell r="V35" t="str">
            <v>2.5.8.11</v>
          </cell>
          <cell r="Y35">
            <v>30000000000</v>
          </cell>
          <cell r="AC35">
            <v>98700000</v>
          </cell>
          <cell r="AU35">
            <v>-30000000000</v>
          </cell>
          <cell r="BP35">
            <v>30</v>
          </cell>
        </row>
        <row r="36">
          <cell r="D36" t="str">
            <v>공모사채</v>
          </cell>
          <cell r="E36" t="str">
            <v>BNK</v>
          </cell>
          <cell r="M36">
            <v>2.2869999999999999</v>
          </cell>
          <cell r="P36">
            <v>43252</v>
          </cell>
          <cell r="Q36" t="str">
            <v>3개월</v>
          </cell>
          <cell r="V36" t="str">
            <v>3,6,9,12</v>
          </cell>
          <cell r="Y36">
            <v>50000000000</v>
          </cell>
          <cell r="AC36">
            <v>97119178</v>
          </cell>
          <cell r="BF36">
            <v>-50000000000</v>
          </cell>
          <cell r="BP36">
            <v>31</v>
          </cell>
        </row>
        <row r="37">
          <cell r="D37" t="str">
            <v>공모사채</v>
          </cell>
          <cell r="E37" t="str">
            <v>BNK</v>
          </cell>
          <cell r="M37">
            <v>2.37</v>
          </cell>
          <cell r="P37">
            <v>43611</v>
          </cell>
          <cell r="Q37" t="str">
            <v>3개월</v>
          </cell>
          <cell r="V37" t="str">
            <v>2.5.8.11</v>
          </cell>
          <cell r="Y37">
            <v>50000000000</v>
          </cell>
          <cell r="AC37">
            <v>116876712</v>
          </cell>
          <cell r="BG37">
            <v>-50000000000</v>
          </cell>
          <cell r="BP37">
            <v>32</v>
          </cell>
        </row>
        <row r="38">
          <cell r="D38" t="str">
            <v>사모사채</v>
          </cell>
          <cell r="E38" t="str">
            <v>BNK</v>
          </cell>
          <cell r="M38">
            <v>3</v>
          </cell>
          <cell r="P38">
            <v>43980</v>
          </cell>
          <cell r="Q38" t="str">
            <v>3개월</v>
          </cell>
          <cell r="AU38">
            <v>20000000000</v>
          </cell>
          <cell r="BH38">
            <v>-20000000000</v>
          </cell>
          <cell r="BP38">
            <v>33</v>
          </cell>
        </row>
        <row r="39">
          <cell r="D39" t="str">
            <v>사모전환사채</v>
          </cell>
          <cell r="E39" t="str">
            <v>유안타</v>
          </cell>
          <cell r="M39">
            <v>1.5</v>
          </cell>
          <cell r="P39">
            <v>44540</v>
          </cell>
          <cell r="Q39" t="str">
            <v>3개월</v>
          </cell>
          <cell r="BB39">
            <v>10000000000</v>
          </cell>
          <cell r="BI39">
            <v>-10000000000</v>
          </cell>
          <cell r="BP39">
            <v>34</v>
          </cell>
        </row>
        <row r="40">
          <cell r="BF40">
            <v>-50000000000</v>
          </cell>
          <cell r="BG40">
            <v>-50000000000</v>
          </cell>
          <cell r="BH40">
            <v>-20000000000</v>
          </cell>
          <cell r="BI40">
            <v>-10000000000</v>
          </cell>
          <cell r="BJ40">
            <v>0</v>
          </cell>
          <cell r="BK40">
            <v>0</v>
          </cell>
          <cell r="BL40">
            <v>0</v>
          </cell>
        </row>
        <row r="42">
          <cell r="D42" t="str">
            <v>산업시설대</v>
          </cell>
          <cell r="E42" t="str">
            <v>산업</v>
          </cell>
          <cell r="M42">
            <v>2.52</v>
          </cell>
          <cell r="P42">
            <v>43373</v>
          </cell>
          <cell r="Q42" t="str">
            <v>3개월</v>
          </cell>
          <cell r="Y42">
            <v>6000000000</v>
          </cell>
          <cell r="AC42">
            <v>413114</v>
          </cell>
          <cell r="BF42">
            <v>-1200000000</v>
          </cell>
          <cell r="BG42">
            <v>-1200000000</v>
          </cell>
          <cell r="BH42">
            <v>-1200000000</v>
          </cell>
          <cell r="BI42">
            <v>-1200000000</v>
          </cell>
          <cell r="BJ42">
            <v>-1200000000</v>
          </cell>
          <cell r="BP42">
            <v>37</v>
          </cell>
        </row>
        <row r="43">
          <cell r="D43" t="str">
            <v>산업시설대</v>
          </cell>
          <cell r="E43" t="str">
            <v>산업</v>
          </cell>
          <cell r="M43">
            <v>2.52</v>
          </cell>
          <cell r="P43">
            <v>43373</v>
          </cell>
          <cell r="Q43" t="str">
            <v>3개월</v>
          </cell>
          <cell r="Y43">
            <v>6000000000</v>
          </cell>
          <cell r="AC43">
            <v>413114</v>
          </cell>
          <cell r="BF43">
            <v>-1200000000</v>
          </cell>
          <cell r="BG43">
            <v>-1200000000</v>
          </cell>
          <cell r="BH43">
            <v>-1200000000</v>
          </cell>
          <cell r="BI43">
            <v>-1200000000</v>
          </cell>
          <cell r="BJ43">
            <v>-1200000000</v>
          </cell>
          <cell r="BP43">
            <v>38</v>
          </cell>
        </row>
        <row r="44">
          <cell r="D44" t="str">
            <v>산업시설대</v>
          </cell>
          <cell r="E44" t="str">
            <v>산업</v>
          </cell>
          <cell r="M44">
            <v>2.5099999999999998</v>
          </cell>
          <cell r="P44">
            <v>43370</v>
          </cell>
          <cell r="Q44" t="str">
            <v>3개월</v>
          </cell>
          <cell r="Y44">
            <v>4200000000</v>
          </cell>
          <cell r="AC44">
            <v>1152131</v>
          </cell>
          <cell r="BF44">
            <v>-840000000</v>
          </cell>
          <cell r="BG44">
            <v>-840000000</v>
          </cell>
          <cell r="BH44">
            <v>-840000000</v>
          </cell>
          <cell r="BI44">
            <v>-840000000</v>
          </cell>
          <cell r="BJ44">
            <v>-840000000</v>
          </cell>
          <cell r="BP44">
            <v>39</v>
          </cell>
        </row>
        <row r="45">
          <cell r="D45" t="str">
            <v>산업시설대</v>
          </cell>
          <cell r="E45" t="str">
            <v>산업</v>
          </cell>
          <cell r="M45">
            <v>2.5099999999999998</v>
          </cell>
          <cell r="P45">
            <v>43370</v>
          </cell>
          <cell r="Q45" t="str">
            <v>3개월</v>
          </cell>
          <cell r="Y45">
            <v>4200000000</v>
          </cell>
          <cell r="AC45">
            <v>1152131</v>
          </cell>
          <cell r="BF45">
            <v>-840000000</v>
          </cell>
          <cell r="BG45">
            <v>-840000000</v>
          </cell>
          <cell r="BH45">
            <v>-840000000</v>
          </cell>
          <cell r="BI45">
            <v>-840000000</v>
          </cell>
          <cell r="BJ45">
            <v>-840000000</v>
          </cell>
          <cell r="BP45">
            <v>40</v>
          </cell>
        </row>
        <row r="46">
          <cell r="D46" t="str">
            <v>산업시설대</v>
          </cell>
          <cell r="E46" t="str">
            <v>산업</v>
          </cell>
          <cell r="M46">
            <v>2.52</v>
          </cell>
          <cell r="P46">
            <v>42935</v>
          </cell>
          <cell r="Q46" t="str">
            <v>1개월</v>
          </cell>
          <cell r="Y46">
            <v>2100000000</v>
          </cell>
          <cell r="AC46">
            <v>1735081</v>
          </cell>
          <cell r="BG46">
            <v>-420000000</v>
          </cell>
          <cell r="BH46">
            <v>-420000000</v>
          </cell>
          <cell r="BI46">
            <v>-420000000</v>
          </cell>
          <cell r="BJ46">
            <v>-420000000</v>
          </cell>
          <cell r="BK46">
            <v>-420000000</v>
          </cell>
          <cell r="BP46">
            <v>41</v>
          </cell>
        </row>
        <row r="47">
          <cell r="D47" t="str">
            <v>산업시설대</v>
          </cell>
          <cell r="E47" t="str">
            <v>산업</v>
          </cell>
          <cell r="M47">
            <v>2.52</v>
          </cell>
          <cell r="P47">
            <v>42935</v>
          </cell>
          <cell r="Q47" t="str">
            <v>1개월</v>
          </cell>
          <cell r="Y47">
            <v>5500000000</v>
          </cell>
          <cell r="AC47">
            <v>4544262</v>
          </cell>
          <cell r="AW47">
            <v>-1900000000</v>
          </cell>
          <cell r="BG47">
            <v>-720000000</v>
          </cell>
          <cell r="BH47">
            <v>-720000000</v>
          </cell>
          <cell r="BI47">
            <v>-720000000</v>
          </cell>
          <cell r="BJ47">
            <v>-720000000</v>
          </cell>
          <cell r="BK47">
            <v>-720000000</v>
          </cell>
          <cell r="BP47">
            <v>42</v>
          </cell>
        </row>
        <row r="48">
          <cell r="D48" t="str">
            <v>산업시설대</v>
          </cell>
          <cell r="E48" t="str">
            <v>산업</v>
          </cell>
          <cell r="M48">
            <v>2.52</v>
          </cell>
          <cell r="P48">
            <v>43280</v>
          </cell>
          <cell r="Q48" t="str">
            <v>1개월</v>
          </cell>
          <cell r="Y48">
            <v>15000000000</v>
          </cell>
          <cell r="AC48">
            <v>2065573</v>
          </cell>
          <cell r="BF48">
            <v>-3000000000</v>
          </cell>
          <cell r="BG48">
            <v>-3000000000</v>
          </cell>
          <cell r="BH48">
            <v>-3000000000</v>
          </cell>
          <cell r="BI48">
            <v>-3000000000</v>
          </cell>
          <cell r="BJ48">
            <v>-3000000000</v>
          </cell>
          <cell r="BP48">
            <v>43</v>
          </cell>
        </row>
        <row r="49">
          <cell r="D49" t="str">
            <v>산업시설대</v>
          </cell>
          <cell r="E49" t="str">
            <v>산업</v>
          </cell>
          <cell r="M49">
            <v>2.52</v>
          </cell>
          <cell r="P49">
            <v>43280</v>
          </cell>
          <cell r="Q49" t="str">
            <v>1개월</v>
          </cell>
          <cell r="Y49">
            <v>1000000000</v>
          </cell>
          <cell r="AC49">
            <v>137704</v>
          </cell>
          <cell r="BF49">
            <v>-200000000</v>
          </cell>
          <cell r="BG49">
            <v>-200000000</v>
          </cell>
          <cell r="BH49">
            <v>-200000000</v>
          </cell>
          <cell r="BI49">
            <v>-200000000</v>
          </cell>
          <cell r="BJ49">
            <v>-200000000</v>
          </cell>
          <cell r="BP49">
            <v>44</v>
          </cell>
        </row>
        <row r="50">
          <cell r="D50" t="str">
            <v>산업시설대</v>
          </cell>
          <cell r="E50" t="str">
            <v>산업</v>
          </cell>
          <cell r="M50">
            <v>2.57</v>
          </cell>
          <cell r="P50">
            <v>43280</v>
          </cell>
          <cell r="Q50" t="str">
            <v>1개월</v>
          </cell>
          <cell r="Y50">
            <v>12000000000</v>
          </cell>
          <cell r="AC50">
            <v>1685245</v>
          </cell>
          <cell r="BF50">
            <v>-2400000000</v>
          </cell>
          <cell r="BG50">
            <v>-2400000000</v>
          </cell>
          <cell r="BH50">
            <v>-2400000000</v>
          </cell>
          <cell r="BI50">
            <v>-2400000000</v>
          </cell>
          <cell r="BJ50">
            <v>-2400000000</v>
          </cell>
          <cell r="BP50">
            <v>45</v>
          </cell>
        </row>
        <row r="51">
          <cell r="D51" t="str">
            <v>산업시설대</v>
          </cell>
          <cell r="E51" t="str">
            <v>산업</v>
          </cell>
          <cell r="M51">
            <v>2.5099999999999998</v>
          </cell>
          <cell r="P51">
            <v>43280</v>
          </cell>
          <cell r="Q51" t="str">
            <v>1개월</v>
          </cell>
          <cell r="Y51">
            <v>9000000000</v>
          </cell>
          <cell r="AC51">
            <v>1234426</v>
          </cell>
          <cell r="BF51">
            <v>-1800000000</v>
          </cell>
          <cell r="BG51">
            <v>-1800000000</v>
          </cell>
          <cell r="BH51">
            <v>-1800000000</v>
          </cell>
          <cell r="BI51">
            <v>-1800000000</v>
          </cell>
          <cell r="BJ51">
            <v>-1800000000</v>
          </cell>
          <cell r="BP51">
            <v>46</v>
          </cell>
        </row>
        <row r="52">
          <cell r="D52" t="str">
            <v>산업시설대</v>
          </cell>
          <cell r="E52" t="str">
            <v>산업</v>
          </cell>
          <cell r="M52">
            <v>2.5099999999999998</v>
          </cell>
          <cell r="P52">
            <v>43280</v>
          </cell>
          <cell r="Q52" t="str">
            <v>1개월</v>
          </cell>
          <cell r="Y52">
            <v>3000000000</v>
          </cell>
          <cell r="AC52">
            <v>411475</v>
          </cell>
          <cell r="BF52">
            <v>-600000000</v>
          </cell>
          <cell r="BG52">
            <v>-600000000</v>
          </cell>
          <cell r="BH52">
            <v>-600000000</v>
          </cell>
          <cell r="BI52">
            <v>-600000000</v>
          </cell>
          <cell r="BJ52">
            <v>-600000000</v>
          </cell>
          <cell r="BP52">
            <v>47</v>
          </cell>
        </row>
        <row r="53">
          <cell r="D53" t="str">
            <v>야마구찌시설대</v>
          </cell>
          <cell r="E53" t="str">
            <v>야마구찌</v>
          </cell>
          <cell r="M53">
            <v>2.36</v>
          </cell>
          <cell r="P53">
            <v>43766</v>
          </cell>
          <cell r="Q53" t="str">
            <v>3개월</v>
          </cell>
          <cell r="Y53">
            <v>5000000000</v>
          </cell>
          <cell r="AC53">
            <v>20956284</v>
          </cell>
          <cell r="AQ53">
            <v>-417000000</v>
          </cell>
          <cell r="AT53">
            <v>-417000000</v>
          </cell>
          <cell r="AW53">
            <v>-417000000</v>
          </cell>
          <cell r="AZ53">
            <v>-417000000</v>
          </cell>
          <cell r="BF53">
            <v>-1668000000</v>
          </cell>
          <cell r="BG53">
            <v>-1664000000</v>
          </cell>
          <cell r="BP53">
            <v>48</v>
          </cell>
        </row>
        <row r="54">
          <cell r="D54" t="str">
            <v>일반대(정책자금)</v>
          </cell>
          <cell r="E54" t="str">
            <v>국민</v>
          </cell>
          <cell r="M54">
            <v>2.27</v>
          </cell>
          <cell r="P54">
            <v>43174</v>
          </cell>
          <cell r="Q54" t="str">
            <v>3개월</v>
          </cell>
          <cell r="Y54">
            <v>9375000000</v>
          </cell>
          <cell r="AC54">
            <v>9884733</v>
          </cell>
          <cell r="AS54">
            <v>-1875000000</v>
          </cell>
          <cell r="AV54">
            <v>-1875000000</v>
          </cell>
          <cell r="AY54">
            <v>-1875000000</v>
          </cell>
          <cell r="BB54">
            <v>-1875000000</v>
          </cell>
          <cell r="BF54">
            <v>-1875000000</v>
          </cell>
          <cell r="BP54">
            <v>49</v>
          </cell>
        </row>
        <row r="55">
          <cell r="D55" t="str">
            <v>일반대(정책자금)</v>
          </cell>
          <cell r="E55" t="str">
            <v>하나</v>
          </cell>
          <cell r="M55">
            <v>2.34</v>
          </cell>
          <cell r="P55">
            <v>42809</v>
          </cell>
          <cell r="Q55" t="str">
            <v>3개월</v>
          </cell>
          <cell r="V55" t="str">
            <v>3.6.9.12</v>
          </cell>
          <cell r="Y55">
            <v>10000000000</v>
          </cell>
          <cell r="AC55">
            <v>10868852</v>
          </cell>
          <cell r="BP55">
            <v>50</v>
          </cell>
        </row>
        <row r="56">
          <cell r="D56" t="str">
            <v>일반대(정책자금)</v>
          </cell>
          <cell r="E56" t="str">
            <v>하나</v>
          </cell>
          <cell r="M56">
            <v>2.34</v>
          </cell>
          <cell r="P56">
            <v>42809</v>
          </cell>
          <cell r="Q56" t="str">
            <v>3개월</v>
          </cell>
          <cell r="V56" t="str">
            <v>3.6.9.12</v>
          </cell>
          <cell r="Y56">
            <v>10000000000</v>
          </cell>
          <cell r="AC56">
            <v>10868852</v>
          </cell>
          <cell r="BP56">
            <v>51</v>
          </cell>
        </row>
        <row r="57">
          <cell r="D57" t="str">
            <v>해외투자대출(멕)</v>
          </cell>
          <cell r="E57" t="str">
            <v>수출입</v>
          </cell>
          <cell r="M57">
            <v>2.0430000000000001</v>
          </cell>
          <cell r="P57">
            <v>43493</v>
          </cell>
          <cell r="Q57" t="str">
            <v>3개월</v>
          </cell>
          <cell r="V57" t="str">
            <v>1,4,7,10</v>
          </cell>
          <cell r="Y57">
            <v>13535200000</v>
          </cell>
          <cell r="AC57">
            <v>49927969</v>
          </cell>
          <cell r="AW57">
            <v>-3383800000</v>
          </cell>
          <cell r="BF57">
            <v>-6767600000</v>
          </cell>
          <cell r="BG57">
            <v>-3383800000</v>
          </cell>
          <cell r="BP57">
            <v>52</v>
          </cell>
        </row>
        <row r="58">
          <cell r="D58" t="str">
            <v>해외투자대출(러)</v>
          </cell>
          <cell r="E58" t="str">
            <v>수출입</v>
          </cell>
          <cell r="M58">
            <v>2.1040999999999999</v>
          </cell>
          <cell r="P58">
            <v>43558</v>
          </cell>
          <cell r="Q58" t="str">
            <v>3개월</v>
          </cell>
          <cell r="V58" t="str">
            <v>1,4,7,10</v>
          </cell>
          <cell r="Y58">
            <v>4834000000</v>
          </cell>
          <cell r="AC58">
            <v>25145514</v>
          </cell>
          <cell r="AZ58">
            <v>-1208500000</v>
          </cell>
          <cell r="BF58">
            <v>-1208500000</v>
          </cell>
          <cell r="BG58">
            <v>-1208500000</v>
          </cell>
          <cell r="BH58">
            <v>-1208500000</v>
          </cell>
          <cell r="BP58">
            <v>53</v>
          </cell>
        </row>
        <row r="59">
          <cell r="D59" t="str">
            <v>해외투자대출(멕)</v>
          </cell>
          <cell r="E59" t="str">
            <v>수출입</v>
          </cell>
          <cell r="M59">
            <v>2.1111</v>
          </cell>
          <cell r="P59">
            <v>43563</v>
          </cell>
          <cell r="Q59" t="str">
            <v>3개월</v>
          </cell>
          <cell r="V59" t="str">
            <v>1,4,7,10</v>
          </cell>
          <cell r="Y59">
            <v>20302800000</v>
          </cell>
          <cell r="AC59">
            <v>98818972</v>
          </cell>
          <cell r="AZ59">
            <v>-5075700000</v>
          </cell>
          <cell r="BF59">
            <v>-10151400000</v>
          </cell>
          <cell r="BG59">
            <v>-5075700000</v>
          </cell>
          <cell r="BP59">
            <v>54</v>
          </cell>
        </row>
        <row r="60">
          <cell r="D60" t="str">
            <v>해외투자대출(러)</v>
          </cell>
          <cell r="E60" t="str">
            <v>수출입</v>
          </cell>
          <cell r="M60">
            <v>2.2515000000000001</v>
          </cell>
          <cell r="P60">
            <v>43584</v>
          </cell>
          <cell r="Q60" t="str">
            <v>3개월</v>
          </cell>
          <cell r="V60" t="str">
            <v>1,4,7,10</v>
          </cell>
          <cell r="Y60">
            <v>14502000000</v>
          </cell>
          <cell r="AC60">
            <v>56232713</v>
          </cell>
          <cell r="AZ60">
            <v>-3625500000</v>
          </cell>
          <cell r="BF60">
            <v>-7251000000</v>
          </cell>
          <cell r="BG60">
            <v>-3625500000</v>
          </cell>
          <cell r="BP60">
            <v>55</v>
          </cell>
        </row>
        <row r="61">
          <cell r="D61" t="str">
            <v>해외투자대출(창)</v>
          </cell>
          <cell r="E61" t="str">
            <v>수출입</v>
          </cell>
          <cell r="M61">
            <v>2.3014999999999999</v>
          </cell>
          <cell r="P61">
            <v>43950</v>
          </cell>
          <cell r="Q61" t="str">
            <v>3개월</v>
          </cell>
          <cell r="V61" t="str">
            <v>1,4,7,10</v>
          </cell>
          <cell r="Y61">
            <v>20302800000</v>
          </cell>
          <cell r="AC61">
            <v>80474095</v>
          </cell>
          <cell r="BF61">
            <v>-5075700000</v>
          </cell>
          <cell r="BG61">
            <v>-10151400000</v>
          </cell>
          <cell r="BH61">
            <v>-5075700000</v>
          </cell>
          <cell r="BP61">
            <v>56</v>
          </cell>
        </row>
        <row r="62">
          <cell r="D62" t="str">
            <v>해외투자대출(중)</v>
          </cell>
          <cell r="E62" t="str">
            <v>수출입</v>
          </cell>
          <cell r="M62">
            <v>2.1444999999999999</v>
          </cell>
          <cell r="P62">
            <v>43305</v>
          </cell>
          <cell r="Q62" t="str">
            <v>3개월</v>
          </cell>
          <cell r="Y62">
            <v>13535200000</v>
          </cell>
          <cell r="AC62">
            <v>55633619</v>
          </cell>
          <cell r="BF62">
            <v>-13535200000</v>
          </cell>
          <cell r="BP62">
            <v>57</v>
          </cell>
        </row>
        <row r="63">
          <cell r="D63" t="str">
            <v>해외투자대출(중)</v>
          </cell>
          <cell r="E63" t="str">
            <v>수출입</v>
          </cell>
          <cell r="M63">
            <v>2.1444999999999999</v>
          </cell>
          <cell r="P63">
            <v>43305</v>
          </cell>
          <cell r="Q63" t="str">
            <v>3개월</v>
          </cell>
          <cell r="Y63">
            <v>10151400000</v>
          </cell>
          <cell r="AC63">
            <v>6047132</v>
          </cell>
          <cell r="BF63">
            <v>-10151400000</v>
          </cell>
          <cell r="BP63">
            <v>58</v>
          </cell>
        </row>
        <row r="64">
          <cell r="D64" t="str">
            <v>해외투자대출</v>
          </cell>
          <cell r="E64" t="str">
            <v>산업</v>
          </cell>
          <cell r="M64">
            <v>2.5365000000000002</v>
          </cell>
          <cell r="P64">
            <v>43220</v>
          </cell>
          <cell r="Q64" t="str">
            <v>3개월</v>
          </cell>
          <cell r="V64" t="str">
            <v>1,4,7,10</v>
          </cell>
          <cell r="Y64">
            <v>43506000000</v>
          </cell>
          <cell r="AC64">
            <v>186986975</v>
          </cell>
          <cell r="BP64">
            <v>59</v>
          </cell>
        </row>
        <row r="65">
          <cell r="D65" t="str">
            <v>해외투자대출</v>
          </cell>
          <cell r="E65" t="str">
            <v>산업</v>
          </cell>
          <cell r="M65">
            <v>2.4590999999999998</v>
          </cell>
          <cell r="P65">
            <v>43296</v>
          </cell>
          <cell r="Q65" t="str">
            <v>3개월</v>
          </cell>
          <cell r="V65" t="str">
            <v>1,4,7,10</v>
          </cell>
          <cell r="Y65">
            <v>11480750000</v>
          </cell>
          <cell r="AC65">
            <v>58817317</v>
          </cell>
          <cell r="BP65">
            <v>60</v>
          </cell>
        </row>
        <row r="66">
          <cell r="D66" t="str">
            <v>해외투자대출</v>
          </cell>
          <cell r="E66" t="str">
            <v>산업</v>
          </cell>
          <cell r="M66">
            <v>2.5009999999999999</v>
          </cell>
          <cell r="P66">
            <v>43306</v>
          </cell>
          <cell r="Q66" t="str">
            <v>3개월</v>
          </cell>
          <cell r="V66" t="str">
            <v>1,4,7,10</v>
          </cell>
          <cell r="Y66">
            <v>42297500000</v>
          </cell>
          <cell r="AC66">
            <v>196879588</v>
          </cell>
          <cell r="BP66">
            <v>61</v>
          </cell>
        </row>
        <row r="67">
          <cell r="D67" t="str">
            <v>해외투자대출</v>
          </cell>
          <cell r="E67" t="str">
            <v>수출입</v>
          </cell>
          <cell r="M67">
            <v>2.1989999999999998</v>
          </cell>
          <cell r="P67">
            <v>42905</v>
          </cell>
          <cell r="Q67" t="str">
            <v>3개월</v>
          </cell>
          <cell r="V67" t="str">
            <v>3.6.9.12</v>
          </cell>
          <cell r="Y67">
            <v>3872518000</v>
          </cell>
          <cell r="AC67">
            <v>3075102</v>
          </cell>
          <cell r="AS67">
            <v>-2044005000</v>
          </cell>
          <cell r="AV67">
            <v>-1828513000</v>
          </cell>
          <cell r="BP67">
            <v>62</v>
          </cell>
        </row>
        <row r="68">
          <cell r="D68" t="str">
            <v>해외투자대출</v>
          </cell>
          <cell r="E68" t="str">
            <v>수출입</v>
          </cell>
          <cell r="M68">
            <v>1.052</v>
          </cell>
          <cell r="P68">
            <v>43220</v>
          </cell>
          <cell r="Q68" t="str">
            <v>3개월</v>
          </cell>
          <cell r="V68" t="str">
            <v>1,4,7,10</v>
          </cell>
          <cell r="Y68">
            <v>3802800000</v>
          </cell>
          <cell r="AC68">
            <v>6889828</v>
          </cell>
          <cell r="AT68">
            <v>-1267600000</v>
          </cell>
          <cell r="AZ68">
            <v>-1267600000</v>
          </cell>
          <cell r="BF68">
            <v>-1267600000</v>
          </cell>
          <cell r="BP68">
            <v>63</v>
          </cell>
        </row>
        <row r="69">
          <cell r="D69" t="str">
            <v>해외투자대출</v>
          </cell>
          <cell r="E69" t="str">
            <v>수출입</v>
          </cell>
          <cell r="M69">
            <v>1.179</v>
          </cell>
          <cell r="P69">
            <v>43640</v>
          </cell>
          <cell r="Q69" t="str">
            <v>3개월</v>
          </cell>
          <cell r="V69" t="str">
            <v>3.6.9.12</v>
          </cell>
          <cell r="Y69">
            <v>20281600000</v>
          </cell>
          <cell r="AC69">
            <v>3985334</v>
          </cell>
          <cell r="BF69">
            <v>-5070400000</v>
          </cell>
          <cell r="BG69">
            <v>-10140800000</v>
          </cell>
          <cell r="BH69">
            <v>-5070400000</v>
          </cell>
          <cell r="BP69">
            <v>64</v>
          </cell>
        </row>
        <row r="70">
          <cell r="D70" t="str">
            <v>해외투자대출</v>
          </cell>
          <cell r="E70" t="str">
            <v>산업</v>
          </cell>
          <cell r="M70">
            <v>1.6607099999999999</v>
          </cell>
          <cell r="P70">
            <v>42792</v>
          </cell>
          <cell r="Q70" t="str">
            <v>3개월</v>
          </cell>
          <cell r="V70" t="str">
            <v>2,5,8,11</v>
          </cell>
          <cell r="Y70">
            <v>5070400000</v>
          </cell>
          <cell r="AC70">
            <v>935607</v>
          </cell>
          <cell r="BP70">
            <v>65</v>
          </cell>
        </row>
        <row r="71">
          <cell r="D71" t="str">
            <v>해외투자대출</v>
          </cell>
          <cell r="E71" t="str">
            <v>산업</v>
          </cell>
          <cell r="M71">
            <v>1.351</v>
          </cell>
          <cell r="P71">
            <v>43342</v>
          </cell>
          <cell r="Q71" t="str">
            <v>3개월</v>
          </cell>
          <cell r="V71" t="str">
            <v>3.6.9.12</v>
          </cell>
          <cell r="Y71">
            <v>6338000000</v>
          </cell>
          <cell r="AC71">
            <v>6184127</v>
          </cell>
          <cell r="BP71">
            <v>66</v>
          </cell>
        </row>
        <row r="72">
          <cell r="D72" t="str">
            <v>국고보조금</v>
          </cell>
          <cell r="E72" t="str">
            <v>국고보조</v>
          </cell>
          <cell r="M72">
            <v>0</v>
          </cell>
          <cell r="Y72">
            <v>2902093000</v>
          </cell>
          <cell r="AC72">
            <v>0</v>
          </cell>
          <cell r="AS72">
            <v>-25000000</v>
          </cell>
          <cell r="AV72">
            <v>-899900000</v>
          </cell>
          <cell r="AW72">
            <v>102000000</v>
          </cell>
          <cell r="AX72">
            <v>54000000</v>
          </cell>
          <cell r="BF72">
            <v>-911625000</v>
          </cell>
          <cell r="BG72">
            <v>-990568000</v>
          </cell>
          <cell r="BH72">
            <v>-177000000</v>
          </cell>
          <cell r="BI72">
            <v>-54000000</v>
          </cell>
          <cell r="BP72">
            <v>67</v>
          </cell>
        </row>
        <row r="73">
          <cell r="D73" t="str">
            <v>산업시설대</v>
          </cell>
          <cell r="E73" t="str">
            <v>산업</v>
          </cell>
          <cell r="M73">
            <v>2.67</v>
          </cell>
          <cell r="P73">
            <v>43660</v>
          </cell>
          <cell r="Q73" t="str">
            <v>3개월</v>
          </cell>
          <cell r="AZ73">
            <v>12000000000</v>
          </cell>
          <cell r="BF73">
            <v>-2400000000</v>
          </cell>
          <cell r="BG73">
            <v>-2400000000</v>
          </cell>
          <cell r="BH73">
            <v>-2400000000</v>
          </cell>
          <cell r="BI73">
            <v>-2400000000</v>
          </cell>
          <cell r="BJ73">
            <v>-2400000000</v>
          </cell>
          <cell r="BP73">
            <v>68</v>
          </cell>
        </row>
        <row r="74">
          <cell r="D74" t="str">
            <v>산업시설대</v>
          </cell>
          <cell r="E74" t="str">
            <v>산업</v>
          </cell>
          <cell r="M74">
            <v>2.81</v>
          </cell>
          <cell r="P74">
            <v>43367</v>
          </cell>
          <cell r="Q74" t="str">
            <v>3개월</v>
          </cell>
          <cell r="AZ74">
            <v>38000000000</v>
          </cell>
          <cell r="BF74">
            <v>-7600000000</v>
          </cell>
          <cell r="BG74">
            <v>-7600000000</v>
          </cell>
          <cell r="BH74">
            <v>-7600000000</v>
          </cell>
          <cell r="BI74">
            <v>-7600000000</v>
          </cell>
          <cell r="BJ74">
            <v>-7600000000</v>
          </cell>
          <cell r="BP74">
            <v>69</v>
          </cell>
        </row>
        <row r="75">
          <cell r="D75" t="str">
            <v>일반대(정책자금)</v>
          </cell>
          <cell r="E75" t="str">
            <v>국민</v>
          </cell>
          <cell r="M75">
            <v>2.82</v>
          </cell>
          <cell r="P75">
            <v>43813</v>
          </cell>
          <cell r="Q75" t="str">
            <v>3개월</v>
          </cell>
          <cell r="AR75">
            <v>12000000000</v>
          </cell>
          <cell r="AY75">
            <v>-1200000000</v>
          </cell>
          <cell r="BB75">
            <v>-1200000000</v>
          </cell>
          <cell r="BF75">
            <v>-4800000000</v>
          </cell>
          <cell r="BG75">
            <v>-4800000000</v>
          </cell>
          <cell r="BP75">
            <v>70</v>
          </cell>
        </row>
        <row r="76">
          <cell r="BF76">
            <v>-91813425000</v>
          </cell>
          <cell r="BG76">
            <v>-64260268000</v>
          </cell>
          <cell r="BH76">
            <v>-34751600000</v>
          </cell>
          <cell r="BI76">
            <v>-23274000000</v>
          </cell>
          <cell r="BJ76">
            <v>-23220000000</v>
          </cell>
          <cell r="BK76">
            <v>-1140000000</v>
          </cell>
          <cell r="BL76">
            <v>0</v>
          </cell>
        </row>
        <row r="77">
          <cell r="BF77">
            <v>-143081025000</v>
          </cell>
          <cell r="BG77">
            <v>-115527868000</v>
          </cell>
          <cell r="BH77">
            <v>-56019200000</v>
          </cell>
          <cell r="BI77">
            <v>-34541600000</v>
          </cell>
          <cell r="BJ77">
            <v>-24487600000</v>
          </cell>
          <cell r="BK77">
            <v>-1140000000</v>
          </cell>
          <cell r="BL77">
            <v>0</v>
          </cell>
        </row>
      </sheetData>
      <sheetData sheetId="24"/>
      <sheetData sheetId="25"/>
      <sheetData sheetId="26"/>
      <sheetData sheetId="27"/>
      <sheetData sheetId="28">
        <row r="47">
          <cell r="H47">
            <v>15972.096955000001</v>
          </cell>
          <cell r="I47">
            <v>12475.709478000001</v>
          </cell>
        </row>
      </sheetData>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sheetName val="#REF"/>
      <sheetName val="CAUDIT"/>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9"/>
      <sheetName val="첨부#1(변경범위)"/>
      <sheetName val="첨부#2(개발항목)"/>
      <sheetName val="카메라"/>
      <sheetName val="첨부#3(미결PPR)"/>
      <sheetName val="첨부#4(차량)"/>
      <sheetName val="첨부#5(제원)"/>
      <sheetName val="표삽입1"/>
      <sheetName val="표삽입2"/>
      <sheetName val="●현황"/>
      <sheetName val="●목차"/>
      <sheetName val="RD제품개발투자비(매가)"/>
      <sheetName val="5.WIRE적용LIST"/>
      <sheetName val="#REF"/>
      <sheetName val="주행"/>
      <sheetName val="CAUDIT"/>
      <sheetName val="외주현황.wq1"/>
      <sheetName val="2.대외공문"/>
      <sheetName val="협조전"/>
      <sheetName val="Sheet1"/>
    </sheetNames>
    <sheetDataSet>
      <sheetData sheetId="0"/>
      <sheetData sheetId="1"/>
      <sheetData sheetId="2"/>
      <sheetData sheetId="3"/>
      <sheetData sheetId="4"/>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출하계획(HMC MIP) (2)"/>
      <sheetName val="출하계획_안"/>
      <sheetName val="#REF"/>
    </sheetNames>
    <sheetDataSet>
      <sheetData sheetId="0"/>
      <sheetData sheetId="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대차"/>
      <sheetName val="손익후"/>
      <sheetName val="제조후"/>
    </sheetNames>
    <sheetDataSet>
      <sheetData sheetId="0" refreshError="1"/>
      <sheetData sheetId="1">
        <row r="98">
          <cell r="D98">
            <v>3480280905</v>
          </cell>
        </row>
      </sheetData>
      <sheetData sheetId="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동향표"/>
      <sheetName val="동향"/>
      <sheetName val="PRD"/>
      <sheetName val="PRDC100"/>
      <sheetName val="PRDTTL"/>
      <sheetName val="CAUDIT"/>
      <sheetName val="PDI"/>
      <sheetName val="1.TM"/>
      <sheetName val="2.align"/>
      <sheetName val="3.JUDDER"/>
      <sheetName val="4.M.S"/>
      <sheetName val="5.P.W.R"/>
      <sheetName val="6.F.G"/>
      <sheetName val="7. SCABLE"/>
      <sheetName val="8.DIFF"/>
      <sheetName val="9.A.C"/>
      <sheetName val="10.GEAR"/>
      <sheetName val="11.ISC"/>
      <sheetName val="12.ALT"/>
      <sheetName val="13.O.S"/>
      <sheetName val="14.silencer"/>
      <sheetName val="15.DAMPER"/>
      <sheetName val="16.HUB"/>
      <sheetName val="17.DLOCK"/>
      <sheetName val="18 PSP"/>
      <sheetName val="19.누수"/>
      <sheetName val="20.K.S"/>
      <sheetName val="PDI,CAUDIT"/>
      <sheetName val="내부결재용"/>
      <sheetName val="주행"/>
      <sheetName val="출고현황"/>
      <sheetName val="오퍼(DS)"/>
      <sheetName val="6월(DS)"/>
      <sheetName val="공문"/>
      <sheetName val="626TD"/>
      <sheetName val="FMEAPRO5"/>
      <sheetName val="p2-1"/>
      <sheetName val="협조전"/>
      <sheetName val="96"/>
      <sheetName val="OPT손익 내수"/>
      <sheetName val="OPT손익 수출"/>
      <sheetName val="물량표"/>
      <sheetName val="물량표S"/>
      <sheetName val="예적금"/>
      <sheetName val="10년01월부터"/>
      <sheetName val="PAINT"/>
      <sheetName val="SUMMARY"/>
      <sheetName val="실행내역"/>
      <sheetName val="4월"/>
      <sheetName val="MH_생산"/>
      <sheetName val="GB-IC Villingen GG"/>
      <sheetName val="#REF"/>
      <sheetName val="KMCWD"/>
      <sheetName val="1ဲ.ALT"/>
      <sheetName val="1ဳ.O.S"/>
      <sheetName val="15.၄AMPER"/>
      <sheetName val="BACK DATA 08.7.1~"/>
      <sheetName val="E.W"/>
      <sheetName val="P.W"/>
      <sheetName val="가공비data"/>
      <sheetName val="S.W"/>
      <sheetName val="KD율"/>
      <sheetName val="GRACE"/>
      <sheetName val="시설업체주소록"/>
      <sheetName val="Sheet4"/>
      <sheetName val="二.POSITION.XLS"/>
      <sheetName val="BACK DATA"/>
      <sheetName val="10월작업불량"/>
      <sheetName val="정리"/>
      <sheetName val="기초자료"/>
      <sheetName val="반송불량율"/>
      <sheetName val="PRDW30"/>
      <sheetName val="VT원단위"/>
      <sheetName val="기초"/>
      <sheetName val=""/>
      <sheetName val="불량현황"/>
      <sheetName val="64164"/>
      <sheetName val="외주현황.wq1"/>
      <sheetName val="PP%계산"/>
      <sheetName val="재료(확정,11월19일)"/>
      <sheetName val="자산LIST"/>
      <sheetName val="손익"/>
      <sheetName val="BM_NEW2"/>
      <sheetName val="일자별"/>
      <sheetName val="●일일실적"/>
      <sheetName val="점유면적"/>
      <sheetName val="현금경비중역"/>
      <sheetName val="2.대외공문"/>
      <sheetName val="카메라"/>
      <sheetName val="건축공사"/>
      <sheetName val="WEIGHT"/>
      <sheetName val="기초DATA"/>
      <sheetName val="TOTAL"/>
      <sheetName val="MBNBSMTR"/>
      <sheetName val="Sheet1"/>
      <sheetName val="상용"/>
      <sheetName val="HOUSING"/>
      <sheetName val="TEMP TORQUE"/>
      <sheetName val="1"/>
      <sheetName val="진행 DATA (2)"/>
      <sheetName val="5.세운W-A"/>
      <sheetName val="95계획"/>
      <sheetName val="출력값"/>
      <sheetName val="126.255"/>
      <sheetName val="Sheet2"/>
      <sheetName val="RHN"/>
      <sheetName val="B053 (990701)공정실적PP%계산"/>
      <sheetName val="수리결과"/>
      <sheetName val="동아합의"/>
      <sheetName val="BL제조표준"/>
      <sheetName val="CASE ASM"/>
      <sheetName val="14.1부"/>
      <sheetName val="engline"/>
      <sheetName val="Pc1%계산"/>
      <sheetName val="1.변경범위"/>
      <sheetName val="Tbom-tot"/>
      <sheetName val="1_TM"/>
      <sheetName val="2_align"/>
      <sheetName val="3_JUDDER"/>
      <sheetName val="4_M_S"/>
      <sheetName val="5_P_W_R"/>
      <sheetName val="6_F_G"/>
      <sheetName val="7__SCABLE"/>
      <sheetName val="8_DIFF"/>
      <sheetName val="9_A_C"/>
      <sheetName val="10_GEAR"/>
      <sheetName val="11_ISC"/>
      <sheetName val="12_ALT"/>
      <sheetName val="13_O_S"/>
      <sheetName val="14_silencer"/>
      <sheetName val="15_DAMPER"/>
      <sheetName val="16_HUB"/>
      <sheetName val="17_DLOCK"/>
      <sheetName val="18_PSP"/>
      <sheetName val="19_누수"/>
      <sheetName val="20_K_S"/>
      <sheetName val="12"/>
      <sheetName val="3.일반사상"/>
      <sheetName val="BACK_DATA_08_7_1~"/>
      <sheetName val="E_W"/>
      <sheetName val="P_W"/>
      <sheetName val="S_W"/>
      <sheetName val="1ဲ_ALT"/>
      <sheetName val="1ဳ_O_S"/>
      <sheetName val="15_၄AMPER"/>
      <sheetName val="GB-IC_Villingen_GG"/>
      <sheetName val="二_POSITION_XLS"/>
      <sheetName val="OPT손익_내수"/>
      <sheetName val="OPT손익_수출"/>
      <sheetName val="BACK_DATA"/>
      <sheetName val="외주현황_wq1"/>
      <sheetName val="2_대외공문"/>
      <sheetName val="5_세운W-A"/>
      <sheetName val="JT3.0견적-구1"/>
      <sheetName val="공정능력외경"/>
      <sheetName val="A-100전제"/>
      <sheetName val="0000"/>
      <sheetName val="TCA"/>
      <sheetName val="code"/>
      <sheetName val="C100보고서"/>
      <sheetName val="PRESS DATA"/>
      <sheetName val="M1master"/>
      <sheetName val="항목(1)"/>
      <sheetName val="5.WIRE적용LIST"/>
      <sheetName val="LX3.0 RR"/>
      <sheetName val="직원신상"/>
      <sheetName val="HCCE01"/>
      <sheetName val="차수"/>
      <sheetName val="CD-실적"/>
      <sheetName val="SUB 2월 재검사추이도"/>
      <sheetName val="12-30"/>
      <sheetName val="c.db"/>
      <sheetName val="검기갑지"/>
      <sheetName val="96갑지"/>
      <sheetName val="RESN_SUM"/>
      <sheetName val="Actions"/>
      <sheetName val="설비능력및 종합공정능력산출시 사용"/>
      <sheetName val="SPEC별"/>
      <sheetName val="일본출1"/>
      <sheetName val="생산1-1"/>
      <sheetName val="삼공기계"/>
      <sheetName val="소상 &quot;1&quot;"/>
      <sheetName val="금형품"/>
      <sheetName val="KMO"/>
      <sheetName val="품의서"/>
      <sheetName val="Takt"/>
      <sheetName val="T진도"/>
      <sheetName val="운임.환차손-Y"/>
      <sheetName val="CIELO발주"/>
      <sheetName val="세부"/>
      <sheetName val="법인+비법인"/>
      <sheetName val="LANOS"/>
      <sheetName val="LEGANZA"/>
      <sheetName val="NUBIRA"/>
      <sheetName val="팀별 합계"/>
      <sheetName val="Macro1"/>
      <sheetName val="전력시간대(합계)"/>
      <sheetName val="DWPM"/>
      <sheetName val="결함코드"/>
      <sheetName val="부품코드"/>
      <sheetName val="계산정보"/>
      <sheetName val="AN43"/>
      <sheetName val="매출종합.`09"/>
      <sheetName val="부문손익"/>
      <sheetName val="수입"/>
      <sheetName val="화환비상"/>
      <sheetName val="구동"/>
      <sheetName val="생계99ST"/>
      <sheetName val="매출계획"/>
      <sheetName val="F4-F7"/>
      <sheetName val="현재"/>
      <sheetName val="Tiburon"/>
      <sheetName val="선반OPT"/>
      <sheetName val="CPK"/>
      <sheetName val="검사기준서 을 치수"/>
      <sheetName val="초도품보증서"/>
      <sheetName val="검사기준서 갑"/>
      <sheetName val="검사기준서 을"/>
      <sheetName val="검사협정 갑"/>
      <sheetName val="검사성적서 갑"/>
      <sheetName val="검사성적서 을"/>
      <sheetName val="검사성적서 병"/>
      <sheetName val="제출서류"/>
      <sheetName val="Nego PV"/>
      <sheetName val="RD제품개발투자비(매가)"/>
      <sheetName val="R&amp;D"/>
      <sheetName val="조립지적"/>
      <sheetName val="TUBE시험성적서"/>
      <sheetName val="월생산"/>
      <sheetName val="report_20"/>
      <sheetName val="camera_30"/>
      <sheetName val="CSTHA616"/>
      <sheetName val="LAMBDA 자작"/>
      <sheetName val="(BS,CF)-BACK"/>
      <sheetName val="생산일보(전체)"/>
      <sheetName val="본문"/>
      <sheetName val="ALPROFILE 발주실적"/>
      <sheetName val="경비공통"/>
      <sheetName val="월별손익"/>
      <sheetName val="Macro2"/>
      <sheetName val="뒤차축소"/>
      <sheetName val="등속"/>
      <sheetName val="변속"/>
      <sheetName val="액슬"/>
      <sheetName val="프레임"/>
      <sheetName val="050218"/>
      <sheetName val="시산표"/>
      <sheetName val="지부전체"/>
      <sheetName val="예산계획"/>
      <sheetName val="가격표"/>
      <sheetName val="9-1차이내역"/>
      <sheetName val="구매실(원본)"/>
      <sheetName val="집연95"/>
      <sheetName val="환율"/>
      <sheetName val="미국"/>
      <sheetName val="5월"/>
      <sheetName val="RP변환코드"/>
      <sheetName val="X-3 ENG"/>
      <sheetName val="Claim이력_내수내자"/>
      <sheetName val="투자-국내2"/>
      <sheetName val="재질단가"/>
      <sheetName val="2"/>
      <sheetName val="BUS제원1"/>
      <sheetName val="본부별팀별9911"/>
      <sheetName val="부품LIST"/>
      <sheetName val="LEASE4"/>
      <sheetName val="DAT(목표)"/>
      <sheetName val="FUEL FILLER"/>
      <sheetName val="차체부품 INS REPORT(갑)"/>
      <sheetName val="PC%계산"/>
      <sheetName val="개발 TOOL 집계표"/>
      <sheetName val="경상 개발비"/>
      <sheetName val="목록"/>
      <sheetName val="상용_mp"/>
      <sheetName val="내수1.8GL"/>
      <sheetName val="정산내역"/>
      <sheetName val="예산코드"/>
      <sheetName val="ML"/>
      <sheetName val="양식"/>
      <sheetName val="Book1"/>
      <sheetName val="16~31"/>
      <sheetName val="유효성"/>
      <sheetName val="FACTOR"/>
      <sheetName val="예산실적전체당월"/>
      <sheetName val="N46"/>
      <sheetName val="712"/>
      <sheetName val="전장"/>
      <sheetName val="악성"/>
      <sheetName val="list"/>
      <sheetName val="DATA"/>
      <sheetName val="TEMP_TORQUE"/>
      <sheetName val="진행_DATA_(2)"/>
      <sheetName val="B053_(990701)공정실적PP%계산"/>
      <sheetName val="126_255"/>
      <sheetName val="CASE_ASM"/>
      <sheetName val="교육계획"/>
      <sheetName val="조정명세서"/>
      <sheetName val="99판매상세"/>
      <sheetName val="GK차체EO-CUT전"/>
      <sheetName val="요약"/>
      <sheetName val="소요량분석(부자재)"/>
      <sheetName val="소요량분석(외주)"/>
      <sheetName val="주소(한문)"/>
      <sheetName val="Lookups"/>
      <sheetName val="재료율"/>
      <sheetName val="Evaluation objects"/>
      <sheetName val="Sheet3"/>
      <sheetName val="불량현상별END"/>
      <sheetName val="가공비(2)"/>
      <sheetName val="1-C,D"/>
      <sheetName val="금형비"/>
      <sheetName val="COND"/>
      <sheetName val="ppcarpet"/>
      <sheetName val="1_TM1"/>
      <sheetName val="2_align1"/>
      <sheetName val="3_JUDDER1"/>
      <sheetName val="4_M_S1"/>
      <sheetName val="5_P_W_R1"/>
      <sheetName val="6_F_G1"/>
      <sheetName val="7__SCABLE1"/>
      <sheetName val="8_DIFF1"/>
      <sheetName val="9_A_C1"/>
      <sheetName val="10_GEAR1"/>
      <sheetName val="11_ISC1"/>
      <sheetName val="12_ALT1"/>
      <sheetName val="13_O_S1"/>
      <sheetName val="14_silencer1"/>
      <sheetName val="15_DAMPER1"/>
      <sheetName val="16_HUB1"/>
      <sheetName val="17_DLOCK1"/>
      <sheetName val="18_PSP1"/>
      <sheetName val="19_누수1"/>
      <sheetName val="20_K_S1"/>
      <sheetName val="二_POSITION_XLS1"/>
      <sheetName val="GB-IC_Villingen_GG1"/>
      <sheetName val="1ဲ_ALT1"/>
      <sheetName val="1ဳ_O_S1"/>
      <sheetName val="15_၄AMPER1"/>
      <sheetName val="OPT손익_내수1"/>
      <sheetName val="OPT손익_수출1"/>
      <sheetName val="BACK_DATA_08_7_1~1"/>
      <sheetName val="E_W1"/>
      <sheetName val="P_W1"/>
      <sheetName val="S_W1"/>
      <sheetName val="BACK_DATA1"/>
      <sheetName val="14_1부"/>
      <sheetName val="외주현황_wq11"/>
      <sheetName val="검사기준서_을_치수"/>
      <sheetName val="검사기준서_갑"/>
      <sheetName val="검사기준서_을"/>
      <sheetName val="검사협정_갑"/>
      <sheetName val="검사성적서_갑"/>
      <sheetName val="검사성적서_을"/>
      <sheetName val="검사성적서_병"/>
      <sheetName val="1_변경범위"/>
      <sheetName val="JT3_0견적-구1"/>
      <sheetName val="LX3_0_RR"/>
      <sheetName val="SUB_2월_재검사추이도"/>
      <sheetName val="c_db"/>
      <sheetName val="매출종합_`09"/>
      <sheetName val="팀별_합계"/>
      <sheetName val="소상_&quot;1&quot;"/>
      <sheetName val="3_일반사상"/>
      <sheetName val="Nego_PV"/>
      <sheetName val="설비능력및_종합공정능력산출시_사용"/>
      <sheetName val="LAMBDA_자작"/>
      <sheetName val="Sheet1 (2)"/>
      <sheetName val="다목적갑"/>
      <sheetName val="DATE"/>
      <sheetName val="CSP원자재"/>
      <sheetName val="국내품"/>
      <sheetName val="수입부품비"/>
      <sheetName val="차종별"/>
      <sheetName val="폼관조직"/>
      <sheetName val="불출요청"/>
      <sheetName val="금액"/>
      <sheetName val="보고"/>
      <sheetName val="p2_1"/>
      <sheetName val="판매종합"/>
      <sheetName val="분석mast"/>
      <sheetName val="업무분장"/>
      <sheetName val="2공구산출내역"/>
      <sheetName val="계산 DATA 입력"/>
      <sheetName val="상세 계산 내역"/>
      <sheetName val="대외공문"/>
      <sheetName val="내용"/>
      <sheetName val="기안"/>
      <sheetName val="종합(LH)"/>
      <sheetName val="단가"/>
      <sheetName val="cv"/>
      <sheetName val="K55"/>
      <sheetName val="MAIN"/>
      <sheetName val="ENG"/>
      <sheetName val="CONT"/>
      <sheetName val="MACRO1.XLM"/>
      <sheetName val="생산"/>
      <sheetName val="진도현황"/>
      <sheetName val="CLM-MP"/>
      <sheetName val="SANTAMO"/>
      <sheetName val="Sch7a (토요일)"/>
      <sheetName val="정미시간"/>
      <sheetName val="RDLEVLST"/>
      <sheetName val="Sheet5"/>
      <sheetName val="Sheet6 (3)"/>
      <sheetName val="EQ"/>
      <sheetName val="major"/>
      <sheetName val="INPUT"/>
      <sheetName val="SM-NEW"/>
      <sheetName val="전부인쇄"/>
      <sheetName val="day"/>
      <sheetName val="초도발주서"/>
      <sheetName val="명단"/>
      <sheetName val="CALENDAR"/>
      <sheetName val="순위"/>
      <sheetName val="단중표"/>
      <sheetName val=" 납촉자"/>
      <sheetName val="업체명"/>
      <sheetName val="원본"/>
      <sheetName val="82150-39000"/>
      <sheetName val="Open"/>
      <sheetName val="확정실적"/>
      <sheetName val="환율기준"/>
      <sheetName val="3-2.귀책부서별 DT현황"/>
      <sheetName val="RC"/>
      <sheetName val="통합data"/>
      <sheetName val="작성양식"/>
      <sheetName val="검구사양서"/>
      <sheetName val="종합"/>
      <sheetName val="계산DATA입력"/>
      <sheetName val="영업"/>
      <sheetName val="RHD"/>
      <sheetName val="참조영역"/>
      <sheetName val="차체부품_INS_REPORT(갑)"/>
      <sheetName val="FUEL_FILLER"/>
      <sheetName val="설비"/>
      <sheetName val="97"/>
      <sheetName val="업종별"/>
      <sheetName val="신규DEP"/>
      <sheetName val="유효"/>
      <sheetName val="1.2내수"/>
      <sheetName val="콤보"/>
      <sheetName val="운영실적(세부)"/>
      <sheetName val="품의예산"/>
      <sheetName val="대일산업"/>
      <sheetName val="그패프"/>
      <sheetName val="5_WIRE적용LIST"/>
      <sheetName val="_납촉자"/>
      <sheetName val="HP1AMLIST"/>
      <sheetName val="제품목록"/>
      <sheetName val="3-2_귀책부서별_DT현황"/>
      <sheetName val="result0927"/>
      <sheetName val="대우자동차용역비"/>
      <sheetName val="추이도"/>
      <sheetName val="PPK"/>
      <sheetName val="A-A"/>
      <sheetName val="98종합"/>
      <sheetName val="PTR台손익"/>
      <sheetName val="resume"/>
      <sheetName val="BRAKE"/>
      <sheetName val="매각단가"/>
      <sheetName val="GLOBAL PT NEW FORMAT OCT 2002"/>
      <sheetName val="Specification"/>
      <sheetName val="운임_환차손-Y"/>
      <sheetName val="존4"/>
      <sheetName val="RR저항Cp"/>
      <sheetName val="Dashboard"/>
      <sheetName val="MCT6"/>
      <sheetName val="재고자산명세(Y)"/>
      <sheetName val="ASSIGN"/>
      <sheetName val="제안그래프"/>
      <sheetName val="공정및생산관리절차서"/>
      <sheetName val="B"/>
      <sheetName val="검토사항"/>
      <sheetName val="ORIGIN"/>
      <sheetName val="MOTO"/>
      <sheetName val="내경"/>
      <sheetName val="대외공문 "/>
      <sheetName val="건설성적"/>
      <sheetName val="이자율"/>
      <sheetName val="제품원재"/>
      <sheetName val="부재예실1월"/>
      <sheetName val="금강투자2000"/>
      <sheetName val="71336(R)"/>
      <sheetName val="일위대가(계측기설치)"/>
      <sheetName val="표지"/>
      <sheetName val="●현황"/>
      <sheetName val="●목차"/>
      <sheetName val="원가계산서"/>
      <sheetName val="외주품 감점 유형 기준"/>
      <sheetName val="PRO (참조)"/>
      <sheetName val="GK_XDBASE"/>
      <sheetName val="6월수불"/>
      <sheetName val="S13_관리계획서(체크시트)"/>
      <sheetName val="COST관리"/>
      <sheetName val="효성"/>
      <sheetName val="1-1-1-2"/>
      <sheetName val="Sheet10"/>
      <sheetName val="공정별공법-W.HSE-LH"/>
      <sheetName val="96수출"/>
      <sheetName val="세목별"/>
      <sheetName val="계정"/>
      <sheetName val="3. 관리점지수실적-1.1생산성"/>
      <sheetName val="발주"/>
      <sheetName val="07주차별실적"/>
      <sheetName val="효율계획(당월)"/>
      <sheetName val="전체실적"/>
      <sheetName val="N719(NC)"/>
      <sheetName val="Data1"/>
      <sheetName val="4월채무증감"/>
      <sheetName val="연습"/>
      <sheetName val="업체별매출실적"/>
      <sheetName val="기본정보"/>
      <sheetName val="초기화면"/>
      <sheetName val="근태일지"/>
      <sheetName val="Technology"/>
      <sheetName val="Cost Reduction"/>
      <sheetName val="작동logic"/>
      <sheetName val="PP%계산-1"/>
      <sheetName val="을"/>
      <sheetName val="초등학교내역서"/>
      <sheetName val="ERP도입후 시정현황"/>
      <sheetName val="집계"/>
      <sheetName val="Master Cable"/>
      <sheetName val="094_APP別"/>
      <sheetName val="PPK(공정능력조사표)"/>
      <sheetName val="공정능력평가-2"/>
      <sheetName val="공정능력평가-3"/>
      <sheetName val="외관검사"/>
      <sheetName val="DIEZEL動弁相場"/>
      <sheetName val="대표자"/>
      <sheetName val="DOOR"/>
      <sheetName val="CVT산정"/>
      <sheetName val="전체현황"/>
      <sheetName val="프로젝트"/>
      <sheetName val="5-1차수정"/>
      <sheetName val="ISRDATA"/>
      <sheetName val="Supplement2"/>
      <sheetName val="95하U$가격"/>
      <sheetName val="CAPA분석 360K"/>
      <sheetName val="실적 및 계획"/>
      <sheetName val="LL"/>
      <sheetName val="대차대조표"/>
      <sheetName val="980710"/>
      <sheetName val="공정능력(1)"/>
      <sheetName val="공정능력 (2)"/>
      <sheetName val="한성화물"/>
      <sheetName val="내역"/>
      <sheetName val="최신"/>
      <sheetName val="1.세부비교원가(내수)"/>
      <sheetName val="FO원단위"/>
      <sheetName val="종목코드"/>
      <sheetName val="1_변경범위1"/>
      <sheetName val="2_대외공문1"/>
      <sheetName val="B053_(990701)공정실적PP%계산1"/>
      <sheetName val="TEMP_TORQUE1"/>
      <sheetName val="진행_DATA_(2)1"/>
      <sheetName val="5_세운W-A1"/>
      <sheetName val="운임_환차손-Y1"/>
      <sheetName val="내수1_8GL"/>
      <sheetName val="Evaluation_objects"/>
      <sheetName val="금형991202"/>
      <sheetName val="MexiqueVentes97"/>
      <sheetName val="Sec 1 - RFQ"/>
      <sheetName val="소유주(원)"/>
      <sheetName val="Grafikdaten"/>
      <sheetName val="02년 SUC"/>
      <sheetName val="근태현황"/>
      <sheetName val="PAKAGE4362"/>
      <sheetName val="해외생산"/>
      <sheetName val="공평7"/>
      <sheetName val="득점현황"/>
      <sheetName val="Rate data"/>
      <sheetName val="Sheet16"/>
      <sheetName val="TRANSLAT"/>
      <sheetName val="원단위 전후비교"/>
      <sheetName val="EF-SONATA"/>
      <sheetName val="기준코드"/>
      <sheetName val="업체별"/>
      <sheetName val="BAU"/>
      <sheetName val="SAM"/>
      <sheetName val="재료비"/>
      <sheetName val="임시12월"/>
      <sheetName val="21444-41900"/>
      <sheetName val="완성차"/>
      <sheetName val="원가절감"/>
      <sheetName val="별도관리"/>
      <sheetName val="가2"/>
      <sheetName val="C100"/>
      <sheetName val="SFM-TTL"/>
      <sheetName val="INDIA-ML"/>
      <sheetName val="Table"/>
      <sheetName val="수h"/>
      <sheetName val="Bosch ADVP&amp;R"/>
      <sheetName val="실적(Q11)"/>
      <sheetName val="예산(Q11)"/>
      <sheetName val="자가2급"/>
      <sheetName val=" SR3차원단위 (3)"/>
      <sheetName val="SOURCE"/>
      <sheetName val="공수"/>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sheetData sheetId="54"/>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B-IC Villingen GG"/>
      <sheetName val="GB_IC Villingen GG"/>
      <sheetName val="주행"/>
      <sheetName val="CAUDIT"/>
      <sheetName val="입력"/>
      <sheetName val="외주현황.wq1"/>
      <sheetName val="#REF"/>
      <sheetName val="추이도"/>
      <sheetName val="검기갑지"/>
      <sheetName val="JT3.0견적-구1"/>
      <sheetName val="RESN_SUM"/>
      <sheetName val="Actions"/>
      <sheetName val="집계"/>
      <sheetName val="실적 및 계획"/>
      <sheetName val="현금경비중역"/>
      <sheetName val="a14실"/>
      <sheetName val="WEIGHT"/>
      <sheetName val="구동"/>
      <sheetName val="ML"/>
      <sheetName val="M1master"/>
      <sheetName val="기안"/>
      <sheetName val="가격표"/>
      <sheetName val="협조전"/>
      <sheetName val="KMO"/>
      <sheetName val="PC%계산"/>
      <sheetName val="설비사양서B-1"/>
      <sheetName val="5.WIRE적용LIST"/>
      <sheetName val="2.대외공문"/>
      <sheetName val="GG08"/>
      <sheetName val="OEM "/>
      <sheetName val="DATA"/>
      <sheetName val="Ellesmere Port (08)"/>
      <sheetName val="생산_P"/>
      <sheetName val="Account"/>
      <sheetName val="본부별팀별9911"/>
      <sheetName val="금형비"/>
      <sheetName val="정미시간"/>
      <sheetName val="투자-국내2"/>
      <sheetName val="명단"/>
      <sheetName val="입하이력"/>
      <sheetName val="표지"/>
      <sheetName val="작업제품군"/>
      <sheetName val="차종"/>
      <sheetName val="환율"/>
      <sheetName val="사용자코드1"/>
      <sheetName val="사용자코드2"/>
      <sheetName val="제품"/>
      <sheetName val="매출성격"/>
      <sheetName val="지역"/>
      <sheetName val="COND"/>
      <sheetName val="월생산"/>
      <sheetName val="CD-실적"/>
      <sheetName val="R&amp;D"/>
      <sheetName val="●현황"/>
      <sheetName val="96"/>
      <sheetName val="PROCEDURE LIST"/>
      <sheetName val="等価CP"/>
      <sheetName val="ﾀｲﾔCP"/>
      <sheetName val="050218"/>
      <sheetName val="LP부품 용기 승인 Process"/>
      <sheetName val="GRACE"/>
      <sheetName val="수입"/>
      <sheetName val="보고"/>
      <sheetName val="LX3.0 RR"/>
      <sheetName val="Bid_Sheet"/>
      <sheetName val="RD제품개발투자비(매가)"/>
      <sheetName val="9904주부식"/>
      <sheetName val="직원신상"/>
      <sheetName val="이자율"/>
      <sheetName val="SM-NEW"/>
      <sheetName val="선반OPT"/>
      <sheetName val="불량현상별END"/>
      <sheetName val="HP1AMLIST"/>
      <sheetName val="Sheet2"/>
      <sheetName val="1.General"/>
      <sheetName val="2.Suplr Data"/>
      <sheetName val="Countries"/>
      <sheetName val="KNOB"/>
      <sheetName val="작성양식"/>
      <sheetName val="GB-IC_Villingen_GG"/>
      <sheetName val="GB_IC_Villingen_GG"/>
      <sheetName val="외주현황_wq1"/>
      <sheetName val="OEM_"/>
      <sheetName val="2_대외공문"/>
      <sheetName val="GRUN.FRT"/>
      <sheetName val="CF"/>
      <sheetName val="기초자료입력"/>
      <sheetName val="공정능력외경"/>
      <sheetName val="2012년 APQP 년간 계획"/>
      <sheetName val="효율계획(당월)"/>
      <sheetName val="전체실적"/>
      <sheetName val="생산전망"/>
      <sheetName val="주물"/>
      <sheetName val="▶메카"/>
      <sheetName val="재질단가"/>
      <sheetName val="공통"/>
      <sheetName val="수리결과"/>
      <sheetName val="광주"/>
      <sheetName val="FACT.B"/>
      <sheetName val="재료율"/>
      <sheetName val="BOM 5-5-99 SEMIAUTO"/>
      <sheetName val="제품코드"/>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P1AMLIST"/>
      <sheetName val="구동"/>
      <sheetName val="ML"/>
      <sheetName val="MC&amp;다변화"/>
      <sheetName val="Macro1"/>
      <sheetName val="2.대외공문"/>
      <sheetName val="종합"/>
      <sheetName val="대표자"/>
      <sheetName val="HPMLGJN"/>
      <sheetName val="등속"/>
      <sheetName val="변속"/>
      <sheetName val="액슬"/>
      <sheetName val="프레임"/>
      <sheetName val="가공비(2)"/>
      <sheetName val="RD제품개발투자비(매가)"/>
      <sheetName val="단표준"/>
      <sheetName val="대책발표"/>
      <sheetName val="시중유출"/>
      <sheetName val="대표경력"/>
      <sheetName val="CAUDIT"/>
      <sheetName val="내수1.8GL"/>
      <sheetName val="회사정보"/>
      <sheetName val="대구은행"/>
      <sheetName val="원단위 1계 2계"/>
      <sheetName val="Code"/>
      <sheetName val="TIBURON"/>
      <sheetName val="DWPM"/>
      <sheetName val="대외공문"/>
      <sheetName val="비교원RD-S"/>
      <sheetName val="을"/>
      <sheetName val="sales"/>
      <sheetName val="존4"/>
      <sheetName val="2_대외공문"/>
      <sheetName val="KMCWD"/>
      <sheetName val="3.일반사상"/>
      <sheetName val="내수1_8GL"/>
      <sheetName val="#REF"/>
      <sheetName val="그패프"/>
      <sheetName val="경쟁실분"/>
      <sheetName val="협조전"/>
      <sheetName val="인사"/>
      <sheetName val="차장"/>
      <sheetName val="건수Table"/>
      <sheetName val="제안그래프"/>
      <sheetName val="(주)델코"/>
      <sheetName val="9806-9901"/>
      <sheetName val="0402"/>
      <sheetName val="R&amp;D"/>
      <sheetName val="도장DATA"/>
      <sheetName val="지사"/>
      <sheetName val="IJABUNRI"/>
      <sheetName val="ESP"/>
      <sheetName val="품의서양식 (3)"/>
      <sheetName val="원단위_1계_2계"/>
      <sheetName val="뒤차축소"/>
      <sheetName val="Y3-LIST"/>
      <sheetName val="A-A"/>
      <sheetName val="실행예산SHEET도장재검토"/>
      <sheetName val="기초입력"/>
      <sheetName val="RD제품개발투자비_매가_"/>
      <sheetName val="94登録"/>
      <sheetName val="분석DATA(년도별)"/>
      <sheetName val="국영"/>
      <sheetName val="외화"/>
      <sheetName val="물가자료"/>
      <sheetName val="LIST"/>
      <sheetName val="부적합현황"/>
      <sheetName val="시설업체주소록"/>
      <sheetName val="신1"/>
      <sheetName val="THEME CODE"/>
      <sheetName val="CR CODE"/>
      <sheetName val="부서CODE"/>
      <sheetName val="설비LIST"/>
      <sheetName val="部品_出力_W"/>
      <sheetName val="部品_入力_W"/>
      <sheetName val="2_대외공문1"/>
      <sheetName val="내수1_8GL1"/>
      <sheetName val="원단위_1계_2계1"/>
      <sheetName val="3_일반사상"/>
      <sheetName val="품의서양식_(3)"/>
      <sheetName val="기안"/>
      <sheetName val="BEND LOSS"/>
      <sheetName val="10.예산 및 원가 계획(02년)"/>
      <sheetName val="94B"/>
      <sheetName val=" 매출 List"/>
      <sheetName val="소유주(원)"/>
      <sheetName val="주소(한문)"/>
      <sheetName val="2004하기재료비"/>
      <sheetName val="PARTLIST"/>
      <sheetName val="立発台帳"/>
      <sheetName val="A1"/>
      <sheetName val="고객불만(자료)"/>
      <sheetName val="부적합list"/>
      <sheetName val="CVT산정"/>
      <sheetName val="문서처리전"/>
      <sheetName val="OPT손익 내수"/>
      <sheetName val="OPT손익 수출"/>
      <sheetName val="분석mast"/>
      <sheetName val="차수"/>
      <sheetName val="96"/>
      <sheetName val="도급양식"/>
      <sheetName val="기본데이타"/>
      <sheetName val="현금경비중역"/>
      <sheetName val="제조부문배부"/>
      <sheetName val="전체"/>
      <sheetName val="품의양식"/>
      <sheetName val="직원신상"/>
      <sheetName val="Schwerpunkte"/>
      <sheetName val="2_대외공문2"/>
      <sheetName val="내수1_8GL2"/>
      <sheetName val="원단위_1계_2계2"/>
      <sheetName val="3_일반사상1"/>
      <sheetName val="품의서양식_(3)1"/>
      <sheetName val="M1master"/>
      <sheetName val="작성양식"/>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sheetData sheetId="109"/>
      <sheetData sheetId="110"/>
      <sheetData sheetId="111"/>
      <sheetData sheetId="112"/>
      <sheetData sheetId="113" refreshError="1"/>
      <sheetData sheetId="114"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외주현황.wq1"/>
      <sheetName val="#REF"/>
      <sheetName val="외주현황_wq1"/>
      <sheetName val="RD제품개발투자비(매가)"/>
      <sheetName val="p2-1"/>
      <sheetName val="W-현원가"/>
      <sheetName val="문서처리전"/>
      <sheetName val="6 N.m CCW 전류"/>
      <sheetName val="Macro1"/>
      <sheetName val="시작품의"/>
      <sheetName val="9899DISC"/>
      <sheetName val="PJT.11"/>
      <sheetName val="CAUDIT"/>
      <sheetName val="가공"/>
      <sheetName val="B"/>
      <sheetName val="712"/>
      <sheetName val="공정별공법-W.HSE-LH"/>
      <sheetName val="현금경비중역"/>
      <sheetName val="1.2내수"/>
      <sheetName val="二.POSITION.XLS"/>
      <sheetName val="2.대외공문"/>
      <sheetName val="지게차"/>
      <sheetName val="외주현황"/>
      <sheetName val="Netting list"/>
      <sheetName val="3.일반사상"/>
      <sheetName val="집계"/>
      <sheetName val="Sheet2"/>
      <sheetName val="B053 (990701)공정실적PP%계산"/>
      <sheetName val="(평균)"/>
      <sheetName val="외주현황_wq11"/>
      <sheetName val="6_N_m_CCW_전류"/>
      <sheetName val="B053_(990701)공정실적PP%계산"/>
      <sheetName val="판가반영"/>
      <sheetName val="MC&amp;다변화"/>
      <sheetName val="XD4D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동향표"/>
      <sheetName val="동향"/>
      <sheetName val="PRD"/>
      <sheetName val="PRDC100"/>
      <sheetName val="PRDTTL"/>
      <sheetName val="CAUDIT"/>
      <sheetName val="PDI"/>
      <sheetName val="1.TM"/>
      <sheetName val="2.align"/>
      <sheetName val="3.JUDDER"/>
      <sheetName val="4.M.S"/>
      <sheetName val="5.P.W.R"/>
      <sheetName val="6.F.G"/>
      <sheetName val="7. SCABLE"/>
      <sheetName val="8.DIFF"/>
      <sheetName val="9.A.C"/>
      <sheetName val="10.GEAR"/>
      <sheetName val="11.ISC"/>
      <sheetName val="12.ALT"/>
      <sheetName val="13.O.S"/>
      <sheetName val="14.silencer"/>
      <sheetName val="15.DAMPER"/>
      <sheetName val="16.HUB"/>
      <sheetName val="17.DLOCK"/>
      <sheetName val="18 PSP"/>
      <sheetName val="19.누수"/>
      <sheetName val="20.K.S"/>
      <sheetName val="PDI,CAUDIT"/>
      <sheetName val="내부결재용"/>
      <sheetName val="LEASE4"/>
      <sheetName val="부품LIST"/>
      <sheetName val="본부별팀별9911"/>
      <sheetName val="#REF"/>
      <sheetName val="DAT(목표)"/>
      <sheetName val="CD-실적"/>
      <sheetName val="차체부품 INS REPORT(갑)"/>
      <sheetName val="본문"/>
      <sheetName val="major"/>
      <sheetName val="수입"/>
      <sheetName val="물량표"/>
      <sheetName val="10년01월부터"/>
      <sheetName val="예적금"/>
      <sheetName val="FUEL FILLER"/>
      <sheetName val="12-30"/>
      <sheetName val="PC%계산"/>
      <sheetName val="SM-NEW"/>
      <sheetName val="SHEET1"/>
      <sheetName val="BM_NEW2"/>
      <sheetName val="전부인쇄"/>
      <sheetName val="수리결과"/>
      <sheetName val="day"/>
      <sheetName val="2.대외공문"/>
      <sheetName val="5.WIRE적용LIST"/>
      <sheetName val="Sheet4"/>
      <sheetName val="CALENDAR"/>
      <sheetName val="p2-1"/>
      <sheetName val="협조전"/>
      <sheetName val="PP%계산"/>
      <sheetName val="RD제품개발투자비(매가)"/>
      <sheetName val="명단"/>
      <sheetName val="GRACE"/>
      <sheetName val="진행 DATA (2)"/>
      <sheetName val="외주현황.wq1"/>
      <sheetName val="Macro1"/>
      <sheetName val="업체명"/>
      <sheetName val="2"/>
      <sheetName val="환율기준"/>
      <sheetName val="3.일반사상"/>
      <sheetName val="초도발주서"/>
      <sheetName val="미국"/>
      <sheetName val="현금경비중역"/>
      <sheetName val="PRDW30"/>
      <sheetName val="통합data"/>
      <sheetName val="Open"/>
      <sheetName val="상용"/>
      <sheetName val="3-2.귀책부서별 DT현황"/>
      <sheetName val="확정실적"/>
      <sheetName val=" 납촉자"/>
      <sheetName val="LX3.0 RR"/>
      <sheetName val="5.세운W-A"/>
      <sheetName val="순위"/>
      <sheetName val="Macro2"/>
      <sheetName val="대외공문"/>
      <sheetName val="RC"/>
      <sheetName val="SUB 2월 재검사추이도"/>
      <sheetName val="M1master"/>
      <sheetName val="계산정보"/>
      <sheetName val="INPUT"/>
      <sheetName val="제품목록"/>
      <sheetName val="GB-IC Villingen GG"/>
      <sheetName val="단중표"/>
      <sheetName val="계산DATA입력"/>
      <sheetName val="품의서"/>
      <sheetName val="뒤차축소"/>
      <sheetName val="원본"/>
      <sheetName val="0000"/>
      <sheetName val="RHD"/>
      <sheetName val="영업"/>
      <sheetName val="1_TM"/>
      <sheetName val="2_align"/>
      <sheetName val="3_JUDDER"/>
      <sheetName val="4_M_S"/>
      <sheetName val="5_P_W_R"/>
      <sheetName val="6_F_G"/>
      <sheetName val="7__SCABLE"/>
      <sheetName val="8_DIFF"/>
      <sheetName val="9_A_C"/>
      <sheetName val="10_GEAR"/>
      <sheetName val="11_ISC"/>
      <sheetName val="12_ALT"/>
      <sheetName val="13_O_S"/>
      <sheetName val="14_silencer"/>
      <sheetName val="15_DAMPER"/>
      <sheetName val="16_HUB"/>
      <sheetName val="17_DLOCK"/>
      <sheetName val="18_PSP"/>
      <sheetName val="19_누수"/>
      <sheetName val="20_K_S"/>
      <sheetName val="차체부품_INS_REPORT(갑)"/>
      <sheetName val="FUEL_FILLER"/>
      <sheetName val="검구사양서"/>
      <sheetName val="RHN"/>
      <sheetName val="액슬"/>
      <sheetName val="종합"/>
      <sheetName val="프레임"/>
      <sheetName val="교육계획"/>
      <sheetName val="Sheet2"/>
      <sheetName val="c.db"/>
      <sheetName val="설비"/>
      <sheetName val="재료율"/>
      <sheetName val="시설업체주소록"/>
      <sheetName val="점유면적"/>
      <sheetName val="97"/>
      <sheetName val="작성양식"/>
      <sheetName val="기타코드"/>
      <sheetName val="차수"/>
      <sheetName val="월별손익"/>
      <sheetName val="96수표어음"/>
      <sheetName val="세무서코드"/>
      <sheetName val="2_대외공문"/>
      <sheetName val="외주현황_wq1"/>
      <sheetName val="3_일반사상"/>
      <sheetName val="5_WIRE적용LIST"/>
      <sheetName val="진행_DATA_(2)"/>
      <sheetName val="3-2_귀책부서별_DT현황"/>
      <sheetName val="result0927"/>
      <sheetName val="대우자동차용역비"/>
      <sheetName val="참조영역"/>
      <sheetName val="동명재고"/>
      <sheetName val="JT3.0견적-구1"/>
      <sheetName val="문서처리전"/>
      <sheetName val="대일산업"/>
      <sheetName val="추이도"/>
      <sheetName val="투자-국내2"/>
      <sheetName val="PPK"/>
      <sheetName val="MH_생산"/>
      <sheetName val="82150-39000"/>
      <sheetName val="DWPM"/>
      <sheetName val="Tbom-tot"/>
      <sheetName val="공정능력외경"/>
      <sheetName val="기안"/>
      <sheetName val="그패프"/>
      <sheetName val="_x0000__x0000__x0000__x0000_ilencer"/>
      <sheetName val="CR CODE"/>
      <sheetName val="부서CODE"/>
      <sheetName val="THEME CODE"/>
      <sheetName val="EQ"/>
      <sheetName val="F4-F7"/>
      <sheetName val="업종별"/>
      <sheetName val="B053 (990701)공정실적PP%계산"/>
      <sheetName val="신규DEP"/>
      <sheetName val="일자별"/>
      <sheetName val="●일일실적"/>
      <sheetName val="1.2내수"/>
      <sheetName val="콤보"/>
      <sheetName val="운영실적(세부)"/>
      <sheetName val="품의예산"/>
      <sheetName val="_납촉자"/>
      <sheetName val="HP1AMLIST"/>
      <sheetName val="등속"/>
      <sheetName val=""/>
      <sheetName val="시험연구비상각"/>
      <sheetName val="간이연락"/>
      <sheetName val="0 절삭조건"/>
      <sheetName val="변속"/>
      <sheetName val="CPK"/>
      <sheetName val="실적"/>
      <sheetName val="1월"/>
      <sheetName val="11"/>
      <sheetName val="14.1부"/>
      <sheetName val="환율"/>
      <sheetName val="점검시트"/>
      <sheetName val="SANTAMO"/>
      <sheetName val="득점현황"/>
      <sheetName val="SAM"/>
      <sheetName val="일일 업무 현황 (3)"/>
      <sheetName val="일일 업무 현황 (5)"/>
      <sheetName val="2-1"/>
      <sheetName val="유효"/>
      <sheetName val="내역서"/>
      <sheetName val="가공비"/>
      <sheetName val="금형비"/>
      <sheetName val="9-1차이내역"/>
      <sheetName val="발생집계"/>
      <sheetName val="금강투자2000"/>
      <sheetName val="건재양식"/>
      <sheetName val="생산품목"/>
      <sheetName val="WEIGHT"/>
      <sheetName val="업체등록"/>
      <sheetName val="자재입고"/>
      <sheetName val="자재출고"/>
      <sheetName val="제품등록"/>
      <sheetName val="총소요량"/>
      <sheetName val="현재고"/>
      <sheetName val="기준"/>
      <sheetName val="1"/>
      <sheetName val="3"/>
      <sheetName val="4"/>
      <sheetName val="5"/>
      <sheetName val="6"/>
      <sheetName val="7"/>
      <sheetName val="8"/>
      <sheetName val="9"/>
      <sheetName val="10"/>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집계"/>
      <sheetName val="년실적"/>
      <sheetName val="금형"/>
      <sheetName val="금형 (2)"/>
      <sheetName val="원재료"/>
      <sheetName val="96PLAN"/>
      <sheetName val="지침"/>
      <sheetName val="1.세부비교원가(내수)"/>
      <sheetName val="COST관리"/>
      <sheetName val="기준입력"/>
      <sheetName val="SS"/>
      <sheetName val="검기갑지"/>
      <sheetName val="협력사 일반현황"/>
      <sheetName val="생산현황 (입력)"/>
      <sheetName val="작업시간"/>
      <sheetName val="1.ER유체응용"/>
      <sheetName val="4.시험장비"/>
      <sheetName val="내구품질향상1"/>
      <sheetName val="Evaluation objects"/>
      <sheetName val="FRONT HUB견적가"/>
      <sheetName val="VS1 Paretto분석"/>
      <sheetName val="ML"/>
      <sheetName val="급여대장(기능직)"/>
      <sheetName val="1-1.General Code"/>
      <sheetName val="XREF"/>
      <sheetName val="가공비(2)"/>
      <sheetName val="효율계획(당월)"/>
      <sheetName val="J150 승인진도관리 LIST"/>
      <sheetName val="LIST"/>
      <sheetName val="TOTAL LIST"/>
      <sheetName val="EXP-COST"/>
      <sheetName val="T진도"/>
      <sheetName val="지정공장"/>
      <sheetName val="서울정비"/>
      <sheetName val="차체"/>
      <sheetName val="data"/>
      <sheetName val="전체실적"/>
      <sheetName val="Price Range"/>
      <sheetName val="FTR MACRo"/>
      <sheetName val="BRAKE"/>
      <sheetName val="냉연"/>
      <sheetName val="원소재인상자료"/>
      <sheetName val="내경"/>
      <sheetName val="재료비"/>
      <sheetName val="GK_XDBASE"/>
      <sheetName val="(평균)"/>
      <sheetName val="임율 &amp; LOT"/>
      <sheetName val="DataBase"/>
      <sheetName val="판매98"/>
      <sheetName val="GSTOTAL"/>
      <sheetName val="1_TM1"/>
      <sheetName val="2_align1"/>
      <sheetName val="3_JUDDER1"/>
      <sheetName val="4_M_S1"/>
      <sheetName val="5_P_W_R1"/>
      <sheetName val="6_F_G1"/>
      <sheetName val="7__SCABLE1"/>
      <sheetName val="8_DIFF1"/>
      <sheetName val="9_A_C1"/>
      <sheetName val="10_GEAR1"/>
      <sheetName val="11_ISC1"/>
      <sheetName val="12_ALT1"/>
      <sheetName val="13_O_S1"/>
      <sheetName val="14_silencer1"/>
      <sheetName val="15_DAMPER1"/>
      <sheetName val="16_HUB1"/>
      <sheetName val="17_DLOCK1"/>
      <sheetName val="18_PSP1"/>
      <sheetName val="19_누수1"/>
      <sheetName val="20_K_S1"/>
      <sheetName val="차체부품_INS_REPORT(갑)1"/>
      <sheetName val="FUEL_FILLER1"/>
      <sheetName val="2_대외공문1"/>
      <sheetName val="5_WIRE적용LIST1"/>
      <sheetName val="진행_DATA_(2)1"/>
      <sheetName val="외주현황_wq11"/>
      <sheetName val="LX3_0_RR"/>
      <sheetName val="3-2_귀책부서별_DT현황1"/>
      <sheetName val="3_일반사상1"/>
      <sheetName val="B053_(990701)공정실적PP%계산"/>
      <sheetName val="_납촉자1"/>
      <sheetName val="5_세운W-A"/>
      <sheetName val="SUB_2월_재검사추이도"/>
      <sheetName val="GB-IC_Villingen_GG"/>
      <sheetName val="c_db"/>
      <sheetName val="1_2내수"/>
      <sheetName val="0_절삭조건"/>
      <sheetName val="Segments"/>
      <sheetName val="경비공통"/>
      <sheetName val="생산계획 (2)"/>
      <sheetName val="일일_업무_현황_(3)"/>
      <sheetName val="일일_업무_현황_(5)"/>
      <sheetName val="JT3_0견적-구1"/>
      <sheetName val="5311"/>
      <sheetName val="TOTAL"/>
      <sheetName val="Type"/>
      <sheetName val="포머 비가동 내역"/>
      <sheetName val="내장"/>
      <sheetName val="오정용선임"/>
      <sheetName val="DATA BASE"/>
      <sheetName val="카메라"/>
      <sheetName val="626TD"/>
      <sheetName val="주행"/>
      <sheetName val="FMEAPRO5"/>
      <sheetName val="1ဲ.ALT"/>
      <sheetName val="1ဳ.O.S"/>
      <sheetName val="15.၄AMPER"/>
      <sheetName val="96"/>
      <sheetName val="二.POSITION.XLS"/>
      <sheetName val="반송불량율"/>
      <sheetName val="KMCWD"/>
      <sheetName val="OPT손익 내수"/>
      <sheetName val="OPT손익 수출"/>
      <sheetName val="BACK DATA 08.7.1~"/>
      <sheetName val="E.W"/>
      <sheetName val="P.W"/>
      <sheetName val="가공비data"/>
      <sheetName val="S.W"/>
      <sheetName val="기초"/>
      <sheetName val="TEMP TORQUE"/>
      <sheetName val="10월작업불량"/>
      <sheetName val="재료(확정,11월19일)"/>
      <sheetName val="손익"/>
      <sheetName val="BACK DATA"/>
      <sheetName val="정리"/>
      <sheetName val="기초자료"/>
      <sheetName val="VT원단위"/>
      <sheetName val="KD율"/>
      <sheetName val="64164"/>
      <sheetName val="불량현황"/>
      <sheetName val="자산LIST"/>
      <sheetName val="HOUSING"/>
      <sheetName val="126.255"/>
      <sheetName val="출력값"/>
      <sheetName val="MBNBSMTR"/>
      <sheetName val="기초DATA"/>
      <sheetName val="95계획"/>
      <sheetName val="동아합의"/>
      <sheetName val="BL제조표준"/>
      <sheetName val="CASE ASM"/>
      <sheetName val="TCA"/>
      <sheetName val="건축공사"/>
      <sheetName val="생산1-1"/>
      <sheetName val="AN43"/>
      <sheetName val="매출종합.`09"/>
      <sheetName val="부문손익"/>
      <sheetName val="생계99ST"/>
      <sheetName val="SPEC별"/>
      <sheetName val="일본출1"/>
      <sheetName val="삼공기계"/>
      <sheetName val="화환비상"/>
      <sheetName val="구동"/>
      <sheetName val="소상 &quot;1&quot;"/>
      <sheetName val="금형품"/>
      <sheetName val="매출계획"/>
      <sheetName val="현재"/>
      <sheetName val="Tiburon"/>
      <sheetName val="선반OPT"/>
      <sheetName val="결함코드"/>
      <sheetName val="부품코드"/>
      <sheetName val="검사기준서 을 치수"/>
      <sheetName val="초도품보증서"/>
      <sheetName val="검사기준서 갑"/>
      <sheetName val="검사기준서 을"/>
      <sheetName val="검사협정 갑"/>
      <sheetName val="검사성적서 갑"/>
      <sheetName val="검사성적서 을"/>
      <sheetName val="검사성적서 병"/>
      <sheetName val="제출서류"/>
      <sheetName val="Nego PV"/>
      <sheetName val="code"/>
      <sheetName val="C100보고서"/>
      <sheetName val="Pc1%계산"/>
      <sheetName val="engline"/>
      <sheetName val="1.변경범위"/>
      <sheetName val="직원신상"/>
      <sheetName val="HCCE01"/>
      <sheetName val="A-100전제"/>
      <sheetName val="CIELO발주"/>
      <sheetName val="세부"/>
      <sheetName val="법인+비법인"/>
      <sheetName val="LANOS"/>
      <sheetName val="LEGANZA"/>
      <sheetName val="NUBIRA"/>
      <sheetName val="팀별 합계"/>
      <sheetName val="BACK_DATA_08_7_1~"/>
      <sheetName val="E_W"/>
      <sheetName val="P_W"/>
      <sheetName val="S_W"/>
      <sheetName val="1ဲ_ALT"/>
      <sheetName val="1ဳ_O_S"/>
      <sheetName val="15_၄AMPER"/>
      <sheetName val="OPT손익_내수"/>
      <sheetName val="OPT손익_수출"/>
      <sheetName val="二_POSITION_XLS"/>
      <sheetName val="BACK_DATA"/>
      <sheetName val="MAIN"/>
      <sheetName val="ENG"/>
      <sheetName val="CONT"/>
      <sheetName val="Claim이력_내수내자"/>
      <sheetName val="RESN_SUM"/>
      <sheetName val="Actions"/>
      <sheetName val="설비능력및 종합공정능력산출시 사용"/>
      <sheetName val="손익계산서"/>
      <sheetName val="CF"/>
      <sheetName val="V64"/>
      <sheetName val="31323-4A005(PPK)"/>
      <sheetName val="상세 계산 내역"/>
      <sheetName val="채권(하반기)"/>
      <sheetName val="B"/>
      <sheetName val="작업일보"/>
      <sheetName val="표지"/>
      <sheetName val="상품재고(97)"/>
      <sheetName val="자재단가"/>
      <sheetName val="회순"/>
      <sheetName val="작업장"/>
      <sheetName val="6B008"/>
      <sheetName val="W-현원가"/>
      <sheetName val="hp_td_calc"/>
      <sheetName val="MPL 技連"/>
      <sheetName val="342E BLOCK"/>
      <sheetName val="MCT6"/>
      <sheetName val="SPT"/>
      <sheetName val="98종합"/>
      <sheetName val="RR저항Cp"/>
      <sheetName val="MC&amp;다변화"/>
      <sheetName val="SHAFT"/>
      <sheetName val="검사성적서(갑)"/>
      <sheetName val="R&amp;D"/>
      <sheetName val="일반관리비"/>
      <sheetName val="매입세율"/>
      <sheetName val="공사개요"/>
      <sheetName val="업무분장"/>
      <sheetName val="공통"/>
      <sheetName val="P&amp;L,Bal Sheet,Cash Forecast"/>
      <sheetName val="Sheet3"/>
      <sheetName val="중점과제-경비(제안)"/>
      <sheetName val="세부내용"/>
      <sheetName val="Budget"/>
      <sheetName val="사유코드"/>
      <sheetName val="자체실적1Q"/>
      <sheetName val="공정및생산관리절차서"/>
      <sheetName val="MPS Q3 FY04"/>
      <sheetName val="MPS Q4 FY04"/>
      <sheetName val="PTR台손익"/>
      <sheetName val="125PIECE"/>
      <sheetName val="BTS-시범물량"/>
      <sheetName val="시설투자"/>
      <sheetName val="소계정"/>
      <sheetName val="BND"/>
      <sheetName val="ROYALTY"/>
      <sheetName val="장적산출"/>
      <sheetName val="02 07 27 부품판매가"/>
      <sheetName val="SPONGE단가"/>
      <sheetName val="A-A"/>
      <sheetName val="시산9812"/>
      <sheetName val="intro"/>
      <sheetName val="DFMEA"/>
      <sheetName val="총"/>
      <sheetName val="윤영환"/>
      <sheetName val="417CPK"/>
      <sheetName val="TABLE"/>
      <sheetName val="TM1Variables"/>
      <sheetName val="712"/>
      <sheetName val="1.종합비교원가(내수_일반_유럽)"/>
      <sheetName val="050218"/>
      <sheetName val="56"/>
      <sheetName val="#142-1-갑"/>
      <sheetName val="DAT_목표_"/>
      <sheetName val="물산(양산)"/>
      <sheetName val="정공(양산)"/>
      <sheetName val="테크(양산)"/>
      <sheetName val="계열사현황종합"/>
      <sheetName val="NGS4"/>
      <sheetName val="공정별"/>
      <sheetName val="SPG생산"/>
      <sheetName val="RDLEVLST"/>
      <sheetName val="업체별 단가현황"/>
      <sheetName val="6월수불"/>
      <sheetName val="정비손익"/>
      <sheetName val="Sheet5"/>
      <sheetName val="10-1"/>
      <sheetName val="비교원가제출.고"/>
      <sheetName val="Basic assumptions"/>
      <sheetName val="98지급계획"/>
      <sheetName val="월간인력"/>
      <sheetName val="년령분석표(02년)"/>
      <sheetName val="지역별"/>
      <sheetName val="이름표모음"/>
      <sheetName val="MTK_사후"/>
      <sheetName val="94B"/>
      <sheetName val="원본(실제)"/>
      <sheetName val="03 PFD-1"/>
      <sheetName val="R&amp;R(DATA)"/>
      <sheetName val="팀별종합"/>
      <sheetName val="검사협정서"/>
      <sheetName val="2002년판매실적"/>
      <sheetName val="SYS검토(1A1)"/>
      <sheetName val="인사자료총집계"/>
      <sheetName val="대표자"/>
      <sheetName val="_x005f_x0000__x005f_x0000__x005f_x0000__x005f_x0000_ile"/>
      <sheetName val="설계일정"/>
      <sheetName val="가2"/>
      <sheetName val="승인1팀"/>
      <sheetName val="제품"/>
      <sheetName val="양식"/>
      <sheetName val="13-1-2"/>
      <sheetName val="印刷補助"/>
      <sheetName val="단가MSTR"/>
      <sheetName val="MACRO1.XLM"/>
      <sheetName val="수출"/>
      <sheetName val="master"/>
      <sheetName val="내수1.8GL"/>
      <sheetName val="factor"/>
      <sheetName val="2. Definitions"/>
      <sheetName val="76210원가"/>
      <sheetName val="DATE"/>
      <sheetName val="예산코드"/>
      <sheetName val="11년단가"/>
      <sheetName val="생산직"/>
      <sheetName val="1월~3월"/>
      <sheetName val="4월~6월"/>
      <sheetName val="7-9월"/>
      <sheetName val="10월~12월"/>
      <sheetName val="공평7"/>
      <sheetName val="첨부6)CAPA분석표"/>
      <sheetName val="공평3"/>
      <sheetName val="계획수량"/>
      <sheetName val="Takt"/>
      <sheetName val="매각단가"/>
      <sheetName val="CVT산정"/>
      <sheetName val="15-COMP"/>
      <sheetName val="보고"/>
      <sheetName val="공문"/>
      <sheetName val="BUS제원1"/>
      <sheetName val="DOOR"/>
      <sheetName val="전체현황"/>
      <sheetName val="프로젝트"/>
      <sheetName val="5-1차수정"/>
      <sheetName val="LAMBDA 자작"/>
      <sheetName val="항목(1)"/>
      <sheetName val="유효성"/>
      <sheetName val="(BS,CF)-BACK"/>
      <sheetName val="예산실적전체당월"/>
      <sheetName val="N46"/>
      <sheetName val="정산내역"/>
      <sheetName val="운임.환차손-Y"/>
      <sheetName val="1_변경범위"/>
      <sheetName val="TEMP_TORQUE"/>
      <sheetName val="운임_환차손-Y"/>
      <sheetName val="존4"/>
      <sheetName val="96갑지"/>
      <sheetName val="Specification"/>
      <sheetName val="지부전체"/>
      <sheetName val="CSTHA616"/>
      <sheetName val="개발 TOOL 집계표"/>
      <sheetName val="경상 개발비"/>
      <sheetName val="16~31"/>
      <sheetName val="불량현상별END"/>
      <sheetName val="1-C,D"/>
      <sheetName val="경비"/>
      <sheetName val="생산소모품"/>
      <sheetName val="일일 생산및판매계획 대 실적"/>
      <sheetName val="총괄표"/>
      <sheetName val="LX3_0_RR1"/>
      <sheetName val="포머_비가동_내역"/>
      <sheetName val="Evaluation_objects"/>
      <sheetName val="FRONT_HUB견적가"/>
      <sheetName val="VS1_Paretto분석"/>
      <sheetName val="FLOW PROSES (A)"/>
      <sheetName val="세부견적"/>
      <sheetName val="품명_자재코드"/>
      <sheetName val="코드 조건표"/>
      <sheetName val="코드_조건표"/>
      <sheetName val="MPL_技連"/>
      <sheetName val="342E_BLOCK"/>
      <sheetName val="상세"/>
      <sheetName val="연구인원내역"/>
      <sheetName val="주E95711"/>
      <sheetName val="상불"/>
      <sheetName val="ENG油洩れ"/>
      <sheetName val="출장거리"/>
      <sheetName val="6C007(A)"/>
      <sheetName val="측정-1"/>
      <sheetName val="송전기본"/>
      <sheetName val="협력사_일반현황"/>
      <sheetName val="금형_(2)"/>
      <sheetName val="오음명부"/>
      <sheetName val="CSC"/>
      <sheetName val="금형991202"/>
      <sheetName val="HMC 사전원가(원혁기준)13%"/>
      <sheetName val="BAFFLE HMC TABLE1"/>
      <sheetName val="1차명단"/>
      <sheetName val="12.Inv."/>
      <sheetName val="주요재료비"/>
      <sheetName val="CSP원자재"/>
      <sheetName val="97년 재료예산(안)"/>
      <sheetName val="추산서총괄"/>
      <sheetName val="1.터빈"/>
      <sheetName val="HEAD"/>
      <sheetName val="Sheet13"/>
      <sheetName val="총론"/>
      <sheetName val="리드14"/>
      <sheetName val="규칙"/>
      <sheetName val="Value Analysis - Sheet 1"/>
      <sheetName val="07주차별실적"/>
      <sheetName val="2차 OIL량측정"/>
      <sheetName val="지점장"/>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sheetData sheetId="47" refreshError="1"/>
      <sheetData sheetId="48" refreshError="1"/>
      <sheetData sheetId="49" refreshError="1"/>
      <sheetData sheetId="50" refreshError="1"/>
      <sheetData sheetId="51" refreshError="1"/>
      <sheetData sheetId="52" refreshError="1"/>
      <sheetData sheetId="53"/>
      <sheetData sheetId="54"/>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P1AMLIST"/>
      <sheetName val="Sheet1"/>
      <sheetName val="ML"/>
      <sheetName val="96"/>
      <sheetName val="TRIM-Y3"/>
      <sheetName val="DATE"/>
      <sheetName val="일괄인쇄"/>
      <sheetName val="작성양식"/>
      <sheetName val="RD제품개발투자비(매가)"/>
      <sheetName val="문서처리전"/>
      <sheetName val="XGPROD"/>
      <sheetName val="신규DEP"/>
      <sheetName val="Sprache_GUI"/>
      <sheetName val="CR CODE"/>
      <sheetName val="부서CODE"/>
      <sheetName val="THEME CODE"/>
      <sheetName val="Macro1"/>
      <sheetName val="GB-IC Villingen GG"/>
      <sheetName val="#REF"/>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pageSetUpPr autoPageBreaks="0"/>
  </sheetPr>
  <dimension ref="A1:EN825"/>
  <sheetViews>
    <sheetView tabSelected="1" workbookViewId="0"/>
  </sheetViews>
  <sheetFormatPr defaultColWidth="0" defaultRowHeight="11.25" outlineLevelRow="1" outlineLevelCol="1" x14ac:dyDescent="0.3"/>
  <cols>
    <col min="1" max="2" width="2.375" style="12" customWidth="1"/>
    <col min="3" max="3" width="2.375" style="24" customWidth="1"/>
    <col min="4" max="4" width="22.5" style="72" customWidth="1"/>
    <col min="5" max="5" width="8.5" style="73" customWidth="1"/>
    <col min="6" max="9" width="8.5" style="71" customWidth="1"/>
    <col min="10" max="11" width="8.5" style="12" customWidth="1" outlineLevel="1"/>
    <col min="12" max="12" width="8.5" style="71" customWidth="1" outlineLevel="1"/>
    <col min="13" max="18" width="8.5" style="12" customWidth="1" outlineLevel="1"/>
    <col min="19" max="107" width="8.5" style="12" customWidth="1"/>
    <col min="108" max="142" width="8.5" style="12" hidden="1" customWidth="1"/>
    <col min="143" max="143" width="9" style="12" hidden="1" customWidth="1"/>
    <col min="144" max="16384" width="9" style="12" hidden="1"/>
  </cols>
  <sheetData>
    <row r="1" spans="1:142" s="1" customFormat="1" ht="13.5" x14ac:dyDescent="0.25">
      <c r="B1" s="2" t="s">
        <v>0</v>
      </c>
      <c r="C1" s="3"/>
      <c r="D1" s="3"/>
      <c r="E1" s="4"/>
      <c r="F1" s="5"/>
      <c r="G1" s="5"/>
      <c r="H1" s="5"/>
      <c r="I1" s="5"/>
    </row>
    <row r="3" spans="1:142" s="11" customFormat="1" x14ac:dyDescent="0.2">
      <c r="A3" s="6"/>
      <c r="B3" s="7" t="s">
        <v>1</v>
      </c>
      <c r="C3" s="7" t="s">
        <v>2</v>
      </c>
      <c r="D3" s="8"/>
      <c r="E3" s="9"/>
      <c r="F3" s="9"/>
      <c r="G3" s="10"/>
      <c r="H3" s="10"/>
      <c r="I3" s="10"/>
    </row>
    <row r="5" spans="1:142" x14ac:dyDescent="0.3">
      <c r="C5" s="13" t="s">
        <v>3</v>
      </c>
      <c r="D5" s="14" t="s">
        <v>4</v>
      </c>
      <c r="E5" s="15"/>
      <c r="F5" s="16"/>
      <c r="G5" s="16"/>
      <c r="H5" s="16"/>
      <c r="I5" s="16"/>
      <c r="J5" s="17"/>
      <c r="K5" s="17"/>
      <c r="L5" s="16"/>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row>
    <row r="6" spans="1:142" s="18" customFormat="1" x14ac:dyDescent="0.3">
      <c r="C6" s="19"/>
      <c r="D6" s="20"/>
      <c r="E6" s="21"/>
      <c r="F6" s="22"/>
      <c r="G6" s="22"/>
      <c r="H6" s="22"/>
      <c r="I6" s="22"/>
      <c r="J6" s="23" t="s">
        <v>5</v>
      </c>
      <c r="K6" s="23" t="s">
        <v>5</v>
      </c>
      <c r="L6" s="23" t="s">
        <v>6</v>
      </c>
      <c r="M6" s="23" t="s">
        <v>7</v>
      </c>
      <c r="N6" s="23" t="s">
        <v>8</v>
      </c>
      <c r="O6" s="23" t="s">
        <v>6</v>
      </c>
      <c r="P6" s="23" t="s">
        <v>7</v>
      </c>
      <c r="Q6" s="23" t="s">
        <v>8</v>
      </c>
      <c r="R6" s="23" t="s">
        <v>8</v>
      </c>
      <c r="S6" s="23" t="s">
        <v>8</v>
      </c>
      <c r="T6" s="23" t="s">
        <v>8</v>
      </c>
      <c r="U6" s="23" t="s">
        <v>6</v>
      </c>
      <c r="V6" s="23" t="s">
        <v>6</v>
      </c>
    </row>
    <row r="7" spans="1:142" x14ac:dyDescent="0.2">
      <c r="D7" s="25" t="s">
        <v>9</v>
      </c>
      <c r="E7" s="26"/>
      <c r="F7" s="26"/>
      <c r="G7" s="26"/>
      <c r="H7" s="26"/>
      <c r="I7" s="27"/>
      <c r="J7" s="28">
        <v>2016</v>
      </c>
      <c r="K7" s="29">
        <v>2017</v>
      </c>
      <c r="L7" s="30">
        <v>2017</v>
      </c>
      <c r="M7" s="31">
        <f>L7+1</f>
        <v>2018</v>
      </c>
      <c r="N7" s="31">
        <f t="shared" ref="N7:V7" si="0">M7+1</f>
        <v>2019</v>
      </c>
      <c r="O7" s="31">
        <f t="shared" si="0"/>
        <v>2020</v>
      </c>
      <c r="P7" s="31">
        <f t="shared" si="0"/>
        <v>2021</v>
      </c>
      <c r="Q7" s="31">
        <f t="shared" si="0"/>
        <v>2022</v>
      </c>
      <c r="R7" s="31">
        <f t="shared" si="0"/>
        <v>2023</v>
      </c>
      <c r="S7" s="31">
        <f t="shared" si="0"/>
        <v>2024</v>
      </c>
      <c r="T7" s="31">
        <f t="shared" si="0"/>
        <v>2025</v>
      </c>
      <c r="U7" s="31">
        <f t="shared" si="0"/>
        <v>2026</v>
      </c>
      <c r="V7" s="31">
        <f t="shared" si="0"/>
        <v>2027</v>
      </c>
    </row>
    <row r="8" spans="1:142" x14ac:dyDescent="0.2">
      <c r="D8" s="32" t="s">
        <v>10</v>
      </c>
      <c r="E8" s="33"/>
      <c r="F8" s="33"/>
      <c r="G8" s="33"/>
      <c r="H8" s="33"/>
      <c r="I8" s="34"/>
      <c r="J8" s="35">
        <v>42735</v>
      </c>
      <c r="K8" s="36">
        <v>43008</v>
      </c>
      <c r="L8" s="37">
        <v>43100</v>
      </c>
      <c r="M8" s="38">
        <v>43465</v>
      </c>
      <c r="N8" s="38">
        <v>43830</v>
      </c>
      <c r="O8" s="38">
        <v>44196</v>
      </c>
      <c r="P8" s="38">
        <v>44561</v>
      </c>
      <c r="Q8" s="38">
        <v>44926</v>
      </c>
      <c r="R8" s="38">
        <v>45291</v>
      </c>
      <c r="S8" s="38">
        <v>45657</v>
      </c>
      <c r="T8" s="38">
        <v>46022</v>
      </c>
      <c r="U8" s="38">
        <v>46387</v>
      </c>
      <c r="V8" s="38">
        <v>46752</v>
      </c>
    </row>
    <row r="9" spans="1:142" x14ac:dyDescent="0.2">
      <c r="D9" s="39" t="s">
        <v>11</v>
      </c>
      <c r="E9" s="40"/>
      <c r="F9" s="40"/>
      <c r="G9" s="40"/>
      <c r="H9" s="40"/>
      <c r="I9" s="41"/>
      <c r="J9" s="42"/>
      <c r="K9" s="43"/>
      <c r="L9" s="42">
        <v>12</v>
      </c>
      <c r="M9" s="44">
        <v>12</v>
      </c>
      <c r="N9" s="44">
        <v>12</v>
      </c>
      <c r="O9" s="44">
        <v>12</v>
      </c>
      <c r="P9" s="44">
        <v>12</v>
      </c>
      <c r="Q9" s="44">
        <v>12</v>
      </c>
      <c r="R9" s="44">
        <v>12</v>
      </c>
      <c r="S9" s="44">
        <v>12</v>
      </c>
      <c r="T9" s="44">
        <v>12</v>
      </c>
      <c r="U9" s="44">
        <v>12</v>
      </c>
      <c r="V9" s="44">
        <v>12</v>
      </c>
    </row>
    <row r="10" spans="1:142" x14ac:dyDescent="0.2">
      <c r="D10" s="39" t="s">
        <v>12</v>
      </c>
      <c r="E10" s="40"/>
      <c r="F10" s="40"/>
      <c r="G10" s="40"/>
      <c r="H10" s="40"/>
      <c r="I10" s="41"/>
      <c r="J10" s="42"/>
      <c r="K10" s="43"/>
      <c r="L10" s="42">
        <f>L8-J8</f>
        <v>365</v>
      </c>
      <c r="M10" s="44">
        <f>M8-L8</f>
        <v>365</v>
      </c>
      <c r="N10" s="44">
        <f t="shared" ref="N10:V10" si="1">N8-M8</f>
        <v>365</v>
      </c>
      <c r="O10" s="44">
        <f t="shared" si="1"/>
        <v>366</v>
      </c>
      <c r="P10" s="44">
        <f t="shared" si="1"/>
        <v>365</v>
      </c>
      <c r="Q10" s="44">
        <f t="shared" si="1"/>
        <v>365</v>
      </c>
      <c r="R10" s="44">
        <f t="shared" si="1"/>
        <v>365</v>
      </c>
      <c r="S10" s="44">
        <f t="shared" si="1"/>
        <v>366</v>
      </c>
      <c r="T10" s="44">
        <f t="shared" si="1"/>
        <v>365</v>
      </c>
      <c r="U10" s="44">
        <f t="shared" si="1"/>
        <v>365</v>
      </c>
      <c r="V10" s="44">
        <f t="shared" si="1"/>
        <v>365</v>
      </c>
    </row>
    <row r="11" spans="1:142" ht="3.95" customHeight="1" x14ac:dyDescent="0.2">
      <c r="D11" s="1"/>
      <c r="E11" s="5"/>
      <c r="F11" s="5"/>
      <c r="G11" s="5"/>
      <c r="H11" s="5"/>
      <c r="I11" s="45"/>
      <c r="J11" s="46"/>
      <c r="K11" s="46"/>
      <c r="L11" s="46"/>
      <c r="M11" s="46"/>
      <c r="N11" s="46"/>
      <c r="O11" s="46"/>
      <c r="P11" s="46"/>
      <c r="Q11" s="46"/>
      <c r="R11" s="46"/>
      <c r="S11" s="46"/>
      <c r="T11" s="46"/>
      <c r="U11" s="46"/>
      <c r="V11" s="46"/>
    </row>
    <row r="12" spans="1:142" x14ac:dyDescent="0.2">
      <c r="D12" s="47" t="s">
        <v>13</v>
      </c>
      <c r="E12" s="48"/>
      <c r="F12" s="49"/>
      <c r="G12" s="49"/>
      <c r="H12" s="49"/>
      <c r="I12" s="50" t="s">
        <v>14</v>
      </c>
      <c r="J12" s="51"/>
      <c r="K12" s="52"/>
      <c r="L12" s="51">
        <f>SUMIF($L$87:$EM$87, L$7, $L97:$EM97)</f>
        <v>0</v>
      </c>
      <c r="M12" s="51">
        <f t="shared" ref="M12:V12" si="2">SUMIF($L$87:$EM$87, M$7, $L97:$EM97)</f>
        <v>0</v>
      </c>
      <c r="N12" s="51">
        <f t="shared" si="2"/>
        <v>0</v>
      </c>
      <c r="O12" s="51">
        <f t="shared" si="2"/>
        <v>0</v>
      </c>
      <c r="P12" s="51">
        <f t="shared" si="2"/>
        <v>0</v>
      </c>
      <c r="Q12" s="51">
        <f t="shared" si="2"/>
        <v>0</v>
      </c>
      <c r="R12" s="51">
        <f t="shared" si="2"/>
        <v>0</v>
      </c>
      <c r="S12" s="51">
        <f t="shared" si="2"/>
        <v>0</v>
      </c>
      <c r="T12" s="51">
        <f t="shared" si="2"/>
        <v>0</v>
      </c>
      <c r="U12" s="51">
        <f t="shared" si="2"/>
        <v>0</v>
      </c>
      <c r="V12" s="51">
        <f t="shared" si="2"/>
        <v>0</v>
      </c>
    </row>
    <row r="13" spans="1:142" x14ac:dyDescent="0.2">
      <c r="D13" s="53" t="str">
        <f>D99</f>
        <v>단기차입금 소계</v>
      </c>
      <c r="E13" s="45"/>
      <c r="F13" s="45"/>
      <c r="G13" s="45"/>
      <c r="H13" s="45"/>
      <c r="I13" s="54">
        <f>SUM(K13:V13)</f>
        <v>0</v>
      </c>
      <c r="J13" s="55"/>
      <c r="K13" s="56"/>
      <c r="L13" s="55">
        <f t="shared" ref="L13:V13" si="3">SUMIF($L$87:$EM$87, L$7, $L99:$EM99)</f>
        <v>0</v>
      </c>
      <c r="M13" s="57">
        <f t="shared" si="3"/>
        <v>0</v>
      </c>
      <c r="N13" s="57">
        <f t="shared" si="3"/>
        <v>0</v>
      </c>
      <c r="O13" s="57">
        <f t="shared" si="3"/>
        <v>0</v>
      </c>
      <c r="P13" s="57">
        <f t="shared" si="3"/>
        <v>0</v>
      </c>
      <c r="Q13" s="57">
        <f t="shared" si="3"/>
        <v>0</v>
      </c>
      <c r="R13" s="57">
        <f t="shared" si="3"/>
        <v>0</v>
      </c>
      <c r="S13" s="57">
        <f t="shared" si="3"/>
        <v>0</v>
      </c>
      <c r="T13" s="57">
        <f t="shared" si="3"/>
        <v>0</v>
      </c>
      <c r="U13" s="57">
        <f t="shared" si="3"/>
        <v>0</v>
      </c>
      <c r="V13" s="57">
        <f t="shared" si="3"/>
        <v>0</v>
      </c>
    </row>
    <row r="14" spans="1:142" x14ac:dyDescent="0.2">
      <c r="D14" s="53"/>
      <c r="E14" s="45"/>
      <c r="F14" s="45"/>
      <c r="G14" s="45"/>
      <c r="H14" s="45"/>
      <c r="I14" s="54"/>
      <c r="J14" s="55"/>
      <c r="K14" s="56"/>
      <c r="L14" s="55"/>
      <c r="M14" s="57"/>
      <c r="N14" s="57"/>
      <c r="O14" s="57"/>
      <c r="P14" s="57"/>
      <c r="Q14" s="57"/>
      <c r="R14" s="57"/>
      <c r="S14" s="57"/>
      <c r="T14" s="57"/>
      <c r="U14" s="57"/>
      <c r="V14" s="57"/>
    </row>
    <row r="15" spans="1:142" x14ac:dyDescent="0.2">
      <c r="D15" s="53" t="str">
        <f>D102</f>
        <v>회사채 소계</v>
      </c>
      <c r="E15" s="45"/>
      <c r="F15" s="45"/>
      <c r="G15" s="45"/>
      <c r="H15" s="45"/>
      <c r="I15" s="54">
        <f>SUM(K15:V15)</f>
        <v>0</v>
      </c>
      <c r="J15" s="55"/>
      <c r="K15" s="56"/>
      <c r="L15" s="55">
        <f t="shared" ref="L15:V16" si="4">SUMIF($L$87:$EM$87, L$7, $L102:$EM102)</f>
        <v>0</v>
      </c>
      <c r="M15" s="57">
        <f t="shared" si="4"/>
        <v>0</v>
      </c>
      <c r="N15" s="57">
        <f t="shared" si="4"/>
        <v>0</v>
      </c>
      <c r="O15" s="57">
        <f t="shared" si="4"/>
        <v>0</v>
      </c>
      <c r="P15" s="57">
        <f t="shared" si="4"/>
        <v>0</v>
      </c>
      <c r="Q15" s="57">
        <f t="shared" si="4"/>
        <v>0</v>
      </c>
      <c r="R15" s="57">
        <f t="shared" si="4"/>
        <v>0</v>
      </c>
      <c r="S15" s="57">
        <f t="shared" si="4"/>
        <v>0</v>
      </c>
      <c r="T15" s="57">
        <f t="shared" si="4"/>
        <v>0</v>
      </c>
      <c r="U15" s="57">
        <f t="shared" si="4"/>
        <v>0</v>
      </c>
      <c r="V15" s="57">
        <f t="shared" si="4"/>
        <v>0</v>
      </c>
    </row>
    <row r="16" spans="1:142" x14ac:dyDescent="0.2">
      <c r="D16" s="53" t="str">
        <f>D103</f>
        <v>장기차입금 소계</v>
      </c>
      <c r="E16" s="45"/>
      <c r="F16" s="45"/>
      <c r="G16" s="45"/>
      <c r="H16" s="45"/>
      <c r="I16" s="54">
        <f>SUM(K16:V16)</f>
        <v>0</v>
      </c>
      <c r="J16" s="55"/>
      <c r="K16" s="56"/>
      <c r="L16" s="55">
        <f t="shared" si="4"/>
        <v>0</v>
      </c>
      <c r="M16" s="57">
        <f t="shared" si="4"/>
        <v>0</v>
      </c>
      <c r="N16" s="57">
        <f t="shared" si="4"/>
        <v>0</v>
      </c>
      <c r="O16" s="57">
        <f t="shared" si="4"/>
        <v>0</v>
      </c>
      <c r="P16" s="57">
        <f t="shared" si="4"/>
        <v>0</v>
      </c>
      <c r="Q16" s="57">
        <f t="shared" si="4"/>
        <v>0</v>
      </c>
      <c r="R16" s="57">
        <f t="shared" si="4"/>
        <v>0</v>
      </c>
      <c r="S16" s="57">
        <f t="shared" si="4"/>
        <v>0</v>
      </c>
      <c r="T16" s="57">
        <f t="shared" si="4"/>
        <v>0</v>
      </c>
      <c r="U16" s="57">
        <f t="shared" si="4"/>
        <v>0</v>
      </c>
      <c r="V16" s="57">
        <f t="shared" si="4"/>
        <v>0</v>
      </c>
    </row>
    <row r="17" spans="4:22" x14ac:dyDescent="0.2">
      <c r="D17" s="53"/>
      <c r="E17" s="45"/>
      <c r="F17" s="45"/>
      <c r="G17" s="45"/>
      <c r="H17" s="45"/>
      <c r="I17" s="54"/>
      <c r="J17" s="55"/>
      <c r="K17" s="56"/>
      <c r="L17" s="55"/>
      <c r="M17" s="57"/>
      <c r="N17" s="57"/>
      <c r="O17" s="57"/>
      <c r="P17" s="57"/>
      <c r="Q17" s="57"/>
      <c r="R17" s="57"/>
      <c r="S17" s="57"/>
      <c r="T17" s="57"/>
      <c r="U17" s="57"/>
      <c r="V17" s="57"/>
    </row>
    <row r="18" spans="4:22" x14ac:dyDescent="0.2">
      <c r="D18" s="47" t="s">
        <v>15</v>
      </c>
      <c r="E18" s="48"/>
      <c r="F18" s="49"/>
      <c r="G18" s="49"/>
      <c r="H18" s="49"/>
      <c r="I18" s="58"/>
      <c r="J18" s="51"/>
      <c r="K18" s="52"/>
      <c r="L18" s="51">
        <f t="shared" ref="L18:V18" si="5">SUMIF($L$87:$EM$87, L$7, $L89:$EM89)</f>
        <v>41227.061999999998</v>
      </c>
      <c r="M18" s="51">
        <f t="shared" si="5"/>
        <v>-143081.02499999999</v>
      </c>
      <c r="N18" s="51">
        <f t="shared" si="5"/>
        <v>-115527.86799999997</v>
      </c>
      <c r="O18" s="51">
        <f t="shared" si="5"/>
        <v>-56019.199999999983</v>
      </c>
      <c r="P18" s="51">
        <f t="shared" si="5"/>
        <v>-34541.599999999999</v>
      </c>
      <c r="Q18" s="51">
        <f t="shared" si="5"/>
        <v>-24487.599999999991</v>
      </c>
      <c r="R18" s="51">
        <f t="shared" si="5"/>
        <v>-1140</v>
      </c>
      <c r="S18" s="51">
        <f t="shared" si="5"/>
        <v>0</v>
      </c>
      <c r="T18" s="51">
        <f t="shared" si="5"/>
        <v>0</v>
      </c>
      <c r="U18" s="51">
        <f t="shared" si="5"/>
        <v>0</v>
      </c>
      <c r="V18" s="51">
        <f t="shared" si="5"/>
        <v>0</v>
      </c>
    </row>
    <row r="19" spans="4:22" x14ac:dyDescent="0.2">
      <c r="D19" s="53" t="str">
        <f>D13</f>
        <v>단기차입금 소계</v>
      </c>
      <c r="E19" s="45"/>
      <c r="F19" s="45"/>
      <c r="G19" s="45"/>
      <c r="H19" s="45"/>
      <c r="I19" s="54">
        <f>SUM(K19:V19)</f>
        <v>6827.18</v>
      </c>
      <c r="J19" s="55"/>
      <c r="K19" s="56"/>
      <c r="L19" s="55">
        <f t="shared" ref="L19:V19" si="6">SUMIF($L$87:$EM$87, L$7, $L91:$EM91)</f>
        <v>13165.180000000002</v>
      </c>
      <c r="M19" s="55">
        <f t="shared" si="6"/>
        <v>-1267.5999999999999</v>
      </c>
      <c r="N19" s="55">
        <f t="shared" si="6"/>
        <v>-1267.5999999999999</v>
      </c>
      <c r="O19" s="55">
        <f t="shared" si="6"/>
        <v>-1267.5999999999999</v>
      </c>
      <c r="P19" s="55">
        <f t="shared" si="6"/>
        <v>-1267.5999999999999</v>
      </c>
      <c r="Q19" s="55">
        <f t="shared" si="6"/>
        <v>-1267.5999999999999</v>
      </c>
      <c r="R19" s="55">
        <f t="shared" si="6"/>
        <v>0</v>
      </c>
      <c r="S19" s="55">
        <f t="shared" si="6"/>
        <v>0</v>
      </c>
      <c r="T19" s="55">
        <f t="shared" si="6"/>
        <v>0</v>
      </c>
      <c r="U19" s="55">
        <f t="shared" si="6"/>
        <v>0</v>
      </c>
      <c r="V19" s="55">
        <f t="shared" si="6"/>
        <v>0</v>
      </c>
    </row>
    <row r="20" spans="4:22" x14ac:dyDescent="0.2">
      <c r="D20" s="53"/>
      <c r="E20" s="45"/>
      <c r="F20" s="45"/>
      <c r="G20" s="45"/>
      <c r="H20" s="45"/>
      <c r="I20" s="54"/>
      <c r="J20" s="55"/>
      <c r="K20" s="56"/>
      <c r="L20" s="55"/>
      <c r="M20" s="55"/>
      <c r="N20" s="55"/>
      <c r="O20" s="55"/>
      <c r="P20" s="55"/>
      <c r="Q20" s="55"/>
      <c r="R20" s="55"/>
      <c r="S20" s="55"/>
      <c r="T20" s="55"/>
      <c r="U20" s="55"/>
      <c r="V20" s="55"/>
    </row>
    <row r="21" spans="4:22" x14ac:dyDescent="0.2">
      <c r="D21" s="53" t="str">
        <f>D15</f>
        <v>회사채 소계</v>
      </c>
      <c r="E21" s="45"/>
      <c r="F21" s="45"/>
      <c r="G21" s="45"/>
      <c r="H21" s="45"/>
      <c r="I21" s="54">
        <f>SUM(K21:V21)</f>
        <v>-129999.99999999999</v>
      </c>
      <c r="J21" s="55"/>
      <c r="K21" s="56"/>
      <c r="L21" s="55">
        <f t="shared" ref="L21:V22" si="7">SUMIF($L$87:$EM$87, L$7, $L94:$EM94)</f>
        <v>0</v>
      </c>
      <c r="M21" s="55">
        <f t="shared" si="7"/>
        <v>-49999.999999999993</v>
      </c>
      <c r="N21" s="55">
        <f t="shared" si="7"/>
        <v>-49999.999999999993</v>
      </c>
      <c r="O21" s="55">
        <f t="shared" si="7"/>
        <v>-20000</v>
      </c>
      <c r="P21" s="55">
        <f t="shared" si="7"/>
        <v>-10000</v>
      </c>
      <c r="Q21" s="55">
        <f t="shared" si="7"/>
        <v>0</v>
      </c>
      <c r="R21" s="55">
        <f t="shared" si="7"/>
        <v>0</v>
      </c>
      <c r="S21" s="55">
        <f t="shared" si="7"/>
        <v>0</v>
      </c>
      <c r="T21" s="55">
        <f t="shared" si="7"/>
        <v>0</v>
      </c>
      <c r="U21" s="55">
        <f t="shared" si="7"/>
        <v>0</v>
      </c>
      <c r="V21" s="55">
        <f t="shared" si="7"/>
        <v>0</v>
      </c>
    </row>
    <row r="22" spans="4:22" x14ac:dyDescent="0.2">
      <c r="D22" s="53" t="str">
        <f>D16</f>
        <v>장기차입금 소계</v>
      </c>
      <c r="E22" s="45"/>
      <c r="F22" s="45"/>
      <c r="G22" s="45"/>
      <c r="H22" s="45"/>
      <c r="I22" s="54">
        <f>SUM(K22:V22)</f>
        <v>-210397.41099999999</v>
      </c>
      <c r="J22" s="55"/>
      <c r="K22" s="56"/>
      <c r="L22" s="55">
        <f t="shared" si="7"/>
        <v>28061.881999999998</v>
      </c>
      <c r="M22" s="55">
        <f t="shared" si="7"/>
        <v>-91813.424999999974</v>
      </c>
      <c r="N22" s="55">
        <f t="shared" si="7"/>
        <v>-64260.268000000004</v>
      </c>
      <c r="O22" s="55">
        <f t="shared" si="7"/>
        <v>-34751.599999999999</v>
      </c>
      <c r="P22" s="55">
        <f t="shared" si="7"/>
        <v>-23274</v>
      </c>
      <c r="Q22" s="55">
        <f t="shared" si="7"/>
        <v>-23220</v>
      </c>
      <c r="R22" s="55">
        <f t="shared" si="7"/>
        <v>-1140</v>
      </c>
      <c r="S22" s="55">
        <f t="shared" si="7"/>
        <v>0</v>
      </c>
      <c r="T22" s="55">
        <f t="shared" si="7"/>
        <v>0</v>
      </c>
      <c r="U22" s="55">
        <f t="shared" si="7"/>
        <v>0</v>
      </c>
      <c r="V22" s="55">
        <f t="shared" si="7"/>
        <v>0</v>
      </c>
    </row>
    <row r="23" spans="4:22" x14ac:dyDescent="0.2">
      <c r="D23" s="53"/>
      <c r="E23" s="45"/>
      <c r="F23" s="45"/>
      <c r="G23" s="45"/>
      <c r="H23" s="45"/>
      <c r="I23" s="54"/>
      <c r="J23" s="55"/>
      <c r="K23" s="56"/>
      <c r="L23" s="55"/>
      <c r="M23" s="57"/>
      <c r="N23" s="57"/>
      <c r="O23" s="57"/>
      <c r="P23" s="57"/>
      <c r="Q23" s="57"/>
      <c r="R23" s="57"/>
      <c r="S23" s="57"/>
      <c r="T23" s="57"/>
      <c r="U23" s="57"/>
      <c r="V23" s="57"/>
    </row>
    <row r="24" spans="4:22" x14ac:dyDescent="0.2">
      <c r="D24" s="59" t="s">
        <v>16</v>
      </c>
      <c r="E24" s="60"/>
      <c r="F24" s="61"/>
      <c r="G24" s="61"/>
      <c r="H24" s="61"/>
      <c r="I24" s="62"/>
      <c r="J24" s="51">
        <f>[1]Raw_PL!H47</f>
        <v>15972.096955000001</v>
      </c>
      <c r="K24" s="63">
        <f>[1]Raw_PL!I47</f>
        <v>12475.709478000001</v>
      </c>
      <c r="L24" s="51">
        <f t="shared" ref="L24:V24" si="8">SUMIF($L$120:$EM$120, L$7, $L122:$EM122)</f>
        <v>15563.588445444711</v>
      </c>
      <c r="M24" s="64">
        <f t="shared" si="8"/>
        <v>15334.925609266786</v>
      </c>
      <c r="N24" s="64">
        <f t="shared" si="8"/>
        <v>12401.372010284751</v>
      </c>
      <c r="O24" s="64">
        <f t="shared" si="8"/>
        <v>10329.427165932968</v>
      </c>
      <c r="P24" s="64">
        <f t="shared" si="8"/>
        <v>9199.0316314261909</v>
      </c>
      <c r="Q24" s="64">
        <f t="shared" si="8"/>
        <v>8490.9503952519444</v>
      </c>
      <c r="R24" s="64">
        <f t="shared" si="8"/>
        <v>8139.3715433509578</v>
      </c>
      <c r="S24" s="64">
        <f t="shared" si="8"/>
        <v>8123.8728529400005</v>
      </c>
      <c r="T24" s="64">
        <f t="shared" si="8"/>
        <v>0</v>
      </c>
      <c r="U24" s="64">
        <f t="shared" si="8"/>
        <v>0</v>
      </c>
      <c r="V24" s="64">
        <f t="shared" si="8"/>
        <v>0</v>
      </c>
    </row>
    <row r="25" spans="4:22" x14ac:dyDescent="0.2">
      <c r="D25" s="53" t="str">
        <f>D13</f>
        <v>단기차입금 소계</v>
      </c>
      <c r="E25" s="45"/>
      <c r="F25" s="45"/>
      <c r="G25" s="45"/>
      <c r="H25" s="45"/>
      <c r="I25" s="54">
        <f>SUM(K25:V25)</f>
        <v>40077.47337933979</v>
      </c>
      <c r="J25" s="55"/>
      <c r="K25" s="65"/>
      <c r="L25" s="55">
        <f t="shared" ref="L25:V25" si="9">SUMIF($L$120:$EM$120, L$7, $L124:$EM124)</f>
        <v>4583.3232899293143</v>
      </c>
      <c r="M25" s="57">
        <f t="shared" si="9"/>
        <v>5113.0565460141815</v>
      </c>
      <c r="N25" s="57">
        <f t="shared" si="9"/>
        <v>5097.475967374181</v>
      </c>
      <c r="O25" s="57">
        <f t="shared" si="9"/>
        <v>5081.911444773752</v>
      </c>
      <c r="P25" s="57">
        <f t="shared" si="9"/>
        <v>5066.3148100941817</v>
      </c>
      <c r="Q25" s="57">
        <f t="shared" si="9"/>
        <v>5050.734231454182</v>
      </c>
      <c r="R25" s="57">
        <f t="shared" si="9"/>
        <v>5042.3285448499992</v>
      </c>
      <c r="S25" s="57">
        <f t="shared" si="9"/>
        <v>5042.3285448499992</v>
      </c>
      <c r="T25" s="57">
        <f t="shared" si="9"/>
        <v>0</v>
      </c>
      <c r="U25" s="57">
        <f t="shared" si="9"/>
        <v>0</v>
      </c>
      <c r="V25" s="57">
        <f t="shared" si="9"/>
        <v>0</v>
      </c>
    </row>
    <row r="26" spans="4:22" x14ac:dyDescent="0.2">
      <c r="D26" s="53"/>
      <c r="E26" s="45"/>
      <c r="F26" s="45"/>
      <c r="G26" s="45"/>
      <c r="H26" s="45"/>
      <c r="I26" s="54"/>
      <c r="J26" s="55"/>
      <c r="K26" s="65"/>
      <c r="L26" s="55"/>
      <c r="M26" s="57"/>
      <c r="N26" s="57"/>
      <c r="O26" s="57"/>
      <c r="P26" s="57"/>
      <c r="Q26" s="57"/>
      <c r="R26" s="57"/>
      <c r="S26" s="57"/>
      <c r="T26" s="57"/>
      <c r="U26" s="57"/>
      <c r="V26" s="57"/>
    </row>
    <row r="27" spans="4:22" x14ac:dyDescent="0.2">
      <c r="D27" s="53" t="str">
        <f>D15</f>
        <v>회사채 소계</v>
      </c>
      <c r="E27" s="45"/>
      <c r="F27" s="45"/>
      <c r="G27" s="45"/>
      <c r="H27" s="45"/>
      <c r="I27" s="54">
        <f>SUM(K27:V27)</f>
        <v>7602.5628531327202</v>
      </c>
      <c r="J27" s="55"/>
      <c r="K27" s="65"/>
      <c r="L27" s="55">
        <f t="shared" ref="L27:V28" si="10">SUMIF($L$120:$EM$120, L$7, $L127:$EM127)</f>
        <v>3106.1008219178079</v>
      </c>
      <c r="M27" s="57">
        <f t="shared" si="10"/>
        <v>2551.9156392694072</v>
      </c>
      <c r="N27" s="57">
        <f t="shared" si="10"/>
        <v>1389.3047945205481</v>
      </c>
      <c r="O27" s="57">
        <f t="shared" si="10"/>
        <v>474.31693989071033</v>
      </c>
      <c r="P27" s="57">
        <f t="shared" si="10"/>
        <v>80.924657534246649</v>
      </c>
      <c r="Q27" s="57">
        <f t="shared" si="10"/>
        <v>6.7657310864888142E-14</v>
      </c>
      <c r="R27" s="57">
        <f t="shared" si="10"/>
        <v>6.7657310864888142E-14</v>
      </c>
      <c r="S27" s="57">
        <f t="shared" si="10"/>
        <v>6.765731086488813E-14</v>
      </c>
      <c r="T27" s="57">
        <f t="shared" si="10"/>
        <v>0</v>
      </c>
      <c r="U27" s="57">
        <f t="shared" si="10"/>
        <v>0</v>
      </c>
      <c r="V27" s="57">
        <f t="shared" si="10"/>
        <v>0</v>
      </c>
    </row>
    <row r="28" spans="4:22" x14ac:dyDescent="0.2">
      <c r="D28" s="53" t="str">
        <f>D16</f>
        <v>장기차입금 소계</v>
      </c>
      <c r="E28" s="45"/>
      <c r="F28" s="45"/>
      <c r="G28" s="45"/>
      <c r="H28" s="45"/>
      <c r="I28" s="54">
        <f>SUM(K28:V28)</f>
        <v>39902.503421425798</v>
      </c>
      <c r="J28" s="55"/>
      <c r="K28" s="65"/>
      <c r="L28" s="55">
        <f t="shared" si="10"/>
        <v>7874.1643335975887</v>
      </c>
      <c r="M28" s="57">
        <f t="shared" si="10"/>
        <v>7669.9534239831955</v>
      </c>
      <c r="N28" s="57">
        <f t="shared" si="10"/>
        <v>5914.591248390022</v>
      </c>
      <c r="O28" s="57">
        <f t="shared" si="10"/>
        <v>4773.1987812685056</v>
      </c>
      <c r="P28" s="57">
        <f t="shared" si="10"/>
        <v>4051.7921637977624</v>
      </c>
      <c r="Q28" s="57">
        <f t="shared" si="10"/>
        <v>3440.216163797762</v>
      </c>
      <c r="R28" s="57">
        <f t="shared" si="10"/>
        <v>3097.0429985009591</v>
      </c>
      <c r="S28" s="57">
        <f t="shared" si="10"/>
        <v>3081.5443080900004</v>
      </c>
      <c r="T28" s="57">
        <f t="shared" si="10"/>
        <v>0</v>
      </c>
      <c r="U28" s="57">
        <f t="shared" si="10"/>
        <v>0</v>
      </c>
      <c r="V28" s="57">
        <f t="shared" si="10"/>
        <v>0</v>
      </c>
    </row>
    <row r="29" spans="4:22" x14ac:dyDescent="0.2">
      <c r="D29" s="53"/>
      <c r="E29" s="45"/>
      <c r="F29" s="45"/>
      <c r="G29" s="45"/>
      <c r="H29" s="45"/>
      <c r="I29" s="54"/>
      <c r="J29" s="55"/>
      <c r="K29" s="65"/>
      <c r="L29" s="55"/>
      <c r="M29" s="57"/>
      <c r="N29" s="57"/>
      <c r="O29" s="57"/>
      <c r="P29" s="57"/>
      <c r="Q29" s="57"/>
      <c r="R29" s="57"/>
      <c r="S29" s="57"/>
      <c r="T29" s="57"/>
      <c r="U29" s="57"/>
      <c r="V29" s="57"/>
    </row>
    <row r="30" spans="4:22" x14ac:dyDescent="0.3">
      <c r="D30" s="66"/>
      <c r="E30" s="67"/>
      <c r="F30" s="68"/>
      <c r="G30" s="68"/>
      <c r="H30" s="68"/>
      <c r="I30" s="69"/>
      <c r="J30" s="70"/>
      <c r="K30" s="70"/>
    </row>
    <row r="31" spans="4:22" x14ac:dyDescent="0.2">
      <c r="D31" s="53" t="s">
        <v>17</v>
      </c>
      <c r="E31" s="45"/>
      <c r="F31" s="45"/>
      <c r="G31" s="45"/>
      <c r="H31" s="45"/>
      <c r="I31" s="54"/>
      <c r="J31" s="55"/>
      <c r="K31" s="65"/>
      <c r="L31" s="55">
        <f>SUM($L13:L13)-SUM($L19:L19)</f>
        <v>-13165.180000000002</v>
      </c>
      <c r="M31" s="57">
        <f>SUM($L13:M13)-SUM($L19:M19)</f>
        <v>-11897.580000000002</v>
      </c>
      <c r="N31" s="57">
        <f>SUM($L13:N13)-SUM($L19:N19)</f>
        <v>-10629.980000000001</v>
      </c>
      <c r="O31" s="57">
        <f>SUM($L13:O13)-SUM($L19:O19)</f>
        <v>-9362.380000000001</v>
      </c>
      <c r="P31" s="57">
        <f>SUM($L13:P13)-SUM($L19:P19)</f>
        <v>-8094.7800000000007</v>
      </c>
      <c r="Q31" s="57">
        <f>SUM($L13:Q13)-SUM($L19:Q19)</f>
        <v>-6827.18</v>
      </c>
      <c r="R31" s="57">
        <f>SUM($L13:R13)-SUM($L19:R19)</f>
        <v>-6827.18</v>
      </c>
      <c r="S31" s="57">
        <f>SUM($L13:S13)-SUM($L19:S19)</f>
        <v>-6827.18</v>
      </c>
      <c r="T31" s="57">
        <f>SUM($L13:T13)-SUM($L19:T19)</f>
        <v>-6827.18</v>
      </c>
      <c r="U31" s="57">
        <f>SUM($L13:U13)-SUM($L19:U19)</f>
        <v>-6827.18</v>
      </c>
      <c r="V31" s="57">
        <f>SUM($L13:V13)-SUM($L19:V19)</f>
        <v>-6827.18</v>
      </c>
    </row>
    <row r="32" spans="4:22" x14ac:dyDescent="0.2">
      <c r="F32" s="74"/>
      <c r="G32" s="74"/>
      <c r="H32" s="74"/>
      <c r="I32" s="69"/>
      <c r="J32" s="70"/>
      <c r="K32" s="70"/>
      <c r="L32" s="75"/>
      <c r="M32" s="75"/>
      <c r="N32" s="75"/>
      <c r="O32" s="75"/>
      <c r="P32" s="75"/>
      <c r="Q32" s="75"/>
      <c r="R32" s="75"/>
      <c r="S32" s="75"/>
      <c r="T32" s="75"/>
      <c r="U32" s="75"/>
      <c r="V32" s="75"/>
    </row>
    <row r="33" spans="4:22" x14ac:dyDescent="0.2">
      <c r="D33" s="59" t="s">
        <v>18</v>
      </c>
      <c r="E33" s="60"/>
      <c r="F33" s="61"/>
      <c r="G33" s="61"/>
      <c r="H33" s="61"/>
      <c r="I33" s="62"/>
      <c r="J33" s="51"/>
      <c r="K33" s="63"/>
      <c r="L33" s="51">
        <f>SUM(L34:L38)</f>
        <v>-12964.960770001726</v>
      </c>
      <c r="M33" s="51">
        <f t="shared" ref="M33:V33" si="11">SUM(M34:M38)</f>
        <v>-15688.170081467844</v>
      </c>
      <c r="N33" s="51">
        <f t="shared" si="11"/>
        <v>-12836.221311988789</v>
      </c>
      <c r="O33" s="51">
        <f t="shared" si="11"/>
        <v>-10569.835293556225</v>
      </c>
      <c r="P33" s="51">
        <f t="shared" si="11"/>
        <v>-9289.2470676634293</v>
      </c>
      <c r="Q33" s="51">
        <f t="shared" si="11"/>
        <v>-8555.9866526158894</v>
      </c>
      <c r="R33" s="51">
        <f t="shared" si="11"/>
        <v>-8148.2853200490954</v>
      </c>
      <c r="S33" s="51">
        <f t="shared" si="11"/>
        <v>-8127.9170450263809</v>
      </c>
      <c r="T33" s="51">
        <f t="shared" si="11"/>
        <v>0</v>
      </c>
      <c r="U33" s="51">
        <f t="shared" si="11"/>
        <v>0</v>
      </c>
      <c r="V33" s="51">
        <f t="shared" si="11"/>
        <v>0</v>
      </c>
    </row>
    <row r="34" spans="4:22" x14ac:dyDescent="0.2">
      <c r="D34" s="53" t="str">
        <f>D25</f>
        <v>단기차입금 소계</v>
      </c>
      <c r="E34" s="45"/>
      <c r="F34" s="45"/>
      <c r="G34" s="45"/>
      <c r="H34" s="45"/>
      <c r="I34" s="54"/>
      <c r="J34" s="55"/>
      <c r="K34" s="65"/>
      <c r="L34" s="55">
        <f t="shared" ref="L34:V34" si="12">SUMIF($L$134:$EM$134, L$7, $L138:$EM138)</f>
        <v>-3900.0282127250684</v>
      </c>
      <c r="M34" s="55">
        <f t="shared" si="12"/>
        <v>-5062.2337737119542</v>
      </c>
      <c r="N34" s="55">
        <f t="shared" si="12"/>
        <v>-5098.7992493956617</v>
      </c>
      <c r="O34" s="55">
        <f t="shared" si="12"/>
        <v>-5085.233282219996</v>
      </c>
      <c r="P34" s="55">
        <f t="shared" si="12"/>
        <v>-5065.6395366908973</v>
      </c>
      <c r="Q34" s="55">
        <f t="shared" si="12"/>
        <v>-5052.0575134756609</v>
      </c>
      <c r="R34" s="55">
        <f t="shared" si="12"/>
        <v>-5042.4388183517895</v>
      </c>
      <c r="S34" s="55">
        <f t="shared" si="12"/>
        <v>-5044.319567931746</v>
      </c>
      <c r="T34" s="55">
        <f t="shared" si="12"/>
        <v>0</v>
      </c>
      <c r="U34" s="55">
        <f t="shared" si="12"/>
        <v>0</v>
      </c>
      <c r="V34" s="55">
        <f t="shared" si="12"/>
        <v>0</v>
      </c>
    </row>
    <row r="35" spans="4:22" x14ac:dyDescent="0.2">
      <c r="D35" s="53"/>
      <c r="E35" s="45"/>
      <c r="F35" s="45"/>
      <c r="G35" s="45"/>
      <c r="H35" s="45"/>
      <c r="I35" s="54"/>
      <c r="J35" s="55"/>
      <c r="K35" s="65"/>
      <c r="L35" s="55"/>
      <c r="M35" s="55"/>
      <c r="N35" s="55"/>
      <c r="O35" s="55"/>
      <c r="P35" s="55"/>
      <c r="Q35" s="55"/>
      <c r="R35" s="55"/>
      <c r="S35" s="55"/>
      <c r="T35" s="55"/>
      <c r="U35" s="55"/>
      <c r="V35" s="55"/>
    </row>
    <row r="36" spans="4:22" x14ac:dyDescent="0.2">
      <c r="D36" s="53" t="str">
        <f>D27</f>
        <v>회사채 소계</v>
      </c>
      <c r="E36" s="45"/>
      <c r="F36" s="45"/>
      <c r="G36" s="45"/>
      <c r="H36" s="45"/>
      <c r="I36" s="54"/>
      <c r="J36" s="55"/>
      <c r="K36" s="65"/>
      <c r="L36" s="55">
        <f t="shared" ref="L36:V37" si="13">SUMIF($L$134:$EM$134, L$7, $L141:$EM141)</f>
        <v>-2710.6665753424663</v>
      </c>
      <c r="M36" s="55">
        <f t="shared" si="13"/>
        <v>-2628.2018264840185</v>
      </c>
      <c r="N36" s="55">
        <f t="shared" si="13"/>
        <v>-1570.8192922374431</v>
      </c>
      <c r="O36" s="55">
        <f t="shared" si="13"/>
        <v>-586.81388951268821</v>
      </c>
      <c r="P36" s="55">
        <f t="shared" si="13"/>
        <v>-104.99962572048813</v>
      </c>
      <c r="Q36" s="55">
        <f t="shared" si="13"/>
        <v>-1.0616438356165054</v>
      </c>
      <c r="R36" s="55">
        <f t="shared" si="13"/>
        <v>-6.765731086488813E-14</v>
      </c>
      <c r="S36" s="55">
        <f t="shared" si="13"/>
        <v>-6.7679628444699004E-14</v>
      </c>
      <c r="T36" s="55">
        <f t="shared" si="13"/>
        <v>0</v>
      </c>
      <c r="U36" s="55">
        <f t="shared" si="13"/>
        <v>0</v>
      </c>
      <c r="V36" s="55">
        <f t="shared" si="13"/>
        <v>0</v>
      </c>
    </row>
    <row r="37" spans="4:22" x14ac:dyDescent="0.2">
      <c r="D37" s="53" t="str">
        <f>D28</f>
        <v>장기차입금 소계</v>
      </c>
      <c r="E37" s="45"/>
      <c r="F37" s="45"/>
      <c r="G37" s="45"/>
      <c r="H37" s="45"/>
      <c r="I37" s="54"/>
      <c r="J37" s="55"/>
      <c r="K37" s="65"/>
      <c r="L37" s="55">
        <f t="shared" si="13"/>
        <v>-6354.2659819341916</v>
      </c>
      <c r="M37" s="55">
        <f t="shared" si="13"/>
        <v>-7997.7344812718711</v>
      </c>
      <c r="N37" s="55">
        <f t="shared" si="13"/>
        <v>-6166.6027703556838</v>
      </c>
      <c r="O37" s="55">
        <f t="shared" si="13"/>
        <v>-4897.7881218235407</v>
      </c>
      <c r="P37" s="55">
        <f t="shared" si="13"/>
        <v>-4118.6079052520436</v>
      </c>
      <c r="Q37" s="55">
        <f t="shared" si="13"/>
        <v>-3502.8674953046116</v>
      </c>
      <c r="R37" s="55">
        <f t="shared" si="13"/>
        <v>-3105.8465016973064</v>
      </c>
      <c r="S37" s="55">
        <f t="shared" si="13"/>
        <v>-3083.597477094635</v>
      </c>
      <c r="T37" s="55">
        <f t="shared" si="13"/>
        <v>0</v>
      </c>
      <c r="U37" s="55">
        <f t="shared" si="13"/>
        <v>0</v>
      </c>
      <c r="V37" s="55">
        <f t="shared" si="13"/>
        <v>0</v>
      </c>
    </row>
    <row r="38" spans="4:22" x14ac:dyDescent="0.2">
      <c r="D38" s="53"/>
      <c r="E38" s="45"/>
      <c r="F38" s="45"/>
      <c r="G38" s="45"/>
      <c r="H38" s="45"/>
      <c r="I38" s="54"/>
      <c r="J38" s="55"/>
      <c r="K38" s="65"/>
      <c r="L38" s="55"/>
      <c r="M38" s="57"/>
      <c r="N38" s="57"/>
      <c r="O38" s="57"/>
      <c r="P38" s="57"/>
      <c r="Q38" s="57"/>
      <c r="R38" s="57"/>
      <c r="S38" s="57"/>
      <c r="T38" s="57"/>
      <c r="U38" s="57"/>
      <c r="V38" s="57"/>
    </row>
    <row r="39" spans="4:22" x14ac:dyDescent="0.3">
      <c r="F39" s="74"/>
      <c r="G39" s="74"/>
      <c r="H39" s="74"/>
      <c r="I39" s="69"/>
      <c r="J39" s="70"/>
      <c r="K39" s="70"/>
    </row>
    <row r="40" spans="4:22" x14ac:dyDescent="0.2">
      <c r="D40" s="59" t="s">
        <v>19</v>
      </c>
      <c r="E40" s="60"/>
      <c r="F40" s="61"/>
      <c r="G40" s="61"/>
      <c r="H40" s="61"/>
      <c r="I40" s="62"/>
      <c r="J40" s="51">
        <f>SUM(J41:J45)</f>
        <v>1660.1335789999998</v>
      </c>
      <c r="K40" s="63">
        <f>SUM(K41:K45)</f>
        <v>4134.350718399287</v>
      </c>
      <c r="L40" s="51">
        <f>SUM(L41:L45)</f>
        <v>4258.7612544429849</v>
      </c>
      <c r="M40" s="64">
        <f t="shared" ref="M40:V40" si="14">SUM(M41:M45)</f>
        <v>3905.5167822419266</v>
      </c>
      <c r="N40" s="64">
        <f t="shared" si="14"/>
        <v>3470.6674805378912</v>
      </c>
      <c r="O40" s="64">
        <f t="shared" si="14"/>
        <v>3230.2593529146361</v>
      </c>
      <c r="P40" s="64">
        <f t="shared" si="14"/>
        <v>3140.0439166773986</v>
      </c>
      <c r="Q40" s="64">
        <f t="shared" si="14"/>
        <v>3075.0076593134536</v>
      </c>
      <c r="R40" s="64">
        <f t="shared" si="14"/>
        <v>3066.0938826153174</v>
      </c>
      <c r="S40" s="64">
        <f t="shared" si="14"/>
        <v>3062.0496905289365</v>
      </c>
      <c r="T40" s="64" t="e">
        <f t="shared" si="14"/>
        <v>#N/A</v>
      </c>
      <c r="U40" s="64" t="e">
        <f t="shared" si="14"/>
        <v>#N/A</v>
      </c>
      <c r="V40" s="64" t="e">
        <f t="shared" si="14"/>
        <v>#N/A</v>
      </c>
    </row>
    <row r="41" spans="4:22" x14ac:dyDescent="0.2">
      <c r="D41" s="53" t="str">
        <f>D34</f>
        <v>단기차입금 소계</v>
      </c>
      <c r="E41" s="45"/>
      <c r="F41" s="45"/>
      <c r="G41" s="45"/>
      <c r="H41" s="45"/>
      <c r="I41" s="54"/>
      <c r="J41" s="55">
        <f t="shared" ref="J41:V41" si="15">HLOOKUP(J$8, $K$715:$EN$788, $B$719, FALSE)</f>
        <v>443.88081999999991</v>
      </c>
      <c r="K41" s="65">
        <f t="shared" si="15"/>
        <v>1105.2888499613698</v>
      </c>
      <c r="L41" s="55">
        <f t="shared" si="15"/>
        <v>1127.1758972042469</v>
      </c>
      <c r="M41" s="55">
        <f t="shared" si="15"/>
        <v>1177.9986695064754</v>
      </c>
      <c r="N41" s="55">
        <f t="shared" si="15"/>
        <v>1176.6753874849965</v>
      </c>
      <c r="O41" s="55">
        <f t="shared" si="15"/>
        <v>1173.3535500387532</v>
      </c>
      <c r="P41" s="55">
        <f t="shared" si="15"/>
        <v>1174.0288234420379</v>
      </c>
      <c r="Q41" s="55">
        <f t="shared" si="15"/>
        <v>1172.705541420559</v>
      </c>
      <c r="R41" s="55">
        <f t="shared" si="15"/>
        <v>1172.5952679187694</v>
      </c>
      <c r="S41" s="55">
        <f t="shared" si="15"/>
        <v>1170.6042448370238</v>
      </c>
      <c r="T41" s="55" t="e">
        <f t="shared" si="15"/>
        <v>#N/A</v>
      </c>
      <c r="U41" s="55" t="e">
        <f t="shared" si="15"/>
        <v>#N/A</v>
      </c>
      <c r="V41" s="55" t="e">
        <f t="shared" si="15"/>
        <v>#N/A</v>
      </c>
    </row>
    <row r="42" spans="4:22" x14ac:dyDescent="0.2">
      <c r="D42" s="53"/>
      <c r="E42" s="45"/>
      <c r="F42" s="45"/>
      <c r="G42" s="45"/>
      <c r="H42" s="45"/>
      <c r="I42" s="54"/>
      <c r="J42" s="55"/>
      <c r="K42" s="65"/>
      <c r="L42" s="55"/>
      <c r="M42" s="57"/>
      <c r="N42" s="57"/>
      <c r="O42" s="57"/>
      <c r="P42" s="57"/>
      <c r="Q42" s="57"/>
      <c r="R42" s="57"/>
      <c r="S42" s="57"/>
      <c r="T42" s="57"/>
      <c r="U42" s="57"/>
      <c r="V42" s="57"/>
    </row>
    <row r="43" spans="4:22" x14ac:dyDescent="0.2">
      <c r="D43" s="53" t="str">
        <f>D36</f>
        <v>회사채 소계</v>
      </c>
      <c r="E43" s="45"/>
      <c r="F43" s="45"/>
      <c r="G43" s="45"/>
      <c r="H43" s="45"/>
      <c r="I43" s="54"/>
      <c r="J43" s="55">
        <f t="shared" ref="J43:V43" si="16">HLOOKUP(J$8, $K$715:$EN$788, $B746, FALSE)</f>
        <v>312.69589000000002</v>
      </c>
      <c r="K43" s="65">
        <f t="shared" si="16"/>
        <v>704.99725986301337</v>
      </c>
      <c r="L43" s="55">
        <f t="shared" si="16"/>
        <v>708.13013657534191</v>
      </c>
      <c r="M43" s="57">
        <f t="shared" si="16"/>
        <v>631.84394936073011</v>
      </c>
      <c r="N43" s="57">
        <f t="shared" si="16"/>
        <v>450.32945164383506</v>
      </c>
      <c r="O43" s="57">
        <f t="shared" si="16"/>
        <v>337.83250202185724</v>
      </c>
      <c r="P43" s="57">
        <f t="shared" si="16"/>
        <v>313.75753383561567</v>
      </c>
      <c r="Q43" s="57">
        <f t="shared" si="16"/>
        <v>312.69588999999911</v>
      </c>
      <c r="R43" s="57">
        <f t="shared" si="16"/>
        <v>312.695889999999</v>
      </c>
      <c r="S43" s="57">
        <f t="shared" si="16"/>
        <v>312.69588999999888</v>
      </c>
      <c r="T43" s="57" t="e">
        <f t="shared" si="16"/>
        <v>#N/A</v>
      </c>
      <c r="U43" s="57" t="e">
        <f t="shared" si="16"/>
        <v>#N/A</v>
      </c>
      <c r="V43" s="57" t="e">
        <f t="shared" si="16"/>
        <v>#N/A</v>
      </c>
    </row>
    <row r="44" spans="4:22" x14ac:dyDescent="0.2">
      <c r="D44" s="53" t="str">
        <f>D37</f>
        <v>장기차입금 소계</v>
      </c>
      <c r="E44" s="45"/>
      <c r="F44" s="45"/>
      <c r="G44" s="45"/>
      <c r="H44" s="45"/>
      <c r="I44" s="54"/>
      <c r="J44" s="55">
        <f t="shared" ref="J44:V44" si="17">HLOOKUP(J$8, $K$715:$EN$788, $B753, FALSE)</f>
        <v>903.55686900000001</v>
      </c>
      <c r="K44" s="65">
        <f t="shared" si="17"/>
        <v>2324.064608574904</v>
      </c>
      <c r="L44" s="55">
        <f t="shared" si="17"/>
        <v>2423.4552206633966</v>
      </c>
      <c r="M44" s="57">
        <f t="shared" si="17"/>
        <v>2095.674163374721</v>
      </c>
      <c r="N44" s="57">
        <f t="shared" si="17"/>
        <v>1843.6626414090597</v>
      </c>
      <c r="O44" s="57">
        <f t="shared" si="17"/>
        <v>1719.073300854026</v>
      </c>
      <c r="P44" s="57">
        <f t="shared" si="17"/>
        <v>1652.2575593997447</v>
      </c>
      <c r="Q44" s="57">
        <f t="shared" si="17"/>
        <v>1589.6062278928955</v>
      </c>
      <c r="R44" s="57">
        <f t="shared" si="17"/>
        <v>1580.8027246965489</v>
      </c>
      <c r="S44" s="57">
        <f t="shared" si="17"/>
        <v>1578.7495556919137</v>
      </c>
      <c r="T44" s="57" t="e">
        <f t="shared" si="17"/>
        <v>#N/A</v>
      </c>
      <c r="U44" s="57" t="e">
        <f t="shared" si="17"/>
        <v>#N/A</v>
      </c>
      <c r="V44" s="57" t="e">
        <f t="shared" si="17"/>
        <v>#N/A</v>
      </c>
    </row>
    <row r="45" spans="4:22" x14ac:dyDescent="0.2">
      <c r="D45" s="53"/>
      <c r="E45" s="45"/>
      <c r="F45" s="45"/>
      <c r="G45" s="45"/>
      <c r="H45" s="45"/>
      <c r="I45" s="54"/>
      <c r="J45" s="55"/>
      <c r="K45" s="65"/>
      <c r="L45" s="55"/>
      <c r="M45" s="57"/>
      <c r="N45" s="57"/>
      <c r="O45" s="57"/>
      <c r="P45" s="57"/>
      <c r="Q45" s="57"/>
      <c r="R45" s="57"/>
      <c r="S45" s="57"/>
      <c r="T45" s="57"/>
      <c r="U45" s="57"/>
      <c r="V45" s="57"/>
    </row>
    <row r="46" spans="4:22" x14ac:dyDescent="0.3">
      <c r="F46" s="74"/>
      <c r="G46" s="74"/>
      <c r="H46" s="74"/>
      <c r="I46" s="69"/>
      <c r="J46" s="70"/>
      <c r="K46" s="70"/>
    </row>
    <row r="47" spans="4:22" x14ac:dyDescent="0.2">
      <c r="D47" s="59" t="s">
        <v>20</v>
      </c>
      <c r="E47" s="60"/>
      <c r="F47" s="61"/>
      <c r="G47" s="61"/>
      <c r="H47" s="61"/>
      <c r="I47" s="62"/>
      <c r="J47" s="51">
        <f>SUM(J48:J52)</f>
        <v>664906.33100000001</v>
      </c>
      <c r="K47" s="63">
        <f>SUM(K48:K52)</f>
        <v>638230.73300000001</v>
      </c>
      <c r="L47" s="51">
        <f>SUM(L48:L52)</f>
        <v>706133.39300000004</v>
      </c>
      <c r="M47" s="64">
        <f t="shared" ref="M47:V47" si="18">SUM(M48:M52)</f>
        <v>563052.36800000002</v>
      </c>
      <c r="N47" s="64">
        <f t="shared" si="18"/>
        <v>447524.5</v>
      </c>
      <c r="O47" s="64">
        <f t="shared" si="18"/>
        <v>391505.30000000005</v>
      </c>
      <c r="P47" s="64">
        <f t="shared" si="18"/>
        <v>356963.7</v>
      </c>
      <c r="Q47" s="64">
        <f t="shared" si="18"/>
        <v>332476.10000000003</v>
      </c>
      <c r="R47" s="64">
        <f t="shared" si="18"/>
        <v>331336.10000000003</v>
      </c>
      <c r="S47" s="64">
        <f t="shared" si="18"/>
        <v>331336.10000000003</v>
      </c>
      <c r="T47" s="64" t="e">
        <f t="shared" si="18"/>
        <v>#N/A</v>
      </c>
      <c r="U47" s="64" t="e">
        <f t="shared" si="18"/>
        <v>#N/A</v>
      </c>
      <c r="V47" s="64" t="e">
        <f t="shared" si="18"/>
        <v>#N/A</v>
      </c>
    </row>
    <row r="48" spans="4:22" x14ac:dyDescent="0.2">
      <c r="D48" s="53" t="str">
        <f>D41</f>
        <v>단기차입금 소계</v>
      </c>
      <c r="E48" s="45"/>
      <c r="F48" s="45"/>
      <c r="G48" s="45"/>
      <c r="H48" s="45"/>
      <c r="I48" s="54"/>
      <c r="J48" s="55">
        <f t="shared" ref="J48:V48" si="19">HLOOKUP(J$8, $K$69:$EN$79, $B$74, FALSE)</f>
        <v>195816.27</v>
      </c>
      <c r="K48" s="65">
        <f t="shared" si="19"/>
        <v>186409.49</v>
      </c>
      <c r="L48" s="55">
        <f t="shared" si="19"/>
        <v>208981.45</v>
      </c>
      <c r="M48" s="55">
        <f t="shared" si="19"/>
        <v>207713.85</v>
      </c>
      <c r="N48" s="55">
        <f t="shared" si="19"/>
        <v>206446.25</v>
      </c>
      <c r="O48" s="55">
        <f t="shared" si="19"/>
        <v>205178.65000000002</v>
      </c>
      <c r="P48" s="55">
        <f t="shared" si="19"/>
        <v>203911.05000000002</v>
      </c>
      <c r="Q48" s="55">
        <f t="shared" si="19"/>
        <v>202643.45</v>
      </c>
      <c r="R48" s="55">
        <f t="shared" si="19"/>
        <v>202643.45</v>
      </c>
      <c r="S48" s="55">
        <f t="shared" si="19"/>
        <v>202643.45</v>
      </c>
      <c r="T48" s="55" t="e">
        <f t="shared" si="19"/>
        <v>#N/A</v>
      </c>
      <c r="U48" s="55" t="e">
        <f t="shared" si="19"/>
        <v>#N/A</v>
      </c>
      <c r="V48" s="55" t="e">
        <f t="shared" si="19"/>
        <v>#N/A</v>
      </c>
    </row>
    <row r="49" spans="3:22" x14ac:dyDescent="0.2">
      <c r="D49" s="53"/>
      <c r="E49" s="45"/>
      <c r="F49" s="45"/>
      <c r="G49" s="45"/>
      <c r="H49" s="45"/>
      <c r="I49" s="54"/>
      <c r="J49" s="55"/>
      <c r="K49" s="65"/>
      <c r="L49" s="55"/>
      <c r="M49" s="57"/>
      <c r="N49" s="57"/>
      <c r="O49" s="57"/>
      <c r="P49" s="57"/>
      <c r="Q49" s="57"/>
      <c r="R49" s="57"/>
      <c r="S49" s="57"/>
      <c r="T49" s="57"/>
      <c r="U49" s="57"/>
      <c r="V49" s="57"/>
    </row>
    <row r="50" spans="3:22" x14ac:dyDescent="0.2">
      <c r="D50" s="53" t="str">
        <f>D43</f>
        <v>회사채 소계</v>
      </c>
      <c r="E50" s="45"/>
      <c r="F50" s="45"/>
      <c r="G50" s="45"/>
      <c r="H50" s="45"/>
      <c r="I50" s="54"/>
      <c r="J50" s="55">
        <f>HLOOKUP(J$8, $K$69:$EN$79, $B77, FALSE)</f>
        <v>130000</v>
      </c>
      <c r="K50" s="65">
        <f t="shared" ref="K50:V51" si="20">HLOOKUP(K$8, $K$69:$EN$79, $B77, FALSE)</f>
        <v>120000</v>
      </c>
      <c r="L50" s="55">
        <f t="shared" si="20"/>
        <v>130000</v>
      </c>
      <c r="M50" s="55">
        <f t="shared" si="20"/>
        <v>80000</v>
      </c>
      <c r="N50" s="55">
        <f t="shared" si="20"/>
        <v>30000.000000000004</v>
      </c>
      <c r="O50" s="55">
        <f t="shared" si="20"/>
        <v>10000.000000000004</v>
      </c>
      <c r="P50" s="55">
        <f t="shared" si="20"/>
        <v>2.9558577807620168E-12</v>
      </c>
      <c r="Q50" s="55">
        <f t="shared" si="20"/>
        <v>2.9558577807620168E-12</v>
      </c>
      <c r="R50" s="55">
        <f t="shared" si="20"/>
        <v>2.9558577807620168E-12</v>
      </c>
      <c r="S50" s="55">
        <f t="shared" si="20"/>
        <v>2.9558577807620168E-12</v>
      </c>
      <c r="T50" s="55" t="e">
        <f t="shared" si="20"/>
        <v>#N/A</v>
      </c>
      <c r="U50" s="55" t="e">
        <f t="shared" si="20"/>
        <v>#N/A</v>
      </c>
      <c r="V50" s="55" t="e">
        <f t="shared" si="20"/>
        <v>#N/A</v>
      </c>
    </row>
    <row r="51" spans="3:22" x14ac:dyDescent="0.2">
      <c r="D51" s="53" t="str">
        <f>D44</f>
        <v>장기차입금 소계</v>
      </c>
      <c r="E51" s="45"/>
      <c r="F51" s="45"/>
      <c r="G51" s="45"/>
      <c r="H51" s="45"/>
      <c r="I51" s="54"/>
      <c r="J51" s="55">
        <f>HLOOKUP(J$8, $K$69:$EN$79, $B78, FALSE)</f>
        <v>339090.06099999999</v>
      </c>
      <c r="K51" s="65">
        <f t="shared" si="20"/>
        <v>331821.24300000002</v>
      </c>
      <c r="L51" s="55">
        <f t="shared" si="20"/>
        <v>367151.94300000003</v>
      </c>
      <c r="M51" s="55">
        <f t="shared" si="20"/>
        <v>275338.51799999998</v>
      </c>
      <c r="N51" s="55">
        <f t="shared" si="20"/>
        <v>211078.25000000003</v>
      </c>
      <c r="O51" s="55">
        <f t="shared" si="20"/>
        <v>176326.65</v>
      </c>
      <c r="P51" s="55">
        <f t="shared" si="20"/>
        <v>153052.65</v>
      </c>
      <c r="Q51" s="55">
        <f t="shared" si="20"/>
        <v>129832.65000000001</v>
      </c>
      <c r="R51" s="55">
        <f t="shared" si="20"/>
        <v>128692.65000000001</v>
      </c>
      <c r="S51" s="55">
        <f t="shared" si="20"/>
        <v>128692.65000000001</v>
      </c>
      <c r="T51" s="55" t="e">
        <f t="shared" si="20"/>
        <v>#N/A</v>
      </c>
      <c r="U51" s="55" t="e">
        <f t="shared" si="20"/>
        <v>#N/A</v>
      </c>
      <c r="V51" s="55" t="e">
        <f t="shared" si="20"/>
        <v>#N/A</v>
      </c>
    </row>
    <row r="52" spans="3:22" x14ac:dyDescent="0.2">
      <c r="D52" s="53"/>
      <c r="E52" s="45"/>
      <c r="F52" s="45"/>
      <c r="G52" s="45"/>
      <c r="H52" s="45"/>
      <c r="I52" s="54"/>
      <c r="J52" s="55"/>
      <c r="K52" s="65"/>
      <c r="L52" s="55"/>
      <c r="M52" s="57"/>
      <c r="N52" s="57"/>
      <c r="O52" s="57"/>
      <c r="P52" s="57"/>
      <c r="Q52" s="57"/>
      <c r="R52" s="57"/>
      <c r="S52" s="57"/>
      <c r="T52" s="57"/>
      <c r="U52" s="57"/>
      <c r="V52" s="57"/>
    </row>
    <row r="53" spans="3:22" x14ac:dyDescent="0.3">
      <c r="F53" s="74"/>
      <c r="G53" s="74"/>
      <c r="H53" s="74"/>
      <c r="I53" s="69"/>
      <c r="J53" s="70"/>
      <c r="K53" s="70"/>
    </row>
    <row r="54" spans="3:22" x14ac:dyDescent="0.2">
      <c r="D54" s="59" t="s">
        <v>21</v>
      </c>
      <c r="E54" s="60"/>
      <c r="F54" s="61"/>
      <c r="G54" s="61"/>
      <c r="H54" s="61"/>
      <c r="I54" s="62"/>
      <c r="J54" s="51"/>
      <c r="K54" s="63"/>
      <c r="L54" s="51"/>
      <c r="M54" s="64"/>
      <c r="N54" s="64"/>
      <c r="O54" s="64"/>
      <c r="P54" s="64"/>
      <c r="Q54" s="64"/>
      <c r="R54" s="64"/>
      <c r="S54" s="64"/>
      <c r="T54" s="64"/>
      <c r="U54" s="64"/>
      <c r="V54" s="64"/>
    </row>
    <row r="55" spans="3:22" s="82" customFormat="1" x14ac:dyDescent="0.2">
      <c r="C55" s="24"/>
      <c r="D55" s="76" t="s">
        <v>22</v>
      </c>
      <c r="E55" s="77"/>
      <c r="F55" s="77"/>
      <c r="G55" s="77"/>
      <c r="H55" s="77"/>
      <c r="I55" s="78"/>
      <c r="J55" s="79"/>
      <c r="K55" s="80"/>
      <c r="L55" s="79">
        <f>SUM(L56:L57)</f>
        <v>28262.101229998272</v>
      </c>
      <c r="M55" s="81">
        <f t="shared" ref="M55:V55" si="21">SUM(M56:M57)</f>
        <v>-158769.19508146783</v>
      </c>
      <c r="N55" s="81">
        <f t="shared" si="21"/>
        <v>-128364.08931198876</v>
      </c>
      <c r="O55" s="81">
        <f t="shared" si="21"/>
        <v>-66589.035293556211</v>
      </c>
      <c r="P55" s="81">
        <f t="shared" si="21"/>
        <v>-43830.847067663432</v>
      </c>
      <c r="Q55" s="81">
        <f t="shared" si="21"/>
        <v>-33043.586652615879</v>
      </c>
      <c r="R55" s="81">
        <f t="shared" si="21"/>
        <v>-9288.2853200490954</v>
      </c>
      <c r="S55" s="81">
        <f t="shared" si="21"/>
        <v>-8127.9170450263809</v>
      </c>
      <c r="T55" s="81">
        <f t="shared" si="21"/>
        <v>0</v>
      </c>
      <c r="U55" s="81">
        <f t="shared" si="21"/>
        <v>0</v>
      </c>
      <c r="V55" s="81">
        <f t="shared" si="21"/>
        <v>0</v>
      </c>
    </row>
    <row r="56" spans="3:22" x14ac:dyDescent="0.2">
      <c r="D56" s="83" t="s">
        <v>23</v>
      </c>
      <c r="E56" s="45"/>
      <c r="F56" s="45"/>
      <c r="G56" s="45"/>
      <c r="H56" s="45"/>
      <c r="I56" s="54"/>
      <c r="J56" s="55"/>
      <c r="K56" s="65"/>
      <c r="L56" s="55">
        <f t="shared" ref="L56:V56" si="22">L18</f>
        <v>41227.061999999998</v>
      </c>
      <c r="M56" s="57">
        <f t="shared" si="22"/>
        <v>-143081.02499999999</v>
      </c>
      <c r="N56" s="57">
        <f t="shared" si="22"/>
        <v>-115527.86799999997</v>
      </c>
      <c r="O56" s="57">
        <f t="shared" si="22"/>
        <v>-56019.199999999983</v>
      </c>
      <c r="P56" s="57">
        <f t="shared" si="22"/>
        <v>-34541.599999999999</v>
      </c>
      <c r="Q56" s="57">
        <f t="shared" si="22"/>
        <v>-24487.599999999991</v>
      </c>
      <c r="R56" s="57">
        <f t="shared" si="22"/>
        <v>-1140</v>
      </c>
      <c r="S56" s="57">
        <f t="shared" si="22"/>
        <v>0</v>
      </c>
      <c r="T56" s="57">
        <f t="shared" si="22"/>
        <v>0</v>
      </c>
      <c r="U56" s="57">
        <f t="shared" si="22"/>
        <v>0</v>
      </c>
      <c r="V56" s="57">
        <f t="shared" si="22"/>
        <v>0</v>
      </c>
    </row>
    <row r="57" spans="3:22" x14ac:dyDescent="0.2">
      <c r="D57" s="83" t="s">
        <v>24</v>
      </c>
      <c r="E57" s="45"/>
      <c r="F57" s="45"/>
      <c r="G57" s="45"/>
      <c r="H57" s="45"/>
      <c r="I57" s="54"/>
      <c r="J57" s="55"/>
      <c r="K57" s="65"/>
      <c r="L57" s="55">
        <f t="shared" ref="L57:V57" si="23">L33</f>
        <v>-12964.960770001726</v>
      </c>
      <c r="M57" s="57">
        <f t="shared" si="23"/>
        <v>-15688.170081467844</v>
      </c>
      <c r="N57" s="57">
        <f t="shared" si="23"/>
        <v>-12836.221311988789</v>
      </c>
      <c r="O57" s="57">
        <f t="shared" si="23"/>
        <v>-10569.835293556225</v>
      </c>
      <c r="P57" s="57">
        <f t="shared" si="23"/>
        <v>-9289.2470676634293</v>
      </c>
      <c r="Q57" s="57">
        <f t="shared" si="23"/>
        <v>-8555.9866526158894</v>
      </c>
      <c r="R57" s="57">
        <f t="shared" si="23"/>
        <v>-8148.2853200490954</v>
      </c>
      <c r="S57" s="57">
        <f t="shared" si="23"/>
        <v>-8127.9170450263809</v>
      </c>
      <c r="T57" s="57">
        <f t="shared" si="23"/>
        <v>0</v>
      </c>
      <c r="U57" s="57">
        <f t="shared" si="23"/>
        <v>0</v>
      </c>
      <c r="V57" s="57">
        <f t="shared" si="23"/>
        <v>0</v>
      </c>
    </row>
    <row r="58" spans="3:22" s="82" customFormat="1" x14ac:dyDescent="0.2">
      <c r="C58" s="24"/>
      <c r="D58" s="76" t="s">
        <v>25</v>
      </c>
      <c r="E58" s="77"/>
      <c r="F58" s="77"/>
      <c r="G58" s="77"/>
      <c r="H58" s="77"/>
      <c r="I58" s="54">
        <f>SUM(K58:V58)</f>
        <v>-3802718.1974944482</v>
      </c>
      <c r="J58" s="79"/>
      <c r="K58" s="80"/>
      <c r="L58" s="79">
        <f>SUM(L59:L60)</f>
        <v>-40111.474777631403</v>
      </c>
      <c r="M58" s="81">
        <f t="shared" ref="M58:V58" si="24">SUM(M59:M60)</f>
        <v>-443907.1225025215</v>
      </c>
      <c r="N58" s="81">
        <f t="shared" si="24"/>
        <v>-455320.25020520331</v>
      </c>
      <c r="O58" s="81">
        <f t="shared" si="24"/>
        <v>-500732.4996649769</v>
      </c>
      <c r="P58" s="81">
        <f t="shared" si="24"/>
        <v>-545924.10837723385</v>
      </c>
      <c r="Q58" s="81">
        <f t="shared" si="24"/>
        <v>-517078.16333276365</v>
      </c>
      <c r="R58" s="81">
        <f t="shared" si="24"/>
        <v>-430971.51572746824</v>
      </c>
      <c r="S58" s="81">
        <f t="shared" si="24"/>
        <v>-355792.21810823312</v>
      </c>
      <c r="T58" s="81">
        <f t="shared" si="24"/>
        <v>-259943.62576390506</v>
      </c>
      <c r="U58" s="81">
        <f t="shared" si="24"/>
        <v>-170795.04582128522</v>
      </c>
      <c r="V58" s="81">
        <f t="shared" si="24"/>
        <v>-82142.173213225527</v>
      </c>
    </row>
    <row r="59" spans="3:22" x14ac:dyDescent="0.2">
      <c r="D59" s="83" t="s">
        <v>26</v>
      </c>
      <c r="E59" s="45"/>
      <c r="F59" s="45" t="s">
        <v>27</v>
      </c>
      <c r="G59" s="45"/>
      <c r="H59" s="45"/>
      <c r="I59" s="54">
        <f>SUM(K59:V59)</f>
        <v>-3382967.3429520782</v>
      </c>
      <c r="J59" s="55"/>
      <c r="K59" s="65"/>
      <c r="L59" s="84">
        <v>-68373.576007629672</v>
      </c>
      <c r="M59" s="85">
        <v>-285137.92742105364</v>
      </c>
      <c r="N59" s="85">
        <v>-326956.16089321452</v>
      </c>
      <c r="O59" s="85">
        <v>-434143.46437142068</v>
      </c>
      <c r="P59" s="85">
        <v>-502093.26130957046</v>
      </c>
      <c r="Q59" s="85">
        <v>-484034.57668014779</v>
      </c>
      <c r="R59" s="85">
        <v>-421683.23040741915</v>
      </c>
      <c r="S59" s="85">
        <v>-347664.30106320675</v>
      </c>
      <c r="T59" s="85">
        <v>-259943.62576390506</v>
      </c>
      <c r="U59" s="85">
        <v>-170795.04582128522</v>
      </c>
      <c r="V59" s="85">
        <v>-82142.173213225527</v>
      </c>
    </row>
    <row r="60" spans="3:22" x14ac:dyDescent="0.2">
      <c r="D60" s="83" t="s">
        <v>22</v>
      </c>
      <c r="E60" s="45"/>
      <c r="F60" s="45"/>
      <c r="G60" s="45"/>
      <c r="H60" s="45"/>
      <c r="I60" s="54">
        <f>SUM(K60:V60)</f>
        <v>-419750.85454236931</v>
      </c>
      <c r="J60" s="55"/>
      <c r="K60" s="65"/>
      <c r="L60" s="55">
        <f>L55</f>
        <v>28262.101229998272</v>
      </c>
      <c r="M60" s="57">
        <f t="shared" ref="M60:V60" si="25">M55</f>
        <v>-158769.19508146783</v>
      </c>
      <c r="N60" s="57">
        <f t="shared" si="25"/>
        <v>-128364.08931198876</v>
      </c>
      <c r="O60" s="57">
        <f t="shared" si="25"/>
        <v>-66589.035293556211</v>
      </c>
      <c r="P60" s="57">
        <f t="shared" si="25"/>
        <v>-43830.847067663432</v>
      </c>
      <c r="Q60" s="57">
        <f t="shared" si="25"/>
        <v>-33043.586652615879</v>
      </c>
      <c r="R60" s="57">
        <f t="shared" si="25"/>
        <v>-9288.2853200490954</v>
      </c>
      <c r="S60" s="57">
        <f t="shared" si="25"/>
        <v>-8127.9170450263809</v>
      </c>
      <c r="T60" s="57">
        <f t="shared" si="25"/>
        <v>0</v>
      </c>
      <c r="U60" s="57">
        <f t="shared" si="25"/>
        <v>0</v>
      </c>
      <c r="V60" s="57">
        <f t="shared" si="25"/>
        <v>0</v>
      </c>
    </row>
    <row r="61" spans="3:22" x14ac:dyDescent="0.2">
      <c r="D61" s="83" t="s">
        <v>28</v>
      </c>
      <c r="E61" s="45"/>
      <c r="F61" s="45"/>
      <c r="G61" s="45"/>
      <c r="H61" s="45"/>
      <c r="I61" s="54">
        <f>SUM(K61:V61)</f>
        <v>-3548828.4676107368</v>
      </c>
      <c r="J61" s="55"/>
      <c r="K61" s="65"/>
      <c r="L61" s="55">
        <f>SUM($L$60:L60)</f>
        <v>28262.101229998272</v>
      </c>
      <c r="M61" s="57">
        <f>SUM($L$60:M60)</f>
        <v>-130507.09385146956</v>
      </c>
      <c r="N61" s="57">
        <f>SUM($L$60:N60)</f>
        <v>-258871.18316345831</v>
      </c>
      <c r="O61" s="57">
        <f>SUM($L$60:O60)</f>
        <v>-325460.21845701453</v>
      </c>
      <c r="P61" s="57">
        <f>SUM($L$60:P60)</f>
        <v>-369291.06552467798</v>
      </c>
      <c r="Q61" s="57">
        <f>SUM($L$60:Q60)</f>
        <v>-402334.65217729384</v>
      </c>
      <c r="R61" s="57">
        <f>SUM($L$60:R60)</f>
        <v>-411622.93749734294</v>
      </c>
      <c r="S61" s="57">
        <f>SUM($L$60:S60)</f>
        <v>-419750.85454236931</v>
      </c>
      <c r="T61" s="57">
        <f>SUM($L$60:T60)</f>
        <v>-419750.85454236931</v>
      </c>
      <c r="U61" s="57">
        <f>SUM($L$60:U60)</f>
        <v>-419750.85454236931</v>
      </c>
      <c r="V61" s="57">
        <f>SUM($L$60:V60)</f>
        <v>-419750.85454236931</v>
      </c>
    </row>
    <row r="62" spans="3:22" s="82" customFormat="1" x14ac:dyDescent="0.2">
      <c r="C62" s="24"/>
      <c r="D62" s="76" t="s">
        <v>29</v>
      </c>
      <c r="E62" s="77"/>
      <c r="F62" s="77"/>
      <c r="G62" s="77"/>
      <c r="H62" s="77"/>
      <c r="I62" s="78"/>
      <c r="J62" s="79"/>
      <c r="K62" s="80"/>
      <c r="L62" s="86">
        <f t="shared" ref="L62:V62" si="26">L58/L55</f>
        <v>-1.4192672530326882</v>
      </c>
      <c r="M62" s="87">
        <f t="shared" si="26"/>
        <v>2.7959272721307391</v>
      </c>
      <c r="N62" s="87">
        <f t="shared" si="26"/>
        <v>3.5470999143580415</v>
      </c>
      <c r="O62" s="87">
        <f t="shared" si="26"/>
        <v>7.5197440157754105</v>
      </c>
      <c r="P62" s="87">
        <f t="shared" si="26"/>
        <v>12.455248869237433</v>
      </c>
      <c r="Q62" s="87">
        <f t="shared" si="26"/>
        <v>15.648366769889655</v>
      </c>
      <c r="R62" s="87">
        <f t="shared" si="26"/>
        <v>46.399469964300174</v>
      </c>
      <c r="S62" s="87">
        <f t="shared" si="26"/>
        <v>43.774095643108069</v>
      </c>
      <c r="T62" s="87" t="e">
        <f t="shared" si="26"/>
        <v>#DIV/0!</v>
      </c>
      <c r="U62" s="87" t="e">
        <f t="shared" si="26"/>
        <v>#DIV/0!</v>
      </c>
      <c r="V62" s="87" t="e">
        <f t="shared" si="26"/>
        <v>#DIV/0!</v>
      </c>
    </row>
    <row r="63" spans="3:22" s="82" customFormat="1" x14ac:dyDescent="0.2">
      <c r="C63" s="24"/>
      <c r="D63" s="76" t="s">
        <v>30</v>
      </c>
      <c r="E63" s="77"/>
      <c r="F63" s="77"/>
      <c r="G63" s="77"/>
      <c r="H63" s="77"/>
      <c r="I63" s="78"/>
      <c r="J63" s="79"/>
      <c r="K63" s="80"/>
      <c r="L63" s="86">
        <f>SUM($L$60:L60,L59)/SUM($L$55:L55)</f>
        <v>-1.4192672530326882</v>
      </c>
      <c r="M63" s="87">
        <f>SUM($L$60:M60,M59)/SUM($L$55:M55)</f>
        <v>3.1848461949935825</v>
      </c>
      <c r="N63" s="87">
        <f>SUM($L$60:N60,N59)/SUM($L$55:N55)</f>
        <v>2.2630071717436606</v>
      </c>
      <c r="O63" s="87">
        <f>SUM($L$60:O60,O59)/SUM($L$55:O55)</f>
        <v>2.3339371135116491</v>
      </c>
      <c r="P63" s="87">
        <f>SUM($L$60:P60,P59)/SUM($L$55:P55)</f>
        <v>2.3596138877506037</v>
      </c>
      <c r="Q63" s="87">
        <f>SUM($L$60:Q60,Q59)/SUM($L$55:Q55)</f>
        <v>2.2030645982410975</v>
      </c>
      <c r="R63" s="87">
        <f>SUM($L$60:R60,R59)/SUM($L$55:R55)</f>
        <v>2.0244405546766719</v>
      </c>
      <c r="S63" s="87">
        <f>SUM($L$60:S60,S59)/SUM($L$55:S55)</f>
        <v>1.8282634741559858</v>
      </c>
      <c r="T63" s="87">
        <f>SUM($L$60:T60,T59)/SUM($L$55:T55)</f>
        <v>1.6192807541685816</v>
      </c>
      <c r="U63" s="87">
        <f>SUM($L$60:U60,U59)/SUM($L$55:U55)</f>
        <v>1.4068962432667194</v>
      </c>
      <c r="V63" s="87">
        <f>SUM($L$60:V60,V59)/SUM($L$55:V55)</f>
        <v>1.1956926884705941</v>
      </c>
    </row>
    <row r="66" spans="1:143" s="11" customFormat="1" x14ac:dyDescent="0.2">
      <c r="A66" s="6"/>
      <c r="B66" s="7" t="s">
        <v>31</v>
      </c>
      <c r="C66" s="7" t="s">
        <v>32</v>
      </c>
      <c r="D66" s="8"/>
      <c r="E66" s="9"/>
      <c r="F66" s="9"/>
      <c r="G66" s="10"/>
      <c r="H66" s="10"/>
      <c r="I66" s="10"/>
    </row>
    <row r="68" spans="1:143" x14ac:dyDescent="0.3">
      <c r="C68" s="13" t="s">
        <v>33</v>
      </c>
      <c r="D68" s="14" t="s">
        <v>34</v>
      </c>
      <c r="E68" s="15"/>
      <c r="F68" s="16"/>
      <c r="G68" s="16"/>
      <c r="H68" s="16"/>
      <c r="I68" s="16"/>
      <c r="J68" s="17"/>
      <c r="K68" s="17"/>
      <c r="L68" s="16"/>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row>
    <row r="69" spans="1:143" s="18" customFormat="1" x14ac:dyDescent="0.3">
      <c r="B69" s="22">
        <v>1</v>
      </c>
      <c r="D69" s="20"/>
      <c r="E69" s="21"/>
      <c r="F69" s="22"/>
      <c r="G69" s="22"/>
      <c r="H69" s="22"/>
      <c r="I69" s="22"/>
      <c r="J69" s="22"/>
      <c r="K69" s="88">
        <v>42735</v>
      </c>
      <c r="L69" s="88">
        <f>EOMONTH(K69, 1)</f>
        <v>42766</v>
      </c>
      <c r="M69" s="88">
        <f>EOMONTH(L69, 1)</f>
        <v>42794</v>
      </c>
      <c r="N69" s="88">
        <f t="shared" ref="N69:BY69" si="27">EOMONTH(M69, 1)</f>
        <v>42825</v>
      </c>
      <c r="O69" s="88">
        <f t="shared" si="27"/>
        <v>42855</v>
      </c>
      <c r="P69" s="88">
        <f t="shared" si="27"/>
        <v>42886</v>
      </c>
      <c r="Q69" s="88">
        <f t="shared" si="27"/>
        <v>42916</v>
      </c>
      <c r="R69" s="88">
        <f t="shared" si="27"/>
        <v>42947</v>
      </c>
      <c r="S69" s="88">
        <f t="shared" si="27"/>
        <v>42978</v>
      </c>
      <c r="T69" s="88">
        <f t="shared" si="27"/>
        <v>43008</v>
      </c>
      <c r="U69" s="88">
        <f t="shared" si="27"/>
        <v>43039</v>
      </c>
      <c r="V69" s="88">
        <f t="shared" si="27"/>
        <v>43069</v>
      </c>
      <c r="W69" s="88">
        <f t="shared" si="27"/>
        <v>43100</v>
      </c>
      <c r="X69" s="88">
        <f t="shared" si="27"/>
        <v>43131</v>
      </c>
      <c r="Y69" s="88">
        <f t="shared" si="27"/>
        <v>43159</v>
      </c>
      <c r="Z69" s="88">
        <f t="shared" si="27"/>
        <v>43190</v>
      </c>
      <c r="AA69" s="88">
        <f t="shared" si="27"/>
        <v>43220</v>
      </c>
      <c r="AB69" s="88">
        <f t="shared" si="27"/>
        <v>43251</v>
      </c>
      <c r="AC69" s="88">
        <f t="shared" si="27"/>
        <v>43281</v>
      </c>
      <c r="AD69" s="88">
        <f t="shared" si="27"/>
        <v>43312</v>
      </c>
      <c r="AE69" s="88">
        <f t="shared" si="27"/>
        <v>43343</v>
      </c>
      <c r="AF69" s="88">
        <f t="shared" si="27"/>
        <v>43373</v>
      </c>
      <c r="AG69" s="88">
        <f t="shared" si="27"/>
        <v>43404</v>
      </c>
      <c r="AH69" s="88">
        <f t="shared" si="27"/>
        <v>43434</v>
      </c>
      <c r="AI69" s="88">
        <f t="shared" si="27"/>
        <v>43465</v>
      </c>
      <c r="AJ69" s="88">
        <f t="shared" si="27"/>
        <v>43496</v>
      </c>
      <c r="AK69" s="88">
        <f t="shared" si="27"/>
        <v>43524</v>
      </c>
      <c r="AL69" s="88">
        <f t="shared" si="27"/>
        <v>43555</v>
      </c>
      <c r="AM69" s="88">
        <f t="shared" si="27"/>
        <v>43585</v>
      </c>
      <c r="AN69" s="88">
        <f t="shared" si="27"/>
        <v>43616</v>
      </c>
      <c r="AO69" s="88">
        <f t="shared" si="27"/>
        <v>43646</v>
      </c>
      <c r="AP69" s="88">
        <f t="shared" si="27"/>
        <v>43677</v>
      </c>
      <c r="AQ69" s="88">
        <f t="shared" si="27"/>
        <v>43708</v>
      </c>
      <c r="AR69" s="88">
        <f t="shared" si="27"/>
        <v>43738</v>
      </c>
      <c r="AS69" s="88">
        <f t="shared" si="27"/>
        <v>43769</v>
      </c>
      <c r="AT69" s="88">
        <f t="shared" si="27"/>
        <v>43799</v>
      </c>
      <c r="AU69" s="88">
        <f t="shared" si="27"/>
        <v>43830</v>
      </c>
      <c r="AV69" s="88">
        <f t="shared" si="27"/>
        <v>43861</v>
      </c>
      <c r="AW69" s="88">
        <f t="shared" si="27"/>
        <v>43890</v>
      </c>
      <c r="AX69" s="88">
        <f t="shared" si="27"/>
        <v>43921</v>
      </c>
      <c r="AY69" s="88">
        <f t="shared" si="27"/>
        <v>43951</v>
      </c>
      <c r="AZ69" s="88">
        <f t="shared" si="27"/>
        <v>43982</v>
      </c>
      <c r="BA69" s="88">
        <f t="shared" si="27"/>
        <v>44012</v>
      </c>
      <c r="BB69" s="88">
        <f t="shared" si="27"/>
        <v>44043</v>
      </c>
      <c r="BC69" s="88">
        <f t="shared" si="27"/>
        <v>44074</v>
      </c>
      <c r="BD69" s="88">
        <f t="shared" si="27"/>
        <v>44104</v>
      </c>
      <c r="BE69" s="88">
        <f t="shared" si="27"/>
        <v>44135</v>
      </c>
      <c r="BF69" s="88">
        <f t="shared" si="27"/>
        <v>44165</v>
      </c>
      <c r="BG69" s="88">
        <f t="shared" si="27"/>
        <v>44196</v>
      </c>
      <c r="BH69" s="88">
        <f t="shared" si="27"/>
        <v>44227</v>
      </c>
      <c r="BI69" s="88">
        <f t="shared" si="27"/>
        <v>44255</v>
      </c>
      <c r="BJ69" s="88">
        <f t="shared" si="27"/>
        <v>44286</v>
      </c>
      <c r="BK69" s="88">
        <f t="shared" si="27"/>
        <v>44316</v>
      </c>
      <c r="BL69" s="88">
        <f t="shared" si="27"/>
        <v>44347</v>
      </c>
      <c r="BM69" s="88">
        <f t="shared" si="27"/>
        <v>44377</v>
      </c>
      <c r="BN69" s="88">
        <f t="shared" si="27"/>
        <v>44408</v>
      </c>
      <c r="BO69" s="88">
        <f t="shared" si="27"/>
        <v>44439</v>
      </c>
      <c r="BP69" s="88">
        <f t="shared" si="27"/>
        <v>44469</v>
      </c>
      <c r="BQ69" s="88">
        <f t="shared" si="27"/>
        <v>44500</v>
      </c>
      <c r="BR69" s="88">
        <f t="shared" si="27"/>
        <v>44530</v>
      </c>
      <c r="BS69" s="88">
        <f t="shared" si="27"/>
        <v>44561</v>
      </c>
      <c r="BT69" s="88">
        <f t="shared" si="27"/>
        <v>44592</v>
      </c>
      <c r="BU69" s="88">
        <f t="shared" si="27"/>
        <v>44620</v>
      </c>
      <c r="BV69" s="88">
        <f t="shared" si="27"/>
        <v>44651</v>
      </c>
      <c r="BW69" s="88">
        <f t="shared" si="27"/>
        <v>44681</v>
      </c>
      <c r="BX69" s="88">
        <f t="shared" si="27"/>
        <v>44712</v>
      </c>
      <c r="BY69" s="88">
        <f t="shared" si="27"/>
        <v>44742</v>
      </c>
      <c r="BZ69" s="88">
        <f t="shared" ref="BZ69:DC69" si="28">EOMONTH(BY69, 1)</f>
        <v>44773</v>
      </c>
      <c r="CA69" s="88">
        <f t="shared" si="28"/>
        <v>44804</v>
      </c>
      <c r="CB69" s="88">
        <f t="shared" si="28"/>
        <v>44834</v>
      </c>
      <c r="CC69" s="88">
        <f t="shared" si="28"/>
        <v>44865</v>
      </c>
      <c r="CD69" s="88">
        <f t="shared" si="28"/>
        <v>44895</v>
      </c>
      <c r="CE69" s="88">
        <f t="shared" si="28"/>
        <v>44926</v>
      </c>
      <c r="CF69" s="88">
        <f t="shared" si="28"/>
        <v>44957</v>
      </c>
      <c r="CG69" s="88">
        <f t="shared" si="28"/>
        <v>44985</v>
      </c>
      <c r="CH69" s="88">
        <f t="shared" si="28"/>
        <v>45016</v>
      </c>
      <c r="CI69" s="88">
        <f t="shared" si="28"/>
        <v>45046</v>
      </c>
      <c r="CJ69" s="88">
        <f t="shared" si="28"/>
        <v>45077</v>
      </c>
      <c r="CK69" s="88">
        <f t="shared" si="28"/>
        <v>45107</v>
      </c>
      <c r="CL69" s="88">
        <f t="shared" si="28"/>
        <v>45138</v>
      </c>
      <c r="CM69" s="88">
        <f t="shared" si="28"/>
        <v>45169</v>
      </c>
      <c r="CN69" s="88">
        <f t="shared" si="28"/>
        <v>45199</v>
      </c>
      <c r="CO69" s="88">
        <f t="shared" si="28"/>
        <v>45230</v>
      </c>
      <c r="CP69" s="88">
        <f t="shared" si="28"/>
        <v>45260</v>
      </c>
      <c r="CQ69" s="88">
        <f t="shared" si="28"/>
        <v>45291</v>
      </c>
      <c r="CR69" s="88">
        <f t="shared" si="28"/>
        <v>45322</v>
      </c>
      <c r="CS69" s="88">
        <f t="shared" si="28"/>
        <v>45351</v>
      </c>
      <c r="CT69" s="88">
        <f t="shared" si="28"/>
        <v>45382</v>
      </c>
      <c r="CU69" s="88">
        <f t="shared" si="28"/>
        <v>45412</v>
      </c>
      <c r="CV69" s="88">
        <f t="shared" si="28"/>
        <v>45443</v>
      </c>
      <c r="CW69" s="88">
        <f t="shared" si="28"/>
        <v>45473</v>
      </c>
      <c r="CX69" s="88">
        <f t="shared" si="28"/>
        <v>45504</v>
      </c>
      <c r="CY69" s="88">
        <f t="shared" si="28"/>
        <v>45535</v>
      </c>
      <c r="CZ69" s="88">
        <f t="shared" si="28"/>
        <v>45565</v>
      </c>
      <c r="DA69" s="88">
        <f t="shared" si="28"/>
        <v>45596</v>
      </c>
      <c r="DB69" s="88">
        <f t="shared" si="28"/>
        <v>45626</v>
      </c>
      <c r="DC69" s="88">
        <f t="shared" si="28"/>
        <v>45657</v>
      </c>
      <c r="DD69" s="88"/>
      <c r="DE69" s="88"/>
      <c r="DF69" s="88"/>
      <c r="DG69" s="88"/>
      <c r="DH69" s="88"/>
      <c r="DI69" s="88"/>
      <c r="DJ69" s="88"/>
      <c r="DK69" s="88"/>
      <c r="DL69" s="88"/>
      <c r="DM69" s="88"/>
      <c r="DN69" s="88"/>
      <c r="DO69" s="88"/>
      <c r="DP69" s="88"/>
      <c r="DQ69" s="88"/>
      <c r="DR69" s="88"/>
      <c r="DS69" s="88"/>
      <c r="DT69" s="88"/>
      <c r="DU69" s="88"/>
      <c r="DV69" s="88"/>
      <c r="DW69" s="88"/>
      <c r="DX69" s="88"/>
      <c r="DY69" s="88"/>
      <c r="DZ69" s="88"/>
      <c r="EA69" s="88"/>
      <c r="EB69" s="88"/>
      <c r="EC69" s="88"/>
      <c r="ED69" s="88"/>
      <c r="EE69" s="88"/>
      <c r="EF69" s="88"/>
      <c r="EG69" s="88"/>
      <c r="EH69" s="88"/>
      <c r="EI69" s="88"/>
      <c r="EJ69" s="88"/>
      <c r="EK69" s="88"/>
      <c r="EL69" s="88"/>
      <c r="EM69" s="88"/>
    </row>
    <row r="70" spans="1:143" s="89" customFormat="1" x14ac:dyDescent="0.3">
      <c r="B70" s="22">
        <f t="shared" ref="B70:B79" si="29">B69+1</f>
        <v>2</v>
      </c>
      <c r="D70" s="90"/>
      <c r="E70" s="91"/>
      <c r="F70" s="92"/>
      <c r="G70" s="92"/>
      <c r="H70" s="92"/>
      <c r="I70" s="93"/>
      <c r="J70" s="93"/>
      <c r="K70" s="94">
        <f>YEAR(K69)</f>
        <v>2016</v>
      </c>
      <c r="L70" s="95">
        <f t="shared" ref="L70:BW70" si="30">YEAR(L69)</f>
        <v>2017</v>
      </c>
      <c r="M70" s="95">
        <f t="shared" si="30"/>
        <v>2017</v>
      </c>
      <c r="N70" s="95">
        <f t="shared" si="30"/>
        <v>2017</v>
      </c>
      <c r="O70" s="95">
        <f t="shared" si="30"/>
        <v>2017</v>
      </c>
      <c r="P70" s="95">
        <f t="shared" si="30"/>
        <v>2017</v>
      </c>
      <c r="Q70" s="95">
        <f t="shared" si="30"/>
        <v>2017</v>
      </c>
      <c r="R70" s="95">
        <f t="shared" si="30"/>
        <v>2017</v>
      </c>
      <c r="S70" s="95">
        <f t="shared" si="30"/>
        <v>2017</v>
      </c>
      <c r="T70" s="95">
        <f t="shared" si="30"/>
        <v>2017</v>
      </c>
      <c r="U70" s="96">
        <f t="shared" si="30"/>
        <v>2017</v>
      </c>
      <c r="V70" s="96">
        <f t="shared" si="30"/>
        <v>2017</v>
      </c>
      <c r="W70" s="96">
        <f t="shared" si="30"/>
        <v>2017</v>
      </c>
      <c r="X70" s="96">
        <f t="shared" si="30"/>
        <v>2018</v>
      </c>
      <c r="Y70" s="96">
        <f t="shared" si="30"/>
        <v>2018</v>
      </c>
      <c r="Z70" s="96">
        <f t="shared" si="30"/>
        <v>2018</v>
      </c>
      <c r="AA70" s="96">
        <f t="shared" si="30"/>
        <v>2018</v>
      </c>
      <c r="AB70" s="96">
        <f t="shared" si="30"/>
        <v>2018</v>
      </c>
      <c r="AC70" s="96">
        <f t="shared" si="30"/>
        <v>2018</v>
      </c>
      <c r="AD70" s="96">
        <f t="shared" si="30"/>
        <v>2018</v>
      </c>
      <c r="AE70" s="96">
        <f t="shared" si="30"/>
        <v>2018</v>
      </c>
      <c r="AF70" s="96">
        <f t="shared" si="30"/>
        <v>2018</v>
      </c>
      <c r="AG70" s="96">
        <f t="shared" si="30"/>
        <v>2018</v>
      </c>
      <c r="AH70" s="96">
        <f t="shared" si="30"/>
        <v>2018</v>
      </c>
      <c r="AI70" s="96">
        <f t="shared" si="30"/>
        <v>2018</v>
      </c>
      <c r="AJ70" s="96">
        <f t="shared" si="30"/>
        <v>2019</v>
      </c>
      <c r="AK70" s="96">
        <f t="shared" si="30"/>
        <v>2019</v>
      </c>
      <c r="AL70" s="96">
        <f t="shared" si="30"/>
        <v>2019</v>
      </c>
      <c r="AM70" s="96">
        <f t="shared" si="30"/>
        <v>2019</v>
      </c>
      <c r="AN70" s="96">
        <f t="shared" si="30"/>
        <v>2019</v>
      </c>
      <c r="AO70" s="96">
        <f t="shared" si="30"/>
        <v>2019</v>
      </c>
      <c r="AP70" s="96">
        <f t="shared" si="30"/>
        <v>2019</v>
      </c>
      <c r="AQ70" s="96">
        <f t="shared" si="30"/>
        <v>2019</v>
      </c>
      <c r="AR70" s="96">
        <f t="shared" si="30"/>
        <v>2019</v>
      </c>
      <c r="AS70" s="96">
        <f t="shared" si="30"/>
        <v>2019</v>
      </c>
      <c r="AT70" s="96">
        <f t="shared" si="30"/>
        <v>2019</v>
      </c>
      <c r="AU70" s="96">
        <f t="shared" si="30"/>
        <v>2019</v>
      </c>
      <c r="AV70" s="96">
        <f t="shared" si="30"/>
        <v>2020</v>
      </c>
      <c r="AW70" s="96">
        <f t="shared" si="30"/>
        <v>2020</v>
      </c>
      <c r="AX70" s="96">
        <f t="shared" si="30"/>
        <v>2020</v>
      </c>
      <c r="AY70" s="96">
        <f t="shared" si="30"/>
        <v>2020</v>
      </c>
      <c r="AZ70" s="96">
        <f t="shared" si="30"/>
        <v>2020</v>
      </c>
      <c r="BA70" s="96">
        <f t="shared" si="30"/>
        <v>2020</v>
      </c>
      <c r="BB70" s="96">
        <f t="shared" si="30"/>
        <v>2020</v>
      </c>
      <c r="BC70" s="96">
        <f t="shared" si="30"/>
        <v>2020</v>
      </c>
      <c r="BD70" s="96">
        <f t="shared" si="30"/>
        <v>2020</v>
      </c>
      <c r="BE70" s="96">
        <f t="shared" si="30"/>
        <v>2020</v>
      </c>
      <c r="BF70" s="96">
        <f t="shared" si="30"/>
        <v>2020</v>
      </c>
      <c r="BG70" s="96">
        <f t="shared" si="30"/>
        <v>2020</v>
      </c>
      <c r="BH70" s="96">
        <f t="shared" si="30"/>
        <v>2021</v>
      </c>
      <c r="BI70" s="96">
        <f t="shared" si="30"/>
        <v>2021</v>
      </c>
      <c r="BJ70" s="96">
        <f t="shared" si="30"/>
        <v>2021</v>
      </c>
      <c r="BK70" s="96">
        <f t="shared" si="30"/>
        <v>2021</v>
      </c>
      <c r="BL70" s="96">
        <f t="shared" si="30"/>
        <v>2021</v>
      </c>
      <c r="BM70" s="96">
        <f t="shared" si="30"/>
        <v>2021</v>
      </c>
      <c r="BN70" s="96">
        <f t="shared" si="30"/>
        <v>2021</v>
      </c>
      <c r="BO70" s="96">
        <f t="shared" si="30"/>
        <v>2021</v>
      </c>
      <c r="BP70" s="96">
        <f t="shared" si="30"/>
        <v>2021</v>
      </c>
      <c r="BQ70" s="96">
        <f t="shared" si="30"/>
        <v>2021</v>
      </c>
      <c r="BR70" s="96">
        <f t="shared" si="30"/>
        <v>2021</v>
      </c>
      <c r="BS70" s="96">
        <f t="shared" si="30"/>
        <v>2021</v>
      </c>
      <c r="BT70" s="96">
        <f t="shared" si="30"/>
        <v>2022</v>
      </c>
      <c r="BU70" s="96">
        <f t="shared" si="30"/>
        <v>2022</v>
      </c>
      <c r="BV70" s="96">
        <f t="shared" si="30"/>
        <v>2022</v>
      </c>
      <c r="BW70" s="96">
        <f t="shared" si="30"/>
        <v>2022</v>
      </c>
      <c r="BX70" s="96">
        <f t="shared" ref="BX70:EI70" si="31">YEAR(BX69)</f>
        <v>2022</v>
      </c>
      <c r="BY70" s="96">
        <f t="shared" si="31"/>
        <v>2022</v>
      </c>
      <c r="BZ70" s="96">
        <f t="shared" si="31"/>
        <v>2022</v>
      </c>
      <c r="CA70" s="96">
        <f t="shared" si="31"/>
        <v>2022</v>
      </c>
      <c r="CB70" s="96">
        <f t="shared" si="31"/>
        <v>2022</v>
      </c>
      <c r="CC70" s="96">
        <f t="shared" si="31"/>
        <v>2022</v>
      </c>
      <c r="CD70" s="96">
        <f t="shared" si="31"/>
        <v>2022</v>
      </c>
      <c r="CE70" s="96">
        <f t="shared" si="31"/>
        <v>2022</v>
      </c>
      <c r="CF70" s="96">
        <f t="shared" si="31"/>
        <v>2023</v>
      </c>
      <c r="CG70" s="96">
        <f t="shared" si="31"/>
        <v>2023</v>
      </c>
      <c r="CH70" s="96">
        <f t="shared" si="31"/>
        <v>2023</v>
      </c>
      <c r="CI70" s="96">
        <f t="shared" si="31"/>
        <v>2023</v>
      </c>
      <c r="CJ70" s="96">
        <f t="shared" si="31"/>
        <v>2023</v>
      </c>
      <c r="CK70" s="96">
        <f t="shared" si="31"/>
        <v>2023</v>
      </c>
      <c r="CL70" s="96">
        <f t="shared" si="31"/>
        <v>2023</v>
      </c>
      <c r="CM70" s="96">
        <f t="shared" si="31"/>
        <v>2023</v>
      </c>
      <c r="CN70" s="96">
        <f t="shared" si="31"/>
        <v>2023</v>
      </c>
      <c r="CO70" s="96">
        <f t="shared" si="31"/>
        <v>2023</v>
      </c>
      <c r="CP70" s="96">
        <f t="shared" si="31"/>
        <v>2023</v>
      </c>
      <c r="CQ70" s="96">
        <f t="shared" si="31"/>
        <v>2023</v>
      </c>
      <c r="CR70" s="96">
        <f t="shared" si="31"/>
        <v>2024</v>
      </c>
      <c r="CS70" s="96">
        <f t="shared" si="31"/>
        <v>2024</v>
      </c>
      <c r="CT70" s="96">
        <f t="shared" si="31"/>
        <v>2024</v>
      </c>
      <c r="CU70" s="96">
        <f t="shared" si="31"/>
        <v>2024</v>
      </c>
      <c r="CV70" s="96">
        <f t="shared" si="31"/>
        <v>2024</v>
      </c>
      <c r="CW70" s="96">
        <f t="shared" si="31"/>
        <v>2024</v>
      </c>
      <c r="CX70" s="96">
        <f t="shared" si="31"/>
        <v>2024</v>
      </c>
      <c r="CY70" s="96">
        <f t="shared" si="31"/>
        <v>2024</v>
      </c>
      <c r="CZ70" s="96">
        <f t="shared" si="31"/>
        <v>2024</v>
      </c>
      <c r="DA70" s="96">
        <f t="shared" si="31"/>
        <v>2024</v>
      </c>
      <c r="DB70" s="96">
        <f t="shared" si="31"/>
        <v>2024</v>
      </c>
      <c r="DC70" s="96">
        <f t="shared" si="31"/>
        <v>2024</v>
      </c>
      <c r="DD70" s="96"/>
      <c r="DE70" s="96"/>
      <c r="DF70" s="96"/>
      <c r="DG70" s="96"/>
      <c r="DH70" s="96"/>
      <c r="DI70" s="96"/>
      <c r="DJ70" s="96"/>
      <c r="DK70" s="96"/>
      <c r="DL70" s="96"/>
      <c r="DM70" s="96"/>
      <c r="DN70" s="96"/>
      <c r="DO70" s="96"/>
      <c r="DP70" s="96"/>
      <c r="DQ70" s="96"/>
      <c r="DR70" s="96"/>
      <c r="DS70" s="96"/>
      <c r="DT70" s="96"/>
      <c r="DU70" s="96"/>
      <c r="DV70" s="96"/>
      <c r="DW70" s="96"/>
      <c r="DX70" s="96"/>
      <c r="DY70" s="96"/>
      <c r="DZ70" s="96"/>
      <c r="EA70" s="96"/>
      <c r="EB70" s="96"/>
      <c r="EC70" s="96"/>
      <c r="ED70" s="96"/>
      <c r="EE70" s="96"/>
      <c r="EF70" s="96"/>
      <c r="EG70" s="96"/>
      <c r="EH70" s="96"/>
      <c r="EI70" s="96"/>
      <c r="EJ70" s="96"/>
      <c r="EK70" s="96"/>
      <c r="EL70" s="96"/>
      <c r="EM70" s="96"/>
    </row>
    <row r="71" spans="1:143" s="89" customFormat="1" x14ac:dyDescent="0.3">
      <c r="B71" s="22">
        <f t="shared" si="29"/>
        <v>3</v>
      </c>
      <c r="D71" s="97" t="s">
        <v>35</v>
      </c>
      <c r="E71" s="98"/>
      <c r="F71" s="99"/>
      <c r="G71" s="99"/>
      <c r="H71" s="99"/>
      <c r="I71" s="100"/>
      <c r="J71" s="100"/>
      <c r="K71" s="101">
        <f>MONTH(K69)</f>
        <v>12</v>
      </c>
      <c r="L71" s="102">
        <f t="shared" ref="L71:BW71" si="32">MONTH(L69)</f>
        <v>1</v>
      </c>
      <c r="M71" s="102">
        <f t="shared" si="32"/>
        <v>2</v>
      </c>
      <c r="N71" s="102">
        <f t="shared" si="32"/>
        <v>3</v>
      </c>
      <c r="O71" s="102">
        <f t="shared" si="32"/>
        <v>4</v>
      </c>
      <c r="P71" s="102">
        <f t="shared" si="32"/>
        <v>5</v>
      </c>
      <c r="Q71" s="102">
        <f t="shared" si="32"/>
        <v>6</v>
      </c>
      <c r="R71" s="102">
        <f t="shared" si="32"/>
        <v>7</v>
      </c>
      <c r="S71" s="102">
        <f t="shared" si="32"/>
        <v>8</v>
      </c>
      <c r="T71" s="102">
        <f t="shared" si="32"/>
        <v>9</v>
      </c>
      <c r="U71" s="103">
        <f t="shared" si="32"/>
        <v>10</v>
      </c>
      <c r="V71" s="103">
        <f t="shared" si="32"/>
        <v>11</v>
      </c>
      <c r="W71" s="103">
        <f t="shared" si="32"/>
        <v>12</v>
      </c>
      <c r="X71" s="103">
        <f t="shared" si="32"/>
        <v>1</v>
      </c>
      <c r="Y71" s="103">
        <f t="shared" si="32"/>
        <v>2</v>
      </c>
      <c r="Z71" s="103">
        <f t="shared" si="32"/>
        <v>3</v>
      </c>
      <c r="AA71" s="103">
        <f t="shared" si="32"/>
        <v>4</v>
      </c>
      <c r="AB71" s="103">
        <f t="shared" si="32"/>
        <v>5</v>
      </c>
      <c r="AC71" s="103">
        <f t="shared" si="32"/>
        <v>6</v>
      </c>
      <c r="AD71" s="103">
        <f t="shared" si="32"/>
        <v>7</v>
      </c>
      <c r="AE71" s="103">
        <f t="shared" si="32"/>
        <v>8</v>
      </c>
      <c r="AF71" s="103">
        <f t="shared" si="32"/>
        <v>9</v>
      </c>
      <c r="AG71" s="103">
        <f t="shared" si="32"/>
        <v>10</v>
      </c>
      <c r="AH71" s="103">
        <f t="shared" si="32"/>
        <v>11</v>
      </c>
      <c r="AI71" s="103">
        <f t="shared" si="32"/>
        <v>12</v>
      </c>
      <c r="AJ71" s="103">
        <f t="shared" si="32"/>
        <v>1</v>
      </c>
      <c r="AK71" s="103">
        <f t="shared" si="32"/>
        <v>2</v>
      </c>
      <c r="AL71" s="103">
        <f t="shared" si="32"/>
        <v>3</v>
      </c>
      <c r="AM71" s="103">
        <f t="shared" si="32"/>
        <v>4</v>
      </c>
      <c r="AN71" s="103">
        <f t="shared" si="32"/>
        <v>5</v>
      </c>
      <c r="AO71" s="103">
        <f t="shared" si="32"/>
        <v>6</v>
      </c>
      <c r="AP71" s="103">
        <f t="shared" si="32"/>
        <v>7</v>
      </c>
      <c r="AQ71" s="103">
        <f t="shared" si="32"/>
        <v>8</v>
      </c>
      <c r="AR71" s="103">
        <f t="shared" si="32"/>
        <v>9</v>
      </c>
      <c r="AS71" s="103">
        <f t="shared" si="32"/>
        <v>10</v>
      </c>
      <c r="AT71" s="103">
        <f t="shared" si="32"/>
        <v>11</v>
      </c>
      <c r="AU71" s="103">
        <f t="shared" si="32"/>
        <v>12</v>
      </c>
      <c r="AV71" s="103">
        <f t="shared" si="32"/>
        <v>1</v>
      </c>
      <c r="AW71" s="103">
        <f t="shared" si="32"/>
        <v>2</v>
      </c>
      <c r="AX71" s="103">
        <f t="shared" si="32"/>
        <v>3</v>
      </c>
      <c r="AY71" s="103">
        <f t="shared" si="32"/>
        <v>4</v>
      </c>
      <c r="AZ71" s="103">
        <f t="shared" si="32"/>
        <v>5</v>
      </c>
      <c r="BA71" s="103">
        <f t="shared" si="32"/>
        <v>6</v>
      </c>
      <c r="BB71" s="103">
        <f t="shared" si="32"/>
        <v>7</v>
      </c>
      <c r="BC71" s="103">
        <f t="shared" si="32"/>
        <v>8</v>
      </c>
      <c r="BD71" s="103">
        <f t="shared" si="32"/>
        <v>9</v>
      </c>
      <c r="BE71" s="103">
        <f t="shared" si="32"/>
        <v>10</v>
      </c>
      <c r="BF71" s="103">
        <f t="shared" si="32"/>
        <v>11</v>
      </c>
      <c r="BG71" s="103">
        <f t="shared" si="32"/>
        <v>12</v>
      </c>
      <c r="BH71" s="103">
        <f t="shared" si="32"/>
        <v>1</v>
      </c>
      <c r="BI71" s="103">
        <f t="shared" si="32"/>
        <v>2</v>
      </c>
      <c r="BJ71" s="103">
        <f t="shared" si="32"/>
        <v>3</v>
      </c>
      <c r="BK71" s="103">
        <f t="shared" si="32"/>
        <v>4</v>
      </c>
      <c r="BL71" s="103">
        <f t="shared" si="32"/>
        <v>5</v>
      </c>
      <c r="BM71" s="103">
        <f t="shared" si="32"/>
        <v>6</v>
      </c>
      <c r="BN71" s="103">
        <f t="shared" si="32"/>
        <v>7</v>
      </c>
      <c r="BO71" s="103">
        <f t="shared" si="32"/>
        <v>8</v>
      </c>
      <c r="BP71" s="103">
        <f t="shared" si="32"/>
        <v>9</v>
      </c>
      <c r="BQ71" s="103">
        <f t="shared" si="32"/>
        <v>10</v>
      </c>
      <c r="BR71" s="103">
        <f t="shared" si="32"/>
        <v>11</v>
      </c>
      <c r="BS71" s="103">
        <f t="shared" si="32"/>
        <v>12</v>
      </c>
      <c r="BT71" s="103">
        <f t="shared" si="32"/>
        <v>1</v>
      </c>
      <c r="BU71" s="103">
        <f t="shared" si="32"/>
        <v>2</v>
      </c>
      <c r="BV71" s="103">
        <f t="shared" si="32"/>
        <v>3</v>
      </c>
      <c r="BW71" s="103">
        <f t="shared" si="32"/>
        <v>4</v>
      </c>
      <c r="BX71" s="103">
        <f t="shared" ref="BX71:EI71" si="33">MONTH(BX69)</f>
        <v>5</v>
      </c>
      <c r="BY71" s="103">
        <f t="shared" si="33"/>
        <v>6</v>
      </c>
      <c r="BZ71" s="103">
        <f t="shared" si="33"/>
        <v>7</v>
      </c>
      <c r="CA71" s="103">
        <f t="shared" si="33"/>
        <v>8</v>
      </c>
      <c r="CB71" s="103">
        <f t="shared" si="33"/>
        <v>9</v>
      </c>
      <c r="CC71" s="103">
        <f t="shared" si="33"/>
        <v>10</v>
      </c>
      <c r="CD71" s="103">
        <f t="shared" si="33"/>
        <v>11</v>
      </c>
      <c r="CE71" s="103">
        <f t="shared" si="33"/>
        <v>12</v>
      </c>
      <c r="CF71" s="103">
        <f t="shared" si="33"/>
        <v>1</v>
      </c>
      <c r="CG71" s="103">
        <f t="shared" si="33"/>
        <v>2</v>
      </c>
      <c r="CH71" s="103">
        <f t="shared" si="33"/>
        <v>3</v>
      </c>
      <c r="CI71" s="103">
        <f t="shared" si="33"/>
        <v>4</v>
      </c>
      <c r="CJ71" s="103">
        <f t="shared" si="33"/>
        <v>5</v>
      </c>
      <c r="CK71" s="103">
        <f t="shared" si="33"/>
        <v>6</v>
      </c>
      <c r="CL71" s="103">
        <f t="shared" si="33"/>
        <v>7</v>
      </c>
      <c r="CM71" s="103">
        <f t="shared" si="33"/>
        <v>8</v>
      </c>
      <c r="CN71" s="103">
        <f t="shared" si="33"/>
        <v>9</v>
      </c>
      <c r="CO71" s="103">
        <f t="shared" si="33"/>
        <v>10</v>
      </c>
      <c r="CP71" s="103">
        <f t="shared" si="33"/>
        <v>11</v>
      </c>
      <c r="CQ71" s="103">
        <f t="shared" si="33"/>
        <v>12</v>
      </c>
      <c r="CR71" s="103">
        <f t="shared" si="33"/>
        <v>1</v>
      </c>
      <c r="CS71" s="103">
        <f t="shared" si="33"/>
        <v>2</v>
      </c>
      <c r="CT71" s="103">
        <f t="shared" si="33"/>
        <v>3</v>
      </c>
      <c r="CU71" s="103">
        <f t="shared" si="33"/>
        <v>4</v>
      </c>
      <c r="CV71" s="103">
        <f t="shared" si="33"/>
        <v>5</v>
      </c>
      <c r="CW71" s="103">
        <f t="shared" si="33"/>
        <v>6</v>
      </c>
      <c r="CX71" s="103">
        <f t="shared" si="33"/>
        <v>7</v>
      </c>
      <c r="CY71" s="103">
        <f t="shared" si="33"/>
        <v>8</v>
      </c>
      <c r="CZ71" s="103">
        <f t="shared" si="33"/>
        <v>9</v>
      </c>
      <c r="DA71" s="103">
        <f t="shared" si="33"/>
        <v>10</v>
      </c>
      <c r="DB71" s="103">
        <f t="shared" si="33"/>
        <v>11</v>
      </c>
      <c r="DC71" s="103">
        <f t="shared" si="33"/>
        <v>12</v>
      </c>
      <c r="DD71" s="103"/>
      <c r="DE71" s="103"/>
      <c r="DF71" s="103"/>
      <c r="DG71" s="103"/>
      <c r="DH71" s="103"/>
      <c r="DI71" s="103"/>
      <c r="DJ71" s="103"/>
      <c r="DK71" s="103"/>
      <c r="DL71" s="103"/>
      <c r="DM71" s="103"/>
      <c r="DN71" s="103"/>
      <c r="DO71" s="103"/>
      <c r="DP71" s="103"/>
      <c r="DQ71" s="103"/>
      <c r="DR71" s="103"/>
      <c r="DS71" s="103"/>
      <c r="DT71" s="103"/>
      <c r="DU71" s="103"/>
      <c r="DV71" s="103"/>
      <c r="DW71" s="103"/>
      <c r="DX71" s="103"/>
      <c r="DY71" s="103"/>
      <c r="DZ71" s="103"/>
      <c r="EA71" s="103"/>
      <c r="EB71" s="103"/>
      <c r="EC71" s="103"/>
      <c r="ED71" s="103"/>
      <c r="EE71" s="103"/>
      <c r="EF71" s="103"/>
      <c r="EG71" s="103"/>
      <c r="EH71" s="103"/>
      <c r="EI71" s="103"/>
      <c r="EJ71" s="103"/>
      <c r="EK71" s="103"/>
      <c r="EL71" s="103"/>
      <c r="EM71" s="103"/>
    </row>
    <row r="72" spans="1:143" s="82" customFormat="1" x14ac:dyDescent="0.3">
      <c r="B72" s="22">
        <f t="shared" si="29"/>
        <v>4</v>
      </c>
      <c r="D72" s="104" t="s">
        <v>36</v>
      </c>
      <c r="E72" s="105"/>
      <c r="F72" s="106"/>
      <c r="G72" s="106"/>
      <c r="H72" s="106"/>
      <c r="I72" s="107"/>
      <c r="J72" s="107"/>
      <c r="K72" s="108">
        <f>SUM(K73,K76)</f>
        <v>664906.33100000001</v>
      </c>
      <c r="L72" s="109">
        <f t="shared" ref="L72:BW72" si="34">SUM(L73,L76)</f>
        <v>664150.951</v>
      </c>
      <c r="M72" s="109">
        <f t="shared" si="34"/>
        <v>676150.951</v>
      </c>
      <c r="N72" s="109">
        <f t="shared" si="34"/>
        <v>672206.946</v>
      </c>
      <c r="O72" s="109">
        <f>SUM(O73,O76)</f>
        <v>670038.946</v>
      </c>
      <c r="P72" s="109">
        <f t="shared" si="34"/>
        <v>660038.946</v>
      </c>
      <c r="Q72" s="109">
        <f t="shared" si="34"/>
        <v>655435.53300000005</v>
      </c>
      <c r="R72" s="109">
        <f t="shared" si="34"/>
        <v>646815.48300000001</v>
      </c>
      <c r="S72" s="109">
        <f t="shared" si="34"/>
        <v>646869.48300000001</v>
      </c>
      <c r="T72" s="109">
        <f t="shared" si="34"/>
        <v>638230.73300000001</v>
      </c>
      <c r="U72" s="109">
        <f t="shared" si="34"/>
        <v>692636.43299999996</v>
      </c>
      <c r="V72" s="109">
        <f t="shared" si="34"/>
        <v>678508.39300000004</v>
      </c>
      <c r="W72" s="109">
        <f t="shared" si="34"/>
        <v>706133.39300000004</v>
      </c>
      <c r="X72" s="109">
        <f t="shared" si="34"/>
        <v>694209.97425000009</v>
      </c>
      <c r="Y72" s="109">
        <f t="shared" si="34"/>
        <v>682286.55550000002</v>
      </c>
      <c r="Z72" s="109">
        <f t="shared" si="34"/>
        <v>670363.13675000006</v>
      </c>
      <c r="AA72" s="109">
        <f t="shared" si="34"/>
        <v>658439.71800000011</v>
      </c>
      <c r="AB72" s="109">
        <f t="shared" si="34"/>
        <v>646516.29925000004</v>
      </c>
      <c r="AC72" s="109">
        <f t="shared" si="34"/>
        <v>634592.88049999997</v>
      </c>
      <c r="AD72" s="109">
        <f t="shared" si="34"/>
        <v>622669.46175000002</v>
      </c>
      <c r="AE72" s="109">
        <f t="shared" si="34"/>
        <v>610746.04300000006</v>
      </c>
      <c r="AF72" s="109">
        <f t="shared" si="34"/>
        <v>598822.62424999999</v>
      </c>
      <c r="AG72" s="109">
        <f t="shared" si="34"/>
        <v>586899.20550000004</v>
      </c>
      <c r="AH72" s="109">
        <f t="shared" si="34"/>
        <v>574975.78674999997</v>
      </c>
      <c r="AI72" s="109">
        <f t="shared" si="34"/>
        <v>563052.36800000002</v>
      </c>
      <c r="AJ72" s="109">
        <f t="shared" si="34"/>
        <v>553425.0456666667</v>
      </c>
      <c r="AK72" s="109">
        <f t="shared" si="34"/>
        <v>543797.72333333327</v>
      </c>
      <c r="AL72" s="109">
        <f t="shared" si="34"/>
        <v>534170.40100000007</v>
      </c>
      <c r="AM72" s="109">
        <f t="shared" si="34"/>
        <v>524543.07866666664</v>
      </c>
      <c r="AN72" s="109">
        <f t="shared" si="34"/>
        <v>514915.75633333332</v>
      </c>
      <c r="AO72" s="109">
        <f t="shared" si="34"/>
        <v>505288.43400000001</v>
      </c>
      <c r="AP72" s="109">
        <f t="shared" si="34"/>
        <v>495661.11166666669</v>
      </c>
      <c r="AQ72" s="109">
        <f t="shared" si="34"/>
        <v>486033.78933333338</v>
      </c>
      <c r="AR72" s="109">
        <f t="shared" si="34"/>
        <v>476406.467</v>
      </c>
      <c r="AS72" s="109">
        <f t="shared" si="34"/>
        <v>466779.14466666669</v>
      </c>
      <c r="AT72" s="109">
        <f t="shared" si="34"/>
        <v>457151.82233333337</v>
      </c>
      <c r="AU72" s="109">
        <f t="shared" si="34"/>
        <v>447524.5</v>
      </c>
      <c r="AV72" s="109">
        <f t="shared" si="34"/>
        <v>442856.23333333328</v>
      </c>
      <c r="AW72" s="109">
        <f t="shared" si="34"/>
        <v>438187.96666666667</v>
      </c>
      <c r="AX72" s="109">
        <f t="shared" si="34"/>
        <v>433519.7</v>
      </c>
      <c r="AY72" s="109">
        <f t="shared" si="34"/>
        <v>428851.43333333335</v>
      </c>
      <c r="AZ72" s="109">
        <f t="shared" si="34"/>
        <v>424183.16666666663</v>
      </c>
      <c r="BA72" s="109">
        <f t="shared" si="34"/>
        <v>419514.9</v>
      </c>
      <c r="BB72" s="109">
        <f t="shared" si="34"/>
        <v>414846.63333333342</v>
      </c>
      <c r="BC72" s="109">
        <f t="shared" si="34"/>
        <v>410178.3666666667</v>
      </c>
      <c r="BD72" s="109">
        <f t="shared" si="34"/>
        <v>405510.1</v>
      </c>
      <c r="BE72" s="109">
        <f t="shared" si="34"/>
        <v>400841.83333333337</v>
      </c>
      <c r="BF72" s="109">
        <f t="shared" si="34"/>
        <v>396173.56666666665</v>
      </c>
      <c r="BG72" s="109">
        <f t="shared" si="34"/>
        <v>391505.30000000005</v>
      </c>
      <c r="BH72" s="109">
        <f t="shared" si="34"/>
        <v>388626.83333333337</v>
      </c>
      <c r="BI72" s="109">
        <f t="shared" si="34"/>
        <v>385748.3666666667</v>
      </c>
      <c r="BJ72" s="109">
        <f t="shared" si="34"/>
        <v>382869.9</v>
      </c>
      <c r="BK72" s="109">
        <f t="shared" si="34"/>
        <v>379991.43333333335</v>
      </c>
      <c r="BL72" s="109">
        <f t="shared" si="34"/>
        <v>377112.96666666667</v>
      </c>
      <c r="BM72" s="109">
        <f t="shared" si="34"/>
        <v>374234.5</v>
      </c>
      <c r="BN72" s="109">
        <f t="shared" si="34"/>
        <v>371356.03333333333</v>
      </c>
      <c r="BO72" s="109">
        <f t="shared" si="34"/>
        <v>368477.56666666665</v>
      </c>
      <c r="BP72" s="109">
        <f t="shared" si="34"/>
        <v>365599.1</v>
      </c>
      <c r="BQ72" s="109">
        <f t="shared" si="34"/>
        <v>362720.6333333333</v>
      </c>
      <c r="BR72" s="109">
        <f t="shared" si="34"/>
        <v>359842.16666666669</v>
      </c>
      <c r="BS72" s="109">
        <f t="shared" si="34"/>
        <v>356963.7</v>
      </c>
      <c r="BT72" s="109">
        <f t="shared" si="34"/>
        <v>354923.06666666671</v>
      </c>
      <c r="BU72" s="109">
        <f t="shared" si="34"/>
        <v>352882.43333333335</v>
      </c>
      <c r="BV72" s="109">
        <f t="shared" si="34"/>
        <v>350841.80000000005</v>
      </c>
      <c r="BW72" s="109">
        <f t="shared" si="34"/>
        <v>348801.16666666674</v>
      </c>
      <c r="BX72" s="109">
        <f t="shared" ref="BX72:EI72" si="35">SUM(BX73,BX76)</f>
        <v>346760.53333333338</v>
      </c>
      <c r="BY72" s="109">
        <f t="shared" si="35"/>
        <v>344719.9</v>
      </c>
      <c r="BZ72" s="109">
        <f t="shared" si="35"/>
        <v>342679.26666666672</v>
      </c>
      <c r="CA72" s="109">
        <f t="shared" si="35"/>
        <v>340638.6333333333</v>
      </c>
      <c r="CB72" s="109">
        <f t="shared" si="35"/>
        <v>338598</v>
      </c>
      <c r="CC72" s="109">
        <f t="shared" si="35"/>
        <v>336557.3666666667</v>
      </c>
      <c r="CD72" s="109">
        <f t="shared" si="35"/>
        <v>334516.73333333334</v>
      </c>
      <c r="CE72" s="109">
        <f t="shared" si="35"/>
        <v>332476.10000000003</v>
      </c>
      <c r="CF72" s="109">
        <f t="shared" si="35"/>
        <v>332381.10000000003</v>
      </c>
      <c r="CG72" s="109">
        <f t="shared" si="35"/>
        <v>332286.10000000003</v>
      </c>
      <c r="CH72" s="109">
        <f t="shared" si="35"/>
        <v>332191.10000000003</v>
      </c>
      <c r="CI72" s="109">
        <f t="shared" si="35"/>
        <v>332096.10000000003</v>
      </c>
      <c r="CJ72" s="109">
        <f t="shared" si="35"/>
        <v>332001.10000000003</v>
      </c>
      <c r="CK72" s="109">
        <f t="shared" si="35"/>
        <v>331906.10000000003</v>
      </c>
      <c r="CL72" s="109">
        <f t="shared" si="35"/>
        <v>331811.10000000003</v>
      </c>
      <c r="CM72" s="109">
        <f t="shared" si="35"/>
        <v>331716.10000000003</v>
      </c>
      <c r="CN72" s="109">
        <f t="shared" si="35"/>
        <v>331621.10000000003</v>
      </c>
      <c r="CO72" s="109">
        <f t="shared" si="35"/>
        <v>331526.10000000003</v>
      </c>
      <c r="CP72" s="109">
        <f t="shared" si="35"/>
        <v>331431.10000000003</v>
      </c>
      <c r="CQ72" s="109">
        <f t="shared" si="35"/>
        <v>331336.10000000003</v>
      </c>
      <c r="CR72" s="109">
        <f t="shared" si="35"/>
        <v>331336.10000000003</v>
      </c>
      <c r="CS72" s="109">
        <f t="shared" si="35"/>
        <v>331336.10000000003</v>
      </c>
      <c r="CT72" s="109">
        <f t="shared" si="35"/>
        <v>331336.10000000003</v>
      </c>
      <c r="CU72" s="109">
        <f t="shared" si="35"/>
        <v>331336.10000000003</v>
      </c>
      <c r="CV72" s="109">
        <f t="shared" si="35"/>
        <v>331336.10000000003</v>
      </c>
      <c r="CW72" s="109">
        <f t="shared" si="35"/>
        <v>331336.10000000003</v>
      </c>
      <c r="CX72" s="109">
        <f t="shared" si="35"/>
        <v>331336.10000000003</v>
      </c>
      <c r="CY72" s="109">
        <f t="shared" si="35"/>
        <v>331336.10000000003</v>
      </c>
      <c r="CZ72" s="109">
        <f t="shared" si="35"/>
        <v>331336.10000000003</v>
      </c>
      <c r="DA72" s="109">
        <f t="shared" si="35"/>
        <v>331336.10000000003</v>
      </c>
      <c r="DB72" s="109">
        <f t="shared" si="35"/>
        <v>331336.10000000003</v>
      </c>
      <c r="DC72" s="109">
        <f t="shared" si="35"/>
        <v>331336.10000000003</v>
      </c>
      <c r="DD72" s="109"/>
      <c r="DE72" s="109"/>
      <c r="DF72" s="109"/>
      <c r="DG72" s="109"/>
      <c r="DH72" s="109"/>
      <c r="DI72" s="109"/>
      <c r="DJ72" s="109"/>
      <c r="DK72" s="109"/>
      <c r="DL72" s="109"/>
      <c r="DM72" s="109"/>
      <c r="DN72" s="109"/>
      <c r="DO72" s="109"/>
      <c r="DP72" s="109"/>
      <c r="DQ72" s="109"/>
      <c r="DR72" s="109"/>
      <c r="DS72" s="109"/>
      <c r="DT72" s="109"/>
      <c r="DU72" s="109"/>
      <c r="DV72" s="109"/>
      <c r="DW72" s="109"/>
      <c r="DX72" s="109"/>
      <c r="DY72" s="109"/>
      <c r="DZ72" s="109"/>
      <c r="EA72" s="109"/>
      <c r="EB72" s="109"/>
      <c r="EC72" s="109"/>
      <c r="ED72" s="109"/>
      <c r="EE72" s="109"/>
      <c r="EF72" s="109"/>
      <c r="EG72" s="109"/>
      <c r="EH72" s="109"/>
      <c r="EI72" s="109"/>
      <c r="EJ72" s="109"/>
      <c r="EK72" s="109"/>
      <c r="EL72" s="109"/>
      <c r="EM72" s="109"/>
    </row>
    <row r="73" spans="1:143" x14ac:dyDescent="0.3">
      <c r="B73" s="22">
        <f t="shared" si="29"/>
        <v>5</v>
      </c>
      <c r="C73" s="12"/>
      <c r="D73" s="110" t="s">
        <v>37</v>
      </c>
      <c r="E73" s="111"/>
      <c r="F73" s="112"/>
      <c r="G73" s="112"/>
      <c r="H73" s="112"/>
      <c r="I73" s="113"/>
      <c r="J73" s="113"/>
      <c r="K73" s="114">
        <f>SUM(K74:K75)</f>
        <v>195816.27</v>
      </c>
      <c r="L73" s="115">
        <f t="shared" ref="L73:BW73" si="36">SUM(L74:L75)</f>
        <v>195477.88999999998</v>
      </c>
      <c r="M73" s="115">
        <f t="shared" si="36"/>
        <v>195477.88999999998</v>
      </c>
      <c r="N73" s="115">
        <f t="shared" si="36"/>
        <v>195477.88999999998</v>
      </c>
      <c r="O73" s="115">
        <f t="shared" si="36"/>
        <v>194994.49</v>
      </c>
      <c r="P73" s="115">
        <f t="shared" si="36"/>
        <v>194994.49</v>
      </c>
      <c r="Q73" s="115">
        <f t="shared" si="36"/>
        <v>194994.49</v>
      </c>
      <c r="R73" s="115">
        <f t="shared" si="36"/>
        <v>191973.24</v>
      </c>
      <c r="S73" s="115">
        <f t="shared" si="36"/>
        <v>191973.24</v>
      </c>
      <c r="T73" s="115">
        <f t="shared" si="36"/>
        <v>186409.49</v>
      </c>
      <c r="U73" s="115">
        <f t="shared" si="36"/>
        <v>202409.49</v>
      </c>
      <c r="V73" s="115">
        <f t="shared" si="36"/>
        <v>188281.45</v>
      </c>
      <c r="W73" s="115">
        <f t="shared" si="36"/>
        <v>208981.45</v>
      </c>
      <c r="X73" s="115">
        <f t="shared" si="36"/>
        <v>208875.81666666668</v>
      </c>
      <c r="Y73" s="115">
        <f t="shared" si="36"/>
        <v>208770.18333333335</v>
      </c>
      <c r="Z73" s="115">
        <f t="shared" si="36"/>
        <v>208664.55000000002</v>
      </c>
      <c r="AA73" s="115">
        <f t="shared" si="36"/>
        <v>208558.91666666669</v>
      </c>
      <c r="AB73" s="115">
        <f t="shared" si="36"/>
        <v>208453.28333333335</v>
      </c>
      <c r="AC73" s="115">
        <f t="shared" si="36"/>
        <v>208347.65000000002</v>
      </c>
      <c r="AD73" s="115">
        <f t="shared" si="36"/>
        <v>208242.01666666669</v>
      </c>
      <c r="AE73" s="115">
        <f t="shared" si="36"/>
        <v>208136.38333333336</v>
      </c>
      <c r="AF73" s="115">
        <f t="shared" si="36"/>
        <v>208030.75</v>
      </c>
      <c r="AG73" s="115">
        <f t="shared" si="36"/>
        <v>207925.11666666667</v>
      </c>
      <c r="AH73" s="115">
        <f t="shared" si="36"/>
        <v>207819.48333333334</v>
      </c>
      <c r="AI73" s="115">
        <f t="shared" si="36"/>
        <v>207713.85</v>
      </c>
      <c r="AJ73" s="115">
        <f t="shared" si="36"/>
        <v>207608.21666666667</v>
      </c>
      <c r="AK73" s="115">
        <f t="shared" si="36"/>
        <v>207502.58333333334</v>
      </c>
      <c r="AL73" s="115">
        <f t="shared" si="36"/>
        <v>207396.95</v>
      </c>
      <c r="AM73" s="115">
        <f t="shared" si="36"/>
        <v>207291.31666666668</v>
      </c>
      <c r="AN73" s="115">
        <f t="shared" si="36"/>
        <v>207185.68333333335</v>
      </c>
      <c r="AO73" s="115">
        <f t="shared" si="36"/>
        <v>207080.05000000002</v>
      </c>
      <c r="AP73" s="115">
        <f t="shared" si="36"/>
        <v>206974.41666666669</v>
      </c>
      <c r="AQ73" s="115">
        <f t="shared" si="36"/>
        <v>206868.78333333335</v>
      </c>
      <c r="AR73" s="115">
        <f t="shared" si="36"/>
        <v>206763.15000000002</v>
      </c>
      <c r="AS73" s="115">
        <f t="shared" si="36"/>
        <v>206657.51666666669</v>
      </c>
      <c r="AT73" s="115">
        <f t="shared" si="36"/>
        <v>206551.88333333336</v>
      </c>
      <c r="AU73" s="115">
        <f t="shared" si="36"/>
        <v>206446.25</v>
      </c>
      <c r="AV73" s="115">
        <f t="shared" si="36"/>
        <v>206340.61666666667</v>
      </c>
      <c r="AW73" s="115">
        <f t="shared" si="36"/>
        <v>206234.98333333334</v>
      </c>
      <c r="AX73" s="115">
        <f t="shared" si="36"/>
        <v>206129.35</v>
      </c>
      <c r="AY73" s="115">
        <f t="shared" si="36"/>
        <v>206023.71666666667</v>
      </c>
      <c r="AZ73" s="115">
        <f t="shared" si="36"/>
        <v>205918.08333333334</v>
      </c>
      <c r="BA73" s="115">
        <f t="shared" si="36"/>
        <v>205812.45</v>
      </c>
      <c r="BB73" s="115">
        <f t="shared" si="36"/>
        <v>205706.81666666668</v>
      </c>
      <c r="BC73" s="115">
        <f t="shared" si="36"/>
        <v>205601.18333333335</v>
      </c>
      <c r="BD73" s="115">
        <f t="shared" si="36"/>
        <v>205495.55000000002</v>
      </c>
      <c r="BE73" s="115">
        <f t="shared" si="36"/>
        <v>205389.91666666669</v>
      </c>
      <c r="BF73" s="115">
        <f t="shared" si="36"/>
        <v>205284.28333333335</v>
      </c>
      <c r="BG73" s="115">
        <f t="shared" si="36"/>
        <v>205178.65000000002</v>
      </c>
      <c r="BH73" s="115">
        <f t="shared" si="36"/>
        <v>205073.01666666669</v>
      </c>
      <c r="BI73" s="115">
        <f t="shared" si="36"/>
        <v>204967.38333333336</v>
      </c>
      <c r="BJ73" s="115">
        <f t="shared" si="36"/>
        <v>204861.75000000003</v>
      </c>
      <c r="BK73" s="115">
        <f t="shared" si="36"/>
        <v>204756.1166666667</v>
      </c>
      <c r="BL73" s="115">
        <f t="shared" si="36"/>
        <v>204650.48333333334</v>
      </c>
      <c r="BM73" s="115">
        <f t="shared" si="36"/>
        <v>204544.85</v>
      </c>
      <c r="BN73" s="115">
        <f t="shared" si="36"/>
        <v>204439.21666666667</v>
      </c>
      <c r="BO73" s="115">
        <f t="shared" si="36"/>
        <v>204333.58333333334</v>
      </c>
      <c r="BP73" s="115">
        <f t="shared" si="36"/>
        <v>204227.95</v>
      </c>
      <c r="BQ73" s="115">
        <f t="shared" si="36"/>
        <v>204122.31666666668</v>
      </c>
      <c r="BR73" s="115">
        <f t="shared" si="36"/>
        <v>204016.68333333335</v>
      </c>
      <c r="BS73" s="115">
        <f t="shared" si="36"/>
        <v>203911.05000000002</v>
      </c>
      <c r="BT73" s="115">
        <f t="shared" si="36"/>
        <v>203805.41666666669</v>
      </c>
      <c r="BU73" s="115">
        <f t="shared" si="36"/>
        <v>203699.78333333335</v>
      </c>
      <c r="BV73" s="115">
        <f t="shared" si="36"/>
        <v>203594.15000000002</v>
      </c>
      <c r="BW73" s="115">
        <f t="shared" si="36"/>
        <v>203488.51666666669</v>
      </c>
      <c r="BX73" s="115">
        <f t="shared" ref="BX73:EI73" si="37">SUM(BX74:BX75)</f>
        <v>203382.88333333336</v>
      </c>
      <c r="BY73" s="115">
        <f t="shared" si="37"/>
        <v>203277.25000000003</v>
      </c>
      <c r="BZ73" s="115">
        <f t="shared" si="37"/>
        <v>203171.6166666667</v>
      </c>
      <c r="CA73" s="115">
        <f t="shared" si="37"/>
        <v>203065.98333333334</v>
      </c>
      <c r="CB73" s="115">
        <f t="shared" si="37"/>
        <v>202960.35</v>
      </c>
      <c r="CC73" s="115">
        <f t="shared" si="37"/>
        <v>202854.71666666667</v>
      </c>
      <c r="CD73" s="115">
        <f t="shared" si="37"/>
        <v>202749.08333333334</v>
      </c>
      <c r="CE73" s="115">
        <f t="shared" si="37"/>
        <v>202643.45</v>
      </c>
      <c r="CF73" s="115">
        <f t="shared" si="37"/>
        <v>202643.45</v>
      </c>
      <c r="CG73" s="115">
        <f t="shared" si="37"/>
        <v>202643.45</v>
      </c>
      <c r="CH73" s="115">
        <f t="shared" si="37"/>
        <v>202643.45</v>
      </c>
      <c r="CI73" s="115">
        <f t="shared" si="37"/>
        <v>202643.45</v>
      </c>
      <c r="CJ73" s="115">
        <f t="shared" si="37"/>
        <v>202643.45</v>
      </c>
      <c r="CK73" s="115">
        <f t="shared" si="37"/>
        <v>202643.45</v>
      </c>
      <c r="CL73" s="115">
        <f t="shared" si="37"/>
        <v>202643.45</v>
      </c>
      <c r="CM73" s="115">
        <f t="shared" si="37"/>
        <v>202643.45</v>
      </c>
      <c r="CN73" s="115">
        <f t="shared" si="37"/>
        <v>202643.45</v>
      </c>
      <c r="CO73" s="115">
        <f t="shared" si="37"/>
        <v>202643.45</v>
      </c>
      <c r="CP73" s="115">
        <f t="shared" si="37"/>
        <v>202643.45</v>
      </c>
      <c r="CQ73" s="115">
        <f t="shared" si="37"/>
        <v>202643.45</v>
      </c>
      <c r="CR73" s="115">
        <f t="shared" si="37"/>
        <v>202643.45</v>
      </c>
      <c r="CS73" s="115">
        <f t="shared" si="37"/>
        <v>202643.45</v>
      </c>
      <c r="CT73" s="115">
        <f t="shared" si="37"/>
        <v>202643.45</v>
      </c>
      <c r="CU73" s="115">
        <f t="shared" si="37"/>
        <v>202643.45</v>
      </c>
      <c r="CV73" s="115">
        <f t="shared" si="37"/>
        <v>202643.45</v>
      </c>
      <c r="CW73" s="115">
        <f t="shared" si="37"/>
        <v>202643.45</v>
      </c>
      <c r="CX73" s="115">
        <f t="shared" si="37"/>
        <v>202643.45</v>
      </c>
      <c r="CY73" s="115">
        <f t="shared" si="37"/>
        <v>202643.45</v>
      </c>
      <c r="CZ73" s="115">
        <f t="shared" si="37"/>
        <v>202643.45</v>
      </c>
      <c r="DA73" s="115">
        <f t="shared" si="37"/>
        <v>202643.45</v>
      </c>
      <c r="DB73" s="115">
        <f t="shared" si="37"/>
        <v>202643.45</v>
      </c>
      <c r="DC73" s="115">
        <f t="shared" si="37"/>
        <v>202643.45</v>
      </c>
      <c r="DD73" s="115"/>
      <c r="DE73" s="115"/>
      <c r="DF73" s="115"/>
      <c r="DG73" s="115"/>
      <c r="DH73" s="115"/>
      <c r="DI73" s="115"/>
      <c r="DJ73" s="115"/>
      <c r="DK73" s="115"/>
      <c r="DL73" s="115"/>
      <c r="DM73" s="115"/>
      <c r="DN73" s="115"/>
      <c r="DO73" s="115"/>
      <c r="DP73" s="115"/>
      <c r="DQ73" s="115"/>
      <c r="DR73" s="115"/>
      <c r="DS73" s="115"/>
      <c r="DT73" s="115"/>
      <c r="DU73" s="115"/>
      <c r="DV73" s="115"/>
      <c r="DW73" s="115"/>
      <c r="DX73" s="115"/>
      <c r="DY73" s="115"/>
      <c r="DZ73" s="115"/>
      <c r="EA73" s="115"/>
      <c r="EB73" s="115"/>
      <c r="EC73" s="115"/>
      <c r="ED73" s="115"/>
      <c r="EE73" s="115"/>
      <c r="EF73" s="115"/>
      <c r="EG73" s="115"/>
      <c r="EH73" s="115"/>
      <c r="EI73" s="115"/>
      <c r="EJ73" s="115"/>
      <c r="EK73" s="115"/>
      <c r="EL73" s="115"/>
      <c r="EM73" s="115"/>
    </row>
    <row r="74" spans="1:143" s="116" customFormat="1" x14ac:dyDescent="0.3">
      <c r="B74" s="22">
        <f t="shared" si="29"/>
        <v>6</v>
      </c>
      <c r="D74" s="117" t="str">
        <f>D91</f>
        <v>단기차입금 소계</v>
      </c>
      <c r="E74" s="118"/>
      <c r="F74" s="119"/>
      <c r="G74" s="119"/>
      <c r="H74" s="119"/>
      <c r="I74" s="120"/>
      <c r="J74" s="120"/>
      <c r="K74" s="121">
        <f>K166</f>
        <v>195816.27</v>
      </c>
      <c r="L74" s="121">
        <f t="shared" ref="L74:BW74" si="38">L166</f>
        <v>195477.88999999998</v>
      </c>
      <c r="M74" s="121">
        <f t="shared" si="38"/>
        <v>195477.88999999998</v>
      </c>
      <c r="N74" s="121">
        <f t="shared" si="38"/>
        <v>195477.88999999998</v>
      </c>
      <c r="O74" s="121">
        <f t="shared" si="38"/>
        <v>194994.49</v>
      </c>
      <c r="P74" s="121">
        <f t="shared" si="38"/>
        <v>194994.49</v>
      </c>
      <c r="Q74" s="121">
        <f t="shared" si="38"/>
        <v>194994.49</v>
      </c>
      <c r="R74" s="121">
        <f t="shared" si="38"/>
        <v>191973.24</v>
      </c>
      <c r="S74" s="121">
        <f t="shared" si="38"/>
        <v>191973.24</v>
      </c>
      <c r="T74" s="121">
        <f t="shared" si="38"/>
        <v>186409.49</v>
      </c>
      <c r="U74" s="122">
        <f t="shared" si="38"/>
        <v>202409.49</v>
      </c>
      <c r="V74" s="122">
        <f t="shared" si="38"/>
        <v>188281.45</v>
      </c>
      <c r="W74" s="122">
        <f>W166</f>
        <v>208981.45</v>
      </c>
      <c r="X74" s="122">
        <f t="shared" si="38"/>
        <v>208875.81666666668</v>
      </c>
      <c r="Y74" s="122">
        <f t="shared" si="38"/>
        <v>208770.18333333335</v>
      </c>
      <c r="Z74" s="122">
        <f t="shared" si="38"/>
        <v>208664.55000000002</v>
      </c>
      <c r="AA74" s="122">
        <f t="shared" si="38"/>
        <v>208558.91666666669</v>
      </c>
      <c r="AB74" s="122">
        <f t="shared" si="38"/>
        <v>208453.28333333335</v>
      </c>
      <c r="AC74" s="122">
        <f t="shared" si="38"/>
        <v>208347.65000000002</v>
      </c>
      <c r="AD74" s="122">
        <f t="shared" si="38"/>
        <v>208242.01666666669</v>
      </c>
      <c r="AE74" s="122">
        <f t="shared" si="38"/>
        <v>208136.38333333336</v>
      </c>
      <c r="AF74" s="122">
        <f t="shared" si="38"/>
        <v>208030.75</v>
      </c>
      <c r="AG74" s="122">
        <f t="shared" si="38"/>
        <v>207925.11666666667</v>
      </c>
      <c r="AH74" s="122">
        <f t="shared" si="38"/>
        <v>207819.48333333334</v>
      </c>
      <c r="AI74" s="122">
        <f t="shared" si="38"/>
        <v>207713.85</v>
      </c>
      <c r="AJ74" s="122">
        <f t="shared" si="38"/>
        <v>207608.21666666667</v>
      </c>
      <c r="AK74" s="122">
        <f t="shared" si="38"/>
        <v>207502.58333333334</v>
      </c>
      <c r="AL74" s="122">
        <f t="shared" si="38"/>
        <v>207396.95</v>
      </c>
      <c r="AM74" s="122">
        <f t="shared" si="38"/>
        <v>207291.31666666668</v>
      </c>
      <c r="AN74" s="122">
        <f t="shared" si="38"/>
        <v>207185.68333333335</v>
      </c>
      <c r="AO74" s="122">
        <f t="shared" si="38"/>
        <v>207080.05000000002</v>
      </c>
      <c r="AP74" s="122">
        <f t="shared" si="38"/>
        <v>206974.41666666669</v>
      </c>
      <c r="AQ74" s="122">
        <f t="shared" si="38"/>
        <v>206868.78333333335</v>
      </c>
      <c r="AR74" s="122">
        <f t="shared" si="38"/>
        <v>206763.15000000002</v>
      </c>
      <c r="AS74" s="122">
        <f t="shared" si="38"/>
        <v>206657.51666666669</v>
      </c>
      <c r="AT74" s="122">
        <f t="shared" si="38"/>
        <v>206551.88333333336</v>
      </c>
      <c r="AU74" s="122">
        <f t="shared" si="38"/>
        <v>206446.25</v>
      </c>
      <c r="AV74" s="122">
        <f t="shared" si="38"/>
        <v>206340.61666666667</v>
      </c>
      <c r="AW74" s="122">
        <f t="shared" si="38"/>
        <v>206234.98333333334</v>
      </c>
      <c r="AX74" s="122">
        <f t="shared" si="38"/>
        <v>206129.35</v>
      </c>
      <c r="AY74" s="122">
        <f t="shared" si="38"/>
        <v>206023.71666666667</v>
      </c>
      <c r="AZ74" s="122">
        <f t="shared" si="38"/>
        <v>205918.08333333334</v>
      </c>
      <c r="BA74" s="122">
        <f t="shared" si="38"/>
        <v>205812.45</v>
      </c>
      <c r="BB74" s="122">
        <f t="shared" si="38"/>
        <v>205706.81666666668</v>
      </c>
      <c r="BC74" s="122">
        <f t="shared" si="38"/>
        <v>205601.18333333335</v>
      </c>
      <c r="BD74" s="122">
        <f t="shared" si="38"/>
        <v>205495.55000000002</v>
      </c>
      <c r="BE74" s="122">
        <f t="shared" si="38"/>
        <v>205389.91666666669</v>
      </c>
      <c r="BF74" s="122">
        <f t="shared" si="38"/>
        <v>205284.28333333335</v>
      </c>
      <c r="BG74" s="122">
        <f t="shared" si="38"/>
        <v>205178.65000000002</v>
      </c>
      <c r="BH74" s="122">
        <f t="shared" si="38"/>
        <v>205073.01666666669</v>
      </c>
      <c r="BI74" s="122">
        <f t="shared" si="38"/>
        <v>204967.38333333336</v>
      </c>
      <c r="BJ74" s="122">
        <f t="shared" si="38"/>
        <v>204861.75000000003</v>
      </c>
      <c r="BK74" s="122">
        <f t="shared" si="38"/>
        <v>204756.1166666667</v>
      </c>
      <c r="BL74" s="122">
        <f t="shared" si="38"/>
        <v>204650.48333333334</v>
      </c>
      <c r="BM74" s="122">
        <f t="shared" si="38"/>
        <v>204544.85</v>
      </c>
      <c r="BN74" s="122">
        <f t="shared" si="38"/>
        <v>204439.21666666667</v>
      </c>
      <c r="BO74" s="122">
        <f t="shared" si="38"/>
        <v>204333.58333333334</v>
      </c>
      <c r="BP74" s="122">
        <f t="shared" si="38"/>
        <v>204227.95</v>
      </c>
      <c r="BQ74" s="122">
        <f t="shared" si="38"/>
        <v>204122.31666666668</v>
      </c>
      <c r="BR74" s="122">
        <f t="shared" si="38"/>
        <v>204016.68333333335</v>
      </c>
      <c r="BS74" s="122">
        <f t="shared" si="38"/>
        <v>203911.05000000002</v>
      </c>
      <c r="BT74" s="122">
        <f t="shared" si="38"/>
        <v>203805.41666666669</v>
      </c>
      <c r="BU74" s="122">
        <f t="shared" si="38"/>
        <v>203699.78333333335</v>
      </c>
      <c r="BV74" s="122">
        <f t="shared" si="38"/>
        <v>203594.15000000002</v>
      </c>
      <c r="BW74" s="122">
        <f t="shared" si="38"/>
        <v>203488.51666666669</v>
      </c>
      <c r="BX74" s="122">
        <f t="shared" ref="BX74:EI74" si="39">BX166</f>
        <v>203382.88333333336</v>
      </c>
      <c r="BY74" s="122">
        <f t="shared" si="39"/>
        <v>203277.25000000003</v>
      </c>
      <c r="BZ74" s="122">
        <f t="shared" si="39"/>
        <v>203171.6166666667</v>
      </c>
      <c r="CA74" s="122">
        <f t="shared" si="39"/>
        <v>203065.98333333334</v>
      </c>
      <c r="CB74" s="122">
        <f t="shared" si="39"/>
        <v>202960.35</v>
      </c>
      <c r="CC74" s="122">
        <f t="shared" si="39"/>
        <v>202854.71666666667</v>
      </c>
      <c r="CD74" s="122">
        <f t="shared" si="39"/>
        <v>202749.08333333334</v>
      </c>
      <c r="CE74" s="122">
        <f t="shared" si="39"/>
        <v>202643.45</v>
      </c>
      <c r="CF74" s="122">
        <f t="shared" si="39"/>
        <v>202643.45</v>
      </c>
      <c r="CG74" s="122">
        <f t="shared" si="39"/>
        <v>202643.45</v>
      </c>
      <c r="CH74" s="122">
        <f t="shared" si="39"/>
        <v>202643.45</v>
      </c>
      <c r="CI74" s="122">
        <f t="shared" si="39"/>
        <v>202643.45</v>
      </c>
      <c r="CJ74" s="122">
        <f t="shared" si="39"/>
        <v>202643.45</v>
      </c>
      <c r="CK74" s="122">
        <f t="shared" si="39"/>
        <v>202643.45</v>
      </c>
      <c r="CL74" s="122">
        <f t="shared" si="39"/>
        <v>202643.45</v>
      </c>
      <c r="CM74" s="122">
        <f t="shared" si="39"/>
        <v>202643.45</v>
      </c>
      <c r="CN74" s="122">
        <f t="shared" si="39"/>
        <v>202643.45</v>
      </c>
      <c r="CO74" s="122">
        <f t="shared" si="39"/>
        <v>202643.45</v>
      </c>
      <c r="CP74" s="122">
        <f t="shared" si="39"/>
        <v>202643.45</v>
      </c>
      <c r="CQ74" s="122">
        <f t="shared" si="39"/>
        <v>202643.45</v>
      </c>
      <c r="CR74" s="122">
        <f t="shared" si="39"/>
        <v>202643.45</v>
      </c>
      <c r="CS74" s="122">
        <f t="shared" si="39"/>
        <v>202643.45</v>
      </c>
      <c r="CT74" s="122">
        <f t="shared" si="39"/>
        <v>202643.45</v>
      </c>
      <c r="CU74" s="122">
        <f t="shared" si="39"/>
        <v>202643.45</v>
      </c>
      <c r="CV74" s="122">
        <f t="shared" si="39"/>
        <v>202643.45</v>
      </c>
      <c r="CW74" s="122">
        <f t="shared" si="39"/>
        <v>202643.45</v>
      </c>
      <c r="CX74" s="122">
        <f t="shared" si="39"/>
        <v>202643.45</v>
      </c>
      <c r="CY74" s="122">
        <f t="shared" si="39"/>
        <v>202643.45</v>
      </c>
      <c r="CZ74" s="122">
        <f t="shared" si="39"/>
        <v>202643.45</v>
      </c>
      <c r="DA74" s="122">
        <f t="shared" si="39"/>
        <v>202643.45</v>
      </c>
      <c r="DB74" s="122">
        <f t="shared" si="39"/>
        <v>202643.45</v>
      </c>
      <c r="DC74" s="122">
        <f t="shared" si="39"/>
        <v>202643.45</v>
      </c>
      <c r="DD74" s="122"/>
      <c r="DE74" s="122"/>
      <c r="DF74" s="122"/>
      <c r="DG74" s="122"/>
      <c r="DH74" s="122"/>
      <c r="DI74" s="122"/>
      <c r="DJ74" s="122"/>
      <c r="DK74" s="122"/>
      <c r="DL74" s="122"/>
      <c r="DM74" s="122"/>
      <c r="DN74" s="122"/>
      <c r="DO74" s="122"/>
      <c r="DP74" s="122"/>
      <c r="DQ74" s="122"/>
      <c r="DR74" s="122"/>
      <c r="DS74" s="122"/>
      <c r="DT74" s="122"/>
      <c r="DU74" s="122"/>
      <c r="DV74" s="122"/>
      <c r="DW74" s="122"/>
      <c r="DX74" s="122"/>
      <c r="DY74" s="122"/>
      <c r="DZ74" s="122"/>
      <c r="EA74" s="122"/>
      <c r="EB74" s="122"/>
      <c r="EC74" s="122"/>
      <c r="ED74" s="122"/>
      <c r="EE74" s="122"/>
      <c r="EF74" s="122"/>
      <c r="EG74" s="122"/>
      <c r="EH74" s="122"/>
      <c r="EI74" s="122"/>
      <c r="EJ74" s="122"/>
      <c r="EK74" s="122"/>
      <c r="EL74" s="122"/>
      <c r="EM74" s="122"/>
    </row>
    <row r="75" spans="1:143" s="116" customFormat="1" x14ac:dyDescent="0.3">
      <c r="B75" s="22">
        <f t="shared" si="29"/>
        <v>7</v>
      </c>
      <c r="D75" s="117"/>
      <c r="E75" s="118"/>
      <c r="F75" s="119"/>
      <c r="G75" s="119"/>
      <c r="H75" s="119"/>
      <c r="I75" s="120"/>
      <c r="J75" s="120"/>
      <c r="K75" s="122"/>
      <c r="L75" s="123"/>
      <c r="M75" s="123"/>
      <c r="N75" s="123"/>
      <c r="O75" s="123"/>
      <c r="P75" s="123"/>
      <c r="Q75" s="123"/>
      <c r="R75" s="123"/>
      <c r="S75" s="123"/>
      <c r="T75" s="123"/>
      <c r="U75" s="123"/>
      <c r="V75" s="123"/>
      <c r="W75" s="123"/>
      <c r="X75" s="123"/>
      <c r="Y75" s="123"/>
      <c r="Z75" s="123"/>
      <c r="AA75" s="123"/>
      <c r="AB75" s="123"/>
      <c r="AC75" s="123"/>
      <c r="AD75" s="123"/>
      <c r="AE75" s="123"/>
      <c r="AF75" s="123"/>
      <c r="AG75" s="123"/>
      <c r="AH75" s="123"/>
      <c r="AI75" s="123"/>
      <c r="AJ75" s="123"/>
      <c r="AK75" s="123"/>
      <c r="AL75" s="123"/>
      <c r="AM75" s="123"/>
      <c r="AN75" s="123"/>
      <c r="AO75" s="123"/>
      <c r="AP75" s="123"/>
      <c r="AQ75" s="123"/>
      <c r="AR75" s="123"/>
      <c r="AS75" s="123"/>
      <c r="AT75" s="123"/>
      <c r="AU75" s="123"/>
      <c r="AV75" s="123"/>
      <c r="AW75" s="123"/>
      <c r="AX75" s="123"/>
      <c r="AY75" s="123"/>
      <c r="AZ75" s="123"/>
      <c r="BA75" s="123"/>
      <c r="BB75" s="123"/>
      <c r="BC75" s="123"/>
      <c r="BD75" s="123"/>
      <c r="BE75" s="123"/>
      <c r="BF75" s="123"/>
      <c r="BG75" s="123"/>
      <c r="BH75" s="123"/>
      <c r="BI75" s="123"/>
      <c r="BJ75" s="123"/>
      <c r="BK75" s="123"/>
      <c r="BL75" s="123"/>
      <c r="BM75" s="123"/>
      <c r="BN75" s="123"/>
      <c r="BO75" s="123"/>
      <c r="BP75" s="123"/>
      <c r="BQ75" s="123"/>
      <c r="BR75" s="123"/>
      <c r="BS75" s="123"/>
      <c r="BT75" s="123"/>
      <c r="BU75" s="123"/>
      <c r="BV75" s="123"/>
      <c r="BW75" s="123"/>
      <c r="BX75" s="123"/>
      <c r="BY75" s="123"/>
      <c r="BZ75" s="123"/>
      <c r="CA75" s="123"/>
      <c r="CB75" s="123"/>
      <c r="CC75" s="123"/>
      <c r="CD75" s="123"/>
      <c r="CE75" s="123"/>
      <c r="CF75" s="123"/>
      <c r="CG75" s="123"/>
      <c r="CH75" s="123"/>
      <c r="CI75" s="123"/>
      <c r="CJ75" s="123"/>
      <c r="CK75" s="123"/>
      <c r="CL75" s="123"/>
      <c r="CM75" s="123"/>
      <c r="CN75" s="123"/>
      <c r="CO75" s="123"/>
      <c r="CP75" s="123"/>
      <c r="CQ75" s="123"/>
      <c r="CR75" s="123"/>
      <c r="CS75" s="123"/>
      <c r="CT75" s="123"/>
      <c r="CU75" s="123"/>
      <c r="CV75" s="123"/>
      <c r="CW75" s="123"/>
      <c r="CX75" s="123"/>
      <c r="CY75" s="123"/>
      <c r="CZ75" s="123"/>
      <c r="DA75" s="123"/>
      <c r="DB75" s="123"/>
      <c r="DC75" s="123"/>
      <c r="DD75" s="123"/>
      <c r="DE75" s="123"/>
      <c r="DF75" s="123"/>
      <c r="DG75" s="123"/>
      <c r="DH75" s="123"/>
      <c r="DI75" s="123"/>
      <c r="DJ75" s="123"/>
      <c r="DK75" s="123"/>
      <c r="DL75" s="123"/>
      <c r="DM75" s="123"/>
      <c r="DN75" s="123"/>
      <c r="DO75" s="123"/>
      <c r="DP75" s="123"/>
      <c r="DQ75" s="123"/>
      <c r="DR75" s="123"/>
      <c r="DS75" s="123"/>
      <c r="DT75" s="123"/>
      <c r="DU75" s="123"/>
      <c r="DV75" s="123"/>
      <c r="DW75" s="123"/>
      <c r="DX75" s="123"/>
      <c r="DY75" s="123"/>
      <c r="DZ75" s="123"/>
      <c r="EA75" s="123"/>
      <c r="EB75" s="123"/>
      <c r="EC75" s="123"/>
      <c r="ED75" s="123"/>
      <c r="EE75" s="123"/>
      <c r="EF75" s="123"/>
      <c r="EG75" s="123"/>
      <c r="EH75" s="123"/>
      <c r="EI75" s="123"/>
      <c r="EJ75" s="123"/>
      <c r="EK75" s="123"/>
      <c r="EL75" s="123"/>
      <c r="EM75" s="123"/>
    </row>
    <row r="76" spans="1:143" x14ac:dyDescent="0.3">
      <c r="B76" s="22">
        <f t="shared" si="29"/>
        <v>8</v>
      </c>
      <c r="C76" s="12"/>
      <c r="D76" s="110" t="s">
        <v>38</v>
      </c>
      <c r="E76" s="111"/>
      <c r="F76" s="112"/>
      <c r="G76" s="112"/>
      <c r="H76" s="112"/>
      <c r="I76" s="113"/>
      <c r="J76" s="113"/>
      <c r="K76" s="114">
        <f>SUM(K77:K79)</f>
        <v>469090.06099999999</v>
      </c>
      <c r="L76" s="115">
        <f t="shared" ref="L76:BW76" si="40">SUM(L77:L79)</f>
        <v>468673.06099999999</v>
      </c>
      <c r="M76" s="115">
        <f t="shared" si="40"/>
        <v>480673.06099999999</v>
      </c>
      <c r="N76" s="115">
        <f t="shared" si="40"/>
        <v>476729.05599999998</v>
      </c>
      <c r="O76" s="115">
        <f t="shared" si="40"/>
        <v>475044.45600000001</v>
      </c>
      <c r="P76" s="115">
        <f t="shared" si="40"/>
        <v>465044.45600000001</v>
      </c>
      <c r="Q76" s="115">
        <f t="shared" si="40"/>
        <v>460441.04300000006</v>
      </c>
      <c r="R76" s="115">
        <f t="shared" si="40"/>
        <v>454842.24300000002</v>
      </c>
      <c r="S76" s="115">
        <f t="shared" si="40"/>
        <v>454896.24300000002</v>
      </c>
      <c r="T76" s="115">
        <f t="shared" si="40"/>
        <v>451821.24300000002</v>
      </c>
      <c r="U76" s="115">
        <f t="shared" si="40"/>
        <v>490226.94300000003</v>
      </c>
      <c r="V76" s="115">
        <f t="shared" si="40"/>
        <v>490226.94300000003</v>
      </c>
      <c r="W76" s="115">
        <f t="shared" si="40"/>
        <v>497151.94300000003</v>
      </c>
      <c r="X76" s="115">
        <f t="shared" si="40"/>
        <v>485334.15758333344</v>
      </c>
      <c r="Y76" s="115">
        <f t="shared" si="40"/>
        <v>473516.37216666673</v>
      </c>
      <c r="Z76" s="115">
        <f t="shared" si="40"/>
        <v>461698.58675000007</v>
      </c>
      <c r="AA76" s="115">
        <f t="shared" si="40"/>
        <v>449880.80133333348</v>
      </c>
      <c r="AB76" s="115">
        <f t="shared" si="40"/>
        <v>438063.01591666666</v>
      </c>
      <c r="AC76" s="115">
        <f t="shared" si="40"/>
        <v>426245.23050000001</v>
      </c>
      <c r="AD76" s="115">
        <f t="shared" si="40"/>
        <v>414427.4450833333</v>
      </c>
      <c r="AE76" s="115">
        <f t="shared" si="40"/>
        <v>402609.65966666664</v>
      </c>
      <c r="AF76" s="115">
        <f t="shared" si="40"/>
        <v>390791.87424999999</v>
      </c>
      <c r="AG76" s="115">
        <f t="shared" si="40"/>
        <v>378974.08883333334</v>
      </c>
      <c r="AH76" s="115">
        <f t="shared" si="40"/>
        <v>367156.30341666669</v>
      </c>
      <c r="AI76" s="115">
        <f t="shared" si="40"/>
        <v>355338.51799999998</v>
      </c>
      <c r="AJ76" s="115">
        <f t="shared" si="40"/>
        <v>345816.82900000003</v>
      </c>
      <c r="AK76" s="115">
        <f t="shared" si="40"/>
        <v>336295.13999999996</v>
      </c>
      <c r="AL76" s="115">
        <f t="shared" si="40"/>
        <v>326773.451</v>
      </c>
      <c r="AM76" s="115">
        <f t="shared" si="40"/>
        <v>317251.76199999999</v>
      </c>
      <c r="AN76" s="115">
        <f t="shared" si="40"/>
        <v>307730.07299999997</v>
      </c>
      <c r="AO76" s="115">
        <f t="shared" si="40"/>
        <v>298208.38400000002</v>
      </c>
      <c r="AP76" s="115">
        <f t="shared" si="40"/>
        <v>288686.69500000001</v>
      </c>
      <c r="AQ76" s="115">
        <f t="shared" si="40"/>
        <v>279165.00600000005</v>
      </c>
      <c r="AR76" s="115">
        <f t="shared" si="40"/>
        <v>269643.31699999998</v>
      </c>
      <c r="AS76" s="115">
        <f t="shared" si="40"/>
        <v>260121.628</v>
      </c>
      <c r="AT76" s="115">
        <f t="shared" si="40"/>
        <v>250599.93900000001</v>
      </c>
      <c r="AU76" s="115">
        <f t="shared" si="40"/>
        <v>241078.25000000003</v>
      </c>
      <c r="AV76" s="115">
        <f t="shared" si="40"/>
        <v>236515.61666666664</v>
      </c>
      <c r="AW76" s="115">
        <f t="shared" si="40"/>
        <v>231952.98333333334</v>
      </c>
      <c r="AX76" s="115">
        <f t="shared" si="40"/>
        <v>227390.35</v>
      </c>
      <c r="AY76" s="115">
        <f t="shared" si="40"/>
        <v>222827.7166666667</v>
      </c>
      <c r="AZ76" s="115">
        <f t="shared" si="40"/>
        <v>218265.08333333331</v>
      </c>
      <c r="BA76" s="115">
        <f t="shared" si="40"/>
        <v>213702.44999999998</v>
      </c>
      <c r="BB76" s="115">
        <f t="shared" si="40"/>
        <v>209139.81666666671</v>
      </c>
      <c r="BC76" s="115">
        <f t="shared" si="40"/>
        <v>204577.18333333335</v>
      </c>
      <c r="BD76" s="115">
        <f t="shared" si="40"/>
        <v>200014.55</v>
      </c>
      <c r="BE76" s="115">
        <f t="shared" si="40"/>
        <v>195451.91666666669</v>
      </c>
      <c r="BF76" s="115">
        <f t="shared" si="40"/>
        <v>190889.28333333333</v>
      </c>
      <c r="BG76" s="115">
        <f t="shared" si="40"/>
        <v>186326.65</v>
      </c>
      <c r="BH76" s="115">
        <f t="shared" si="40"/>
        <v>183553.81666666665</v>
      </c>
      <c r="BI76" s="115">
        <f t="shared" si="40"/>
        <v>180780.98333333334</v>
      </c>
      <c r="BJ76" s="115">
        <f t="shared" si="40"/>
        <v>178008.15</v>
      </c>
      <c r="BK76" s="115">
        <f t="shared" si="40"/>
        <v>175235.31666666665</v>
      </c>
      <c r="BL76" s="115">
        <f t="shared" si="40"/>
        <v>172462.48333333334</v>
      </c>
      <c r="BM76" s="115">
        <f t="shared" si="40"/>
        <v>169689.65</v>
      </c>
      <c r="BN76" s="115">
        <f t="shared" si="40"/>
        <v>166916.81666666665</v>
      </c>
      <c r="BO76" s="115">
        <f t="shared" si="40"/>
        <v>164143.98333333334</v>
      </c>
      <c r="BP76" s="115">
        <f t="shared" si="40"/>
        <v>161371.15</v>
      </c>
      <c r="BQ76" s="115">
        <f t="shared" si="40"/>
        <v>158598.31666666662</v>
      </c>
      <c r="BR76" s="115">
        <f t="shared" si="40"/>
        <v>155825.48333333334</v>
      </c>
      <c r="BS76" s="115">
        <f t="shared" si="40"/>
        <v>153052.65</v>
      </c>
      <c r="BT76" s="115">
        <f t="shared" si="40"/>
        <v>151117.65000000002</v>
      </c>
      <c r="BU76" s="115">
        <f t="shared" si="40"/>
        <v>149182.65000000002</v>
      </c>
      <c r="BV76" s="115">
        <f t="shared" si="40"/>
        <v>147247.65000000002</v>
      </c>
      <c r="BW76" s="115">
        <f t="shared" si="40"/>
        <v>145312.65000000002</v>
      </c>
      <c r="BX76" s="115">
        <f t="shared" ref="BX76:EI76" si="41">SUM(BX77:BX79)</f>
        <v>143377.65000000002</v>
      </c>
      <c r="BY76" s="115">
        <f t="shared" si="41"/>
        <v>141442.65000000002</v>
      </c>
      <c r="BZ76" s="115">
        <f t="shared" si="41"/>
        <v>139507.65000000002</v>
      </c>
      <c r="CA76" s="115">
        <f t="shared" si="41"/>
        <v>137572.65</v>
      </c>
      <c r="CB76" s="115">
        <f t="shared" si="41"/>
        <v>135637.65000000002</v>
      </c>
      <c r="CC76" s="115">
        <f t="shared" si="41"/>
        <v>133702.65000000002</v>
      </c>
      <c r="CD76" s="115">
        <f t="shared" si="41"/>
        <v>131767.65</v>
      </c>
      <c r="CE76" s="115">
        <f t="shared" si="41"/>
        <v>129832.65000000001</v>
      </c>
      <c r="CF76" s="115">
        <f t="shared" si="41"/>
        <v>129737.65000000001</v>
      </c>
      <c r="CG76" s="115">
        <f t="shared" si="41"/>
        <v>129642.65000000001</v>
      </c>
      <c r="CH76" s="115">
        <f t="shared" si="41"/>
        <v>129547.65000000001</v>
      </c>
      <c r="CI76" s="115">
        <f t="shared" si="41"/>
        <v>129452.65000000001</v>
      </c>
      <c r="CJ76" s="115">
        <f t="shared" si="41"/>
        <v>129357.65000000001</v>
      </c>
      <c r="CK76" s="115">
        <f t="shared" si="41"/>
        <v>129262.65000000001</v>
      </c>
      <c r="CL76" s="115">
        <f t="shared" si="41"/>
        <v>129167.65000000001</v>
      </c>
      <c r="CM76" s="115">
        <f t="shared" si="41"/>
        <v>129072.65000000001</v>
      </c>
      <c r="CN76" s="115">
        <f t="shared" si="41"/>
        <v>128977.65000000001</v>
      </c>
      <c r="CO76" s="115">
        <f t="shared" si="41"/>
        <v>128882.65000000001</v>
      </c>
      <c r="CP76" s="115">
        <f t="shared" si="41"/>
        <v>128787.65000000001</v>
      </c>
      <c r="CQ76" s="115">
        <f t="shared" si="41"/>
        <v>128692.65000000001</v>
      </c>
      <c r="CR76" s="115">
        <f t="shared" si="41"/>
        <v>128692.65000000001</v>
      </c>
      <c r="CS76" s="115">
        <f t="shared" si="41"/>
        <v>128692.65000000001</v>
      </c>
      <c r="CT76" s="115">
        <f t="shared" si="41"/>
        <v>128692.65000000001</v>
      </c>
      <c r="CU76" s="115">
        <f t="shared" si="41"/>
        <v>128692.65000000001</v>
      </c>
      <c r="CV76" s="115">
        <f t="shared" si="41"/>
        <v>128692.65000000001</v>
      </c>
      <c r="CW76" s="115">
        <f t="shared" si="41"/>
        <v>128692.65000000001</v>
      </c>
      <c r="CX76" s="115">
        <f t="shared" si="41"/>
        <v>128692.65000000001</v>
      </c>
      <c r="CY76" s="115">
        <f t="shared" si="41"/>
        <v>128692.65000000001</v>
      </c>
      <c r="CZ76" s="115">
        <f t="shared" si="41"/>
        <v>128692.65000000001</v>
      </c>
      <c r="DA76" s="115">
        <f t="shared" si="41"/>
        <v>128692.65000000001</v>
      </c>
      <c r="DB76" s="115">
        <f t="shared" si="41"/>
        <v>128692.65000000001</v>
      </c>
      <c r="DC76" s="115">
        <f t="shared" si="41"/>
        <v>128692.65000000001</v>
      </c>
      <c r="DD76" s="115"/>
      <c r="DE76" s="115"/>
      <c r="DF76" s="115"/>
      <c r="DG76" s="115"/>
      <c r="DH76" s="115"/>
      <c r="DI76" s="115"/>
      <c r="DJ76" s="115"/>
      <c r="DK76" s="115"/>
      <c r="DL76" s="115"/>
      <c r="DM76" s="115"/>
      <c r="DN76" s="115"/>
      <c r="DO76" s="115"/>
      <c r="DP76" s="115"/>
      <c r="DQ76" s="115"/>
      <c r="DR76" s="115"/>
      <c r="DS76" s="115"/>
      <c r="DT76" s="115"/>
      <c r="DU76" s="115"/>
      <c r="DV76" s="115"/>
      <c r="DW76" s="115"/>
      <c r="DX76" s="115"/>
      <c r="DY76" s="115"/>
      <c r="DZ76" s="115"/>
      <c r="EA76" s="115"/>
      <c r="EB76" s="115"/>
      <c r="EC76" s="115"/>
      <c r="ED76" s="115"/>
      <c r="EE76" s="115"/>
      <c r="EF76" s="115"/>
      <c r="EG76" s="115"/>
      <c r="EH76" s="115"/>
      <c r="EI76" s="115"/>
      <c r="EJ76" s="115"/>
      <c r="EK76" s="115"/>
      <c r="EL76" s="115"/>
      <c r="EM76" s="115"/>
    </row>
    <row r="77" spans="1:143" s="116" customFormat="1" x14ac:dyDescent="0.3">
      <c r="B77" s="22">
        <f t="shared" si="29"/>
        <v>9</v>
      </c>
      <c r="D77" s="117" t="str">
        <f>D94</f>
        <v>회사채 소계</v>
      </c>
      <c r="E77" s="118"/>
      <c r="F77" s="119"/>
      <c r="G77" s="119"/>
      <c r="H77" s="119"/>
      <c r="I77" s="120"/>
      <c r="J77" s="120"/>
      <c r="K77" s="121">
        <f>K193</f>
        <v>130000</v>
      </c>
      <c r="L77" s="121">
        <f t="shared" ref="L77:BW77" si="42">L193</f>
        <v>130000</v>
      </c>
      <c r="M77" s="121">
        <f t="shared" si="42"/>
        <v>130000</v>
      </c>
      <c r="N77" s="121">
        <f t="shared" si="42"/>
        <v>130000</v>
      </c>
      <c r="O77" s="121">
        <f t="shared" si="42"/>
        <v>130000</v>
      </c>
      <c r="P77" s="121">
        <f t="shared" si="42"/>
        <v>120000</v>
      </c>
      <c r="Q77" s="121">
        <f t="shared" si="42"/>
        <v>120000</v>
      </c>
      <c r="R77" s="121">
        <f t="shared" si="42"/>
        <v>120000</v>
      </c>
      <c r="S77" s="121">
        <f t="shared" si="42"/>
        <v>120000</v>
      </c>
      <c r="T77" s="121">
        <f t="shared" si="42"/>
        <v>120000</v>
      </c>
      <c r="U77" s="122">
        <f t="shared" si="42"/>
        <v>120000</v>
      </c>
      <c r="V77" s="122">
        <f t="shared" si="42"/>
        <v>120000</v>
      </c>
      <c r="W77" s="122">
        <f t="shared" si="42"/>
        <v>130000</v>
      </c>
      <c r="X77" s="122">
        <f t="shared" si="42"/>
        <v>125833.33333333334</v>
      </c>
      <c r="Y77" s="122">
        <f t="shared" si="42"/>
        <v>121666.66666666667</v>
      </c>
      <c r="Z77" s="122">
        <f t="shared" si="42"/>
        <v>117500</v>
      </c>
      <c r="AA77" s="122">
        <f t="shared" si="42"/>
        <v>113333.33333333334</v>
      </c>
      <c r="AB77" s="122">
        <f t="shared" si="42"/>
        <v>109166.66666666667</v>
      </c>
      <c r="AC77" s="122">
        <f t="shared" si="42"/>
        <v>105000</v>
      </c>
      <c r="AD77" s="122">
        <f t="shared" si="42"/>
        <v>100833.33333333334</v>
      </c>
      <c r="AE77" s="122">
        <f t="shared" si="42"/>
        <v>96666.666666666672</v>
      </c>
      <c r="AF77" s="122">
        <f t="shared" si="42"/>
        <v>92500</v>
      </c>
      <c r="AG77" s="122">
        <f t="shared" si="42"/>
        <v>88333.333333333343</v>
      </c>
      <c r="AH77" s="122">
        <f t="shared" si="42"/>
        <v>84166.666666666672</v>
      </c>
      <c r="AI77" s="122">
        <f t="shared" si="42"/>
        <v>80000</v>
      </c>
      <c r="AJ77" s="122">
        <f t="shared" si="42"/>
        <v>75833.333333333343</v>
      </c>
      <c r="AK77" s="122">
        <f t="shared" si="42"/>
        <v>71666.666666666672</v>
      </c>
      <c r="AL77" s="122">
        <f t="shared" si="42"/>
        <v>67500</v>
      </c>
      <c r="AM77" s="122">
        <f t="shared" si="42"/>
        <v>63333.333333333343</v>
      </c>
      <c r="AN77" s="122">
        <f t="shared" si="42"/>
        <v>59166.666666666679</v>
      </c>
      <c r="AO77" s="122">
        <f t="shared" si="42"/>
        <v>55000.000000000007</v>
      </c>
      <c r="AP77" s="122">
        <f t="shared" si="42"/>
        <v>50833.333333333343</v>
      </c>
      <c r="AQ77" s="122">
        <f t="shared" si="42"/>
        <v>46666.666666666672</v>
      </c>
      <c r="AR77" s="122">
        <f t="shared" si="42"/>
        <v>42500.000000000007</v>
      </c>
      <c r="AS77" s="122">
        <f t="shared" si="42"/>
        <v>38333.333333333336</v>
      </c>
      <c r="AT77" s="122">
        <f t="shared" si="42"/>
        <v>34166.666666666672</v>
      </c>
      <c r="AU77" s="122">
        <f t="shared" si="42"/>
        <v>30000.000000000004</v>
      </c>
      <c r="AV77" s="122">
        <f t="shared" si="42"/>
        <v>28333.333333333336</v>
      </c>
      <c r="AW77" s="122">
        <f t="shared" si="42"/>
        <v>26666.666666666668</v>
      </c>
      <c r="AX77" s="122">
        <f t="shared" si="42"/>
        <v>25000</v>
      </c>
      <c r="AY77" s="122">
        <f t="shared" si="42"/>
        <v>23333.333333333336</v>
      </c>
      <c r="AZ77" s="122">
        <f t="shared" si="42"/>
        <v>21666.666666666672</v>
      </c>
      <c r="BA77" s="122">
        <f t="shared" si="42"/>
        <v>20000.000000000004</v>
      </c>
      <c r="BB77" s="122">
        <f t="shared" si="42"/>
        <v>18333.333333333336</v>
      </c>
      <c r="BC77" s="122">
        <f t="shared" si="42"/>
        <v>16666.666666666672</v>
      </c>
      <c r="BD77" s="122">
        <f t="shared" si="42"/>
        <v>15000.000000000004</v>
      </c>
      <c r="BE77" s="122">
        <f t="shared" si="42"/>
        <v>13333.333333333336</v>
      </c>
      <c r="BF77" s="122">
        <f t="shared" si="42"/>
        <v>11666.66666666667</v>
      </c>
      <c r="BG77" s="122">
        <f t="shared" si="42"/>
        <v>10000.000000000004</v>
      </c>
      <c r="BH77" s="122">
        <f t="shared" si="42"/>
        <v>9166.6666666666697</v>
      </c>
      <c r="BI77" s="122">
        <f t="shared" si="42"/>
        <v>8333.3333333333358</v>
      </c>
      <c r="BJ77" s="122">
        <f t="shared" si="42"/>
        <v>7500.0000000000018</v>
      </c>
      <c r="BK77" s="122">
        <f t="shared" si="42"/>
        <v>6666.6666666666697</v>
      </c>
      <c r="BL77" s="122">
        <f t="shared" si="42"/>
        <v>5833.3333333333358</v>
      </c>
      <c r="BM77" s="122">
        <f t="shared" si="42"/>
        <v>5000.0000000000036</v>
      </c>
      <c r="BN77" s="122">
        <f t="shared" si="42"/>
        <v>4166.6666666666697</v>
      </c>
      <c r="BO77" s="122">
        <f t="shared" si="42"/>
        <v>3333.3333333333367</v>
      </c>
      <c r="BP77" s="122">
        <f t="shared" si="42"/>
        <v>2500.0000000000032</v>
      </c>
      <c r="BQ77" s="122">
        <f t="shared" si="42"/>
        <v>1666.6666666666697</v>
      </c>
      <c r="BR77" s="122">
        <f t="shared" si="42"/>
        <v>833.33333333333633</v>
      </c>
      <c r="BS77" s="122">
        <f t="shared" si="42"/>
        <v>2.9558577807620168E-12</v>
      </c>
      <c r="BT77" s="122">
        <f t="shared" si="42"/>
        <v>2.9558577807620168E-12</v>
      </c>
      <c r="BU77" s="122">
        <f t="shared" si="42"/>
        <v>2.9558577807620168E-12</v>
      </c>
      <c r="BV77" s="122">
        <f t="shared" si="42"/>
        <v>2.9558577807620168E-12</v>
      </c>
      <c r="BW77" s="122">
        <f t="shared" si="42"/>
        <v>2.9558577807620168E-12</v>
      </c>
      <c r="BX77" s="122">
        <f t="shared" ref="BX77:EI77" si="43">BX193</f>
        <v>2.9558577807620168E-12</v>
      </c>
      <c r="BY77" s="122">
        <f t="shared" si="43"/>
        <v>2.9558577807620168E-12</v>
      </c>
      <c r="BZ77" s="122">
        <f t="shared" si="43"/>
        <v>2.9558577807620168E-12</v>
      </c>
      <c r="CA77" s="122">
        <f t="shared" si="43"/>
        <v>2.9558577807620168E-12</v>
      </c>
      <c r="CB77" s="122">
        <f t="shared" si="43"/>
        <v>2.9558577807620168E-12</v>
      </c>
      <c r="CC77" s="122">
        <f t="shared" si="43"/>
        <v>2.9558577807620168E-12</v>
      </c>
      <c r="CD77" s="122">
        <f t="shared" si="43"/>
        <v>2.9558577807620168E-12</v>
      </c>
      <c r="CE77" s="122">
        <f t="shared" si="43"/>
        <v>2.9558577807620168E-12</v>
      </c>
      <c r="CF77" s="122">
        <f t="shared" si="43"/>
        <v>2.9558577807620168E-12</v>
      </c>
      <c r="CG77" s="122">
        <f t="shared" si="43"/>
        <v>2.9558577807620168E-12</v>
      </c>
      <c r="CH77" s="122">
        <f t="shared" si="43"/>
        <v>2.9558577807620168E-12</v>
      </c>
      <c r="CI77" s="122">
        <f t="shared" si="43"/>
        <v>2.9558577807620168E-12</v>
      </c>
      <c r="CJ77" s="122">
        <f t="shared" si="43"/>
        <v>2.9558577807620168E-12</v>
      </c>
      <c r="CK77" s="122">
        <f t="shared" si="43"/>
        <v>2.9558577807620168E-12</v>
      </c>
      <c r="CL77" s="122">
        <f t="shared" si="43"/>
        <v>2.9558577807620168E-12</v>
      </c>
      <c r="CM77" s="122">
        <f t="shared" si="43"/>
        <v>2.9558577807620168E-12</v>
      </c>
      <c r="CN77" s="122">
        <f t="shared" si="43"/>
        <v>2.9558577807620168E-12</v>
      </c>
      <c r="CO77" s="122">
        <f t="shared" si="43"/>
        <v>2.9558577807620168E-12</v>
      </c>
      <c r="CP77" s="122">
        <f t="shared" si="43"/>
        <v>2.9558577807620168E-12</v>
      </c>
      <c r="CQ77" s="122">
        <f t="shared" si="43"/>
        <v>2.9558577807620168E-12</v>
      </c>
      <c r="CR77" s="122">
        <f t="shared" si="43"/>
        <v>2.9558577807620168E-12</v>
      </c>
      <c r="CS77" s="122">
        <f t="shared" si="43"/>
        <v>2.9558577807620168E-12</v>
      </c>
      <c r="CT77" s="122">
        <f t="shared" si="43"/>
        <v>2.9558577807620168E-12</v>
      </c>
      <c r="CU77" s="122">
        <f t="shared" si="43"/>
        <v>2.9558577807620168E-12</v>
      </c>
      <c r="CV77" s="122">
        <f t="shared" si="43"/>
        <v>2.9558577807620168E-12</v>
      </c>
      <c r="CW77" s="122">
        <f t="shared" si="43"/>
        <v>2.9558577807620168E-12</v>
      </c>
      <c r="CX77" s="122">
        <f t="shared" si="43"/>
        <v>2.9558577807620168E-12</v>
      </c>
      <c r="CY77" s="122">
        <f t="shared" si="43"/>
        <v>2.9558577807620168E-12</v>
      </c>
      <c r="CZ77" s="122">
        <f t="shared" si="43"/>
        <v>2.9558577807620168E-12</v>
      </c>
      <c r="DA77" s="122">
        <f t="shared" si="43"/>
        <v>2.9558577807620168E-12</v>
      </c>
      <c r="DB77" s="122">
        <f t="shared" si="43"/>
        <v>2.9558577807620168E-12</v>
      </c>
      <c r="DC77" s="122">
        <f t="shared" si="43"/>
        <v>2.9558577807620168E-12</v>
      </c>
      <c r="DD77" s="122"/>
      <c r="DE77" s="122"/>
      <c r="DF77" s="122"/>
      <c r="DG77" s="122"/>
      <c r="DH77" s="122"/>
      <c r="DI77" s="122"/>
      <c r="DJ77" s="122"/>
      <c r="DK77" s="122"/>
      <c r="DL77" s="122"/>
      <c r="DM77" s="122"/>
      <c r="DN77" s="122"/>
      <c r="DO77" s="122"/>
      <c r="DP77" s="122"/>
      <c r="DQ77" s="122"/>
      <c r="DR77" s="122"/>
      <c r="DS77" s="122"/>
      <c r="DT77" s="122"/>
      <c r="DU77" s="122"/>
      <c r="DV77" s="122"/>
      <c r="DW77" s="122"/>
      <c r="DX77" s="122"/>
      <c r="DY77" s="122"/>
      <c r="DZ77" s="122"/>
      <c r="EA77" s="122"/>
      <c r="EB77" s="122"/>
      <c r="EC77" s="122"/>
      <c r="ED77" s="122"/>
      <c r="EE77" s="122"/>
      <c r="EF77" s="122"/>
      <c r="EG77" s="122"/>
      <c r="EH77" s="122"/>
      <c r="EI77" s="122"/>
      <c r="EJ77" s="122"/>
      <c r="EK77" s="122"/>
      <c r="EL77" s="122"/>
      <c r="EM77" s="122"/>
    </row>
    <row r="78" spans="1:143" s="116" customFormat="1" x14ac:dyDescent="0.3">
      <c r="B78" s="22">
        <f t="shared" si="29"/>
        <v>10</v>
      </c>
      <c r="D78" s="117" t="str">
        <f>D95</f>
        <v>장기차입금 소계</v>
      </c>
      <c r="E78" s="118"/>
      <c r="F78" s="119"/>
      <c r="G78" s="119"/>
      <c r="H78" s="119"/>
      <c r="I78" s="120"/>
      <c r="J78" s="120"/>
      <c r="K78" s="121">
        <f>K200</f>
        <v>339090.06099999999</v>
      </c>
      <c r="L78" s="121">
        <f t="shared" ref="L78:BW78" si="44">L200</f>
        <v>338673.06099999999</v>
      </c>
      <c r="M78" s="121">
        <f t="shared" si="44"/>
        <v>350673.06099999999</v>
      </c>
      <c r="N78" s="121">
        <f t="shared" si="44"/>
        <v>346729.05599999998</v>
      </c>
      <c r="O78" s="121">
        <f t="shared" si="44"/>
        <v>345044.45600000001</v>
      </c>
      <c r="P78" s="121">
        <f t="shared" si="44"/>
        <v>345044.45600000001</v>
      </c>
      <c r="Q78" s="121">
        <f t="shared" si="44"/>
        <v>340441.04300000006</v>
      </c>
      <c r="R78" s="121">
        <f t="shared" si="44"/>
        <v>334842.24300000002</v>
      </c>
      <c r="S78" s="121">
        <f t="shared" si="44"/>
        <v>334896.24300000002</v>
      </c>
      <c r="T78" s="121">
        <f t="shared" si="44"/>
        <v>331821.24300000002</v>
      </c>
      <c r="U78" s="122">
        <f t="shared" si="44"/>
        <v>370226.94300000003</v>
      </c>
      <c r="V78" s="122">
        <f t="shared" si="44"/>
        <v>370226.94300000003</v>
      </c>
      <c r="W78" s="122">
        <f t="shared" si="44"/>
        <v>367151.94300000003</v>
      </c>
      <c r="X78" s="122">
        <f t="shared" si="44"/>
        <v>359500.82425000006</v>
      </c>
      <c r="Y78" s="122">
        <f t="shared" si="44"/>
        <v>351849.70550000004</v>
      </c>
      <c r="Z78" s="122">
        <f t="shared" si="44"/>
        <v>344198.58675000007</v>
      </c>
      <c r="AA78" s="122">
        <f t="shared" si="44"/>
        <v>336547.46800000011</v>
      </c>
      <c r="AB78" s="122">
        <f t="shared" si="44"/>
        <v>328896.34924999997</v>
      </c>
      <c r="AC78" s="122">
        <f t="shared" si="44"/>
        <v>321245.23050000001</v>
      </c>
      <c r="AD78" s="122">
        <f t="shared" si="44"/>
        <v>313594.11174999998</v>
      </c>
      <c r="AE78" s="122">
        <f t="shared" si="44"/>
        <v>305942.99299999996</v>
      </c>
      <c r="AF78" s="122">
        <f t="shared" si="44"/>
        <v>298291.87424999999</v>
      </c>
      <c r="AG78" s="122">
        <f t="shared" si="44"/>
        <v>290640.75549999997</v>
      </c>
      <c r="AH78" s="122">
        <f t="shared" si="44"/>
        <v>282989.63675000001</v>
      </c>
      <c r="AI78" s="122">
        <f t="shared" si="44"/>
        <v>275338.51799999998</v>
      </c>
      <c r="AJ78" s="122">
        <f t="shared" si="44"/>
        <v>269983.49566666665</v>
      </c>
      <c r="AK78" s="122">
        <f t="shared" si="44"/>
        <v>264628.47333333327</v>
      </c>
      <c r="AL78" s="122">
        <f t="shared" si="44"/>
        <v>259273.451</v>
      </c>
      <c r="AM78" s="122">
        <f t="shared" si="44"/>
        <v>253918.42866666664</v>
      </c>
      <c r="AN78" s="122">
        <f t="shared" si="44"/>
        <v>248563.40633333332</v>
      </c>
      <c r="AO78" s="122">
        <f t="shared" si="44"/>
        <v>243208.38400000002</v>
      </c>
      <c r="AP78" s="122">
        <f t="shared" si="44"/>
        <v>237853.36166666666</v>
      </c>
      <c r="AQ78" s="122">
        <f t="shared" si="44"/>
        <v>232498.33933333337</v>
      </c>
      <c r="AR78" s="122">
        <f t="shared" si="44"/>
        <v>227143.31699999998</v>
      </c>
      <c r="AS78" s="122">
        <f t="shared" si="44"/>
        <v>221788.29466666665</v>
      </c>
      <c r="AT78" s="122">
        <f t="shared" si="44"/>
        <v>216433.27233333333</v>
      </c>
      <c r="AU78" s="122">
        <f t="shared" si="44"/>
        <v>211078.25000000003</v>
      </c>
      <c r="AV78" s="122">
        <f t="shared" si="44"/>
        <v>208182.2833333333</v>
      </c>
      <c r="AW78" s="122">
        <f t="shared" si="44"/>
        <v>205286.31666666668</v>
      </c>
      <c r="AX78" s="122">
        <f t="shared" si="44"/>
        <v>202390.35</v>
      </c>
      <c r="AY78" s="122">
        <f t="shared" si="44"/>
        <v>199494.38333333336</v>
      </c>
      <c r="AZ78" s="122">
        <f t="shared" si="44"/>
        <v>196598.41666666666</v>
      </c>
      <c r="BA78" s="122">
        <f t="shared" si="44"/>
        <v>193702.44999999998</v>
      </c>
      <c r="BB78" s="122">
        <f t="shared" si="44"/>
        <v>190806.48333333337</v>
      </c>
      <c r="BC78" s="122">
        <f t="shared" si="44"/>
        <v>187910.51666666669</v>
      </c>
      <c r="BD78" s="122">
        <f t="shared" si="44"/>
        <v>185014.55</v>
      </c>
      <c r="BE78" s="122">
        <f t="shared" si="44"/>
        <v>182118.58333333334</v>
      </c>
      <c r="BF78" s="122">
        <f t="shared" si="44"/>
        <v>179222.61666666667</v>
      </c>
      <c r="BG78" s="122">
        <f t="shared" si="44"/>
        <v>176326.65</v>
      </c>
      <c r="BH78" s="122">
        <f t="shared" si="44"/>
        <v>174387.15</v>
      </c>
      <c r="BI78" s="122">
        <f t="shared" si="44"/>
        <v>172447.65</v>
      </c>
      <c r="BJ78" s="122">
        <f t="shared" si="44"/>
        <v>170508.15</v>
      </c>
      <c r="BK78" s="122">
        <f t="shared" si="44"/>
        <v>168568.65</v>
      </c>
      <c r="BL78" s="122">
        <f t="shared" si="44"/>
        <v>166629.15</v>
      </c>
      <c r="BM78" s="122">
        <f t="shared" si="44"/>
        <v>164689.65</v>
      </c>
      <c r="BN78" s="122">
        <f t="shared" si="44"/>
        <v>162750.15</v>
      </c>
      <c r="BO78" s="122">
        <f t="shared" si="44"/>
        <v>160810.65</v>
      </c>
      <c r="BP78" s="122">
        <f t="shared" si="44"/>
        <v>158871.15</v>
      </c>
      <c r="BQ78" s="122">
        <f t="shared" si="44"/>
        <v>156931.64999999997</v>
      </c>
      <c r="BR78" s="122">
        <f t="shared" si="44"/>
        <v>154992.15</v>
      </c>
      <c r="BS78" s="122">
        <f t="shared" si="44"/>
        <v>153052.65</v>
      </c>
      <c r="BT78" s="122">
        <f t="shared" si="44"/>
        <v>151117.65000000002</v>
      </c>
      <c r="BU78" s="122">
        <f t="shared" si="44"/>
        <v>149182.65000000002</v>
      </c>
      <c r="BV78" s="122">
        <f t="shared" si="44"/>
        <v>147247.65000000002</v>
      </c>
      <c r="BW78" s="122">
        <f t="shared" si="44"/>
        <v>145312.65000000002</v>
      </c>
      <c r="BX78" s="122">
        <f t="shared" ref="BX78:EI78" si="45">BX200</f>
        <v>143377.65000000002</v>
      </c>
      <c r="BY78" s="122">
        <f t="shared" si="45"/>
        <v>141442.65000000002</v>
      </c>
      <c r="BZ78" s="122">
        <f t="shared" si="45"/>
        <v>139507.65000000002</v>
      </c>
      <c r="CA78" s="122">
        <f t="shared" si="45"/>
        <v>137572.65</v>
      </c>
      <c r="CB78" s="122">
        <f t="shared" si="45"/>
        <v>135637.65000000002</v>
      </c>
      <c r="CC78" s="122">
        <f t="shared" si="45"/>
        <v>133702.65000000002</v>
      </c>
      <c r="CD78" s="122">
        <f t="shared" si="45"/>
        <v>131767.65</v>
      </c>
      <c r="CE78" s="122">
        <f t="shared" si="45"/>
        <v>129832.65000000001</v>
      </c>
      <c r="CF78" s="122">
        <f t="shared" si="45"/>
        <v>129737.65000000001</v>
      </c>
      <c r="CG78" s="122">
        <f t="shared" si="45"/>
        <v>129642.65000000001</v>
      </c>
      <c r="CH78" s="122">
        <f t="shared" si="45"/>
        <v>129547.65000000001</v>
      </c>
      <c r="CI78" s="122">
        <f t="shared" si="45"/>
        <v>129452.65000000001</v>
      </c>
      <c r="CJ78" s="122">
        <f t="shared" si="45"/>
        <v>129357.65000000001</v>
      </c>
      <c r="CK78" s="122">
        <f t="shared" si="45"/>
        <v>129262.65000000001</v>
      </c>
      <c r="CL78" s="122">
        <f t="shared" si="45"/>
        <v>129167.65000000001</v>
      </c>
      <c r="CM78" s="122">
        <f t="shared" si="45"/>
        <v>129072.65000000001</v>
      </c>
      <c r="CN78" s="122">
        <f t="shared" si="45"/>
        <v>128977.65000000001</v>
      </c>
      <c r="CO78" s="122">
        <f t="shared" si="45"/>
        <v>128882.65000000001</v>
      </c>
      <c r="CP78" s="122">
        <f t="shared" si="45"/>
        <v>128787.65000000001</v>
      </c>
      <c r="CQ78" s="122">
        <f t="shared" si="45"/>
        <v>128692.65000000001</v>
      </c>
      <c r="CR78" s="122">
        <f t="shared" si="45"/>
        <v>128692.65000000001</v>
      </c>
      <c r="CS78" s="122">
        <f t="shared" si="45"/>
        <v>128692.65000000001</v>
      </c>
      <c r="CT78" s="122">
        <f t="shared" si="45"/>
        <v>128692.65000000001</v>
      </c>
      <c r="CU78" s="122">
        <f t="shared" si="45"/>
        <v>128692.65000000001</v>
      </c>
      <c r="CV78" s="122">
        <f t="shared" si="45"/>
        <v>128692.65000000001</v>
      </c>
      <c r="CW78" s="122">
        <f t="shared" si="45"/>
        <v>128692.65000000001</v>
      </c>
      <c r="CX78" s="122">
        <f t="shared" si="45"/>
        <v>128692.65000000001</v>
      </c>
      <c r="CY78" s="122">
        <f t="shared" si="45"/>
        <v>128692.65000000001</v>
      </c>
      <c r="CZ78" s="122">
        <f t="shared" si="45"/>
        <v>128692.65000000001</v>
      </c>
      <c r="DA78" s="122">
        <f t="shared" si="45"/>
        <v>128692.65000000001</v>
      </c>
      <c r="DB78" s="122">
        <f t="shared" si="45"/>
        <v>128692.65000000001</v>
      </c>
      <c r="DC78" s="122">
        <f t="shared" si="45"/>
        <v>128692.65000000001</v>
      </c>
      <c r="DD78" s="122"/>
      <c r="DE78" s="122"/>
      <c r="DF78" s="122"/>
      <c r="DG78" s="122"/>
      <c r="DH78" s="122"/>
      <c r="DI78" s="122"/>
      <c r="DJ78" s="122"/>
      <c r="DK78" s="122"/>
      <c r="DL78" s="122"/>
      <c r="DM78" s="122"/>
      <c r="DN78" s="122"/>
      <c r="DO78" s="122"/>
      <c r="DP78" s="122"/>
      <c r="DQ78" s="122"/>
      <c r="DR78" s="122"/>
      <c r="DS78" s="122"/>
      <c r="DT78" s="122"/>
      <c r="DU78" s="122"/>
      <c r="DV78" s="122"/>
      <c r="DW78" s="122"/>
      <c r="DX78" s="122"/>
      <c r="DY78" s="122"/>
      <c r="DZ78" s="122"/>
      <c r="EA78" s="122"/>
      <c r="EB78" s="122"/>
      <c r="EC78" s="122"/>
      <c r="ED78" s="122"/>
      <c r="EE78" s="122"/>
      <c r="EF78" s="122"/>
      <c r="EG78" s="122"/>
      <c r="EH78" s="122"/>
      <c r="EI78" s="122"/>
      <c r="EJ78" s="122"/>
      <c r="EK78" s="122"/>
      <c r="EL78" s="122"/>
      <c r="EM78" s="122"/>
    </row>
    <row r="79" spans="1:143" s="116" customFormat="1" x14ac:dyDescent="0.3">
      <c r="B79" s="22">
        <f t="shared" si="29"/>
        <v>11</v>
      </c>
      <c r="D79" s="117"/>
      <c r="E79" s="118"/>
      <c r="F79" s="119"/>
      <c r="G79" s="119"/>
      <c r="H79" s="119"/>
      <c r="I79" s="120"/>
      <c r="J79" s="120"/>
      <c r="K79" s="122"/>
      <c r="L79" s="123"/>
      <c r="M79" s="123"/>
      <c r="N79" s="123"/>
      <c r="O79" s="123"/>
      <c r="P79" s="123"/>
      <c r="Q79" s="123"/>
      <c r="R79" s="123"/>
      <c r="S79" s="123"/>
      <c r="T79" s="123"/>
      <c r="U79" s="123"/>
      <c r="V79" s="123"/>
      <c r="W79" s="123"/>
      <c r="X79" s="123"/>
      <c r="Y79" s="123"/>
      <c r="Z79" s="123"/>
      <c r="AA79" s="123"/>
      <c r="AB79" s="123"/>
      <c r="AC79" s="123"/>
      <c r="AD79" s="123"/>
      <c r="AE79" s="123"/>
      <c r="AF79" s="123"/>
      <c r="AG79" s="123"/>
      <c r="AH79" s="123"/>
      <c r="AI79" s="123"/>
      <c r="AJ79" s="123"/>
      <c r="AK79" s="123"/>
      <c r="AL79" s="123"/>
      <c r="AM79" s="123"/>
      <c r="AN79" s="123"/>
      <c r="AO79" s="123"/>
      <c r="AP79" s="123"/>
      <c r="AQ79" s="123"/>
      <c r="AR79" s="123"/>
      <c r="AS79" s="123"/>
      <c r="AT79" s="123"/>
      <c r="AU79" s="123"/>
      <c r="AV79" s="123"/>
      <c r="AW79" s="123"/>
      <c r="AX79" s="123"/>
      <c r="AY79" s="123"/>
      <c r="AZ79" s="123"/>
      <c r="BA79" s="123"/>
      <c r="BB79" s="123"/>
      <c r="BC79" s="123"/>
      <c r="BD79" s="123"/>
      <c r="BE79" s="123"/>
      <c r="BF79" s="123"/>
      <c r="BG79" s="123"/>
      <c r="BH79" s="123"/>
      <c r="BI79" s="123"/>
      <c r="BJ79" s="123"/>
      <c r="BK79" s="123"/>
      <c r="BL79" s="123"/>
      <c r="BM79" s="123"/>
      <c r="BN79" s="123"/>
      <c r="BO79" s="123"/>
      <c r="BP79" s="123"/>
      <c r="BQ79" s="123"/>
      <c r="BR79" s="123"/>
      <c r="BS79" s="123"/>
      <c r="BT79" s="123"/>
      <c r="BU79" s="123"/>
      <c r="BV79" s="123"/>
      <c r="BW79" s="123"/>
      <c r="BX79" s="123"/>
      <c r="BY79" s="123"/>
      <c r="BZ79" s="123"/>
      <c r="CA79" s="123"/>
      <c r="CB79" s="123"/>
      <c r="CC79" s="123"/>
      <c r="CD79" s="123"/>
      <c r="CE79" s="123"/>
      <c r="CF79" s="123"/>
      <c r="CG79" s="123"/>
      <c r="CH79" s="123"/>
      <c r="CI79" s="123"/>
      <c r="CJ79" s="123"/>
      <c r="CK79" s="123"/>
      <c r="CL79" s="123"/>
      <c r="CM79" s="123"/>
      <c r="CN79" s="123"/>
      <c r="CO79" s="123"/>
      <c r="CP79" s="123"/>
      <c r="CQ79" s="123"/>
      <c r="CR79" s="123"/>
      <c r="CS79" s="123"/>
      <c r="CT79" s="123"/>
      <c r="CU79" s="123"/>
      <c r="CV79" s="123"/>
      <c r="CW79" s="123"/>
      <c r="CX79" s="123"/>
      <c r="CY79" s="123"/>
      <c r="CZ79" s="123"/>
      <c r="DA79" s="123"/>
      <c r="DB79" s="123"/>
      <c r="DC79" s="123"/>
      <c r="DD79" s="123"/>
      <c r="DE79" s="123"/>
      <c r="DF79" s="123"/>
      <c r="DG79" s="123"/>
      <c r="DH79" s="123"/>
      <c r="DI79" s="123"/>
      <c r="DJ79" s="123"/>
      <c r="DK79" s="123"/>
      <c r="DL79" s="123"/>
      <c r="DM79" s="123"/>
      <c r="DN79" s="123"/>
      <c r="DO79" s="123"/>
      <c r="DP79" s="123"/>
      <c r="DQ79" s="123"/>
      <c r="DR79" s="123"/>
      <c r="DS79" s="123"/>
      <c r="DT79" s="123"/>
      <c r="DU79" s="123"/>
      <c r="DV79" s="123"/>
      <c r="DW79" s="123"/>
      <c r="DX79" s="123"/>
      <c r="DY79" s="123"/>
      <c r="DZ79" s="123"/>
      <c r="EA79" s="123"/>
      <c r="EB79" s="123"/>
      <c r="EC79" s="123"/>
      <c r="ED79" s="123"/>
      <c r="EE79" s="123"/>
      <c r="EF79" s="123"/>
      <c r="EG79" s="123"/>
      <c r="EH79" s="123"/>
      <c r="EI79" s="123"/>
      <c r="EJ79" s="123"/>
      <c r="EK79" s="123"/>
      <c r="EL79" s="123"/>
      <c r="EM79" s="123"/>
    </row>
    <row r="80" spans="1:143" s="116" customFormat="1" x14ac:dyDescent="0.3">
      <c r="C80" s="124"/>
      <c r="D80" s="125"/>
      <c r="E80" s="126"/>
      <c r="F80" s="127"/>
      <c r="G80" s="127"/>
      <c r="H80" s="127"/>
      <c r="I80" s="128"/>
      <c r="J80" s="128"/>
    </row>
    <row r="81" spans="3:143" x14ac:dyDescent="0.3">
      <c r="D81" s="110" t="s">
        <v>39</v>
      </c>
      <c r="E81" s="111"/>
      <c r="F81" s="112"/>
      <c r="G81" s="112"/>
      <c r="H81" s="112"/>
      <c r="I81" s="113"/>
      <c r="J81" s="113"/>
      <c r="K81" s="114">
        <f>K718</f>
        <v>1660.1335789999998</v>
      </c>
      <c r="L81" s="115">
        <f t="shared" ref="L81:BW81" si="46">L718</f>
        <v>2982.0950600886299</v>
      </c>
      <c r="M81" s="115">
        <f t="shared" si="46"/>
        <v>3596.9209522523015</v>
      </c>
      <c r="N81" s="115">
        <f t="shared" si="46"/>
        <v>4214.0958316900824</v>
      </c>
      <c r="O81" s="115">
        <f t="shared" si="46"/>
        <v>4012.4497424570409</v>
      </c>
      <c r="P81" s="115">
        <f t="shared" si="46"/>
        <v>4060.803911528767</v>
      </c>
      <c r="Q81" s="115">
        <f t="shared" si="46"/>
        <v>4188.6634507432591</v>
      </c>
      <c r="R81" s="115">
        <f t="shared" si="46"/>
        <v>3981.2091717898898</v>
      </c>
      <c r="S81" s="115">
        <f t="shared" si="46"/>
        <v>3997.9463009312594</v>
      </c>
      <c r="T81" s="115">
        <f t="shared" si="46"/>
        <v>4134.350718399287</v>
      </c>
      <c r="U81" s="115">
        <f t="shared" si="46"/>
        <v>3903.4250908631507</v>
      </c>
      <c r="V81" s="115">
        <f t="shared" si="46"/>
        <v>4050.5732967157519</v>
      </c>
      <c r="W81" s="115">
        <f t="shared" si="46"/>
        <v>4258.7612544429849</v>
      </c>
      <c r="X81" s="115">
        <f t="shared" si="46"/>
        <v>4170.84904750652</v>
      </c>
      <c r="Y81" s="115">
        <f t="shared" si="46"/>
        <v>4244.9350865996612</v>
      </c>
      <c r="Z81" s="115">
        <f t="shared" si="46"/>
        <v>4218.8114110031147</v>
      </c>
      <c r="AA81" s="115">
        <f t="shared" si="46"/>
        <v>4060.1332707717438</v>
      </c>
      <c r="AB81" s="115">
        <f t="shared" si="46"/>
        <v>4249.3202493135705</v>
      </c>
      <c r="AC81" s="115">
        <f t="shared" si="46"/>
        <v>4116.9320646989672</v>
      </c>
      <c r="AD81" s="115">
        <f t="shared" si="46"/>
        <v>4009.1985869207128</v>
      </c>
      <c r="AE81" s="115">
        <f t="shared" si="46"/>
        <v>4096.1472095414974</v>
      </c>
      <c r="AF81" s="115">
        <f t="shared" si="46"/>
        <v>4010.6732287332143</v>
      </c>
      <c r="AG81" s="115">
        <f t="shared" si="46"/>
        <v>3906.0897560806843</v>
      </c>
      <c r="AH81" s="115">
        <f t="shared" si="46"/>
        <v>3890.6824123014244</v>
      </c>
      <c r="AI81" s="115">
        <f t="shared" si="46"/>
        <v>3905.5167822419266</v>
      </c>
      <c r="AJ81" s="115">
        <f t="shared" si="46"/>
        <v>3813.3277471596898</v>
      </c>
      <c r="AK81" s="115">
        <f t="shared" si="46"/>
        <v>3667.0659387090323</v>
      </c>
      <c r="AL81" s="115">
        <f t="shared" si="46"/>
        <v>3744.6112469695345</v>
      </c>
      <c r="AM81" s="115">
        <f t="shared" si="46"/>
        <v>3655.1768011896716</v>
      </c>
      <c r="AN81" s="115">
        <f t="shared" si="46"/>
        <v>3654.9395640657262</v>
      </c>
      <c r="AO81" s="115">
        <f t="shared" si="46"/>
        <v>3658.1789876084658</v>
      </c>
      <c r="AP81" s="115">
        <f t="shared" si="46"/>
        <v>3585.6238752149866</v>
      </c>
      <c r="AQ81" s="115">
        <f t="shared" si="46"/>
        <v>3572.2960358739047</v>
      </c>
      <c r="AR81" s="115">
        <f t="shared" si="46"/>
        <v>3563.6471277286714</v>
      </c>
      <c r="AS81" s="115">
        <f t="shared" si="46"/>
        <v>3468.3572765172203</v>
      </c>
      <c r="AT81" s="115">
        <f t="shared" si="46"/>
        <v>3447.6141546182334</v>
      </c>
      <c r="AU81" s="115">
        <f t="shared" si="46"/>
        <v>3470.6674805378912</v>
      </c>
      <c r="AV81" s="115">
        <f t="shared" si="46"/>
        <v>3356.7530290459863</v>
      </c>
      <c r="AW81" s="115">
        <f t="shared" si="46"/>
        <v>3339.035210221954</v>
      </c>
      <c r="AX81" s="115">
        <f t="shared" si="46"/>
        <v>3366.5089933052282</v>
      </c>
      <c r="AY81" s="115">
        <f t="shared" si="46"/>
        <v>3240.8802529078689</v>
      </c>
      <c r="AZ81" s="115">
        <f t="shared" si="46"/>
        <v>3327.6156733385069</v>
      </c>
      <c r="BA81" s="115">
        <f t="shared" si="46"/>
        <v>3311.4090734273868</v>
      </c>
      <c r="BB81" s="115">
        <f t="shared" si="46"/>
        <v>3206.3101991928415</v>
      </c>
      <c r="BC81" s="115">
        <f t="shared" si="46"/>
        <v>3286.0132622901738</v>
      </c>
      <c r="BD81" s="115">
        <f t="shared" si="46"/>
        <v>3270.1135648466488</v>
      </c>
      <c r="BE81" s="115">
        <f t="shared" si="46"/>
        <v>3143.0235215445909</v>
      </c>
      <c r="BF81" s="115">
        <f t="shared" si="46"/>
        <v>3208.3036651078969</v>
      </c>
      <c r="BG81" s="115">
        <f t="shared" si="46"/>
        <v>3230.2593529146361</v>
      </c>
      <c r="BH81" s="115">
        <f t="shared" si="46"/>
        <v>3089.1627383258947</v>
      </c>
      <c r="BI81" s="115">
        <f t="shared" si="46"/>
        <v>3121.6327910592263</v>
      </c>
      <c r="BJ81" s="115">
        <f t="shared" si="46"/>
        <v>3167.1357232450696</v>
      </c>
      <c r="BK81" s="115">
        <f t="shared" si="46"/>
        <v>3014.2428896394526</v>
      </c>
      <c r="BL81" s="115">
        <f t="shared" si="46"/>
        <v>3146.6541637388509</v>
      </c>
      <c r="BM81" s="115">
        <f t="shared" si="46"/>
        <v>3159.2912669229872</v>
      </c>
      <c r="BN81" s="115">
        <f t="shared" si="46"/>
        <v>3018.8393030096995</v>
      </c>
      <c r="BO81" s="115">
        <f t="shared" si="46"/>
        <v>3117.5445131397</v>
      </c>
      <c r="BP81" s="115">
        <f t="shared" si="46"/>
        <v>3149.5928328091513</v>
      </c>
      <c r="BQ81" s="115">
        <f t="shared" si="46"/>
        <v>2992.4382678747406</v>
      </c>
      <c r="BR81" s="115">
        <f t="shared" si="46"/>
        <v>3055.1441218061655</v>
      </c>
      <c r="BS81" s="115">
        <f t="shared" si="46"/>
        <v>3140.0439166773986</v>
      </c>
      <c r="BT81" s="115">
        <f t="shared" si="46"/>
        <v>2972.1027779640563</v>
      </c>
      <c r="BU81" s="115">
        <f t="shared" si="46"/>
        <v>2976.9560809187133</v>
      </c>
      <c r="BV81" s="115">
        <f t="shared" si="46"/>
        <v>3092.8957946482478</v>
      </c>
      <c r="BW81" s="115">
        <f t="shared" si="46"/>
        <v>2914.6534559489328</v>
      </c>
      <c r="BX81" s="115">
        <f t="shared" ref="BX81:EI81" si="47">BX718</f>
        <v>3004.3161987117828</v>
      </c>
      <c r="BY81" s="115">
        <f t="shared" si="47"/>
        <v>3089.8431097744942</v>
      </c>
      <c r="BZ81" s="115">
        <f t="shared" si="47"/>
        <v>2924.7420117849329</v>
      </c>
      <c r="CA81" s="115">
        <f t="shared" si="47"/>
        <v>2984.5172878386597</v>
      </c>
      <c r="CB81" s="115">
        <f t="shared" si="47"/>
        <v>3083.051305797645</v>
      </c>
      <c r="CC81" s="115">
        <f t="shared" si="47"/>
        <v>2904.6080999376454</v>
      </c>
      <c r="CD81" s="115">
        <f t="shared" si="47"/>
        <v>2933.3556816520836</v>
      </c>
      <c r="CE81" s="115">
        <f t="shared" si="47"/>
        <v>3075.0076593134536</v>
      </c>
      <c r="CF81" s="115">
        <f t="shared" si="47"/>
        <v>2889.5964769347961</v>
      </c>
      <c r="CG81" s="115">
        <f t="shared" si="47"/>
        <v>2869.8083474188779</v>
      </c>
      <c r="CH81" s="115">
        <f t="shared" si="47"/>
        <v>3038.1528550641387</v>
      </c>
      <c r="CI81" s="115">
        <f t="shared" si="47"/>
        <v>2851.920064256878</v>
      </c>
      <c r="CJ81" s="115">
        <f t="shared" si="47"/>
        <v>2920.1070482291525</v>
      </c>
      <c r="CK81" s="115">
        <f t="shared" si="47"/>
        <v>3051.2117121684673</v>
      </c>
      <c r="CL81" s="115">
        <f t="shared" si="47"/>
        <v>2880.9817074147413</v>
      </c>
      <c r="CM81" s="115">
        <f t="shared" si="47"/>
        <v>2928.1815794298377</v>
      </c>
      <c r="CN81" s="115">
        <f t="shared" si="47"/>
        <v>3059.305920081481</v>
      </c>
      <c r="CO81" s="115">
        <f t="shared" si="47"/>
        <v>2880.3717293325499</v>
      </c>
      <c r="CP81" s="115">
        <f t="shared" si="47"/>
        <v>2905.3012976409609</v>
      </c>
      <c r="CQ81" s="115">
        <f t="shared" si="47"/>
        <v>3066.0938826153174</v>
      </c>
      <c r="CR81" s="115">
        <f t="shared" si="47"/>
        <v>2882.9231177945517</v>
      </c>
      <c r="CS81" s="115">
        <f t="shared" si="47"/>
        <v>2884.7705558028965</v>
      </c>
      <c r="CT81" s="115">
        <f t="shared" si="47"/>
        <v>3047.2048803428979</v>
      </c>
      <c r="CU81" s="115">
        <f t="shared" si="47"/>
        <v>2853.0817805262313</v>
      </c>
      <c r="CV81" s="115">
        <f t="shared" si="47"/>
        <v>2915.0423338323517</v>
      </c>
      <c r="CW81" s="115">
        <f t="shared" si="47"/>
        <v>3046.0373456844009</v>
      </c>
      <c r="CX81" s="115">
        <f t="shared" si="47"/>
        <v>2876.4294338398377</v>
      </c>
      <c r="CY81" s="115">
        <f t="shared" si="47"/>
        <v>2923.7031149477889</v>
      </c>
      <c r="CZ81" s="115">
        <f t="shared" si="47"/>
        <v>3054.6981267998376</v>
      </c>
      <c r="DA81" s="115">
        <f t="shared" si="47"/>
        <v>2876.4294338398381</v>
      </c>
      <c r="DB81" s="115">
        <f t="shared" si="47"/>
        <v>2901.5067410326528</v>
      </c>
      <c r="DC81" s="115">
        <f t="shared" si="47"/>
        <v>3062.0496905289365</v>
      </c>
      <c r="DD81" s="115"/>
      <c r="DE81" s="115"/>
      <c r="DF81" s="115"/>
      <c r="DG81" s="115"/>
      <c r="DH81" s="115"/>
      <c r="DI81" s="115"/>
      <c r="DJ81" s="115"/>
      <c r="DK81" s="115"/>
      <c r="DL81" s="115"/>
      <c r="DM81" s="115"/>
      <c r="DN81" s="115"/>
      <c r="DO81" s="115"/>
      <c r="DP81" s="115"/>
      <c r="DQ81" s="115"/>
      <c r="DR81" s="115"/>
      <c r="DS81" s="115"/>
      <c r="DT81" s="115"/>
      <c r="DU81" s="115"/>
      <c r="DV81" s="115"/>
      <c r="DW81" s="115"/>
      <c r="DX81" s="115"/>
      <c r="DY81" s="115"/>
      <c r="DZ81" s="115"/>
      <c r="EA81" s="115"/>
      <c r="EB81" s="115"/>
      <c r="EC81" s="115"/>
      <c r="ED81" s="115"/>
      <c r="EE81" s="115"/>
      <c r="EF81" s="115"/>
      <c r="EG81" s="115"/>
      <c r="EH81" s="115"/>
      <c r="EI81" s="115"/>
      <c r="EJ81" s="115"/>
      <c r="EK81" s="115"/>
      <c r="EL81" s="115"/>
      <c r="EM81" s="115"/>
    </row>
    <row r="82" spans="3:143" x14ac:dyDescent="0.3">
      <c r="D82" s="110" t="s">
        <v>40</v>
      </c>
      <c r="E82" s="129"/>
      <c r="F82" s="130"/>
      <c r="G82" s="130"/>
      <c r="H82" s="130"/>
      <c r="I82" s="131"/>
      <c r="J82" s="131"/>
      <c r="K82" s="114"/>
      <c r="L82" s="115"/>
      <c r="M82" s="115"/>
      <c r="N82" s="115"/>
      <c r="O82" s="115"/>
      <c r="P82" s="115"/>
      <c r="Q82" s="115"/>
      <c r="R82" s="115"/>
      <c r="S82" s="115"/>
      <c r="T82" s="115"/>
      <c r="U82" s="115"/>
      <c r="V82" s="115"/>
      <c r="W82" s="115"/>
      <c r="X82" s="115"/>
      <c r="Y82" s="115"/>
      <c r="Z82" s="115"/>
      <c r="AA82" s="115"/>
      <c r="AB82" s="115"/>
      <c r="AC82" s="115"/>
      <c r="AD82" s="115"/>
      <c r="AE82" s="115"/>
      <c r="AF82" s="115"/>
      <c r="AG82" s="115"/>
      <c r="AH82" s="115"/>
      <c r="AI82" s="115"/>
      <c r="AJ82" s="115"/>
      <c r="AK82" s="115"/>
      <c r="AL82" s="115"/>
      <c r="AM82" s="115"/>
      <c r="AN82" s="115"/>
      <c r="AO82" s="115"/>
      <c r="AP82" s="115"/>
      <c r="AQ82" s="115"/>
      <c r="AR82" s="115"/>
      <c r="AS82" s="115"/>
      <c r="AT82" s="115"/>
      <c r="AU82" s="115"/>
      <c r="AV82" s="115"/>
      <c r="AW82" s="115"/>
      <c r="AX82" s="115"/>
      <c r="AY82" s="115"/>
      <c r="AZ82" s="115"/>
      <c r="BA82" s="115"/>
      <c r="BB82" s="115"/>
      <c r="BC82" s="115"/>
      <c r="BD82" s="115"/>
      <c r="BE82" s="115"/>
      <c r="BF82" s="115"/>
      <c r="BG82" s="115"/>
      <c r="BH82" s="115"/>
      <c r="BI82" s="115"/>
      <c r="BJ82" s="115"/>
      <c r="BK82" s="115"/>
      <c r="BL82" s="115"/>
      <c r="BM82" s="115"/>
      <c r="BN82" s="115"/>
      <c r="BO82" s="115"/>
      <c r="BP82" s="115"/>
      <c r="BQ82" s="115"/>
      <c r="BR82" s="115"/>
      <c r="BS82" s="115"/>
      <c r="BT82" s="115"/>
      <c r="BU82" s="115"/>
      <c r="BV82" s="115"/>
      <c r="BW82" s="115"/>
      <c r="BX82" s="115"/>
      <c r="BY82" s="115"/>
      <c r="BZ82" s="115"/>
      <c r="CA82" s="115"/>
      <c r="CB82" s="115"/>
      <c r="CC82" s="115"/>
      <c r="CD82" s="115"/>
      <c r="CE82" s="115"/>
      <c r="CF82" s="115"/>
      <c r="CG82" s="115"/>
      <c r="CH82" s="115"/>
      <c r="CI82" s="115"/>
      <c r="CJ82" s="115"/>
      <c r="CK82" s="115"/>
      <c r="CL82" s="115"/>
      <c r="CM82" s="115"/>
      <c r="CN82" s="115"/>
      <c r="CO82" s="115"/>
      <c r="CP82" s="115"/>
      <c r="CQ82" s="115"/>
      <c r="CR82" s="115"/>
      <c r="CS82" s="115"/>
      <c r="CT82" s="115"/>
      <c r="CU82" s="115"/>
      <c r="CV82" s="115"/>
      <c r="CW82" s="115"/>
      <c r="CX82" s="115"/>
      <c r="CY82" s="115"/>
      <c r="CZ82" s="115"/>
      <c r="DA82" s="115"/>
      <c r="DB82" s="115"/>
      <c r="DC82" s="115"/>
      <c r="DD82" s="115"/>
      <c r="DE82" s="115"/>
      <c r="DF82" s="115"/>
      <c r="DG82" s="115"/>
      <c r="DH82" s="115"/>
      <c r="DI82" s="115"/>
      <c r="DJ82" s="115"/>
      <c r="DK82" s="115"/>
      <c r="DL82" s="115"/>
      <c r="DM82" s="115"/>
      <c r="DN82" s="115"/>
      <c r="DO82" s="115"/>
      <c r="DP82" s="115"/>
      <c r="DQ82" s="115"/>
      <c r="DR82" s="115"/>
      <c r="DS82" s="115"/>
      <c r="DT82" s="115"/>
      <c r="DU82" s="115"/>
      <c r="DV82" s="115"/>
      <c r="DW82" s="115"/>
      <c r="DX82" s="115"/>
      <c r="DY82" s="115"/>
      <c r="DZ82" s="115"/>
      <c r="EA82" s="115"/>
      <c r="EB82" s="115"/>
      <c r="EC82" s="115"/>
      <c r="ED82" s="115"/>
      <c r="EE82" s="115"/>
      <c r="EF82" s="115"/>
      <c r="EG82" s="115"/>
      <c r="EH82" s="115"/>
      <c r="EI82" s="115"/>
      <c r="EJ82" s="115"/>
      <c r="EK82" s="115"/>
      <c r="EL82" s="115"/>
      <c r="EM82" s="115"/>
    </row>
    <row r="83" spans="3:143" x14ac:dyDescent="0.3">
      <c r="J83" s="71"/>
      <c r="L83" s="12"/>
    </row>
    <row r="84" spans="3:143" x14ac:dyDescent="0.3">
      <c r="J84" s="71"/>
      <c r="L84" s="12"/>
    </row>
    <row r="85" spans="3:143" x14ac:dyDescent="0.3">
      <c r="C85" s="13" t="s">
        <v>41</v>
      </c>
      <c r="D85" s="14" t="s">
        <v>42</v>
      </c>
      <c r="E85" s="15"/>
      <c r="F85" s="16"/>
      <c r="G85" s="16"/>
      <c r="H85" s="16"/>
      <c r="I85" s="16"/>
      <c r="J85" s="16"/>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c r="CW85" s="17"/>
      <c r="CX85" s="17"/>
      <c r="CY85" s="17"/>
      <c r="CZ85" s="17"/>
      <c r="DA85" s="17"/>
      <c r="DB85" s="17"/>
      <c r="DC85" s="17"/>
      <c r="DD85" s="17"/>
      <c r="DE85" s="17"/>
      <c r="DF85" s="17"/>
      <c r="DG85" s="17"/>
      <c r="DH85" s="17"/>
      <c r="DI85" s="17"/>
      <c r="DJ85" s="17"/>
      <c r="DK85" s="17"/>
      <c r="DL85" s="17"/>
      <c r="DM85" s="17"/>
      <c r="DN85" s="17"/>
      <c r="DO85" s="17"/>
      <c r="DP85" s="17"/>
      <c r="DQ85" s="17"/>
      <c r="DR85" s="17"/>
      <c r="DS85" s="17"/>
      <c r="DT85" s="17"/>
      <c r="DU85" s="17"/>
      <c r="DV85" s="17"/>
      <c r="DW85" s="17"/>
      <c r="DX85" s="17"/>
      <c r="DY85" s="17"/>
      <c r="DZ85" s="17"/>
      <c r="EA85" s="17"/>
      <c r="EB85" s="17"/>
      <c r="EC85" s="17"/>
      <c r="ED85" s="17"/>
      <c r="EE85" s="17"/>
      <c r="EF85" s="17"/>
      <c r="EG85" s="17"/>
      <c r="EH85" s="17"/>
      <c r="EI85" s="17"/>
      <c r="EJ85" s="17"/>
      <c r="EK85" s="17"/>
      <c r="EL85" s="17"/>
      <c r="EM85" s="17"/>
    </row>
    <row r="86" spans="3:143" s="18" customFormat="1" x14ac:dyDescent="0.3">
      <c r="C86" s="19"/>
      <c r="D86" s="20"/>
      <c r="E86" s="21"/>
      <c r="F86" s="22"/>
      <c r="G86" s="22"/>
      <c r="H86" s="22"/>
      <c r="I86" s="22"/>
      <c r="J86" s="22"/>
      <c r="K86" s="88">
        <v>42735</v>
      </c>
      <c r="L86" s="88">
        <f>EOMONTH(K86, 1)</f>
        <v>42766</v>
      </c>
      <c r="M86" s="88">
        <f>EOMONTH(L86, 1)</f>
        <v>42794</v>
      </c>
      <c r="N86" s="88">
        <f t="shared" ref="N86:BY86" si="48">EOMONTH(M86, 1)</f>
        <v>42825</v>
      </c>
      <c r="O86" s="88">
        <f t="shared" si="48"/>
        <v>42855</v>
      </c>
      <c r="P86" s="88">
        <f t="shared" si="48"/>
        <v>42886</v>
      </c>
      <c r="Q86" s="88">
        <f t="shared" si="48"/>
        <v>42916</v>
      </c>
      <c r="R86" s="88">
        <f t="shared" si="48"/>
        <v>42947</v>
      </c>
      <c r="S86" s="88">
        <f t="shared" si="48"/>
        <v>42978</v>
      </c>
      <c r="T86" s="88">
        <f t="shared" si="48"/>
        <v>43008</v>
      </c>
      <c r="U86" s="88">
        <f t="shared" si="48"/>
        <v>43039</v>
      </c>
      <c r="V86" s="88">
        <f t="shared" si="48"/>
        <v>43069</v>
      </c>
      <c r="W86" s="88">
        <f t="shared" si="48"/>
        <v>43100</v>
      </c>
      <c r="X86" s="88">
        <f t="shared" si="48"/>
        <v>43131</v>
      </c>
      <c r="Y86" s="88">
        <f t="shared" si="48"/>
        <v>43159</v>
      </c>
      <c r="Z86" s="88">
        <f t="shared" si="48"/>
        <v>43190</v>
      </c>
      <c r="AA86" s="88">
        <f t="shared" si="48"/>
        <v>43220</v>
      </c>
      <c r="AB86" s="88">
        <f t="shared" si="48"/>
        <v>43251</v>
      </c>
      <c r="AC86" s="88">
        <f t="shared" si="48"/>
        <v>43281</v>
      </c>
      <c r="AD86" s="88">
        <f t="shared" si="48"/>
        <v>43312</v>
      </c>
      <c r="AE86" s="88">
        <f t="shared" si="48"/>
        <v>43343</v>
      </c>
      <c r="AF86" s="88">
        <f t="shared" si="48"/>
        <v>43373</v>
      </c>
      <c r="AG86" s="88">
        <f t="shared" si="48"/>
        <v>43404</v>
      </c>
      <c r="AH86" s="88">
        <f t="shared" si="48"/>
        <v>43434</v>
      </c>
      <c r="AI86" s="88">
        <f t="shared" si="48"/>
        <v>43465</v>
      </c>
      <c r="AJ86" s="88">
        <f t="shared" si="48"/>
        <v>43496</v>
      </c>
      <c r="AK86" s="88">
        <f t="shared" si="48"/>
        <v>43524</v>
      </c>
      <c r="AL86" s="88">
        <f t="shared" si="48"/>
        <v>43555</v>
      </c>
      <c r="AM86" s="88">
        <f t="shared" si="48"/>
        <v>43585</v>
      </c>
      <c r="AN86" s="88">
        <f t="shared" si="48"/>
        <v>43616</v>
      </c>
      <c r="AO86" s="88">
        <f t="shared" si="48"/>
        <v>43646</v>
      </c>
      <c r="AP86" s="88">
        <f t="shared" si="48"/>
        <v>43677</v>
      </c>
      <c r="AQ86" s="88">
        <f t="shared" si="48"/>
        <v>43708</v>
      </c>
      <c r="AR86" s="88">
        <f t="shared" si="48"/>
        <v>43738</v>
      </c>
      <c r="AS86" s="88">
        <f t="shared" si="48"/>
        <v>43769</v>
      </c>
      <c r="AT86" s="88">
        <f t="shared" si="48"/>
        <v>43799</v>
      </c>
      <c r="AU86" s="88">
        <f t="shared" si="48"/>
        <v>43830</v>
      </c>
      <c r="AV86" s="88">
        <f t="shared" si="48"/>
        <v>43861</v>
      </c>
      <c r="AW86" s="88">
        <f t="shared" si="48"/>
        <v>43890</v>
      </c>
      <c r="AX86" s="88">
        <f t="shared" si="48"/>
        <v>43921</v>
      </c>
      <c r="AY86" s="88">
        <f t="shared" si="48"/>
        <v>43951</v>
      </c>
      <c r="AZ86" s="88">
        <f t="shared" si="48"/>
        <v>43982</v>
      </c>
      <c r="BA86" s="88">
        <f t="shared" si="48"/>
        <v>44012</v>
      </c>
      <c r="BB86" s="88">
        <f t="shared" si="48"/>
        <v>44043</v>
      </c>
      <c r="BC86" s="88">
        <f t="shared" si="48"/>
        <v>44074</v>
      </c>
      <c r="BD86" s="88">
        <f t="shared" si="48"/>
        <v>44104</v>
      </c>
      <c r="BE86" s="88">
        <f t="shared" si="48"/>
        <v>44135</v>
      </c>
      <c r="BF86" s="88">
        <f t="shared" si="48"/>
        <v>44165</v>
      </c>
      <c r="BG86" s="88">
        <f t="shared" si="48"/>
        <v>44196</v>
      </c>
      <c r="BH86" s="88">
        <f t="shared" si="48"/>
        <v>44227</v>
      </c>
      <c r="BI86" s="88">
        <f t="shared" si="48"/>
        <v>44255</v>
      </c>
      <c r="BJ86" s="88">
        <f t="shared" si="48"/>
        <v>44286</v>
      </c>
      <c r="BK86" s="88">
        <f t="shared" si="48"/>
        <v>44316</v>
      </c>
      <c r="BL86" s="88">
        <f t="shared" si="48"/>
        <v>44347</v>
      </c>
      <c r="BM86" s="88">
        <f t="shared" si="48"/>
        <v>44377</v>
      </c>
      <c r="BN86" s="88">
        <f t="shared" si="48"/>
        <v>44408</v>
      </c>
      <c r="BO86" s="88">
        <f t="shared" si="48"/>
        <v>44439</v>
      </c>
      <c r="BP86" s="88">
        <f t="shared" si="48"/>
        <v>44469</v>
      </c>
      <c r="BQ86" s="88">
        <f t="shared" si="48"/>
        <v>44500</v>
      </c>
      <c r="BR86" s="88">
        <f t="shared" si="48"/>
        <v>44530</v>
      </c>
      <c r="BS86" s="88">
        <f t="shared" si="48"/>
        <v>44561</v>
      </c>
      <c r="BT86" s="88">
        <f t="shared" si="48"/>
        <v>44592</v>
      </c>
      <c r="BU86" s="88">
        <f t="shared" si="48"/>
        <v>44620</v>
      </c>
      <c r="BV86" s="88">
        <f t="shared" si="48"/>
        <v>44651</v>
      </c>
      <c r="BW86" s="88">
        <f t="shared" si="48"/>
        <v>44681</v>
      </c>
      <c r="BX86" s="88">
        <f t="shared" si="48"/>
        <v>44712</v>
      </c>
      <c r="BY86" s="88">
        <f t="shared" si="48"/>
        <v>44742</v>
      </c>
      <c r="BZ86" s="88">
        <f t="shared" ref="BZ86:DC86" si="49">EOMONTH(BY86, 1)</f>
        <v>44773</v>
      </c>
      <c r="CA86" s="88">
        <f t="shared" si="49"/>
        <v>44804</v>
      </c>
      <c r="CB86" s="88">
        <f t="shared" si="49"/>
        <v>44834</v>
      </c>
      <c r="CC86" s="88">
        <f t="shared" si="49"/>
        <v>44865</v>
      </c>
      <c r="CD86" s="88">
        <f t="shared" si="49"/>
        <v>44895</v>
      </c>
      <c r="CE86" s="88">
        <f t="shared" si="49"/>
        <v>44926</v>
      </c>
      <c r="CF86" s="88">
        <f t="shared" si="49"/>
        <v>44957</v>
      </c>
      <c r="CG86" s="88">
        <f t="shared" si="49"/>
        <v>44985</v>
      </c>
      <c r="CH86" s="88">
        <f t="shared" si="49"/>
        <v>45016</v>
      </c>
      <c r="CI86" s="88">
        <f t="shared" si="49"/>
        <v>45046</v>
      </c>
      <c r="CJ86" s="88">
        <f t="shared" si="49"/>
        <v>45077</v>
      </c>
      <c r="CK86" s="88">
        <f t="shared" si="49"/>
        <v>45107</v>
      </c>
      <c r="CL86" s="88">
        <f t="shared" si="49"/>
        <v>45138</v>
      </c>
      <c r="CM86" s="88">
        <f t="shared" si="49"/>
        <v>45169</v>
      </c>
      <c r="CN86" s="88">
        <f t="shared" si="49"/>
        <v>45199</v>
      </c>
      <c r="CO86" s="88">
        <f t="shared" si="49"/>
        <v>45230</v>
      </c>
      <c r="CP86" s="88">
        <f t="shared" si="49"/>
        <v>45260</v>
      </c>
      <c r="CQ86" s="88">
        <f t="shared" si="49"/>
        <v>45291</v>
      </c>
      <c r="CR86" s="88">
        <f t="shared" si="49"/>
        <v>45322</v>
      </c>
      <c r="CS86" s="88">
        <f t="shared" si="49"/>
        <v>45351</v>
      </c>
      <c r="CT86" s="88">
        <f t="shared" si="49"/>
        <v>45382</v>
      </c>
      <c r="CU86" s="88">
        <f t="shared" si="49"/>
        <v>45412</v>
      </c>
      <c r="CV86" s="88">
        <f t="shared" si="49"/>
        <v>45443</v>
      </c>
      <c r="CW86" s="88">
        <f t="shared" si="49"/>
        <v>45473</v>
      </c>
      <c r="CX86" s="88">
        <f t="shared" si="49"/>
        <v>45504</v>
      </c>
      <c r="CY86" s="88">
        <f t="shared" si="49"/>
        <v>45535</v>
      </c>
      <c r="CZ86" s="88">
        <f t="shared" si="49"/>
        <v>45565</v>
      </c>
      <c r="DA86" s="88">
        <f t="shared" si="49"/>
        <v>45596</v>
      </c>
      <c r="DB86" s="88">
        <f t="shared" si="49"/>
        <v>45626</v>
      </c>
      <c r="DC86" s="88">
        <f t="shared" si="49"/>
        <v>45657</v>
      </c>
      <c r="DD86" s="88"/>
      <c r="DE86" s="88"/>
      <c r="DF86" s="88"/>
      <c r="DG86" s="88"/>
      <c r="DH86" s="88"/>
      <c r="DI86" s="88"/>
      <c r="DJ86" s="88"/>
      <c r="DK86" s="88"/>
      <c r="DL86" s="88"/>
      <c r="DM86" s="88"/>
      <c r="DN86" s="88"/>
      <c r="DO86" s="88"/>
      <c r="DP86" s="88"/>
      <c r="DQ86" s="88"/>
      <c r="DR86" s="88"/>
      <c r="DS86" s="88"/>
      <c r="DT86" s="88"/>
      <c r="DU86" s="88"/>
      <c r="DV86" s="88"/>
      <c r="DW86" s="88"/>
      <c r="DX86" s="88"/>
      <c r="DY86" s="88"/>
      <c r="DZ86" s="88"/>
      <c r="EA86" s="88"/>
      <c r="EB86" s="88"/>
      <c r="EC86" s="88"/>
      <c r="ED86" s="88"/>
      <c r="EE86" s="88"/>
      <c r="EF86" s="88"/>
      <c r="EG86" s="88"/>
      <c r="EH86" s="88"/>
      <c r="EI86" s="88"/>
      <c r="EJ86" s="88"/>
      <c r="EK86" s="88"/>
      <c r="EL86" s="88"/>
      <c r="EM86" s="88"/>
    </row>
    <row r="87" spans="3:143" s="89" customFormat="1" x14ac:dyDescent="0.3">
      <c r="C87" s="132"/>
      <c r="D87" s="90"/>
      <c r="E87" s="91"/>
      <c r="F87" s="92"/>
      <c r="G87" s="92"/>
      <c r="H87" s="92"/>
      <c r="I87" s="93"/>
      <c r="J87" s="93"/>
      <c r="K87" s="94">
        <f t="shared" ref="K87:BV87" si="50">YEAR(K86)</f>
        <v>2016</v>
      </c>
      <c r="L87" s="95">
        <f t="shared" si="50"/>
        <v>2017</v>
      </c>
      <c r="M87" s="95">
        <f t="shared" si="50"/>
        <v>2017</v>
      </c>
      <c r="N87" s="95">
        <f t="shared" si="50"/>
        <v>2017</v>
      </c>
      <c r="O87" s="95">
        <f t="shared" si="50"/>
        <v>2017</v>
      </c>
      <c r="P87" s="95">
        <f t="shared" si="50"/>
        <v>2017</v>
      </c>
      <c r="Q87" s="95">
        <f t="shared" si="50"/>
        <v>2017</v>
      </c>
      <c r="R87" s="95">
        <f t="shared" si="50"/>
        <v>2017</v>
      </c>
      <c r="S87" s="95">
        <f t="shared" si="50"/>
        <v>2017</v>
      </c>
      <c r="T87" s="95">
        <f t="shared" si="50"/>
        <v>2017</v>
      </c>
      <c r="U87" s="96">
        <f t="shared" si="50"/>
        <v>2017</v>
      </c>
      <c r="V87" s="96">
        <f t="shared" si="50"/>
        <v>2017</v>
      </c>
      <c r="W87" s="96">
        <f t="shared" si="50"/>
        <v>2017</v>
      </c>
      <c r="X87" s="96">
        <f t="shared" si="50"/>
        <v>2018</v>
      </c>
      <c r="Y87" s="96">
        <f t="shared" si="50"/>
        <v>2018</v>
      </c>
      <c r="Z87" s="96">
        <f t="shared" si="50"/>
        <v>2018</v>
      </c>
      <c r="AA87" s="96">
        <f t="shared" si="50"/>
        <v>2018</v>
      </c>
      <c r="AB87" s="96">
        <f t="shared" si="50"/>
        <v>2018</v>
      </c>
      <c r="AC87" s="96">
        <f t="shared" si="50"/>
        <v>2018</v>
      </c>
      <c r="AD87" s="96">
        <f t="shared" si="50"/>
        <v>2018</v>
      </c>
      <c r="AE87" s="96">
        <f t="shared" si="50"/>
        <v>2018</v>
      </c>
      <c r="AF87" s="96">
        <f t="shared" si="50"/>
        <v>2018</v>
      </c>
      <c r="AG87" s="96">
        <f t="shared" si="50"/>
        <v>2018</v>
      </c>
      <c r="AH87" s="96">
        <f t="shared" si="50"/>
        <v>2018</v>
      </c>
      <c r="AI87" s="96">
        <f t="shared" si="50"/>
        <v>2018</v>
      </c>
      <c r="AJ87" s="96">
        <f t="shared" si="50"/>
        <v>2019</v>
      </c>
      <c r="AK87" s="96">
        <f t="shared" si="50"/>
        <v>2019</v>
      </c>
      <c r="AL87" s="96">
        <f t="shared" si="50"/>
        <v>2019</v>
      </c>
      <c r="AM87" s="96">
        <f t="shared" si="50"/>
        <v>2019</v>
      </c>
      <c r="AN87" s="96">
        <f t="shared" si="50"/>
        <v>2019</v>
      </c>
      <c r="AO87" s="96">
        <f t="shared" si="50"/>
        <v>2019</v>
      </c>
      <c r="AP87" s="96">
        <f t="shared" si="50"/>
        <v>2019</v>
      </c>
      <c r="AQ87" s="96">
        <f t="shared" si="50"/>
        <v>2019</v>
      </c>
      <c r="AR87" s="96">
        <f t="shared" si="50"/>
        <v>2019</v>
      </c>
      <c r="AS87" s="96">
        <f t="shared" si="50"/>
        <v>2019</v>
      </c>
      <c r="AT87" s="96">
        <f t="shared" si="50"/>
        <v>2019</v>
      </c>
      <c r="AU87" s="96">
        <f t="shared" si="50"/>
        <v>2019</v>
      </c>
      <c r="AV87" s="96">
        <f t="shared" si="50"/>
        <v>2020</v>
      </c>
      <c r="AW87" s="96">
        <f t="shared" si="50"/>
        <v>2020</v>
      </c>
      <c r="AX87" s="96">
        <f t="shared" si="50"/>
        <v>2020</v>
      </c>
      <c r="AY87" s="96">
        <f t="shared" si="50"/>
        <v>2020</v>
      </c>
      <c r="AZ87" s="96">
        <f t="shared" si="50"/>
        <v>2020</v>
      </c>
      <c r="BA87" s="96">
        <f t="shared" si="50"/>
        <v>2020</v>
      </c>
      <c r="BB87" s="96">
        <f t="shared" si="50"/>
        <v>2020</v>
      </c>
      <c r="BC87" s="96">
        <f t="shared" si="50"/>
        <v>2020</v>
      </c>
      <c r="BD87" s="96">
        <f t="shared" si="50"/>
        <v>2020</v>
      </c>
      <c r="BE87" s="96">
        <f t="shared" si="50"/>
        <v>2020</v>
      </c>
      <c r="BF87" s="96">
        <f t="shared" si="50"/>
        <v>2020</v>
      </c>
      <c r="BG87" s="96">
        <f t="shared" si="50"/>
        <v>2020</v>
      </c>
      <c r="BH87" s="96">
        <f t="shared" si="50"/>
        <v>2021</v>
      </c>
      <c r="BI87" s="96">
        <f t="shared" si="50"/>
        <v>2021</v>
      </c>
      <c r="BJ87" s="96">
        <f t="shared" si="50"/>
        <v>2021</v>
      </c>
      <c r="BK87" s="96">
        <f t="shared" si="50"/>
        <v>2021</v>
      </c>
      <c r="BL87" s="96">
        <f t="shared" si="50"/>
        <v>2021</v>
      </c>
      <c r="BM87" s="96">
        <f t="shared" si="50"/>
        <v>2021</v>
      </c>
      <c r="BN87" s="96">
        <f t="shared" si="50"/>
        <v>2021</v>
      </c>
      <c r="BO87" s="96">
        <f t="shared" si="50"/>
        <v>2021</v>
      </c>
      <c r="BP87" s="96">
        <f t="shared" si="50"/>
        <v>2021</v>
      </c>
      <c r="BQ87" s="96">
        <f t="shared" si="50"/>
        <v>2021</v>
      </c>
      <c r="BR87" s="96">
        <f t="shared" si="50"/>
        <v>2021</v>
      </c>
      <c r="BS87" s="96">
        <f t="shared" si="50"/>
        <v>2021</v>
      </c>
      <c r="BT87" s="96">
        <f t="shared" si="50"/>
        <v>2022</v>
      </c>
      <c r="BU87" s="96">
        <f t="shared" si="50"/>
        <v>2022</v>
      </c>
      <c r="BV87" s="96">
        <f t="shared" si="50"/>
        <v>2022</v>
      </c>
      <c r="BW87" s="96">
        <f t="shared" ref="BW87:EH87" si="51">YEAR(BW86)</f>
        <v>2022</v>
      </c>
      <c r="BX87" s="96">
        <f t="shared" si="51"/>
        <v>2022</v>
      </c>
      <c r="BY87" s="96">
        <f t="shared" si="51"/>
        <v>2022</v>
      </c>
      <c r="BZ87" s="96">
        <f t="shared" si="51"/>
        <v>2022</v>
      </c>
      <c r="CA87" s="96">
        <f t="shared" si="51"/>
        <v>2022</v>
      </c>
      <c r="CB87" s="96">
        <f t="shared" si="51"/>
        <v>2022</v>
      </c>
      <c r="CC87" s="96">
        <f t="shared" si="51"/>
        <v>2022</v>
      </c>
      <c r="CD87" s="96">
        <f t="shared" si="51"/>
        <v>2022</v>
      </c>
      <c r="CE87" s="96">
        <f t="shared" si="51"/>
        <v>2022</v>
      </c>
      <c r="CF87" s="96">
        <f t="shared" si="51"/>
        <v>2023</v>
      </c>
      <c r="CG87" s="96">
        <f t="shared" si="51"/>
        <v>2023</v>
      </c>
      <c r="CH87" s="96">
        <f t="shared" si="51"/>
        <v>2023</v>
      </c>
      <c r="CI87" s="96">
        <f t="shared" si="51"/>
        <v>2023</v>
      </c>
      <c r="CJ87" s="96">
        <f t="shared" si="51"/>
        <v>2023</v>
      </c>
      <c r="CK87" s="96">
        <f t="shared" si="51"/>
        <v>2023</v>
      </c>
      <c r="CL87" s="96">
        <f t="shared" si="51"/>
        <v>2023</v>
      </c>
      <c r="CM87" s="96">
        <f t="shared" si="51"/>
        <v>2023</v>
      </c>
      <c r="CN87" s="96">
        <f t="shared" si="51"/>
        <v>2023</v>
      </c>
      <c r="CO87" s="96">
        <f t="shared" si="51"/>
        <v>2023</v>
      </c>
      <c r="CP87" s="96">
        <f t="shared" si="51"/>
        <v>2023</v>
      </c>
      <c r="CQ87" s="96">
        <f t="shared" si="51"/>
        <v>2023</v>
      </c>
      <c r="CR87" s="96">
        <f t="shared" si="51"/>
        <v>2024</v>
      </c>
      <c r="CS87" s="96">
        <f t="shared" si="51"/>
        <v>2024</v>
      </c>
      <c r="CT87" s="96">
        <f t="shared" si="51"/>
        <v>2024</v>
      </c>
      <c r="CU87" s="96">
        <f t="shared" si="51"/>
        <v>2024</v>
      </c>
      <c r="CV87" s="96">
        <f t="shared" si="51"/>
        <v>2024</v>
      </c>
      <c r="CW87" s="96">
        <f t="shared" si="51"/>
        <v>2024</v>
      </c>
      <c r="CX87" s="96">
        <f t="shared" si="51"/>
        <v>2024</v>
      </c>
      <c r="CY87" s="96">
        <f t="shared" si="51"/>
        <v>2024</v>
      </c>
      <c r="CZ87" s="96">
        <f t="shared" si="51"/>
        <v>2024</v>
      </c>
      <c r="DA87" s="96">
        <f t="shared" si="51"/>
        <v>2024</v>
      </c>
      <c r="DB87" s="96">
        <f t="shared" si="51"/>
        <v>2024</v>
      </c>
      <c r="DC87" s="96">
        <f t="shared" si="51"/>
        <v>2024</v>
      </c>
      <c r="DD87" s="96"/>
      <c r="DE87" s="96"/>
      <c r="DF87" s="96"/>
      <c r="DG87" s="96"/>
      <c r="DH87" s="96"/>
      <c r="DI87" s="96"/>
      <c r="DJ87" s="96"/>
      <c r="DK87" s="96"/>
      <c r="DL87" s="96"/>
      <c r="DM87" s="96"/>
      <c r="DN87" s="96"/>
      <c r="DO87" s="96"/>
      <c r="DP87" s="96"/>
      <c r="DQ87" s="96"/>
      <c r="DR87" s="96"/>
      <c r="DS87" s="96"/>
      <c r="DT87" s="96"/>
      <c r="DU87" s="96"/>
      <c r="DV87" s="96"/>
      <c r="DW87" s="96"/>
      <c r="DX87" s="96"/>
      <c r="DY87" s="96"/>
      <c r="DZ87" s="96"/>
      <c r="EA87" s="96"/>
      <c r="EB87" s="96"/>
      <c r="EC87" s="96"/>
      <c r="ED87" s="96"/>
      <c r="EE87" s="96"/>
      <c r="EF87" s="96"/>
      <c r="EG87" s="96"/>
      <c r="EH87" s="96"/>
      <c r="EI87" s="96"/>
      <c r="EJ87" s="96"/>
      <c r="EK87" s="96"/>
      <c r="EL87" s="96"/>
      <c r="EM87" s="96"/>
    </row>
    <row r="88" spans="3:143" s="89" customFormat="1" x14ac:dyDescent="0.3">
      <c r="C88" s="132"/>
      <c r="D88" s="97" t="s">
        <v>43</v>
      </c>
      <c r="E88" s="98"/>
      <c r="F88" s="99"/>
      <c r="G88" s="99"/>
      <c r="H88" s="99"/>
      <c r="I88" s="100"/>
      <c r="J88" s="100"/>
      <c r="K88" s="101">
        <f t="shared" ref="K88:BV88" si="52">MONTH(K86)</f>
        <v>12</v>
      </c>
      <c r="L88" s="102">
        <f t="shared" si="52"/>
        <v>1</v>
      </c>
      <c r="M88" s="102">
        <f t="shared" si="52"/>
        <v>2</v>
      </c>
      <c r="N88" s="102">
        <f t="shared" si="52"/>
        <v>3</v>
      </c>
      <c r="O88" s="102">
        <f t="shared" si="52"/>
        <v>4</v>
      </c>
      <c r="P88" s="102">
        <f t="shared" si="52"/>
        <v>5</v>
      </c>
      <c r="Q88" s="102">
        <f t="shared" si="52"/>
        <v>6</v>
      </c>
      <c r="R88" s="102">
        <f t="shared" si="52"/>
        <v>7</v>
      </c>
      <c r="S88" s="102">
        <f t="shared" si="52"/>
        <v>8</v>
      </c>
      <c r="T88" s="102">
        <f t="shared" si="52"/>
        <v>9</v>
      </c>
      <c r="U88" s="103">
        <f t="shared" si="52"/>
        <v>10</v>
      </c>
      <c r="V88" s="103">
        <f t="shared" si="52"/>
        <v>11</v>
      </c>
      <c r="W88" s="103">
        <f t="shared" si="52"/>
        <v>12</v>
      </c>
      <c r="X88" s="103">
        <f t="shared" si="52"/>
        <v>1</v>
      </c>
      <c r="Y88" s="103">
        <f t="shared" si="52"/>
        <v>2</v>
      </c>
      <c r="Z88" s="103">
        <f t="shared" si="52"/>
        <v>3</v>
      </c>
      <c r="AA88" s="103">
        <f t="shared" si="52"/>
        <v>4</v>
      </c>
      <c r="AB88" s="103">
        <f t="shared" si="52"/>
        <v>5</v>
      </c>
      <c r="AC88" s="103">
        <f t="shared" si="52"/>
        <v>6</v>
      </c>
      <c r="AD88" s="103">
        <f t="shared" si="52"/>
        <v>7</v>
      </c>
      <c r="AE88" s="103">
        <f t="shared" si="52"/>
        <v>8</v>
      </c>
      <c r="AF88" s="103">
        <f t="shared" si="52"/>
        <v>9</v>
      </c>
      <c r="AG88" s="103">
        <f t="shared" si="52"/>
        <v>10</v>
      </c>
      <c r="AH88" s="103">
        <f t="shared" si="52"/>
        <v>11</v>
      </c>
      <c r="AI88" s="103">
        <f t="shared" si="52"/>
        <v>12</v>
      </c>
      <c r="AJ88" s="103">
        <f t="shared" si="52"/>
        <v>1</v>
      </c>
      <c r="AK88" s="103">
        <f t="shared" si="52"/>
        <v>2</v>
      </c>
      <c r="AL88" s="103">
        <f t="shared" si="52"/>
        <v>3</v>
      </c>
      <c r="AM88" s="103">
        <f t="shared" si="52"/>
        <v>4</v>
      </c>
      <c r="AN88" s="103">
        <f t="shared" si="52"/>
        <v>5</v>
      </c>
      <c r="AO88" s="103">
        <f t="shared" si="52"/>
        <v>6</v>
      </c>
      <c r="AP88" s="103">
        <f t="shared" si="52"/>
        <v>7</v>
      </c>
      <c r="AQ88" s="103">
        <f t="shared" si="52"/>
        <v>8</v>
      </c>
      <c r="AR88" s="103">
        <f t="shared" si="52"/>
        <v>9</v>
      </c>
      <c r="AS88" s="103">
        <f t="shared" si="52"/>
        <v>10</v>
      </c>
      <c r="AT88" s="103">
        <f t="shared" si="52"/>
        <v>11</v>
      </c>
      <c r="AU88" s="103">
        <f t="shared" si="52"/>
        <v>12</v>
      </c>
      <c r="AV88" s="103">
        <f t="shared" si="52"/>
        <v>1</v>
      </c>
      <c r="AW88" s="103">
        <f t="shared" si="52"/>
        <v>2</v>
      </c>
      <c r="AX88" s="103">
        <f t="shared" si="52"/>
        <v>3</v>
      </c>
      <c r="AY88" s="103">
        <f t="shared" si="52"/>
        <v>4</v>
      </c>
      <c r="AZ88" s="103">
        <f t="shared" si="52"/>
        <v>5</v>
      </c>
      <c r="BA88" s="103">
        <f t="shared" si="52"/>
        <v>6</v>
      </c>
      <c r="BB88" s="103">
        <f t="shared" si="52"/>
        <v>7</v>
      </c>
      <c r="BC88" s="103">
        <f t="shared" si="52"/>
        <v>8</v>
      </c>
      <c r="BD88" s="103">
        <f t="shared" si="52"/>
        <v>9</v>
      </c>
      <c r="BE88" s="103">
        <f t="shared" si="52"/>
        <v>10</v>
      </c>
      <c r="BF88" s="103">
        <f t="shared" si="52"/>
        <v>11</v>
      </c>
      <c r="BG88" s="103">
        <f t="shared" si="52"/>
        <v>12</v>
      </c>
      <c r="BH88" s="103">
        <f t="shared" si="52"/>
        <v>1</v>
      </c>
      <c r="BI88" s="103">
        <f t="shared" si="52"/>
        <v>2</v>
      </c>
      <c r="BJ88" s="103">
        <f t="shared" si="52"/>
        <v>3</v>
      </c>
      <c r="BK88" s="103">
        <f t="shared" si="52"/>
        <v>4</v>
      </c>
      <c r="BL88" s="103">
        <f t="shared" si="52"/>
        <v>5</v>
      </c>
      <c r="BM88" s="103">
        <f t="shared" si="52"/>
        <v>6</v>
      </c>
      <c r="BN88" s="103">
        <f t="shared" si="52"/>
        <v>7</v>
      </c>
      <c r="BO88" s="103">
        <f t="shared" si="52"/>
        <v>8</v>
      </c>
      <c r="BP88" s="103">
        <f t="shared" si="52"/>
        <v>9</v>
      </c>
      <c r="BQ88" s="103">
        <f t="shared" si="52"/>
        <v>10</v>
      </c>
      <c r="BR88" s="103">
        <f t="shared" si="52"/>
        <v>11</v>
      </c>
      <c r="BS88" s="103">
        <f t="shared" si="52"/>
        <v>12</v>
      </c>
      <c r="BT88" s="103">
        <f t="shared" si="52"/>
        <v>1</v>
      </c>
      <c r="BU88" s="103">
        <f t="shared" si="52"/>
        <v>2</v>
      </c>
      <c r="BV88" s="103">
        <f t="shared" si="52"/>
        <v>3</v>
      </c>
      <c r="BW88" s="103">
        <f t="shared" ref="BW88:EH88" si="53">MONTH(BW86)</f>
        <v>4</v>
      </c>
      <c r="BX88" s="103">
        <f t="shared" si="53"/>
        <v>5</v>
      </c>
      <c r="BY88" s="103">
        <f t="shared" si="53"/>
        <v>6</v>
      </c>
      <c r="BZ88" s="103">
        <f t="shared" si="53"/>
        <v>7</v>
      </c>
      <c r="CA88" s="103">
        <f t="shared" si="53"/>
        <v>8</v>
      </c>
      <c r="CB88" s="103">
        <f t="shared" si="53"/>
        <v>9</v>
      </c>
      <c r="CC88" s="103">
        <f t="shared" si="53"/>
        <v>10</v>
      </c>
      <c r="CD88" s="103">
        <f t="shared" si="53"/>
        <v>11</v>
      </c>
      <c r="CE88" s="103">
        <f t="shared" si="53"/>
        <v>12</v>
      </c>
      <c r="CF88" s="103">
        <f t="shared" si="53"/>
        <v>1</v>
      </c>
      <c r="CG88" s="103">
        <f t="shared" si="53"/>
        <v>2</v>
      </c>
      <c r="CH88" s="103">
        <f t="shared" si="53"/>
        <v>3</v>
      </c>
      <c r="CI88" s="103">
        <f t="shared" si="53"/>
        <v>4</v>
      </c>
      <c r="CJ88" s="103">
        <f t="shared" si="53"/>
        <v>5</v>
      </c>
      <c r="CK88" s="103">
        <f t="shared" si="53"/>
        <v>6</v>
      </c>
      <c r="CL88" s="103">
        <f t="shared" si="53"/>
        <v>7</v>
      </c>
      <c r="CM88" s="103">
        <f t="shared" si="53"/>
        <v>8</v>
      </c>
      <c r="CN88" s="103">
        <f t="shared" si="53"/>
        <v>9</v>
      </c>
      <c r="CO88" s="103">
        <f t="shared" si="53"/>
        <v>10</v>
      </c>
      <c r="CP88" s="103">
        <f t="shared" si="53"/>
        <v>11</v>
      </c>
      <c r="CQ88" s="103">
        <f t="shared" si="53"/>
        <v>12</v>
      </c>
      <c r="CR88" s="103">
        <f t="shared" si="53"/>
        <v>1</v>
      </c>
      <c r="CS88" s="103">
        <f t="shared" si="53"/>
        <v>2</v>
      </c>
      <c r="CT88" s="103">
        <f t="shared" si="53"/>
        <v>3</v>
      </c>
      <c r="CU88" s="103">
        <f t="shared" si="53"/>
        <v>4</v>
      </c>
      <c r="CV88" s="103">
        <f t="shared" si="53"/>
        <v>5</v>
      </c>
      <c r="CW88" s="103">
        <f t="shared" si="53"/>
        <v>6</v>
      </c>
      <c r="CX88" s="103">
        <f t="shared" si="53"/>
        <v>7</v>
      </c>
      <c r="CY88" s="103">
        <f t="shared" si="53"/>
        <v>8</v>
      </c>
      <c r="CZ88" s="103">
        <f t="shared" si="53"/>
        <v>9</v>
      </c>
      <c r="DA88" s="103">
        <f t="shared" si="53"/>
        <v>10</v>
      </c>
      <c r="DB88" s="103">
        <f t="shared" si="53"/>
        <v>11</v>
      </c>
      <c r="DC88" s="103">
        <f t="shared" si="53"/>
        <v>12</v>
      </c>
      <c r="DD88" s="103"/>
      <c r="DE88" s="103"/>
      <c r="DF88" s="103"/>
      <c r="DG88" s="103"/>
      <c r="DH88" s="103"/>
      <c r="DI88" s="103"/>
      <c r="DJ88" s="103"/>
      <c r="DK88" s="103"/>
      <c r="DL88" s="103"/>
      <c r="DM88" s="103"/>
      <c r="DN88" s="103"/>
      <c r="DO88" s="103"/>
      <c r="DP88" s="103"/>
      <c r="DQ88" s="103"/>
      <c r="DR88" s="103"/>
      <c r="DS88" s="103"/>
      <c r="DT88" s="103"/>
      <c r="DU88" s="103"/>
      <c r="DV88" s="103"/>
      <c r="DW88" s="103"/>
      <c r="DX88" s="103"/>
      <c r="DY88" s="103"/>
      <c r="DZ88" s="103"/>
      <c r="EA88" s="103"/>
      <c r="EB88" s="103"/>
      <c r="EC88" s="103"/>
      <c r="ED88" s="103"/>
      <c r="EE88" s="103"/>
      <c r="EF88" s="103"/>
      <c r="EG88" s="103"/>
      <c r="EH88" s="103"/>
      <c r="EI88" s="103"/>
      <c r="EJ88" s="103"/>
      <c r="EK88" s="103"/>
      <c r="EL88" s="103"/>
      <c r="EM88" s="103"/>
    </row>
    <row r="89" spans="3:143" x14ac:dyDescent="0.3">
      <c r="D89" s="104" t="s">
        <v>44</v>
      </c>
      <c r="E89" s="105"/>
      <c r="F89" s="106"/>
      <c r="G89" s="106"/>
      <c r="H89" s="106"/>
      <c r="I89" s="107"/>
      <c r="J89" s="107"/>
      <c r="K89" s="108">
        <f>SUM(K90,K93)</f>
        <v>0</v>
      </c>
      <c r="L89" s="109">
        <f t="shared" ref="L89:BW89" si="54">SUM(L90,L93)</f>
        <v>-755.38</v>
      </c>
      <c r="M89" s="109">
        <f t="shared" si="54"/>
        <v>12000</v>
      </c>
      <c r="N89" s="109">
        <f t="shared" si="54"/>
        <v>-3944.0050000000001</v>
      </c>
      <c r="O89" s="109">
        <f t="shared" si="54"/>
        <v>-2168</v>
      </c>
      <c r="P89" s="109">
        <f t="shared" si="54"/>
        <v>-10000</v>
      </c>
      <c r="Q89" s="109">
        <f t="shared" si="54"/>
        <v>-4603.4129999999996</v>
      </c>
      <c r="R89" s="109">
        <f t="shared" si="54"/>
        <v>-8620.0499999999993</v>
      </c>
      <c r="S89" s="109">
        <f t="shared" si="54"/>
        <v>54</v>
      </c>
      <c r="T89" s="109">
        <f t="shared" si="54"/>
        <v>-8638.75</v>
      </c>
      <c r="U89" s="109">
        <f t="shared" si="54"/>
        <v>54405.7</v>
      </c>
      <c r="V89" s="109">
        <f t="shared" si="54"/>
        <v>-14128.039999999999</v>
      </c>
      <c r="W89" s="109">
        <f t="shared" si="54"/>
        <v>27625</v>
      </c>
      <c r="X89" s="109">
        <f t="shared" si="54"/>
        <v>-11923.418749999999</v>
      </c>
      <c r="Y89" s="109">
        <f t="shared" si="54"/>
        <v>-11923.418749999999</v>
      </c>
      <c r="Z89" s="109">
        <f t="shared" si="54"/>
        <v>-11923.418749999999</v>
      </c>
      <c r="AA89" s="109">
        <f t="shared" si="54"/>
        <v>-11923.418749999999</v>
      </c>
      <c r="AB89" s="109">
        <f t="shared" si="54"/>
        <v>-11923.418749999999</v>
      </c>
      <c r="AC89" s="109">
        <f t="shared" si="54"/>
        <v>-11923.418749999999</v>
      </c>
      <c r="AD89" s="109">
        <f t="shared" si="54"/>
        <v>-11923.418749999999</v>
      </c>
      <c r="AE89" s="109">
        <f t="shared" si="54"/>
        <v>-11923.418749999999</v>
      </c>
      <c r="AF89" s="109">
        <f t="shared" si="54"/>
        <v>-11923.418749999999</v>
      </c>
      <c r="AG89" s="109">
        <f t="shared" si="54"/>
        <v>-11923.418749999999</v>
      </c>
      <c r="AH89" s="109">
        <f t="shared" si="54"/>
        <v>-11923.418749999999</v>
      </c>
      <c r="AI89" s="109">
        <f t="shared" si="54"/>
        <v>-11923.418749999999</v>
      </c>
      <c r="AJ89" s="109">
        <f t="shared" si="54"/>
        <v>-9627.3223333333317</v>
      </c>
      <c r="AK89" s="109">
        <f t="shared" si="54"/>
        <v>-9627.3223333333317</v>
      </c>
      <c r="AL89" s="109">
        <f t="shared" si="54"/>
        <v>-9627.3223333333317</v>
      </c>
      <c r="AM89" s="109">
        <f t="shared" si="54"/>
        <v>-9627.3223333333317</v>
      </c>
      <c r="AN89" s="109">
        <f t="shared" si="54"/>
        <v>-9627.3223333333317</v>
      </c>
      <c r="AO89" s="109">
        <f t="shared" si="54"/>
        <v>-9627.3223333333317</v>
      </c>
      <c r="AP89" s="109">
        <f t="shared" si="54"/>
        <v>-9627.3223333333317</v>
      </c>
      <c r="AQ89" s="109">
        <f t="shared" si="54"/>
        <v>-9627.3223333333317</v>
      </c>
      <c r="AR89" s="109">
        <f t="shared" si="54"/>
        <v>-9627.3223333333317</v>
      </c>
      <c r="AS89" s="109">
        <f t="shared" si="54"/>
        <v>-9627.3223333333317</v>
      </c>
      <c r="AT89" s="109">
        <f t="shared" si="54"/>
        <v>-9627.3223333333317</v>
      </c>
      <c r="AU89" s="109">
        <f t="shared" si="54"/>
        <v>-9627.3223333333317</v>
      </c>
      <c r="AV89" s="109">
        <f t="shared" si="54"/>
        <v>-4668.2666666666664</v>
      </c>
      <c r="AW89" s="109">
        <f t="shared" si="54"/>
        <v>-4668.2666666666664</v>
      </c>
      <c r="AX89" s="109">
        <f t="shared" si="54"/>
        <v>-4668.2666666666664</v>
      </c>
      <c r="AY89" s="109">
        <f t="shared" si="54"/>
        <v>-4668.2666666666664</v>
      </c>
      <c r="AZ89" s="109">
        <f t="shared" si="54"/>
        <v>-4668.2666666666664</v>
      </c>
      <c r="BA89" s="109">
        <f t="shared" si="54"/>
        <v>-4668.2666666666664</v>
      </c>
      <c r="BB89" s="109">
        <f t="shared" si="54"/>
        <v>-4668.2666666666664</v>
      </c>
      <c r="BC89" s="109">
        <f t="shared" si="54"/>
        <v>-4668.2666666666664</v>
      </c>
      <c r="BD89" s="109">
        <f t="shared" si="54"/>
        <v>-4668.2666666666664</v>
      </c>
      <c r="BE89" s="109">
        <f t="shared" si="54"/>
        <v>-4668.2666666666664</v>
      </c>
      <c r="BF89" s="109">
        <f t="shared" si="54"/>
        <v>-4668.2666666666664</v>
      </c>
      <c r="BG89" s="109">
        <f t="shared" si="54"/>
        <v>-4668.2666666666664</v>
      </c>
      <c r="BH89" s="109">
        <f t="shared" si="54"/>
        <v>-2878.4666666666667</v>
      </c>
      <c r="BI89" s="109">
        <f t="shared" si="54"/>
        <v>-2878.4666666666667</v>
      </c>
      <c r="BJ89" s="109">
        <f t="shared" si="54"/>
        <v>-2878.4666666666667</v>
      </c>
      <c r="BK89" s="109">
        <f t="shared" si="54"/>
        <v>-2878.4666666666667</v>
      </c>
      <c r="BL89" s="109">
        <f t="shared" si="54"/>
        <v>-2878.4666666666667</v>
      </c>
      <c r="BM89" s="109">
        <f t="shared" si="54"/>
        <v>-2878.4666666666667</v>
      </c>
      <c r="BN89" s="109">
        <f t="shared" si="54"/>
        <v>-2878.4666666666667</v>
      </c>
      <c r="BO89" s="109">
        <f t="shared" si="54"/>
        <v>-2878.4666666666667</v>
      </c>
      <c r="BP89" s="109">
        <f t="shared" si="54"/>
        <v>-2878.4666666666667</v>
      </c>
      <c r="BQ89" s="109">
        <f t="shared" si="54"/>
        <v>-2878.4666666666667</v>
      </c>
      <c r="BR89" s="109">
        <f t="shared" si="54"/>
        <v>-2878.4666666666667</v>
      </c>
      <c r="BS89" s="109">
        <f t="shared" si="54"/>
        <v>-2878.4666666666667</v>
      </c>
      <c r="BT89" s="109">
        <f t="shared" si="54"/>
        <v>-2040.6333333333332</v>
      </c>
      <c r="BU89" s="109">
        <f t="shared" si="54"/>
        <v>-2040.6333333333332</v>
      </c>
      <c r="BV89" s="109">
        <f t="shared" si="54"/>
        <v>-2040.6333333333332</v>
      </c>
      <c r="BW89" s="109">
        <f t="shared" si="54"/>
        <v>-2040.6333333333332</v>
      </c>
      <c r="BX89" s="109">
        <f t="shared" ref="BX89:EI89" si="55">SUM(BX90,BX93)</f>
        <v>-2040.6333333333332</v>
      </c>
      <c r="BY89" s="109">
        <f t="shared" si="55"/>
        <v>-2040.6333333333332</v>
      </c>
      <c r="BZ89" s="109">
        <f t="shared" si="55"/>
        <v>-2040.6333333333332</v>
      </c>
      <c r="CA89" s="109">
        <f t="shared" si="55"/>
        <v>-2040.6333333333332</v>
      </c>
      <c r="CB89" s="109">
        <f t="shared" si="55"/>
        <v>-2040.6333333333332</v>
      </c>
      <c r="CC89" s="109">
        <f t="shared" si="55"/>
        <v>-2040.6333333333332</v>
      </c>
      <c r="CD89" s="109">
        <f t="shared" si="55"/>
        <v>-2040.6333333333332</v>
      </c>
      <c r="CE89" s="109">
        <f t="shared" si="55"/>
        <v>-2040.6333333333332</v>
      </c>
      <c r="CF89" s="109">
        <f t="shared" si="55"/>
        <v>-95</v>
      </c>
      <c r="CG89" s="109">
        <f t="shared" si="55"/>
        <v>-95</v>
      </c>
      <c r="CH89" s="109">
        <f t="shared" si="55"/>
        <v>-95</v>
      </c>
      <c r="CI89" s="109">
        <f t="shared" si="55"/>
        <v>-95</v>
      </c>
      <c r="CJ89" s="109">
        <f t="shared" si="55"/>
        <v>-95</v>
      </c>
      <c r="CK89" s="109">
        <f t="shared" si="55"/>
        <v>-95</v>
      </c>
      <c r="CL89" s="109">
        <f t="shared" si="55"/>
        <v>-95</v>
      </c>
      <c r="CM89" s="109">
        <f t="shared" si="55"/>
        <v>-95</v>
      </c>
      <c r="CN89" s="109">
        <f t="shared" si="55"/>
        <v>-95</v>
      </c>
      <c r="CO89" s="109">
        <f t="shared" si="55"/>
        <v>-95</v>
      </c>
      <c r="CP89" s="109">
        <f t="shared" si="55"/>
        <v>-95</v>
      </c>
      <c r="CQ89" s="109">
        <f t="shared" si="55"/>
        <v>-95</v>
      </c>
      <c r="CR89" s="109">
        <f t="shared" si="55"/>
        <v>0</v>
      </c>
      <c r="CS89" s="109">
        <f t="shared" si="55"/>
        <v>0</v>
      </c>
      <c r="CT89" s="109">
        <f t="shared" si="55"/>
        <v>0</v>
      </c>
      <c r="CU89" s="109">
        <f t="shared" si="55"/>
        <v>0</v>
      </c>
      <c r="CV89" s="109">
        <f t="shared" si="55"/>
        <v>0</v>
      </c>
      <c r="CW89" s="109">
        <f t="shared" si="55"/>
        <v>0</v>
      </c>
      <c r="CX89" s="109">
        <f t="shared" si="55"/>
        <v>0</v>
      </c>
      <c r="CY89" s="109">
        <f t="shared" si="55"/>
        <v>0</v>
      </c>
      <c r="CZ89" s="109">
        <f t="shared" si="55"/>
        <v>0</v>
      </c>
      <c r="DA89" s="109">
        <f t="shared" si="55"/>
        <v>0</v>
      </c>
      <c r="DB89" s="109">
        <f t="shared" si="55"/>
        <v>0</v>
      </c>
      <c r="DC89" s="109">
        <f t="shared" si="55"/>
        <v>0</v>
      </c>
      <c r="DD89" s="109"/>
      <c r="DE89" s="109"/>
      <c r="DF89" s="109"/>
      <c r="DG89" s="109"/>
      <c r="DH89" s="109"/>
      <c r="DI89" s="109"/>
      <c r="DJ89" s="109"/>
      <c r="DK89" s="109"/>
      <c r="DL89" s="109"/>
      <c r="DM89" s="109"/>
      <c r="DN89" s="109"/>
      <c r="DO89" s="109"/>
      <c r="DP89" s="109"/>
      <c r="DQ89" s="109"/>
      <c r="DR89" s="109"/>
      <c r="DS89" s="109"/>
      <c r="DT89" s="109"/>
      <c r="DU89" s="109"/>
      <c r="DV89" s="109"/>
      <c r="DW89" s="109"/>
      <c r="DX89" s="109"/>
      <c r="DY89" s="109"/>
      <c r="DZ89" s="109"/>
      <c r="EA89" s="109"/>
      <c r="EB89" s="109"/>
      <c r="EC89" s="109"/>
      <c r="ED89" s="109"/>
      <c r="EE89" s="109"/>
      <c r="EF89" s="109"/>
      <c r="EG89" s="109"/>
      <c r="EH89" s="109"/>
      <c r="EI89" s="109"/>
      <c r="EJ89" s="109"/>
      <c r="EK89" s="109"/>
      <c r="EL89" s="109"/>
      <c r="EM89" s="109"/>
    </row>
    <row r="90" spans="3:143" x14ac:dyDescent="0.3">
      <c r="D90" s="110" t="s">
        <v>45</v>
      </c>
      <c r="E90" s="111"/>
      <c r="F90" s="112"/>
      <c r="G90" s="112"/>
      <c r="H90" s="112"/>
      <c r="I90" s="113"/>
      <c r="J90" s="113"/>
      <c r="K90" s="114">
        <f>SUM(K91:K92)</f>
        <v>0</v>
      </c>
      <c r="L90" s="115">
        <f t="shared" ref="L90:BW90" si="56">SUM(L91:L92)</f>
        <v>-338.38</v>
      </c>
      <c r="M90" s="115">
        <f t="shared" si="56"/>
        <v>0</v>
      </c>
      <c r="N90" s="115">
        <f t="shared" si="56"/>
        <v>0</v>
      </c>
      <c r="O90" s="115">
        <f t="shared" si="56"/>
        <v>-483.4</v>
      </c>
      <c r="P90" s="115">
        <f t="shared" si="56"/>
        <v>0</v>
      </c>
      <c r="Q90" s="115">
        <f t="shared" si="56"/>
        <v>0</v>
      </c>
      <c r="R90" s="115">
        <f t="shared" si="56"/>
        <v>-3021.25</v>
      </c>
      <c r="S90" s="115">
        <f t="shared" si="56"/>
        <v>0</v>
      </c>
      <c r="T90" s="115">
        <f t="shared" si="56"/>
        <v>-5563.75</v>
      </c>
      <c r="U90" s="115">
        <f t="shared" si="56"/>
        <v>16000</v>
      </c>
      <c r="V90" s="115">
        <f t="shared" si="56"/>
        <v>-14128.039999999999</v>
      </c>
      <c r="W90" s="115">
        <f t="shared" si="56"/>
        <v>20700</v>
      </c>
      <c r="X90" s="115">
        <f t="shared" si="56"/>
        <v>-105.63333333333333</v>
      </c>
      <c r="Y90" s="115">
        <f t="shared" si="56"/>
        <v>-105.63333333333333</v>
      </c>
      <c r="Z90" s="115">
        <f t="shared" si="56"/>
        <v>-105.63333333333333</v>
      </c>
      <c r="AA90" s="115">
        <f t="shared" si="56"/>
        <v>-105.63333333333333</v>
      </c>
      <c r="AB90" s="115">
        <f t="shared" si="56"/>
        <v>-105.63333333333333</v>
      </c>
      <c r="AC90" s="115">
        <f t="shared" si="56"/>
        <v>-105.63333333333333</v>
      </c>
      <c r="AD90" s="115">
        <f t="shared" si="56"/>
        <v>-105.63333333333333</v>
      </c>
      <c r="AE90" s="115">
        <f t="shared" si="56"/>
        <v>-105.63333333333333</v>
      </c>
      <c r="AF90" s="115">
        <f t="shared" si="56"/>
        <v>-105.63333333333333</v>
      </c>
      <c r="AG90" s="115">
        <f t="shared" si="56"/>
        <v>-105.63333333333333</v>
      </c>
      <c r="AH90" s="115">
        <f t="shared" si="56"/>
        <v>-105.63333333333333</v>
      </c>
      <c r="AI90" s="115">
        <f t="shared" si="56"/>
        <v>-105.63333333333333</v>
      </c>
      <c r="AJ90" s="115">
        <f t="shared" si="56"/>
        <v>-105.63333333333333</v>
      </c>
      <c r="AK90" s="115">
        <f t="shared" si="56"/>
        <v>-105.63333333333333</v>
      </c>
      <c r="AL90" s="115">
        <f t="shared" si="56"/>
        <v>-105.63333333333333</v>
      </c>
      <c r="AM90" s="115">
        <f t="shared" si="56"/>
        <v>-105.63333333333333</v>
      </c>
      <c r="AN90" s="115">
        <f t="shared" si="56"/>
        <v>-105.63333333333333</v>
      </c>
      <c r="AO90" s="115">
        <f t="shared" si="56"/>
        <v>-105.63333333333333</v>
      </c>
      <c r="AP90" s="115">
        <f t="shared" si="56"/>
        <v>-105.63333333333333</v>
      </c>
      <c r="AQ90" s="115">
        <f t="shared" si="56"/>
        <v>-105.63333333333333</v>
      </c>
      <c r="AR90" s="115">
        <f t="shared" si="56"/>
        <v>-105.63333333333333</v>
      </c>
      <c r="AS90" s="115">
        <f t="shared" si="56"/>
        <v>-105.63333333333333</v>
      </c>
      <c r="AT90" s="115">
        <f t="shared" si="56"/>
        <v>-105.63333333333333</v>
      </c>
      <c r="AU90" s="115">
        <f t="shared" si="56"/>
        <v>-105.63333333333333</v>
      </c>
      <c r="AV90" s="115">
        <f t="shared" si="56"/>
        <v>-105.63333333333333</v>
      </c>
      <c r="AW90" s="115">
        <f t="shared" si="56"/>
        <v>-105.63333333333333</v>
      </c>
      <c r="AX90" s="115">
        <f t="shared" si="56"/>
        <v>-105.63333333333333</v>
      </c>
      <c r="AY90" s="115">
        <f t="shared" si="56"/>
        <v>-105.63333333333333</v>
      </c>
      <c r="AZ90" s="115">
        <f t="shared" si="56"/>
        <v>-105.63333333333333</v>
      </c>
      <c r="BA90" s="115">
        <f t="shared" si="56"/>
        <v>-105.63333333333333</v>
      </c>
      <c r="BB90" s="115">
        <f t="shared" si="56"/>
        <v>-105.63333333333333</v>
      </c>
      <c r="BC90" s="115">
        <f t="shared" si="56"/>
        <v>-105.63333333333333</v>
      </c>
      <c r="BD90" s="115">
        <f t="shared" si="56"/>
        <v>-105.63333333333333</v>
      </c>
      <c r="BE90" s="115">
        <f t="shared" si="56"/>
        <v>-105.63333333333333</v>
      </c>
      <c r="BF90" s="115">
        <f t="shared" si="56"/>
        <v>-105.63333333333333</v>
      </c>
      <c r="BG90" s="115">
        <f t="shared" si="56"/>
        <v>-105.63333333333333</v>
      </c>
      <c r="BH90" s="115">
        <f t="shared" si="56"/>
        <v>-105.63333333333333</v>
      </c>
      <c r="BI90" s="115">
        <f t="shared" si="56"/>
        <v>-105.63333333333333</v>
      </c>
      <c r="BJ90" s="115">
        <f t="shared" si="56"/>
        <v>-105.63333333333333</v>
      </c>
      <c r="BK90" s="115">
        <f t="shared" si="56"/>
        <v>-105.63333333333333</v>
      </c>
      <c r="BL90" s="115">
        <f t="shared" si="56"/>
        <v>-105.63333333333333</v>
      </c>
      <c r="BM90" s="115">
        <f t="shared" si="56"/>
        <v>-105.63333333333333</v>
      </c>
      <c r="BN90" s="115">
        <f t="shared" si="56"/>
        <v>-105.63333333333333</v>
      </c>
      <c r="BO90" s="115">
        <f t="shared" si="56"/>
        <v>-105.63333333333333</v>
      </c>
      <c r="BP90" s="115">
        <f t="shared" si="56"/>
        <v>-105.63333333333333</v>
      </c>
      <c r="BQ90" s="115">
        <f t="shared" si="56"/>
        <v>-105.63333333333333</v>
      </c>
      <c r="BR90" s="115">
        <f t="shared" si="56"/>
        <v>-105.63333333333333</v>
      </c>
      <c r="BS90" s="115">
        <f t="shared" si="56"/>
        <v>-105.63333333333333</v>
      </c>
      <c r="BT90" s="115">
        <f t="shared" si="56"/>
        <v>-105.63333333333333</v>
      </c>
      <c r="BU90" s="115">
        <f t="shared" si="56"/>
        <v>-105.63333333333333</v>
      </c>
      <c r="BV90" s="115">
        <f t="shared" si="56"/>
        <v>-105.63333333333333</v>
      </c>
      <c r="BW90" s="115">
        <f t="shared" si="56"/>
        <v>-105.63333333333333</v>
      </c>
      <c r="BX90" s="115">
        <f t="shared" ref="BX90:EI90" si="57">SUM(BX91:BX92)</f>
        <v>-105.63333333333333</v>
      </c>
      <c r="BY90" s="115">
        <f t="shared" si="57"/>
        <v>-105.63333333333333</v>
      </c>
      <c r="BZ90" s="115">
        <f t="shared" si="57"/>
        <v>-105.63333333333333</v>
      </c>
      <c r="CA90" s="115">
        <f t="shared" si="57"/>
        <v>-105.63333333333333</v>
      </c>
      <c r="CB90" s="115">
        <f t="shared" si="57"/>
        <v>-105.63333333333333</v>
      </c>
      <c r="CC90" s="115">
        <f t="shared" si="57"/>
        <v>-105.63333333333333</v>
      </c>
      <c r="CD90" s="115">
        <f t="shared" si="57"/>
        <v>-105.63333333333333</v>
      </c>
      <c r="CE90" s="115">
        <f t="shared" si="57"/>
        <v>-105.63333333333333</v>
      </c>
      <c r="CF90" s="115">
        <f t="shared" si="57"/>
        <v>0</v>
      </c>
      <c r="CG90" s="115">
        <f t="shared" si="57"/>
        <v>0</v>
      </c>
      <c r="CH90" s="115">
        <f t="shared" si="57"/>
        <v>0</v>
      </c>
      <c r="CI90" s="115">
        <f t="shared" si="57"/>
        <v>0</v>
      </c>
      <c r="CJ90" s="115">
        <f t="shared" si="57"/>
        <v>0</v>
      </c>
      <c r="CK90" s="115">
        <f t="shared" si="57"/>
        <v>0</v>
      </c>
      <c r="CL90" s="115">
        <f t="shared" si="57"/>
        <v>0</v>
      </c>
      <c r="CM90" s="115">
        <f t="shared" si="57"/>
        <v>0</v>
      </c>
      <c r="CN90" s="115">
        <f t="shared" si="57"/>
        <v>0</v>
      </c>
      <c r="CO90" s="115">
        <f t="shared" si="57"/>
        <v>0</v>
      </c>
      <c r="CP90" s="115">
        <f t="shared" si="57"/>
        <v>0</v>
      </c>
      <c r="CQ90" s="115">
        <f t="shared" si="57"/>
        <v>0</v>
      </c>
      <c r="CR90" s="115">
        <f t="shared" si="57"/>
        <v>0</v>
      </c>
      <c r="CS90" s="115">
        <f t="shared" si="57"/>
        <v>0</v>
      </c>
      <c r="CT90" s="115">
        <f t="shared" si="57"/>
        <v>0</v>
      </c>
      <c r="CU90" s="115">
        <f t="shared" si="57"/>
        <v>0</v>
      </c>
      <c r="CV90" s="115">
        <f t="shared" si="57"/>
        <v>0</v>
      </c>
      <c r="CW90" s="115">
        <f t="shared" si="57"/>
        <v>0</v>
      </c>
      <c r="CX90" s="115">
        <f t="shared" si="57"/>
        <v>0</v>
      </c>
      <c r="CY90" s="115">
        <f t="shared" si="57"/>
        <v>0</v>
      </c>
      <c r="CZ90" s="115">
        <f t="shared" si="57"/>
        <v>0</v>
      </c>
      <c r="DA90" s="115">
        <f t="shared" si="57"/>
        <v>0</v>
      </c>
      <c r="DB90" s="115">
        <f t="shared" si="57"/>
        <v>0</v>
      </c>
      <c r="DC90" s="115">
        <f t="shared" si="57"/>
        <v>0</v>
      </c>
      <c r="DD90" s="115"/>
      <c r="DE90" s="115"/>
      <c r="DF90" s="115"/>
      <c r="DG90" s="115"/>
      <c r="DH90" s="115"/>
      <c r="DI90" s="115"/>
      <c r="DJ90" s="115"/>
      <c r="DK90" s="115"/>
      <c r="DL90" s="115"/>
      <c r="DM90" s="115"/>
      <c r="DN90" s="115"/>
      <c r="DO90" s="115"/>
      <c r="DP90" s="115"/>
      <c r="DQ90" s="115"/>
      <c r="DR90" s="115"/>
      <c r="DS90" s="115"/>
      <c r="DT90" s="115"/>
      <c r="DU90" s="115"/>
      <c r="DV90" s="115"/>
      <c r="DW90" s="115"/>
      <c r="DX90" s="115"/>
      <c r="DY90" s="115"/>
      <c r="DZ90" s="115"/>
      <c r="EA90" s="115"/>
      <c r="EB90" s="115"/>
      <c r="EC90" s="115"/>
      <c r="ED90" s="115"/>
      <c r="EE90" s="115"/>
      <c r="EF90" s="115"/>
      <c r="EG90" s="115"/>
      <c r="EH90" s="115"/>
      <c r="EI90" s="115"/>
      <c r="EJ90" s="115"/>
      <c r="EK90" s="115"/>
      <c r="EL90" s="115"/>
      <c r="EM90" s="115"/>
    </row>
    <row r="91" spans="3:143" s="116" customFormat="1" x14ac:dyDescent="0.3">
      <c r="C91" s="124"/>
      <c r="D91" s="117" t="str">
        <f>D138</f>
        <v>단기차입금 소계</v>
      </c>
      <c r="E91" s="118"/>
      <c r="F91" s="119"/>
      <c r="G91" s="119"/>
      <c r="H91" s="119"/>
      <c r="I91" s="120"/>
      <c r="J91" s="120"/>
      <c r="K91" s="121">
        <f>K243</f>
        <v>0</v>
      </c>
      <c r="L91" s="133">
        <f t="shared" ref="L91:BW91" si="58">L243</f>
        <v>-338.38</v>
      </c>
      <c r="M91" s="133">
        <f t="shared" si="58"/>
        <v>0</v>
      </c>
      <c r="N91" s="133">
        <f t="shared" si="58"/>
        <v>0</v>
      </c>
      <c r="O91" s="133">
        <f t="shared" si="58"/>
        <v>-483.4</v>
      </c>
      <c r="P91" s="133">
        <f t="shared" si="58"/>
        <v>0</v>
      </c>
      <c r="Q91" s="133">
        <f t="shared" si="58"/>
        <v>0</v>
      </c>
      <c r="R91" s="133">
        <f t="shared" si="58"/>
        <v>-3021.25</v>
      </c>
      <c r="S91" s="133">
        <f t="shared" si="58"/>
        <v>0</v>
      </c>
      <c r="T91" s="133">
        <f t="shared" si="58"/>
        <v>-5563.75</v>
      </c>
      <c r="U91" s="123">
        <f t="shared" si="58"/>
        <v>16000</v>
      </c>
      <c r="V91" s="123">
        <f t="shared" si="58"/>
        <v>-14128.039999999999</v>
      </c>
      <c r="W91" s="123">
        <f t="shared" si="58"/>
        <v>20700</v>
      </c>
      <c r="X91" s="123">
        <f t="shared" si="58"/>
        <v>-105.63333333333333</v>
      </c>
      <c r="Y91" s="123">
        <f t="shared" si="58"/>
        <v>-105.63333333333333</v>
      </c>
      <c r="Z91" s="123">
        <f t="shared" si="58"/>
        <v>-105.63333333333333</v>
      </c>
      <c r="AA91" s="123">
        <f t="shared" si="58"/>
        <v>-105.63333333333333</v>
      </c>
      <c r="AB91" s="123">
        <f t="shared" si="58"/>
        <v>-105.63333333333333</v>
      </c>
      <c r="AC91" s="123">
        <f t="shared" si="58"/>
        <v>-105.63333333333333</v>
      </c>
      <c r="AD91" s="123">
        <f t="shared" si="58"/>
        <v>-105.63333333333333</v>
      </c>
      <c r="AE91" s="123">
        <f t="shared" si="58"/>
        <v>-105.63333333333333</v>
      </c>
      <c r="AF91" s="123">
        <f t="shared" si="58"/>
        <v>-105.63333333333333</v>
      </c>
      <c r="AG91" s="123">
        <f t="shared" si="58"/>
        <v>-105.63333333333333</v>
      </c>
      <c r="AH91" s="123">
        <f t="shared" si="58"/>
        <v>-105.63333333333333</v>
      </c>
      <c r="AI91" s="123">
        <f t="shared" si="58"/>
        <v>-105.63333333333333</v>
      </c>
      <c r="AJ91" s="123">
        <f t="shared" si="58"/>
        <v>-105.63333333333333</v>
      </c>
      <c r="AK91" s="123">
        <f t="shared" si="58"/>
        <v>-105.63333333333333</v>
      </c>
      <c r="AL91" s="123">
        <f t="shared" si="58"/>
        <v>-105.63333333333333</v>
      </c>
      <c r="AM91" s="123">
        <f t="shared" si="58"/>
        <v>-105.63333333333333</v>
      </c>
      <c r="AN91" s="123">
        <f t="shared" si="58"/>
        <v>-105.63333333333333</v>
      </c>
      <c r="AO91" s="123">
        <f t="shared" si="58"/>
        <v>-105.63333333333333</v>
      </c>
      <c r="AP91" s="123">
        <f t="shared" si="58"/>
        <v>-105.63333333333333</v>
      </c>
      <c r="AQ91" s="123">
        <f t="shared" si="58"/>
        <v>-105.63333333333333</v>
      </c>
      <c r="AR91" s="123">
        <f t="shared" si="58"/>
        <v>-105.63333333333333</v>
      </c>
      <c r="AS91" s="123">
        <f t="shared" si="58"/>
        <v>-105.63333333333333</v>
      </c>
      <c r="AT91" s="123">
        <f t="shared" si="58"/>
        <v>-105.63333333333333</v>
      </c>
      <c r="AU91" s="123">
        <f t="shared" si="58"/>
        <v>-105.63333333333333</v>
      </c>
      <c r="AV91" s="123">
        <f t="shared" si="58"/>
        <v>-105.63333333333333</v>
      </c>
      <c r="AW91" s="123">
        <f t="shared" si="58"/>
        <v>-105.63333333333333</v>
      </c>
      <c r="AX91" s="123">
        <f t="shared" si="58"/>
        <v>-105.63333333333333</v>
      </c>
      <c r="AY91" s="123">
        <f t="shared" si="58"/>
        <v>-105.63333333333333</v>
      </c>
      <c r="AZ91" s="123">
        <f t="shared" si="58"/>
        <v>-105.63333333333333</v>
      </c>
      <c r="BA91" s="123">
        <f t="shared" si="58"/>
        <v>-105.63333333333333</v>
      </c>
      <c r="BB91" s="123">
        <f t="shared" si="58"/>
        <v>-105.63333333333333</v>
      </c>
      <c r="BC91" s="123">
        <f t="shared" si="58"/>
        <v>-105.63333333333333</v>
      </c>
      <c r="BD91" s="123">
        <f t="shared" si="58"/>
        <v>-105.63333333333333</v>
      </c>
      <c r="BE91" s="123">
        <f t="shared" si="58"/>
        <v>-105.63333333333333</v>
      </c>
      <c r="BF91" s="123">
        <f t="shared" si="58"/>
        <v>-105.63333333333333</v>
      </c>
      <c r="BG91" s="123">
        <f t="shared" si="58"/>
        <v>-105.63333333333333</v>
      </c>
      <c r="BH91" s="123">
        <f t="shared" si="58"/>
        <v>-105.63333333333333</v>
      </c>
      <c r="BI91" s="123">
        <f t="shared" si="58"/>
        <v>-105.63333333333333</v>
      </c>
      <c r="BJ91" s="123">
        <f t="shared" si="58"/>
        <v>-105.63333333333333</v>
      </c>
      <c r="BK91" s="123">
        <f t="shared" si="58"/>
        <v>-105.63333333333333</v>
      </c>
      <c r="BL91" s="123">
        <f t="shared" si="58"/>
        <v>-105.63333333333333</v>
      </c>
      <c r="BM91" s="123">
        <f t="shared" si="58"/>
        <v>-105.63333333333333</v>
      </c>
      <c r="BN91" s="123">
        <f t="shared" si="58"/>
        <v>-105.63333333333333</v>
      </c>
      <c r="BO91" s="123">
        <f t="shared" si="58"/>
        <v>-105.63333333333333</v>
      </c>
      <c r="BP91" s="123">
        <f t="shared" si="58"/>
        <v>-105.63333333333333</v>
      </c>
      <c r="BQ91" s="123">
        <f t="shared" si="58"/>
        <v>-105.63333333333333</v>
      </c>
      <c r="BR91" s="123">
        <f t="shared" si="58"/>
        <v>-105.63333333333333</v>
      </c>
      <c r="BS91" s="123">
        <f t="shared" si="58"/>
        <v>-105.63333333333333</v>
      </c>
      <c r="BT91" s="123">
        <f t="shared" si="58"/>
        <v>-105.63333333333333</v>
      </c>
      <c r="BU91" s="123">
        <f t="shared" si="58"/>
        <v>-105.63333333333333</v>
      </c>
      <c r="BV91" s="123">
        <f t="shared" si="58"/>
        <v>-105.63333333333333</v>
      </c>
      <c r="BW91" s="123">
        <f t="shared" si="58"/>
        <v>-105.63333333333333</v>
      </c>
      <c r="BX91" s="123">
        <f t="shared" ref="BX91:EI91" si="59">BX243</f>
        <v>-105.63333333333333</v>
      </c>
      <c r="BY91" s="123">
        <f t="shared" si="59"/>
        <v>-105.63333333333333</v>
      </c>
      <c r="BZ91" s="123">
        <f t="shared" si="59"/>
        <v>-105.63333333333333</v>
      </c>
      <c r="CA91" s="123">
        <f t="shared" si="59"/>
        <v>-105.63333333333333</v>
      </c>
      <c r="CB91" s="123">
        <f t="shared" si="59"/>
        <v>-105.63333333333333</v>
      </c>
      <c r="CC91" s="123">
        <f t="shared" si="59"/>
        <v>-105.63333333333333</v>
      </c>
      <c r="CD91" s="123">
        <f t="shared" si="59"/>
        <v>-105.63333333333333</v>
      </c>
      <c r="CE91" s="123">
        <f t="shared" si="59"/>
        <v>-105.63333333333333</v>
      </c>
      <c r="CF91" s="123">
        <f t="shared" si="59"/>
        <v>0</v>
      </c>
      <c r="CG91" s="123">
        <f t="shared" si="59"/>
        <v>0</v>
      </c>
      <c r="CH91" s="123">
        <f t="shared" si="59"/>
        <v>0</v>
      </c>
      <c r="CI91" s="123">
        <f t="shared" si="59"/>
        <v>0</v>
      </c>
      <c r="CJ91" s="123">
        <f t="shared" si="59"/>
        <v>0</v>
      </c>
      <c r="CK91" s="123">
        <f t="shared" si="59"/>
        <v>0</v>
      </c>
      <c r="CL91" s="123">
        <f t="shared" si="59"/>
        <v>0</v>
      </c>
      <c r="CM91" s="123">
        <f t="shared" si="59"/>
        <v>0</v>
      </c>
      <c r="CN91" s="123">
        <f t="shared" si="59"/>
        <v>0</v>
      </c>
      <c r="CO91" s="123">
        <f t="shared" si="59"/>
        <v>0</v>
      </c>
      <c r="CP91" s="123">
        <f t="shared" si="59"/>
        <v>0</v>
      </c>
      <c r="CQ91" s="123">
        <f t="shared" si="59"/>
        <v>0</v>
      </c>
      <c r="CR91" s="123">
        <f t="shared" si="59"/>
        <v>0</v>
      </c>
      <c r="CS91" s="123">
        <f t="shared" si="59"/>
        <v>0</v>
      </c>
      <c r="CT91" s="123">
        <f t="shared" si="59"/>
        <v>0</v>
      </c>
      <c r="CU91" s="123">
        <f t="shared" si="59"/>
        <v>0</v>
      </c>
      <c r="CV91" s="123">
        <f t="shared" si="59"/>
        <v>0</v>
      </c>
      <c r="CW91" s="123">
        <f t="shared" si="59"/>
        <v>0</v>
      </c>
      <c r="CX91" s="123">
        <f t="shared" si="59"/>
        <v>0</v>
      </c>
      <c r="CY91" s="123">
        <f t="shared" si="59"/>
        <v>0</v>
      </c>
      <c r="CZ91" s="123">
        <f t="shared" si="59"/>
        <v>0</v>
      </c>
      <c r="DA91" s="123">
        <f t="shared" si="59"/>
        <v>0</v>
      </c>
      <c r="DB91" s="123">
        <f t="shared" si="59"/>
        <v>0</v>
      </c>
      <c r="DC91" s="123">
        <f t="shared" si="59"/>
        <v>0</v>
      </c>
      <c r="DD91" s="123"/>
      <c r="DE91" s="123"/>
      <c r="DF91" s="123"/>
      <c r="DG91" s="123"/>
      <c r="DH91" s="123"/>
      <c r="DI91" s="123"/>
      <c r="DJ91" s="123"/>
      <c r="DK91" s="123"/>
      <c r="DL91" s="123"/>
      <c r="DM91" s="123"/>
      <c r="DN91" s="123"/>
      <c r="DO91" s="123"/>
      <c r="DP91" s="123"/>
      <c r="DQ91" s="123"/>
      <c r="DR91" s="123"/>
      <c r="DS91" s="123"/>
      <c r="DT91" s="123"/>
      <c r="DU91" s="123"/>
      <c r="DV91" s="123"/>
      <c r="DW91" s="123"/>
      <c r="DX91" s="123"/>
      <c r="DY91" s="123"/>
      <c r="DZ91" s="123"/>
      <c r="EA91" s="123"/>
      <c r="EB91" s="123"/>
      <c r="EC91" s="123"/>
      <c r="ED91" s="123"/>
      <c r="EE91" s="123"/>
      <c r="EF91" s="123"/>
      <c r="EG91" s="123"/>
      <c r="EH91" s="123"/>
      <c r="EI91" s="123"/>
      <c r="EJ91" s="123"/>
      <c r="EK91" s="123"/>
      <c r="EL91" s="123"/>
      <c r="EM91" s="123"/>
    </row>
    <row r="92" spans="3:143" s="116" customFormat="1" x14ac:dyDescent="0.3">
      <c r="C92" s="124"/>
      <c r="D92" s="117"/>
      <c r="E92" s="118"/>
      <c r="F92" s="119"/>
      <c r="G92" s="119"/>
      <c r="H92" s="119"/>
      <c r="I92" s="120"/>
      <c r="J92" s="120"/>
      <c r="K92" s="122"/>
      <c r="L92" s="123"/>
      <c r="M92" s="123"/>
      <c r="N92" s="123"/>
      <c r="O92" s="123"/>
      <c r="P92" s="123"/>
      <c r="Q92" s="123"/>
      <c r="R92" s="123"/>
      <c r="S92" s="123"/>
      <c r="T92" s="123"/>
      <c r="U92" s="123"/>
      <c r="V92" s="123"/>
      <c r="W92" s="123"/>
      <c r="X92" s="123"/>
      <c r="Y92" s="123"/>
      <c r="Z92" s="123"/>
      <c r="AA92" s="123"/>
      <c r="AB92" s="123"/>
      <c r="AC92" s="123"/>
      <c r="AD92" s="123"/>
      <c r="AE92" s="123"/>
      <c r="AF92" s="123"/>
      <c r="AG92" s="123"/>
      <c r="AH92" s="123"/>
      <c r="AI92" s="123"/>
      <c r="AJ92" s="123"/>
      <c r="AK92" s="123"/>
      <c r="AL92" s="123"/>
      <c r="AM92" s="123"/>
      <c r="AN92" s="123"/>
      <c r="AO92" s="123"/>
      <c r="AP92" s="123"/>
      <c r="AQ92" s="123"/>
      <c r="AR92" s="123"/>
      <c r="AS92" s="123"/>
      <c r="AT92" s="123"/>
      <c r="AU92" s="123"/>
      <c r="AV92" s="123"/>
      <c r="AW92" s="123"/>
      <c r="AX92" s="123"/>
      <c r="AY92" s="123"/>
      <c r="AZ92" s="123"/>
      <c r="BA92" s="123"/>
      <c r="BB92" s="123"/>
      <c r="BC92" s="123"/>
      <c r="BD92" s="123"/>
      <c r="BE92" s="123"/>
      <c r="BF92" s="123"/>
      <c r="BG92" s="123"/>
      <c r="BH92" s="123"/>
      <c r="BI92" s="123"/>
      <c r="BJ92" s="123"/>
      <c r="BK92" s="123"/>
      <c r="BL92" s="123"/>
      <c r="BM92" s="123"/>
      <c r="BN92" s="123"/>
      <c r="BO92" s="123"/>
      <c r="BP92" s="123"/>
      <c r="BQ92" s="123"/>
      <c r="BR92" s="123"/>
      <c r="BS92" s="123"/>
      <c r="BT92" s="123"/>
      <c r="BU92" s="123"/>
      <c r="BV92" s="123"/>
      <c r="BW92" s="123"/>
      <c r="BX92" s="123"/>
      <c r="BY92" s="123"/>
      <c r="BZ92" s="123"/>
      <c r="CA92" s="123"/>
      <c r="CB92" s="123"/>
      <c r="CC92" s="123"/>
      <c r="CD92" s="123"/>
      <c r="CE92" s="123"/>
      <c r="CF92" s="123"/>
      <c r="CG92" s="123"/>
      <c r="CH92" s="123"/>
      <c r="CI92" s="123"/>
      <c r="CJ92" s="123"/>
      <c r="CK92" s="123"/>
      <c r="CL92" s="123"/>
      <c r="CM92" s="123"/>
      <c r="CN92" s="123"/>
      <c r="CO92" s="123"/>
      <c r="CP92" s="123"/>
      <c r="CQ92" s="123"/>
      <c r="CR92" s="123"/>
      <c r="CS92" s="123"/>
      <c r="CT92" s="123"/>
      <c r="CU92" s="123"/>
      <c r="CV92" s="123"/>
      <c r="CW92" s="123"/>
      <c r="CX92" s="123"/>
      <c r="CY92" s="123"/>
      <c r="CZ92" s="123"/>
      <c r="DA92" s="123"/>
      <c r="DB92" s="123"/>
      <c r="DC92" s="123"/>
      <c r="DD92" s="123"/>
      <c r="DE92" s="123"/>
      <c r="DF92" s="123"/>
      <c r="DG92" s="123"/>
      <c r="DH92" s="123"/>
      <c r="DI92" s="123"/>
      <c r="DJ92" s="123"/>
      <c r="DK92" s="123"/>
      <c r="DL92" s="123"/>
      <c r="DM92" s="123"/>
      <c r="DN92" s="123"/>
      <c r="DO92" s="123"/>
      <c r="DP92" s="123"/>
      <c r="DQ92" s="123"/>
      <c r="DR92" s="123"/>
      <c r="DS92" s="123"/>
      <c r="DT92" s="123"/>
      <c r="DU92" s="123"/>
      <c r="DV92" s="123"/>
      <c r="DW92" s="123"/>
      <c r="DX92" s="123"/>
      <c r="DY92" s="123"/>
      <c r="DZ92" s="123"/>
      <c r="EA92" s="123"/>
      <c r="EB92" s="123"/>
      <c r="EC92" s="123"/>
      <c r="ED92" s="123"/>
      <c r="EE92" s="123"/>
      <c r="EF92" s="123"/>
      <c r="EG92" s="123"/>
      <c r="EH92" s="123"/>
      <c r="EI92" s="123"/>
      <c r="EJ92" s="123"/>
      <c r="EK92" s="123"/>
      <c r="EL92" s="123"/>
      <c r="EM92" s="123"/>
    </row>
    <row r="93" spans="3:143" x14ac:dyDescent="0.3">
      <c r="D93" s="110" t="s">
        <v>46</v>
      </c>
      <c r="E93" s="111"/>
      <c r="F93" s="112"/>
      <c r="G93" s="112"/>
      <c r="H93" s="112"/>
      <c r="I93" s="113"/>
      <c r="J93" s="113"/>
      <c r="K93" s="114">
        <f>SUM(K94:K96)</f>
        <v>0</v>
      </c>
      <c r="L93" s="115">
        <f t="shared" ref="L93:BW93" si="60">SUM(L94:L96)</f>
        <v>-417</v>
      </c>
      <c r="M93" s="115">
        <f t="shared" si="60"/>
        <v>12000</v>
      </c>
      <c r="N93" s="115">
        <f t="shared" si="60"/>
        <v>-3944.0050000000001</v>
      </c>
      <c r="O93" s="115">
        <f t="shared" si="60"/>
        <v>-1684.6</v>
      </c>
      <c r="P93" s="115">
        <f t="shared" si="60"/>
        <v>-10000</v>
      </c>
      <c r="Q93" s="115">
        <f t="shared" si="60"/>
        <v>-4603.4129999999996</v>
      </c>
      <c r="R93" s="115">
        <f t="shared" si="60"/>
        <v>-5598.8</v>
      </c>
      <c r="S93" s="115">
        <f t="shared" si="60"/>
        <v>54</v>
      </c>
      <c r="T93" s="115">
        <f t="shared" si="60"/>
        <v>-3075</v>
      </c>
      <c r="U93" s="115">
        <f t="shared" si="60"/>
        <v>38405.699999999997</v>
      </c>
      <c r="V93" s="115">
        <f t="shared" si="60"/>
        <v>0</v>
      </c>
      <c r="W93" s="115">
        <f t="shared" si="60"/>
        <v>6925</v>
      </c>
      <c r="X93" s="115">
        <f t="shared" si="60"/>
        <v>-11817.785416666666</v>
      </c>
      <c r="Y93" s="115">
        <f t="shared" si="60"/>
        <v>-11817.785416666666</v>
      </c>
      <c r="Z93" s="115">
        <f t="shared" si="60"/>
        <v>-11817.785416666666</v>
      </c>
      <c r="AA93" s="115">
        <f t="shared" si="60"/>
        <v>-11817.785416666666</v>
      </c>
      <c r="AB93" s="115">
        <f t="shared" si="60"/>
        <v>-11817.785416666666</v>
      </c>
      <c r="AC93" s="115">
        <f t="shared" si="60"/>
        <v>-11817.785416666666</v>
      </c>
      <c r="AD93" s="115">
        <f t="shared" si="60"/>
        <v>-11817.785416666666</v>
      </c>
      <c r="AE93" s="115">
        <f t="shared" si="60"/>
        <v>-11817.785416666666</v>
      </c>
      <c r="AF93" s="115">
        <f t="shared" si="60"/>
        <v>-11817.785416666666</v>
      </c>
      <c r="AG93" s="115">
        <f t="shared" si="60"/>
        <v>-11817.785416666666</v>
      </c>
      <c r="AH93" s="115">
        <f t="shared" si="60"/>
        <v>-11817.785416666666</v>
      </c>
      <c r="AI93" s="115">
        <f t="shared" si="60"/>
        <v>-11817.785416666666</v>
      </c>
      <c r="AJ93" s="115">
        <f t="shared" si="60"/>
        <v>-9521.6889999999985</v>
      </c>
      <c r="AK93" s="115">
        <f t="shared" si="60"/>
        <v>-9521.6889999999985</v>
      </c>
      <c r="AL93" s="115">
        <f t="shared" si="60"/>
        <v>-9521.6889999999985</v>
      </c>
      <c r="AM93" s="115">
        <f t="shared" si="60"/>
        <v>-9521.6889999999985</v>
      </c>
      <c r="AN93" s="115">
        <f t="shared" si="60"/>
        <v>-9521.6889999999985</v>
      </c>
      <c r="AO93" s="115">
        <f t="shared" si="60"/>
        <v>-9521.6889999999985</v>
      </c>
      <c r="AP93" s="115">
        <f t="shared" si="60"/>
        <v>-9521.6889999999985</v>
      </c>
      <c r="AQ93" s="115">
        <f t="shared" si="60"/>
        <v>-9521.6889999999985</v>
      </c>
      <c r="AR93" s="115">
        <f t="shared" si="60"/>
        <v>-9521.6889999999985</v>
      </c>
      <c r="AS93" s="115">
        <f t="shared" si="60"/>
        <v>-9521.6889999999985</v>
      </c>
      <c r="AT93" s="115">
        <f t="shared" si="60"/>
        <v>-9521.6889999999985</v>
      </c>
      <c r="AU93" s="115">
        <f t="shared" si="60"/>
        <v>-9521.6889999999985</v>
      </c>
      <c r="AV93" s="115">
        <f t="shared" si="60"/>
        <v>-4562.6333333333332</v>
      </c>
      <c r="AW93" s="115">
        <f t="shared" si="60"/>
        <v>-4562.6333333333332</v>
      </c>
      <c r="AX93" s="115">
        <f t="shared" si="60"/>
        <v>-4562.6333333333332</v>
      </c>
      <c r="AY93" s="115">
        <f t="shared" si="60"/>
        <v>-4562.6333333333332</v>
      </c>
      <c r="AZ93" s="115">
        <f t="shared" si="60"/>
        <v>-4562.6333333333332</v>
      </c>
      <c r="BA93" s="115">
        <f t="shared" si="60"/>
        <v>-4562.6333333333332</v>
      </c>
      <c r="BB93" s="115">
        <f t="shared" si="60"/>
        <v>-4562.6333333333332</v>
      </c>
      <c r="BC93" s="115">
        <f t="shared" si="60"/>
        <v>-4562.6333333333332</v>
      </c>
      <c r="BD93" s="115">
        <f t="shared" si="60"/>
        <v>-4562.6333333333332</v>
      </c>
      <c r="BE93" s="115">
        <f t="shared" si="60"/>
        <v>-4562.6333333333332</v>
      </c>
      <c r="BF93" s="115">
        <f t="shared" si="60"/>
        <v>-4562.6333333333332</v>
      </c>
      <c r="BG93" s="115">
        <f t="shared" si="60"/>
        <v>-4562.6333333333332</v>
      </c>
      <c r="BH93" s="115">
        <f t="shared" si="60"/>
        <v>-2772.8333333333335</v>
      </c>
      <c r="BI93" s="115">
        <f t="shared" si="60"/>
        <v>-2772.8333333333335</v>
      </c>
      <c r="BJ93" s="115">
        <f t="shared" si="60"/>
        <v>-2772.8333333333335</v>
      </c>
      <c r="BK93" s="115">
        <f t="shared" si="60"/>
        <v>-2772.8333333333335</v>
      </c>
      <c r="BL93" s="115">
        <f t="shared" si="60"/>
        <v>-2772.8333333333335</v>
      </c>
      <c r="BM93" s="115">
        <f t="shared" si="60"/>
        <v>-2772.8333333333335</v>
      </c>
      <c r="BN93" s="115">
        <f t="shared" si="60"/>
        <v>-2772.8333333333335</v>
      </c>
      <c r="BO93" s="115">
        <f t="shared" si="60"/>
        <v>-2772.8333333333335</v>
      </c>
      <c r="BP93" s="115">
        <f t="shared" si="60"/>
        <v>-2772.8333333333335</v>
      </c>
      <c r="BQ93" s="115">
        <f t="shared" si="60"/>
        <v>-2772.8333333333335</v>
      </c>
      <c r="BR93" s="115">
        <f t="shared" si="60"/>
        <v>-2772.8333333333335</v>
      </c>
      <c r="BS93" s="115">
        <f t="shared" si="60"/>
        <v>-2772.8333333333335</v>
      </c>
      <c r="BT93" s="115">
        <f t="shared" si="60"/>
        <v>-1935</v>
      </c>
      <c r="BU93" s="115">
        <f t="shared" si="60"/>
        <v>-1935</v>
      </c>
      <c r="BV93" s="115">
        <f t="shared" si="60"/>
        <v>-1935</v>
      </c>
      <c r="BW93" s="115">
        <f t="shared" si="60"/>
        <v>-1935</v>
      </c>
      <c r="BX93" s="115">
        <f t="shared" ref="BX93:EI93" si="61">SUM(BX94:BX96)</f>
        <v>-1935</v>
      </c>
      <c r="BY93" s="115">
        <f t="shared" si="61"/>
        <v>-1935</v>
      </c>
      <c r="BZ93" s="115">
        <f t="shared" si="61"/>
        <v>-1935</v>
      </c>
      <c r="CA93" s="115">
        <f t="shared" si="61"/>
        <v>-1935</v>
      </c>
      <c r="CB93" s="115">
        <f t="shared" si="61"/>
        <v>-1935</v>
      </c>
      <c r="CC93" s="115">
        <f t="shared" si="61"/>
        <v>-1935</v>
      </c>
      <c r="CD93" s="115">
        <f t="shared" si="61"/>
        <v>-1935</v>
      </c>
      <c r="CE93" s="115">
        <f t="shared" si="61"/>
        <v>-1935</v>
      </c>
      <c r="CF93" s="115">
        <f t="shared" si="61"/>
        <v>-95</v>
      </c>
      <c r="CG93" s="115">
        <f t="shared" si="61"/>
        <v>-95</v>
      </c>
      <c r="CH93" s="115">
        <f t="shared" si="61"/>
        <v>-95</v>
      </c>
      <c r="CI93" s="115">
        <f t="shared" si="61"/>
        <v>-95</v>
      </c>
      <c r="CJ93" s="115">
        <f t="shared" si="61"/>
        <v>-95</v>
      </c>
      <c r="CK93" s="115">
        <f t="shared" si="61"/>
        <v>-95</v>
      </c>
      <c r="CL93" s="115">
        <f t="shared" si="61"/>
        <v>-95</v>
      </c>
      <c r="CM93" s="115">
        <f t="shared" si="61"/>
        <v>-95</v>
      </c>
      <c r="CN93" s="115">
        <f t="shared" si="61"/>
        <v>-95</v>
      </c>
      <c r="CO93" s="115">
        <f t="shared" si="61"/>
        <v>-95</v>
      </c>
      <c r="CP93" s="115">
        <f t="shared" si="61"/>
        <v>-95</v>
      </c>
      <c r="CQ93" s="115">
        <f t="shared" si="61"/>
        <v>-95</v>
      </c>
      <c r="CR93" s="115">
        <f t="shared" si="61"/>
        <v>0</v>
      </c>
      <c r="CS93" s="115">
        <f t="shared" si="61"/>
        <v>0</v>
      </c>
      <c r="CT93" s="115">
        <f t="shared" si="61"/>
        <v>0</v>
      </c>
      <c r="CU93" s="115">
        <f t="shared" si="61"/>
        <v>0</v>
      </c>
      <c r="CV93" s="115">
        <f t="shared" si="61"/>
        <v>0</v>
      </c>
      <c r="CW93" s="115">
        <f t="shared" si="61"/>
        <v>0</v>
      </c>
      <c r="CX93" s="115">
        <f t="shared" si="61"/>
        <v>0</v>
      </c>
      <c r="CY93" s="115">
        <f t="shared" si="61"/>
        <v>0</v>
      </c>
      <c r="CZ93" s="115">
        <f t="shared" si="61"/>
        <v>0</v>
      </c>
      <c r="DA93" s="115">
        <f t="shared" si="61"/>
        <v>0</v>
      </c>
      <c r="DB93" s="115">
        <f t="shared" si="61"/>
        <v>0</v>
      </c>
      <c r="DC93" s="115">
        <f t="shared" si="61"/>
        <v>0</v>
      </c>
      <c r="DD93" s="115"/>
      <c r="DE93" s="115"/>
      <c r="DF93" s="115"/>
      <c r="DG93" s="115"/>
      <c r="DH93" s="115"/>
      <c r="DI93" s="115"/>
      <c r="DJ93" s="115"/>
      <c r="DK93" s="115"/>
      <c r="DL93" s="115"/>
      <c r="DM93" s="115"/>
      <c r="DN93" s="115"/>
      <c r="DO93" s="115"/>
      <c r="DP93" s="115"/>
      <c r="DQ93" s="115"/>
      <c r="DR93" s="115"/>
      <c r="DS93" s="115"/>
      <c r="DT93" s="115"/>
      <c r="DU93" s="115"/>
      <c r="DV93" s="115"/>
      <c r="DW93" s="115"/>
      <c r="DX93" s="115"/>
      <c r="DY93" s="115"/>
      <c r="DZ93" s="115"/>
      <c r="EA93" s="115"/>
      <c r="EB93" s="115"/>
      <c r="EC93" s="115"/>
      <c r="ED93" s="115"/>
      <c r="EE93" s="115"/>
      <c r="EF93" s="115"/>
      <c r="EG93" s="115"/>
      <c r="EH93" s="115"/>
      <c r="EI93" s="115"/>
      <c r="EJ93" s="115"/>
      <c r="EK93" s="115"/>
      <c r="EL93" s="115"/>
      <c r="EM93" s="115"/>
    </row>
    <row r="94" spans="3:143" s="116" customFormat="1" x14ac:dyDescent="0.3">
      <c r="C94" s="124"/>
      <c r="D94" s="117" t="str">
        <f>D141</f>
        <v>회사채 소계</v>
      </c>
      <c r="E94" s="118"/>
      <c r="F94" s="119"/>
      <c r="G94" s="119"/>
      <c r="H94" s="119"/>
      <c r="I94" s="120"/>
      <c r="J94" s="120"/>
      <c r="K94" s="121">
        <f>K270</f>
        <v>0</v>
      </c>
      <c r="L94" s="121">
        <f t="shared" ref="L94:BW94" si="62">L270</f>
        <v>0</v>
      </c>
      <c r="M94" s="121">
        <f t="shared" si="62"/>
        <v>0</v>
      </c>
      <c r="N94" s="121">
        <f t="shared" si="62"/>
        <v>0</v>
      </c>
      <c r="O94" s="121">
        <f t="shared" si="62"/>
        <v>0</v>
      </c>
      <c r="P94" s="121">
        <f t="shared" si="62"/>
        <v>-10000</v>
      </c>
      <c r="Q94" s="121">
        <f t="shared" si="62"/>
        <v>0</v>
      </c>
      <c r="R94" s="121">
        <f t="shared" si="62"/>
        <v>0</v>
      </c>
      <c r="S94" s="121">
        <f t="shared" si="62"/>
        <v>0</v>
      </c>
      <c r="T94" s="121">
        <f t="shared" si="62"/>
        <v>0</v>
      </c>
      <c r="U94" s="122">
        <f t="shared" si="62"/>
        <v>0</v>
      </c>
      <c r="V94" s="122">
        <f t="shared" si="62"/>
        <v>0</v>
      </c>
      <c r="W94" s="122">
        <f t="shared" si="62"/>
        <v>10000</v>
      </c>
      <c r="X94" s="122">
        <f t="shared" si="62"/>
        <v>-4166.666666666667</v>
      </c>
      <c r="Y94" s="122">
        <f t="shared" si="62"/>
        <v>-4166.666666666667</v>
      </c>
      <c r="Z94" s="122">
        <f t="shared" si="62"/>
        <v>-4166.666666666667</v>
      </c>
      <c r="AA94" s="122">
        <f t="shared" si="62"/>
        <v>-4166.666666666667</v>
      </c>
      <c r="AB94" s="122">
        <f t="shared" si="62"/>
        <v>-4166.666666666667</v>
      </c>
      <c r="AC94" s="122">
        <f t="shared" si="62"/>
        <v>-4166.666666666667</v>
      </c>
      <c r="AD94" s="122">
        <f t="shared" si="62"/>
        <v>-4166.666666666667</v>
      </c>
      <c r="AE94" s="122">
        <f t="shared" si="62"/>
        <v>-4166.666666666667</v>
      </c>
      <c r="AF94" s="122">
        <f t="shared" si="62"/>
        <v>-4166.666666666667</v>
      </c>
      <c r="AG94" s="122">
        <f t="shared" si="62"/>
        <v>-4166.666666666667</v>
      </c>
      <c r="AH94" s="122">
        <f t="shared" si="62"/>
        <v>-4166.666666666667</v>
      </c>
      <c r="AI94" s="122">
        <f t="shared" si="62"/>
        <v>-4166.666666666667</v>
      </c>
      <c r="AJ94" s="122">
        <f t="shared" si="62"/>
        <v>-4166.666666666667</v>
      </c>
      <c r="AK94" s="122">
        <f t="shared" si="62"/>
        <v>-4166.666666666667</v>
      </c>
      <c r="AL94" s="122">
        <f t="shared" si="62"/>
        <v>-4166.666666666667</v>
      </c>
      <c r="AM94" s="122">
        <f t="shared" si="62"/>
        <v>-4166.666666666667</v>
      </c>
      <c r="AN94" s="122">
        <f t="shared" si="62"/>
        <v>-4166.666666666667</v>
      </c>
      <c r="AO94" s="122">
        <f t="shared" si="62"/>
        <v>-4166.666666666667</v>
      </c>
      <c r="AP94" s="122">
        <f t="shared" si="62"/>
        <v>-4166.666666666667</v>
      </c>
      <c r="AQ94" s="122">
        <f t="shared" si="62"/>
        <v>-4166.666666666667</v>
      </c>
      <c r="AR94" s="122">
        <f t="shared" si="62"/>
        <v>-4166.666666666667</v>
      </c>
      <c r="AS94" s="122">
        <f t="shared" si="62"/>
        <v>-4166.666666666667</v>
      </c>
      <c r="AT94" s="122">
        <f t="shared" si="62"/>
        <v>-4166.666666666667</v>
      </c>
      <c r="AU94" s="122">
        <f t="shared" si="62"/>
        <v>-4166.666666666667</v>
      </c>
      <c r="AV94" s="122">
        <f t="shared" si="62"/>
        <v>-1666.6666666666667</v>
      </c>
      <c r="AW94" s="122">
        <f t="shared" si="62"/>
        <v>-1666.6666666666667</v>
      </c>
      <c r="AX94" s="122">
        <f t="shared" si="62"/>
        <v>-1666.6666666666667</v>
      </c>
      <c r="AY94" s="122">
        <f t="shared" si="62"/>
        <v>-1666.6666666666667</v>
      </c>
      <c r="AZ94" s="122">
        <f t="shared" si="62"/>
        <v>-1666.6666666666667</v>
      </c>
      <c r="BA94" s="122">
        <f t="shared" si="62"/>
        <v>-1666.6666666666667</v>
      </c>
      <c r="BB94" s="122">
        <f t="shared" si="62"/>
        <v>-1666.6666666666667</v>
      </c>
      <c r="BC94" s="122">
        <f t="shared" si="62"/>
        <v>-1666.6666666666667</v>
      </c>
      <c r="BD94" s="122">
        <f t="shared" si="62"/>
        <v>-1666.6666666666667</v>
      </c>
      <c r="BE94" s="122">
        <f t="shared" si="62"/>
        <v>-1666.6666666666667</v>
      </c>
      <c r="BF94" s="122">
        <f t="shared" si="62"/>
        <v>-1666.6666666666667</v>
      </c>
      <c r="BG94" s="122">
        <f t="shared" si="62"/>
        <v>-1666.6666666666667</v>
      </c>
      <c r="BH94" s="122">
        <f t="shared" si="62"/>
        <v>-833.33333333333337</v>
      </c>
      <c r="BI94" s="122">
        <f t="shared" si="62"/>
        <v>-833.33333333333337</v>
      </c>
      <c r="BJ94" s="122">
        <f t="shared" si="62"/>
        <v>-833.33333333333337</v>
      </c>
      <c r="BK94" s="122">
        <f t="shared" si="62"/>
        <v>-833.33333333333337</v>
      </c>
      <c r="BL94" s="122">
        <f t="shared" si="62"/>
        <v>-833.33333333333337</v>
      </c>
      <c r="BM94" s="122">
        <f t="shared" si="62"/>
        <v>-833.33333333333337</v>
      </c>
      <c r="BN94" s="122">
        <f t="shared" si="62"/>
        <v>-833.33333333333337</v>
      </c>
      <c r="BO94" s="122">
        <f t="shared" si="62"/>
        <v>-833.33333333333337</v>
      </c>
      <c r="BP94" s="122">
        <f t="shared" si="62"/>
        <v>-833.33333333333337</v>
      </c>
      <c r="BQ94" s="122">
        <f t="shared" si="62"/>
        <v>-833.33333333333337</v>
      </c>
      <c r="BR94" s="122">
        <f t="shared" si="62"/>
        <v>-833.33333333333337</v>
      </c>
      <c r="BS94" s="122">
        <f t="shared" si="62"/>
        <v>-833.33333333333337</v>
      </c>
      <c r="BT94" s="122">
        <f t="shared" si="62"/>
        <v>0</v>
      </c>
      <c r="BU94" s="122">
        <f t="shared" si="62"/>
        <v>0</v>
      </c>
      <c r="BV94" s="122">
        <f t="shared" si="62"/>
        <v>0</v>
      </c>
      <c r="BW94" s="122">
        <f t="shared" si="62"/>
        <v>0</v>
      </c>
      <c r="BX94" s="122">
        <f t="shared" ref="BX94:EI94" si="63">BX270</f>
        <v>0</v>
      </c>
      <c r="BY94" s="122">
        <f t="shared" si="63"/>
        <v>0</v>
      </c>
      <c r="BZ94" s="122">
        <f t="shared" si="63"/>
        <v>0</v>
      </c>
      <c r="CA94" s="122">
        <f t="shared" si="63"/>
        <v>0</v>
      </c>
      <c r="CB94" s="122">
        <f t="shared" si="63"/>
        <v>0</v>
      </c>
      <c r="CC94" s="122">
        <f t="shared" si="63"/>
        <v>0</v>
      </c>
      <c r="CD94" s="122">
        <f t="shared" si="63"/>
        <v>0</v>
      </c>
      <c r="CE94" s="122">
        <f t="shared" si="63"/>
        <v>0</v>
      </c>
      <c r="CF94" s="122">
        <f t="shared" si="63"/>
        <v>0</v>
      </c>
      <c r="CG94" s="122">
        <f t="shared" si="63"/>
        <v>0</v>
      </c>
      <c r="CH94" s="122">
        <f t="shared" si="63"/>
        <v>0</v>
      </c>
      <c r="CI94" s="122">
        <f t="shared" si="63"/>
        <v>0</v>
      </c>
      <c r="CJ94" s="122">
        <f t="shared" si="63"/>
        <v>0</v>
      </c>
      <c r="CK94" s="122">
        <f t="shared" si="63"/>
        <v>0</v>
      </c>
      <c r="CL94" s="122">
        <f t="shared" si="63"/>
        <v>0</v>
      </c>
      <c r="CM94" s="122">
        <f t="shared" si="63"/>
        <v>0</v>
      </c>
      <c r="CN94" s="122">
        <f t="shared" si="63"/>
        <v>0</v>
      </c>
      <c r="CO94" s="122">
        <f t="shared" si="63"/>
        <v>0</v>
      </c>
      <c r="CP94" s="122">
        <f t="shared" si="63"/>
        <v>0</v>
      </c>
      <c r="CQ94" s="122">
        <f t="shared" si="63"/>
        <v>0</v>
      </c>
      <c r="CR94" s="122">
        <f t="shared" si="63"/>
        <v>0</v>
      </c>
      <c r="CS94" s="122">
        <f t="shared" si="63"/>
        <v>0</v>
      </c>
      <c r="CT94" s="122">
        <f t="shared" si="63"/>
        <v>0</v>
      </c>
      <c r="CU94" s="122">
        <f t="shared" si="63"/>
        <v>0</v>
      </c>
      <c r="CV94" s="122">
        <f t="shared" si="63"/>
        <v>0</v>
      </c>
      <c r="CW94" s="122">
        <f t="shared" si="63"/>
        <v>0</v>
      </c>
      <c r="CX94" s="122">
        <f t="shared" si="63"/>
        <v>0</v>
      </c>
      <c r="CY94" s="122">
        <f t="shared" si="63"/>
        <v>0</v>
      </c>
      <c r="CZ94" s="122">
        <f t="shared" si="63"/>
        <v>0</v>
      </c>
      <c r="DA94" s="122">
        <f t="shared" si="63"/>
        <v>0</v>
      </c>
      <c r="DB94" s="122">
        <f t="shared" si="63"/>
        <v>0</v>
      </c>
      <c r="DC94" s="122">
        <f t="shared" si="63"/>
        <v>0</v>
      </c>
      <c r="DD94" s="122"/>
      <c r="DE94" s="122"/>
      <c r="DF94" s="122"/>
      <c r="DG94" s="122"/>
      <c r="DH94" s="122"/>
      <c r="DI94" s="122"/>
      <c r="DJ94" s="122"/>
      <c r="DK94" s="122"/>
      <c r="DL94" s="122"/>
      <c r="DM94" s="122"/>
      <c r="DN94" s="122"/>
      <c r="DO94" s="122"/>
      <c r="DP94" s="122"/>
      <c r="DQ94" s="122"/>
      <c r="DR94" s="122"/>
      <c r="DS94" s="122"/>
      <c r="DT94" s="122"/>
      <c r="DU94" s="122"/>
      <c r="DV94" s="122"/>
      <c r="DW94" s="122"/>
      <c r="DX94" s="122"/>
      <c r="DY94" s="122"/>
      <c r="DZ94" s="122"/>
      <c r="EA94" s="122"/>
      <c r="EB94" s="122"/>
      <c r="EC94" s="122"/>
      <c r="ED94" s="122"/>
      <c r="EE94" s="122"/>
      <c r="EF94" s="122"/>
      <c r="EG94" s="122"/>
      <c r="EH94" s="122"/>
      <c r="EI94" s="122"/>
      <c r="EJ94" s="122"/>
      <c r="EK94" s="122"/>
      <c r="EL94" s="122"/>
      <c r="EM94" s="122"/>
    </row>
    <row r="95" spans="3:143" s="116" customFormat="1" x14ac:dyDescent="0.3">
      <c r="C95" s="124"/>
      <c r="D95" s="117" t="str">
        <f>D142</f>
        <v>장기차입금 소계</v>
      </c>
      <c r="E95" s="118"/>
      <c r="F95" s="119"/>
      <c r="G95" s="119"/>
      <c r="H95" s="119"/>
      <c r="I95" s="120"/>
      <c r="J95" s="120"/>
      <c r="K95" s="121">
        <f>K277</f>
        <v>0</v>
      </c>
      <c r="L95" s="121">
        <f t="shared" ref="L95:BW95" si="64">L277</f>
        <v>-417</v>
      </c>
      <c r="M95" s="121">
        <f t="shared" si="64"/>
        <v>12000</v>
      </c>
      <c r="N95" s="121">
        <f t="shared" si="64"/>
        <v>-3944.0050000000001</v>
      </c>
      <c r="O95" s="121">
        <f t="shared" si="64"/>
        <v>-1684.6</v>
      </c>
      <c r="P95" s="121">
        <f t="shared" si="64"/>
        <v>0</v>
      </c>
      <c r="Q95" s="121">
        <f t="shared" si="64"/>
        <v>-4603.4129999999996</v>
      </c>
      <c r="R95" s="121">
        <f t="shared" si="64"/>
        <v>-5598.8</v>
      </c>
      <c r="S95" s="121">
        <f t="shared" si="64"/>
        <v>54</v>
      </c>
      <c r="T95" s="121">
        <f t="shared" si="64"/>
        <v>-3075</v>
      </c>
      <c r="U95" s="122">
        <f t="shared" si="64"/>
        <v>38405.699999999997</v>
      </c>
      <c r="V95" s="122">
        <f t="shared" si="64"/>
        <v>0</v>
      </c>
      <c r="W95" s="122">
        <f t="shared" si="64"/>
        <v>-3075</v>
      </c>
      <c r="X95" s="122">
        <f t="shared" si="64"/>
        <v>-7651.1187499999987</v>
      </c>
      <c r="Y95" s="122">
        <f t="shared" si="64"/>
        <v>-7651.1187499999987</v>
      </c>
      <c r="Z95" s="122">
        <f t="shared" si="64"/>
        <v>-7651.1187499999987</v>
      </c>
      <c r="AA95" s="122">
        <f t="shared" si="64"/>
        <v>-7651.1187499999987</v>
      </c>
      <c r="AB95" s="122">
        <f t="shared" si="64"/>
        <v>-7651.1187499999987</v>
      </c>
      <c r="AC95" s="122">
        <f t="shared" si="64"/>
        <v>-7651.1187499999987</v>
      </c>
      <c r="AD95" s="122">
        <f t="shared" si="64"/>
        <v>-7651.1187499999987</v>
      </c>
      <c r="AE95" s="122">
        <f t="shared" si="64"/>
        <v>-7651.1187499999987</v>
      </c>
      <c r="AF95" s="122">
        <f t="shared" si="64"/>
        <v>-7651.1187499999987</v>
      </c>
      <c r="AG95" s="122">
        <f t="shared" si="64"/>
        <v>-7651.1187499999987</v>
      </c>
      <c r="AH95" s="122">
        <f t="shared" si="64"/>
        <v>-7651.1187499999987</v>
      </c>
      <c r="AI95" s="122">
        <f t="shared" si="64"/>
        <v>-7651.1187499999987</v>
      </c>
      <c r="AJ95" s="122">
        <f t="shared" si="64"/>
        <v>-5355.0223333333324</v>
      </c>
      <c r="AK95" s="122">
        <f t="shared" si="64"/>
        <v>-5355.0223333333324</v>
      </c>
      <c r="AL95" s="122">
        <f t="shared" si="64"/>
        <v>-5355.0223333333324</v>
      </c>
      <c r="AM95" s="122">
        <f t="shared" si="64"/>
        <v>-5355.0223333333324</v>
      </c>
      <c r="AN95" s="122">
        <f t="shared" si="64"/>
        <v>-5355.0223333333324</v>
      </c>
      <c r="AO95" s="122">
        <f t="shared" si="64"/>
        <v>-5355.0223333333324</v>
      </c>
      <c r="AP95" s="122">
        <f t="shared" si="64"/>
        <v>-5355.0223333333324</v>
      </c>
      <c r="AQ95" s="122">
        <f t="shared" si="64"/>
        <v>-5355.0223333333324</v>
      </c>
      <c r="AR95" s="122">
        <f t="shared" si="64"/>
        <v>-5355.0223333333324</v>
      </c>
      <c r="AS95" s="122">
        <f t="shared" si="64"/>
        <v>-5355.0223333333324</v>
      </c>
      <c r="AT95" s="122">
        <f t="shared" si="64"/>
        <v>-5355.0223333333324</v>
      </c>
      <c r="AU95" s="122">
        <f t="shared" si="64"/>
        <v>-5355.0223333333324</v>
      </c>
      <c r="AV95" s="122">
        <f t="shared" si="64"/>
        <v>-2895.9666666666667</v>
      </c>
      <c r="AW95" s="122">
        <f t="shared" si="64"/>
        <v>-2895.9666666666667</v>
      </c>
      <c r="AX95" s="122">
        <f t="shared" si="64"/>
        <v>-2895.9666666666667</v>
      </c>
      <c r="AY95" s="122">
        <f t="shared" si="64"/>
        <v>-2895.9666666666667</v>
      </c>
      <c r="AZ95" s="122">
        <f t="shared" si="64"/>
        <v>-2895.9666666666667</v>
      </c>
      <c r="BA95" s="122">
        <f t="shared" si="64"/>
        <v>-2895.9666666666667</v>
      </c>
      <c r="BB95" s="122">
        <f t="shared" si="64"/>
        <v>-2895.9666666666667</v>
      </c>
      <c r="BC95" s="122">
        <f t="shared" si="64"/>
        <v>-2895.9666666666667</v>
      </c>
      <c r="BD95" s="122">
        <f t="shared" si="64"/>
        <v>-2895.9666666666667</v>
      </c>
      <c r="BE95" s="122">
        <f t="shared" si="64"/>
        <v>-2895.9666666666667</v>
      </c>
      <c r="BF95" s="122">
        <f t="shared" si="64"/>
        <v>-2895.9666666666667</v>
      </c>
      <c r="BG95" s="122">
        <f t="shared" si="64"/>
        <v>-2895.9666666666667</v>
      </c>
      <c r="BH95" s="122">
        <f t="shared" si="64"/>
        <v>-1939.5</v>
      </c>
      <c r="BI95" s="122">
        <f t="shared" si="64"/>
        <v>-1939.5</v>
      </c>
      <c r="BJ95" s="122">
        <f t="shared" si="64"/>
        <v>-1939.5</v>
      </c>
      <c r="BK95" s="122">
        <f t="shared" si="64"/>
        <v>-1939.5</v>
      </c>
      <c r="BL95" s="122">
        <f t="shared" si="64"/>
        <v>-1939.5</v>
      </c>
      <c r="BM95" s="122">
        <f t="shared" si="64"/>
        <v>-1939.5</v>
      </c>
      <c r="BN95" s="122">
        <f t="shared" si="64"/>
        <v>-1939.5</v>
      </c>
      <c r="BO95" s="122">
        <f t="shared" si="64"/>
        <v>-1939.5</v>
      </c>
      <c r="BP95" s="122">
        <f t="shared" si="64"/>
        <v>-1939.5</v>
      </c>
      <c r="BQ95" s="122">
        <f t="shared" si="64"/>
        <v>-1939.5</v>
      </c>
      <c r="BR95" s="122">
        <f t="shared" si="64"/>
        <v>-1939.5</v>
      </c>
      <c r="BS95" s="122">
        <f t="shared" si="64"/>
        <v>-1939.5</v>
      </c>
      <c r="BT95" s="122">
        <f t="shared" si="64"/>
        <v>-1935</v>
      </c>
      <c r="BU95" s="122">
        <f t="shared" si="64"/>
        <v>-1935</v>
      </c>
      <c r="BV95" s="122">
        <f t="shared" si="64"/>
        <v>-1935</v>
      </c>
      <c r="BW95" s="122">
        <f t="shared" si="64"/>
        <v>-1935</v>
      </c>
      <c r="BX95" s="122">
        <f t="shared" ref="BX95:EI95" si="65">BX277</f>
        <v>-1935</v>
      </c>
      <c r="BY95" s="122">
        <f t="shared" si="65"/>
        <v>-1935</v>
      </c>
      <c r="BZ95" s="122">
        <f t="shared" si="65"/>
        <v>-1935</v>
      </c>
      <c r="CA95" s="122">
        <f t="shared" si="65"/>
        <v>-1935</v>
      </c>
      <c r="CB95" s="122">
        <f t="shared" si="65"/>
        <v>-1935</v>
      </c>
      <c r="CC95" s="122">
        <f t="shared" si="65"/>
        <v>-1935</v>
      </c>
      <c r="CD95" s="122">
        <f t="shared" si="65"/>
        <v>-1935</v>
      </c>
      <c r="CE95" s="122">
        <f t="shared" si="65"/>
        <v>-1935</v>
      </c>
      <c r="CF95" s="122">
        <f t="shared" si="65"/>
        <v>-95</v>
      </c>
      <c r="CG95" s="122">
        <f t="shared" si="65"/>
        <v>-95</v>
      </c>
      <c r="CH95" s="122">
        <f t="shared" si="65"/>
        <v>-95</v>
      </c>
      <c r="CI95" s="122">
        <f t="shared" si="65"/>
        <v>-95</v>
      </c>
      <c r="CJ95" s="122">
        <f t="shared" si="65"/>
        <v>-95</v>
      </c>
      <c r="CK95" s="122">
        <f t="shared" si="65"/>
        <v>-95</v>
      </c>
      <c r="CL95" s="122">
        <f t="shared" si="65"/>
        <v>-95</v>
      </c>
      <c r="CM95" s="122">
        <f t="shared" si="65"/>
        <v>-95</v>
      </c>
      <c r="CN95" s="122">
        <f t="shared" si="65"/>
        <v>-95</v>
      </c>
      <c r="CO95" s="122">
        <f t="shared" si="65"/>
        <v>-95</v>
      </c>
      <c r="CP95" s="122">
        <f t="shared" si="65"/>
        <v>-95</v>
      </c>
      <c r="CQ95" s="122">
        <f t="shared" si="65"/>
        <v>-95</v>
      </c>
      <c r="CR95" s="122">
        <f t="shared" si="65"/>
        <v>0</v>
      </c>
      <c r="CS95" s="122">
        <f t="shared" si="65"/>
        <v>0</v>
      </c>
      <c r="CT95" s="122">
        <f t="shared" si="65"/>
        <v>0</v>
      </c>
      <c r="CU95" s="122">
        <f t="shared" si="65"/>
        <v>0</v>
      </c>
      <c r="CV95" s="122">
        <f t="shared" si="65"/>
        <v>0</v>
      </c>
      <c r="CW95" s="122">
        <f t="shared" si="65"/>
        <v>0</v>
      </c>
      <c r="CX95" s="122">
        <f t="shared" si="65"/>
        <v>0</v>
      </c>
      <c r="CY95" s="122">
        <f t="shared" si="65"/>
        <v>0</v>
      </c>
      <c r="CZ95" s="122">
        <f t="shared" si="65"/>
        <v>0</v>
      </c>
      <c r="DA95" s="122">
        <f t="shared" si="65"/>
        <v>0</v>
      </c>
      <c r="DB95" s="122">
        <f t="shared" si="65"/>
        <v>0</v>
      </c>
      <c r="DC95" s="122">
        <f t="shared" si="65"/>
        <v>0</v>
      </c>
      <c r="DD95" s="122"/>
      <c r="DE95" s="122"/>
      <c r="DF95" s="122"/>
      <c r="DG95" s="122"/>
      <c r="DH95" s="122"/>
      <c r="DI95" s="122"/>
      <c r="DJ95" s="122"/>
      <c r="DK95" s="122"/>
      <c r="DL95" s="122"/>
      <c r="DM95" s="122"/>
      <c r="DN95" s="122"/>
      <c r="DO95" s="122"/>
      <c r="DP95" s="122"/>
      <c r="DQ95" s="122"/>
      <c r="DR95" s="122"/>
      <c r="DS95" s="122"/>
      <c r="DT95" s="122"/>
      <c r="DU95" s="122"/>
      <c r="DV95" s="122"/>
      <c r="DW95" s="122"/>
      <c r="DX95" s="122"/>
      <c r="DY95" s="122"/>
      <c r="DZ95" s="122"/>
      <c r="EA95" s="122"/>
      <c r="EB95" s="122"/>
      <c r="EC95" s="122"/>
      <c r="ED95" s="122"/>
      <c r="EE95" s="122"/>
      <c r="EF95" s="122"/>
      <c r="EG95" s="122"/>
      <c r="EH95" s="122"/>
      <c r="EI95" s="122"/>
      <c r="EJ95" s="122"/>
      <c r="EK95" s="122"/>
      <c r="EL95" s="122"/>
      <c r="EM95" s="122"/>
    </row>
    <row r="96" spans="3:143" s="116" customFormat="1" x14ac:dyDescent="0.3">
      <c r="C96" s="124"/>
      <c r="D96" s="117"/>
      <c r="E96" s="118"/>
      <c r="F96" s="119"/>
      <c r="G96" s="119"/>
      <c r="H96" s="119"/>
      <c r="I96" s="120"/>
      <c r="J96" s="120"/>
      <c r="K96" s="122"/>
      <c r="L96" s="123"/>
      <c r="M96" s="123"/>
      <c r="N96" s="123"/>
      <c r="O96" s="123"/>
      <c r="P96" s="123"/>
      <c r="Q96" s="123"/>
      <c r="R96" s="123"/>
      <c r="S96" s="123"/>
      <c r="T96" s="123"/>
      <c r="U96" s="123"/>
      <c r="V96" s="123"/>
      <c r="W96" s="123"/>
      <c r="X96" s="123"/>
      <c r="Y96" s="123"/>
      <c r="Z96" s="123"/>
      <c r="AA96" s="123"/>
      <c r="AB96" s="123"/>
      <c r="AC96" s="123"/>
      <c r="AD96" s="123"/>
      <c r="AE96" s="123"/>
      <c r="AF96" s="123"/>
      <c r="AG96" s="123"/>
      <c r="AH96" s="123"/>
      <c r="AI96" s="123"/>
      <c r="AJ96" s="123"/>
      <c r="AK96" s="123"/>
      <c r="AL96" s="123"/>
      <c r="AM96" s="123"/>
      <c r="AN96" s="123"/>
      <c r="AO96" s="123"/>
      <c r="AP96" s="123"/>
      <c r="AQ96" s="123"/>
      <c r="AR96" s="123"/>
      <c r="AS96" s="123"/>
      <c r="AT96" s="123"/>
      <c r="AU96" s="123"/>
      <c r="AV96" s="123"/>
      <c r="AW96" s="123"/>
      <c r="AX96" s="123"/>
      <c r="AY96" s="123"/>
      <c r="AZ96" s="123"/>
      <c r="BA96" s="123"/>
      <c r="BB96" s="123"/>
      <c r="BC96" s="123"/>
      <c r="BD96" s="123"/>
      <c r="BE96" s="123"/>
      <c r="BF96" s="123"/>
      <c r="BG96" s="123"/>
      <c r="BH96" s="123"/>
      <c r="BI96" s="123"/>
      <c r="BJ96" s="123"/>
      <c r="BK96" s="123"/>
      <c r="BL96" s="123"/>
      <c r="BM96" s="123"/>
      <c r="BN96" s="123"/>
      <c r="BO96" s="123"/>
      <c r="BP96" s="123"/>
      <c r="BQ96" s="123"/>
      <c r="BR96" s="123"/>
      <c r="BS96" s="123"/>
      <c r="BT96" s="123"/>
      <c r="BU96" s="123"/>
      <c r="BV96" s="123"/>
      <c r="BW96" s="123"/>
      <c r="BX96" s="123"/>
      <c r="BY96" s="123"/>
      <c r="BZ96" s="123"/>
      <c r="CA96" s="123"/>
      <c r="CB96" s="123"/>
      <c r="CC96" s="123"/>
      <c r="CD96" s="123"/>
      <c r="CE96" s="123"/>
      <c r="CF96" s="123"/>
      <c r="CG96" s="123"/>
      <c r="CH96" s="123"/>
      <c r="CI96" s="123"/>
      <c r="CJ96" s="123"/>
      <c r="CK96" s="123"/>
      <c r="CL96" s="123"/>
      <c r="CM96" s="123"/>
      <c r="CN96" s="123"/>
      <c r="CO96" s="123"/>
      <c r="CP96" s="123"/>
      <c r="CQ96" s="123"/>
      <c r="CR96" s="123"/>
      <c r="CS96" s="123"/>
      <c r="CT96" s="123"/>
      <c r="CU96" s="123"/>
      <c r="CV96" s="123"/>
      <c r="CW96" s="123"/>
      <c r="CX96" s="123"/>
      <c r="CY96" s="123"/>
      <c r="CZ96" s="123"/>
      <c r="DA96" s="123"/>
      <c r="DB96" s="123"/>
      <c r="DC96" s="123"/>
      <c r="DD96" s="123"/>
      <c r="DE96" s="123"/>
      <c r="DF96" s="123"/>
      <c r="DG96" s="123"/>
      <c r="DH96" s="123"/>
      <c r="DI96" s="123"/>
      <c r="DJ96" s="123"/>
      <c r="DK96" s="123"/>
      <c r="DL96" s="123"/>
      <c r="DM96" s="123"/>
      <c r="DN96" s="123"/>
      <c r="DO96" s="123"/>
      <c r="DP96" s="123"/>
      <c r="DQ96" s="123"/>
      <c r="DR96" s="123"/>
      <c r="DS96" s="123"/>
      <c r="DT96" s="123"/>
      <c r="DU96" s="123"/>
      <c r="DV96" s="123"/>
      <c r="DW96" s="123"/>
      <c r="DX96" s="123"/>
      <c r="DY96" s="123"/>
      <c r="DZ96" s="123"/>
      <c r="EA96" s="123"/>
      <c r="EB96" s="123"/>
      <c r="EC96" s="123"/>
      <c r="ED96" s="123"/>
      <c r="EE96" s="123"/>
      <c r="EF96" s="123"/>
      <c r="EG96" s="123"/>
      <c r="EH96" s="123"/>
      <c r="EI96" s="123"/>
      <c r="EJ96" s="123"/>
      <c r="EK96" s="123"/>
      <c r="EL96" s="123"/>
      <c r="EM96" s="123"/>
    </row>
    <row r="97" spans="3:143" x14ac:dyDescent="0.3">
      <c r="D97" s="104" t="s">
        <v>47</v>
      </c>
      <c r="E97" s="105"/>
      <c r="F97" s="106"/>
      <c r="G97" s="106"/>
      <c r="H97" s="106"/>
      <c r="I97" s="107"/>
      <c r="J97" s="107"/>
      <c r="K97" s="108">
        <f>SUM(K98,K101)</f>
        <v>0</v>
      </c>
      <c r="L97" s="109">
        <f t="shared" ref="L97:BW97" si="66">SUM(L98,L101)</f>
        <v>0</v>
      </c>
      <c r="M97" s="109">
        <f t="shared" si="66"/>
        <v>0</v>
      </c>
      <c r="N97" s="109">
        <f t="shared" si="66"/>
        <v>0</v>
      </c>
      <c r="O97" s="109">
        <f t="shared" si="66"/>
        <v>0</v>
      </c>
      <c r="P97" s="109">
        <f t="shared" si="66"/>
        <v>0</v>
      </c>
      <c r="Q97" s="109">
        <f t="shared" si="66"/>
        <v>0</v>
      </c>
      <c r="R97" s="109">
        <f t="shared" si="66"/>
        <v>0</v>
      </c>
      <c r="S97" s="109">
        <f t="shared" si="66"/>
        <v>0</v>
      </c>
      <c r="T97" s="109">
        <f t="shared" si="66"/>
        <v>0</v>
      </c>
      <c r="U97" s="109">
        <f t="shared" si="66"/>
        <v>0</v>
      </c>
      <c r="V97" s="109">
        <f t="shared" si="66"/>
        <v>0</v>
      </c>
      <c r="W97" s="109">
        <f t="shared" si="66"/>
        <v>0</v>
      </c>
      <c r="X97" s="109">
        <f t="shared" si="66"/>
        <v>0</v>
      </c>
      <c r="Y97" s="109">
        <f t="shared" si="66"/>
        <v>0</v>
      </c>
      <c r="Z97" s="109">
        <f t="shared" si="66"/>
        <v>0</v>
      </c>
      <c r="AA97" s="109">
        <f t="shared" si="66"/>
        <v>0</v>
      </c>
      <c r="AB97" s="109">
        <f t="shared" si="66"/>
        <v>0</v>
      </c>
      <c r="AC97" s="109">
        <f t="shared" si="66"/>
        <v>0</v>
      </c>
      <c r="AD97" s="109">
        <f t="shared" si="66"/>
        <v>0</v>
      </c>
      <c r="AE97" s="109">
        <f t="shared" si="66"/>
        <v>0</v>
      </c>
      <c r="AF97" s="109">
        <f t="shared" si="66"/>
        <v>0</v>
      </c>
      <c r="AG97" s="109">
        <f t="shared" si="66"/>
        <v>0</v>
      </c>
      <c r="AH97" s="109">
        <f t="shared" si="66"/>
        <v>0</v>
      </c>
      <c r="AI97" s="109">
        <f t="shared" si="66"/>
        <v>0</v>
      </c>
      <c r="AJ97" s="109">
        <f t="shared" si="66"/>
        <v>0</v>
      </c>
      <c r="AK97" s="109">
        <f t="shared" si="66"/>
        <v>0</v>
      </c>
      <c r="AL97" s="109">
        <f t="shared" si="66"/>
        <v>0</v>
      </c>
      <c r="AM97" s="109">
        <f t="shared" si="66"/>
        <v>0</v>
      </c>
      <c r="AN97" s="109">
        <f t="shared" si="66"/>
        <v>0</v>
      </c>
      <c r="AO97" s="109">
        <f t="shared" si="66"/>
        <v>0</v>
      </c>
      <c r="AP97" s="109">
        <f t="shared" si="66"/>
        <v>0</v>
      </c>
      <c r="AQ97" s="109">
        <f t="shared" si="66"/>
        <v>0</v>
      </c>
      <c r="AR97" s="109">
        <f t="shared" si="66"/>
        <v>0</v>
      </c>
      <c r="AS97" s="109">
        <f t="shared" si="66"/>
        <v>0</v>
      </c>
      <c r="AT97" s="109">
        <f t="shared" si="66"/>
        <v>0</v>
      </c>
      <c r="AU97" s="109">
        <f t="shared" si="66"/>
        <v>0</v>
      </c>
      <c r="AV97" s="109">
        <f t="shared" si="66"/>
        <v>0</v>
      </c>
      <c r="AW97" s="109">
        <f t="shared" si="66"/>
        <v>0</v>
      </c>
      <c r="AX97" s="109">
        <f t="shared" si="66"/>
        <v>0</v>
      </c>
      <c r="AY97" s="109">
        <f t="shared" si="66"/>
        <v>0</v>
      </c>
      <c r="AZ97" s="109">
        <f t="shared" si="66"/>
        <v>0</v>
      </c>
      <c r="BA97" s="109">
        <f t="shared" si="66"/>
        <v>0</v>
      </c>
      <c r="BB97" s="109">
        <f t="shared" si="66"/>
        <v>0</v>
      </c>
      <c r="BC97" s="109">
        <f t="shared" si="66"/>
        <v>0</v>
      </c>
      <c r="BD97" s="109">
        <f t="shared" si="66"/>
        <v>0</v>
      </c>
      <c r="BE97" s="109">
        <f t="shared" si="66"/>
        <v>0</v>
      </c>
      <c r="BF97" s="109">
        <f t="shared" si="66"/>
        <v>0</v>
      </c>
      <c r="BG97" s="109">
        <f t="shared" si="66"/>
        <v>0</v>
      </c>
      <c r="BH97" s="109">
        <f t="shared" si="66"/>
        <v>0</v>
      </c>
      <c r="BI97" s="109">
        <f t="shared" si="66"/>
        <v>0</v>
      </c>
      <c r="BJ97" s="109">
        <f t="shared" si="66"/>
        <v>0</v>
      </c>
      <c r="BK97" s="109">
        <f t="shared" si="66"/>
        <v>0</v>
      </c>
      <c r="BL97" s="109">
        <f t="shared" si="66"/>
        <v>0</v>
      </c>
      <c r="BM97" s="109">
        <f t="shared" si="66"/>
        <v>0</v>
      </c>
      <c r="BN97" s="109">
        <f t="shared" si="66"/>
        <v>0</v>
      </c>
      <c r="BO97" s="109">
        <f t="shared" si="66"/>
        <v>0</v>
      </c>
      <c r="BP97" s="109">
        <f t="shared" si="66"/>
        <v>0</v>
      </c>
      <c r="BQ97" s="109">
        <f t="shared" si="66"/>
        <v>0</v>
      </c>
      <c r="BR97" s="109">
        <f t="shared" si="66"/>
        <v>0</v>
      </c>
      <c r="BS97" s="109">
        <f t="shared" si="66"/>
        <v>0</v>
      </c>
      <c r="BT97" s="109">
        <f t="shared" si="66"/>
        <v>0</v>
      </c>
      <c r="BU97" s="109">
        <f t="shared" si="66"/>
        <v>0</v>
      </c>
      <c r="BV97" s="109">
        <f t="shared" si="66"/>
        <v>0</v>
      </c>
      <c r="BW97" s="109">
        <f t="shared" si="66"/>
        <v>0</v>
      </c>
      <c r="BX97" s="109">
        <f t="shared" ref="BX97:EI97" si="67">SUM(BX98,BX101)</f>
        <v>0</v>
      </c>
      <c r="BY97" s="109">
        <f t="shared" si="67"/>
        <v>0</v>
      </c>
      <c r="BZ97" s="109">
        <f t="shared" si="67"/>
        <v>0</v>
      </c>
      <c r="CA97" s="109">
        <f t="shared" si="67"/>
        <v>0</v>
      </c>
      <c r="CB97" s="109">
        <f t="shared" si="67"/>
        <v>0</v>
      </c>
      <c r="CC97" s="109">
        <f t="shared" si="67"/>
        <v>0</v>
      </c>
      <c r="CD97" s="109">
        <f t="shared" si="67"/>
        <v>0</v>
      </c>
      <c r="CE97" s="109">
        <f t="shared" si="67"/>
        <v>0</v>
      </c>
      <c r="CF97" s="109">
        <f t="shared" si="67"/>
        <v>0</v>
      </c>
      <c r="CG97" s="109">
        <f t="shared" si="67"/>
        <v>0</v>
      </c>
      <c r="CH97" s="109">
        <f t="shared" si="67"/>
        <v>0</v>
      </c>
      <c r="CI97" s="109">
        <f t="shared" si="67"/>
        <v>0</v>
      </c>
      <c r="CJ97" s="109">
        <f t="shared" si="67"/>
        <v>0</v>
      </c>
      <c r="CK97" s="109">
        <f t="shared" si="67"/>
        <v>0</v>
      </c>
      <c r="CL97" s="109">
        <f t="shared" si="67"/>
        <v>0</v>
      </c>
      <c r="CM97" s="109">
        <f t="shared" si="67"/>
        <v>0</v>
      </c>
      <c r="CN97" s="109">
        <f t="shared" si="67"/>
        <v>0</v>
      </c>
      <c r="CO97" s="109">
        <f t="shared" si="67"/>
        <v>0</v>
      </c>
      <c r="CP97" s="109">
        <f t="shared" si="67"/>
        <v>0</v>
      </c>
      <c r="CQ97" s="109">
        <f t="shared" si="67"/>
        <v>0</v>
      </c>
      <c r="CR97" s="109">
        <f t="shared" si="67"/>
        <v>0</v>
      </c>
      <c r="CS97" s="109">
        <f t="shared" si="67"/>
        <v>0</v>
      </c>
      <c r="CT97" s="109">
        <f t="shared" si="67"/>
        <v>0</v>
      </c>
      <c r="CU97" s="109">
        <f t="shared" si="67"/>
        <v>0</v>
      </c>
      <c r="CV97" s="109">
        <f t="shared" si="67"/>
        <v>0</v>
      </c>
      <c r="CW97" s="109">
        <f t="shared" si="67"/>
        <v>0</v>
      </c>
      <c r="CX97" s="109">
        <f t="shared" si="67"/>
        <v>0</v>
      </c>
      <c r="CY97" s="109">
        <f t="shared" si="67"/>
        <v>0</v>
      </c>
      <c r="CZ97" s="109">
        <f t="shared" si="67"/>
        <v>0</v>
      </c>
      <c r="DA97" s="109">
        <f t="shared" si="67"/>
        <v>0</v>
      </c>
      <c r="DB97" s="109">
        <f t="shared" si="67"/>
        <v>0</v>
      </c>
      <c r="DC97" s="109">
        <f t="shared" si="67"/>
        <v>0</v>
      </c>
      <c r="DD97" s="109"/>
      <c r="DE97" s="109"/>
      <c r="DF97" s="109"/>
      <c r="DG97" s="109"/>
      <c r="DH97" s="109"/>
      <c r="DI97" s="109"/>
      <c r="DJ97" s="109"/>
      <c r="DK97" s="109"/>
      <c r="DL97" s="109"/>
      <c r="DM97" s="109"/>
      <c r="DN97" s="109"/>
      <c r="DO97" s="109"/>
      <c r="DP97" s="109"/>
      <c r="DQ97" s="109"/>
      <c r="DR97" s="109"/>
      <c r="DS97" s="109"/>
      <c r="DT97" s="109"/>
      <c r="DU97" s="109"/>
      <c r="DV97" s="109"/>
      <c r="DW97" s="109"/>
      <c r="DX97" s="109"/>
      <c r="DY97" s="109"/>
      <c r="DZ97" s="109"/>
      <c r="EA97" s="109"/>
      <c r="EB97" s="109"/>
      <c r="EC97" s="109"/>
      <c r="ED97" s="109"/>
      <c r="EE97" s="109"/>
      <c r="EF97" s="109"/>
      <c r="EG97" s="109"/>
      <c r="EH97" s="109"/>
      <c r="EI97" s="109"/>
      <c r="EJ97" s="109"/>
      <c r="EK97" s="109"/>
      <c r="EL97" s="109"/>
      <c r="EM97" s="109"/>
    </row>
    <row r="98" spans="3:143" x14ac:dyDescent="0.3">
      <c r="D98" s="110" t="s">
        <v>45</v>
      </c>
      <c r="E98" s="111"/>
      <c r="F98" s="112"/>
      <c r="G98" s="112"/>
      <c r="H98" s="112"/>
      <c r="I98" s="113"/>
      <c r="J98" s="113"/>
      <c r="K98" s="114">
        <f>SUM(K99:K100)</f>
        <v>0</v>
      </c>
      <c r="L98" s="115">
        <f t="shared" ref="L98:BW98" si="68">SUM(L99:L100)</f>
        <v>0</v>
      </c>
      <c r="M98" s="115">
        <f t="shared" si="68"/>
        <v>0</v>
      </c>
      <c r="N98" s="115">
        <f t="shared" si="68"/>
        <v>0</v>
      </c>
      <c r="O98" s="115">
        <f t="shared" si="68"/>
        <v>0</v>
      </c>
      <c r="P98" s="115">
        <f t="shared" si="68"/>
        <v>0</v>
      </c>
      <c r="Q98" s="115">
        <f t="shared" si="68"/>
        <v>0</v>
      </c>
      <c r="R98" s="115">
        <f t="shared" si="68"/>
        <v>0</v>
      </c>
      <c r="S98" s="115">
        <f t="shared" si="68"/>
        <v>0</v>
      </c>
      <c r="T98" s="115">
        <f t="shared" si="68"/>
        <v>0</v>
      </c>
      <c r="U98" s="115">
        <f t="shared" si="68"/>
        <v>0</v>
      </c>
      <c r="V98" s="115">
        <f t="shared" si="68"/>
        <v>0</v>
      </c>
      <c r="W98" s="115">
        <f t="shared" si="68"/>
        <v>0</v>
      </c>
      <c r="X98" s="115">
        <f t="shared" si="68"/>
        <v>0</v>
      </c>
      <c r="Y98" s="115">
        <f t="shared" si="68"/>
        <v>0</v>
      </c>
      <c r="Z98" s="115">
        <f t="shared" si="68"/>
        <v>0</v>
      </c>
      <c r="AA98" s="115">
        <f t="shared" si="68"/>
        <v>0</v>
      </c>
      <c r="AB98" s="115">
        <f t="shared" si="68"/>
        <v>0</v>
      </c>
      <c r="AC98" s="115">
        <f t="shared" si="68"/>
        <v>0</v>
      </c>
      <c r="AD98" s="115">
        <f t="shared" si="68"/>
        <v>0</v>
      </c>
      <c r="AE98" s="115">
        <f t="shared" si="68"/>
        <v>0</v>
      </c>
      <c r="AF98" s="115">
        <f t="shared" si="68"/>
        <v>0</v>
      </c>
      <c r="AG98" s="115">
        <f t="shared" si="68"/>
        <v>0</v>
      </c>
      <c r="AH98" s="115">
        <f t="shared" si="68"/>
        <v>0</v>
      </c>
      <c r="AI98" s="115">
        <f t="shared" si="68"/>
        <v>0</v>
      </c>
      <c r="AJ98" s="115">
        <f t="shared" si="68"/>
        <v>0</v>
      </c>
      <c r="AK98" s="115">
        <f t="shared" si="68"/>
        <v>0</v>
      </c>
      <c r="AL98" s="115">
        <f t="shared" si="68"/>
        <v>0</v>
      </c>
      <c r="AM98" s="115">
        <f t="shared" si="68"/>
        <v>0</v>
      </c>
      <c r="AN98" s="115">
        <f t="shared" si="68"/>
        <v>0</v>
      </c>
      <c r="AO98" s="115">
        <f t="shared" si="68"/>
        <v>0</v>
      </c>
      <c r="AP98" s="115">
        <f t="shared" si="68"/>
        <v>0</v>
      </c>
      <c r="AQ98" s="115">
        <f t="shared" si="68"/>
        <v>0</v>
      </c>
      <c r="AR98" s="115">
        <f t="shared" si="68"/>
        <v>0</v>
      </c>
      <c r="AS98" s="115">
        <f t="shared" si="68"/>
        <v>0</v>
      </c>
      <c r="AT98" s="115">
        <f t="shared" si="68"/>
        <v>0</v>
      </c>
      <c r="AU98" s="115">
        <f t="shared" si="68"/>
        <v>0</v>
      </c>
      <c r="AV98" s="115">
        <f t="shared" si="68"/>
        <v>0</v>
      </c>
      <c r="AW98" s="115">
        <f t="shared" si="68"/>
        <v>0</v>
      </c>
      <c r="AX98" s="115">
        <f t="shared" si="68"/>
        <v>0</v>
      </c>
      <c r="AY98" s="115">
        <f t="shared" si="68"/>
        <v>0</v>
      </c>
      <c r="AZ98" s="115">
        <f t="shared" si="68"/>
        <v>0</v>
      </c>
      <c r="BA98" s="115">
        <f t="shared" si="68"/>
        <v>0</v>
      </c>
      <c r="BB98" s="115">
        <f t="shared" si="68"/>
        <v>0</v>
      </c>
      <c r="BC98" s="115">
        <f t="shared" si="68"/>
        <v>0</v>
      </c>
      <c r="BD98" s="115">
        <f t="shared" si="68"/>
        <v>0</v>
      </c>
      <c r="BE98" s="115">
        <f t="shared" si="68"/>
        <v>0</v>
      </c>
      <c r="BF98" s="115">
        <f t="shared" si="68"/>
        <v>0</v>
      </c>
      <c r="BG98" s="115">
        <f t="shared" si="68"/>
        <v>0</v>
      </c>
      <c r="BH98" s="115">
        <f t="shared" si="68"/>
        <v>0</v>
      </c>
      <c r="BI98" s="115">
        <f t="shared" si="68"/>
        <v>0</v>
      </c>
      <c r="BJ98" s="115">
        <f t="shared" si="68"/>
        <v>0</v>
      </c>
      <c r="BK98" s="115">
        <f t="shared" si="68"/>
        <v>0</v>
      </c>
      <c r="BL98" s="115">
        <f t="shared" si="68"/>
        <v>0</v>
      </c>
      <c r="BM98" s="115">
        <f t="shared" si="68"/>
        <v>0</v>
      </c>
      <c r="BN98" s="115">
        <f t="shared" si="68"/>
        <v>0</v>
      </c>
      <c r="BO98" s="115">
        <f t="shared" si="68"/>
        <v>0</v>
      </c>
      <c r="BP98" s="115">
        <f t="shared" si="68"/>
        <v>0</v>
      </c>
      <c r="BQ98" s="115">
        <f t="shared" si="68"/>
        <v>0</v>
      </c>
      <c r="BR98" s="115">
        <f t="shared" si="68"/>
        <v>0</v>
      </c>
      <c r="BS98" s="115">
        <f t="shared" si="68"/>
        <v>0</v>
      </c>
      <c r="BT98" s="115">
        <f t="shared" si="68"/>
        <v>0</v>
      </c>
      <c r="BU98" s="115">
        <f t="shared" si="68"/>
        <v>0</v>
      </c>
      <c r="BV98" s="115">
        <f t="shared" si="68"/>
        <v>0</v>
      </c>
      <c r="BW98" s="115">
        <f t="shared" si="68"/>
        <v>0</v>
      </c>
      <c r="BX98" s="115">
        <f t="shared" ref="BX98:EI98" si="69">SUM(BX99:BX100)</f>
        <v>0</v>
      </c>
      <c r="BY98" s="115">
        <f t="shared" si="69"/>
        <v>0</v>
      </c>
      <c r="BZ98" s="115">
        <f t="shared" si="69"/>
        <v>0</v>
      </c>
      <c r="CA98" s="115">
        <f t="shared" si="69"/>
        <v>0</v>
      </c>
      <c r="CB98" s="115">
        <f t="shared" si="69"/>
        <v>0</v>
      </c>
      <c r="CC98" s="115">
        <f t="shared" si="69"/>
        <v>0</v>
      </c>
      <c r="CD98" s="115">
        <f t="shared" si="69"/>
        <v>0</v>
      </c>
      <c r="CE98" s="115">
        <f t="shared" si="69"/>
        <v>0</v>
      </c>
      <c r="CF98" s="115">
        <f t="shared" si="69"/>
        <v>0</v>
      </c>
      <c r="CG98" s="115">
        <f t="shared" si="69"/>
        <v>0</v>
      </c>
      <c r="CH98" s="115">
        <f t="shared" si="69"/>
        <v>0</v>
      </c>
      <c r="CI98" s="115">
        <f t="shared" si="69"/>
        <v>0</v>
      </c>
      <c r="CJ98" s="115">
        <f t="shared" si="69"/>
        <v>0</v>
      </c>
      <c r="CK98" s="115">
        <f t="shared" si="69"/>
        <v>0</v>
      </c>
      <c r="CL98" s="115">
        <f t="shared" si="69"/>
        <v>0</v>
      </c>
      <c r="CM98" s="115">
        <f t="shared" si="69"/>
        <v>0</v>
      </c>
      <c r="CN98" s="115">
        <f t="shared" si="69"/>
        <v>0</v>
      </c>
      <c r="CO98" s="115">
        <f t="shared" si="69"/>
        <v>0</v>
      </c>
      <c r="CP98" s="115">
        <f t="shared" si="69"/>
        <v>0</v>
      </c>
      <c r="CQ98" s="115">
        <f t="shared" si="69"/>
        <v>0</v>
      </c>
      <c r="CR98" s="115">
        <f t="shared" si="69"/>
        <v>0</v>
      </c>
      <c r="CS98" s="115">
        <f t="shared" si="69"/>
        <v>0</v>
      </c>
      <c r="CT98" s="115">
        <f t="shared" si="69"/>
        <v>0</v>
      </c>
      <c r="CU98" s="115">
        <f t="shared" si="69"/>
        <v>0</v>
      </c>
      <c r="CV98" s="115">
        <f t="shared" si="69"/>
        <v>0</v>
      </c>
      <c r="CW98" s="115">
        <f t="shared" si="69"/>
        <v>0</v>
      </c>
      <c r="CX98" s="115">
        <f t="shared" si="69"/>
        <v>0</v>
      </c>
      <c r="CY98" s="115">
        <f t="shared" si="69"/>
        <v>0</v>
      </c>
      <c r="CZ98" s="115">
        <f t="shared" si="69"/>
        <v>0</v>
      </c>
      <c r="DA98" s="115">
        <f t="shared" si="69"/>
        <v>0</v>
      </c>
      <c r="DB98" s="115">
        <f t="shared" si="69"/>
        <v>0</v>
      </c>
      <c r="DC98" s="115">
        <f t="shared" si="69"/>
        <v>0</v>
      </c>
      <c r="DD98" s="115"/>
      <c r="DE98" s="115"/>
      <c r="DF98" s="115"/>
      <c r="DG98" s="115"/>
      <c r="DH98" s="115"/>
      <c r="DI98" s="115"/>
      <c r="DJ98" s="115"/>
      <c r="DK98" s="115"/>
      <c r="DL98" s="115"/>
      <c r="DM98" s="115"/>
      <c r="DN98" s="115"/>
      <c r="DO98" s="115"/>
      <c r="DP98" s="115"/>
      <c r="DQ98" s="115"/>
      <c r="DR98" s="115"/>
      <c r="DS98" s="115"/>
      <c r="DT98" s="115"/>
      <c r="DU98" s="115"/>
      <c r="DV98" s="115"/>
      <c r="DW98" s="115"/>
      <c r="DX98" s="115"/>
      <c r="DY98" s="115"/>
      <c r="DZ98" s="115"/>
      <c r="EA98" s="115"/>
      <c r="EB98" s="115"/>
      <c r="EC98" s="115"/>
      <c r="ED98" s="115"/>
      <c r="EE98" s="115"/>
      <c r="EF98" s="115"/>
      <c r="EG98" s="115"/>
      <c r="EH98" s="115"/>
      <c r="EI98" s="115"/>
      <c r="EJ98" s="115"/>
      <c r="EK98" s="115"/>
      <c r="EL98" s="115"/>
      <c r="EM98" s="115"/>
    </row>
    <row r="99" spans="3:143" s="116" customFormat="1" x14ac:dyDescent="0.3">
      <c r="C99" s="124"/>
      <c r="D99" s="117" t="str">
        <f>D138</f>
        <v>단기차입금 소계</v>
      </c>
      <c r="E99" s="118"/>
      <c r="F99" s="119"/>
      <c r="G99" s="119"/>
      <c r="H99" s="119"/>
      <c r="I99" s="120"/>
      <c r="J99" s="120"/>
      <c r="K99" s="121">
        <f>K314</f>
        <v>0</v>
      </c>
      <c r="L99" s="121">
        <f t="shared" ref="L99:BW99" si="70">L314</f>
        <v>0</v>
      </c>
      <c r="M99" s="121">
        <f t="shared" si="70"/>
        <v>0</v>
      </c>
      <c r="N99" s="121">
        <f t="shared" si="70"/>
        <v>0</v>
      </c>
      <c r="O99" s="121">
        <f t="shared" si="70"/>
        <v>0</v>
      </c>
      <c r="P99" s="121">
        <f t="shared" si="70"/>
        <v>0</v>
      </c>
      <c r="Q99" s="121">
        <f t="shared" si="70"/>
        <v>0</v>
      </c>
      <c r="R99" s="121">
        <f t="shared" si="70"/>
        <v>0</v>
      </c>
      <c r="S99" s="121">
        <f t="shared" si="70"/>
        <v>0</v>
      </c>
      <c r="T99" s="121">
        <f t="shared" si="70"/>
        <v>0</v>
      </c>
      <c r="U99" s="122">
        <f t="shared" si="70"/>
        <v>0</v>
      </c>
      <c r="V99" s="122">
        <f t="shared" si="70"/>
        <v>0</v>
      </c>
      <c r="W99" s="122">
        <f t="shared" si="70"/>
        <v>0</v>
      </c>
      <c r="X99" s="122">
        <f t="shared" si="70"/>
        <v>0</v>
      </c>
      <c r="Y99" s="122">
        <f t="shared" si="70"/>
        <v>0</v>
      </c>
      <c r="Z99" s="122">
        <f t="shared" si="70"/>
        <v>0</v>
      </c>
      <c r="AA99" s="122">
        <f t="shared" si="70"/>
        <v>0</v>
      </c>
      <c r="AB99" s="122">
        <f t="shared" si="70"/>
        <v>0</v>
      </c>
      <c r="AC99" s="122">
        <f t="shared" si="70"/>
        <v>0</v>
      </c>
      <c r="AD99" s="122">
        <f t="shared" si="70"/>
        <v>0</v>
      </c>
      <c r="AE99" s="122">
        <f t="shared" si="70"/>
        <v>0</v>
      </c>
      <c r="AF99" s="122">
        <f t="shared" si="70"/>
        <v>0</v>
      </c>
      <c r="AG99" s="122">
        <f t="shared" si="70"/>
        <v>0</v>
      </c>
      <c r="AH99" s="122">
        <f t="shared" si="70"/>
        <v>0</v>
      </c>
      <c r="AI99" s="122">
        <f t="shared" si="70"/>
        <v>0</v>
      </c>
      <c r="AJ99" s="122">
        <f t="shared" si="70"/>
        <v>0</v>
      </c>
      <c r="AK99" s="122">
        <f t="shared" si="70"/>
        <v>0</v>
      </c>
      <c r="AL99" s="122">
        <f t="shared" si="70"/>
        <v>0</v>
      </c>
      <c r="AM99" s="122">
        <f t="shared" si="70"/>
        <v>0</v>
      </c>
      <c r="AN99" s="122">
        <f t="shared" si="70"/>
        <v>0</v>
      </c>
      <c r="AO99" s="122">
        <f t="shared" si="70"/>
        <v>0</v>
      </c>
      <c r="AP99" s="122">
        <f t="shared" si="70"/>
        <v>0</v>
      </c>
      <c r="AQ99" s="122">
        <f t="shared" si="70"/>
        <v>0</v>
      </c>
      <c r="AR99" s="122">
        <f t="shared" si="70"/>
        <v>0</v>
      </c>
      <c r="AS99" s="122">
        <f t="shared" si="70"/>
        <v>0</v>
      </c>
      <c r="AT99" s="122">
        <f t="shared" si="70"/>
        <v>0</v>
      </c>
      <c r="AU99" s="122">
        <f t="shared" si="70"/>
        <v>0</v>
      </c>
      <c r="AV99" s="122">
        <f t="shared" si="70"/>
        <v>0</v>
      </c>
      <c r="AW99" s="122">
        <f t="shared" si="70"/>
        <v>0</v>
      </c>
      <c r="AX99" s="122">
        <f t="shared" si="70"/>
        <v>0</v>
      </c>
      <c r="AY99" s="122">
        <f t="shared" si="70"/>
        <v>0</v>
      </c>
      <c r="AZ99" s="122">
        <f t="shared" si="70"/>
        <v>0</v>
      </c>
      <c r="BA99" s="122">
        <f t="shared" si="70"/>
        <v>0</v>
      </c>
      <c r="BB99" s="122">
        <f t="shared" si="70"/>
        <v>0</v>
      </c>
      <c r="BC99" s="122">
        <f t="shared" si="70"/>
        <v>0</v>
      </c>
      <c r="BD99" s="122">
        <f t="shared" si="70"/>
        <v>0</v>
      </c>
      <c r="BE99" s="122">
        <f t="shared" si="70"/>
        <v>0</v>
      </c>
      <c r="BF99" s="122">
        <f t="shared" si="70"/>
        <v>0</v>
      </c>
      <c r="BG99" s="122">
        <f t="shared" si="70"/>
        <v>0</v>
      </c>
      <c r="BH99" s="122">
        <f t="shared" si="70"/>
        <v>0</v>
      </c>
      <c r="BI99" s="122">
        <f t="shared" si="70"/>
        <v>0</v>
      </c>
      <c r="BJ99" s="122">
        <f t="shared" si="70"/>
        <v>0</v>
      </c>
      <c r="BK99" s="122">
        <f t="shared" si="70"/>
        <v>0</v>
      </c>
      <c r="BL99" s="122">
        <f t="shared" si="70"/>
        <v>0</v>
      </c>
      <c r="BM99" s="122">
        <f t="shared" si="70"/>
        <v>0</v>
      </c>
      <c r="BN99" s="122">
        <f t="shared" si="70"/>
        <v>0</v>
      </c>
      <c r="BO99" s="122">
        <f t="shared" si="70"/>
        <v>0</v>
      </c>
      <c r="BP99" s="122">
        <f t="shared" si="70"/>
        <v>0</v>
      </c>
      <c r="BQ99" s="122">
        <f t="shared" si="70"/>
        <v>0</v>
      </c>
      <c r="BR99" s="122">
        <f t="shared" si="70"/>
        <v>0</v>
      </c>
      <c r="BS99" s="122">
        <f t="shared" si="70"/>
        <v>0</v>
      </c>
      <c r="BT99" s="122">
        <f t="shared" si="70"/>
        <v>0</v>
      </c>
      <c r="BU99" s="122">
        <f t="shared" si="70"/>
        <v>0</v>
      </c>
      <c r="BV99" s="122">
        <f t="shared" si="70"/>
        <v>0</v>
      </c>
      <c r="BW99" s="122">
        <f t="shared" si="70"/>
        <v>0</v>
      </c>
      <c r="BX99" s="122">
        <f t="shared" ref="BX99:EI99" si="71">BX314</f>
        <v>0</v>
      </c>
      <c r="BY99" s="122">
        <f t="shared" si="71"/>
        <v>0</v>
      </c>
      <c r="BZ99" s="122">
        <f t="shared" si="71"/>
        <v>0</v>
      </c>
      <c r="CA99" s="122">
        <f t="shared" si="71"/>
        <v>0</v>
      </c>
      <c r="CB99" s="122">
        <f t="shared" si="71"/>
        <v>0</v>
      </c>
      <c r="CC99" s="122">
        <f t="shared" si="71"/>
        <v>0</v>
      </c>
      <c r="CD99" s="122">
        <f t="shared" si="71"/>
        <v>0</v>
      </c>
      <c r="CE99" s="122">
        <f t="shared" si="71"/>
        <v>0</v>
      </c>
      <c r="CF99" s="122">
        <f t="shared" si="71"/>
        <v>0</v>
      </c>
      <c r="CG99" s="122">
        <f t="shared" si="71"/>
        <v>0</v>
      </c>
      <c r="CH99" s="122">
        <f t="shared" si="71"/>
        <v>0</v>
      </c>
      <c r="CI99" s="122">
        <f t="shared" si="71"/>
        <v>0</v>
      </c>
      <c r="CJ99" s="122">
        <f t="shared" si="71"/>
        <v>0</v>
      </c>
      <c r="CK99" s="122">
        <f t="shared" si="71"/>
        <v>0</v>
      </c>
      <c r="CL99" s="122">
        <f t="shared" si="71"/>
        <v>0</v>
      </c>
      <c r="CM99" s="122">
        <f t="shared" si="71"/>
        <v>0</v>
      </c>
      <c r="CN99" s="122">
        <f t="shared" si="71"/>
        <v>0</v>
      </c>
      <c r="CO99" s="122">
        <f t="shared" si="71"/>
        <v>0</v>
      </c>
      <c r="CP99" s="122">
        <f t="shared" si="71"/>
        <v>0</v>
      </c>
      <c r="CQ99" s="122">
        <f t="shared" si="71"/>
        <v>0</v>
      </c>
      <c r="CR99" s="122">
        <f t="shared" si="71"/>
        <v>0</v>
      </c>
      <c r="CS99" s="122">
        <f t="shared" si="71"/>
        <v>0</v>
      </c>
      <c r="CT99" s="122">
        <f t="shared" si="71"/>
        <v>0</v>
      </c>
      <c r="CU99" s="122">
        <f t="shared" si="71"/>
        <v>0</v>
      </c>
      <c r="CV99" s="122">
        <f t="shared" si="71"/>
        <v>0</v>
      </c>
      <c r="CW99" s="122">
        <f t="shared" si="71"/>
        <v>0</v>
      </c>
      <c r="CX99" s="122">
        <f t="shared" si="71"/>
        <v>0</v>
      </c>
      <c r="CY99" s="122">
        <f t="shared" si="71"/>
        <v>0</v>
      </c>
      <c r="CZ99" s="122">
        <f t="shared" si="71"/>
        <v>0</v>
      </c>
      <c r="DA99" s="122">
        <f t="shared" si="71"/>
        <v>0</v>
      </c>
      <c r="DB99" s="122">
        <f t="shared" si="71"/>
        <v>0</v>
      </c>
      <c r="DC99" s="122">
        <f t="shared" si="71"/>
        <v>0</v>
      </c>
      <c r="DD99" s="122"/>
      <c r="DE99" s="122"/>
      <c r="DF99" s="122"/>
      <c r="DG99" s="122"/>
      <c r="DH99" s="122"/>
      <c r="DI99" s="122"/>
      <c r="DJ99" s="122"/>
      <c r="DK99" s="122"/>
      <c r="DL99" s="122"/>
      <c r="DM99" s="122"/>
      <c r="DN99" s="122"/>
      <c r="DO99" s="122"/>
      <c r="DP99" s="122"/>
      <c r="DQ99" s="122"/>
      <c r="DR99" s="122"/>
      <c r="DS99" s="122"/>
      <c r="DT99" s="122"/>
      <c r="DU99" s="122"/>
      <c r="DV99" s="122"/>
      <c r="DW99" s="122"/>
      <c r="DX99" s="122"/>
      <c r="DY99" s="122"/>
      <c r="DZ99" s="122"/>
      <c r="EA99" s="122"/>
      <c r="EB99" s="122"/>
      <c r="EC99" s="122"/>
      <c r="ED99" s="122"/>
      <c r="EE99" s="122"/>
      <c r="EF99" s="122"/>
      <c r="EG99" s="122"/>
      <c r="EH99" s="122"/>
      <c r="EI99" s="122"/>
      <c r="EJ99" s="122"/>
      <c r="EK99" s="122"/>
      <c r="EL99" s="122"/>
      <c r="EM99" s="122"/>
    </row>
    <row r="100" spans="3:143" s="116" customFormat="1" x14ac:dyDescent="0.3">
      <c r="C100" s="124"/>
      <c r="D100" s="117"/>
      <c r="E100" s="118"/>
      <c r="F100" s="119"/>
      <c r="G100" s="119"/>
      <c r="H100" s="119"/>
      <c r="I100" s="120"/>
      <c r="J100" s="120"/>
      <c r="K100" s="122"/>
      <c r="L100" s="123"/>
      <c r="M100" s="123"/>
      <c r="N100" s="123"/>
      <c r="O100" s="123"/>
      <c r="P100" s="123"/>
      <c r="Q100" s="123"/>
      <c r="R100" s="123"/>
      <c r="S100" s="123"/>
      <c r="T100" s="123"/>
      <c r="U100" s="123"/>
      <c r="V100" s="123"/>
      <c r="W100" s="123"/>
      <c r="X100" s="123"/>
      <c r="Y100" s="123"/>
      <c r="Z100" s="123"/>
      <c r="AA100" s="123"/>
      <c r="AB100" s="123"/>
      <c r="AC100" s="123"/>
      <c r="AD100" s="123"/>
      <c r="AE100" s="123"/>
      <c r="AF100" s="123"/>
      <c r="AG100" s="123"/>
      <c r="AH100" s="123"/>
      <c r="AI100" s="123"/>
      <c r="AJ100" s="123"/>
      <c r="AK100" s="123"/>
      <c r="AL100" s="123"/>
      <c r="AM100" s="123"/>
      <c r="AN100" s="123"/>
      <c r="AO100" s="123"/>
      <c r="AP100" s="123"/>
      <c r="AQ100" s="123"/>
      <c r="AR100" s="123"/>
      <c r="AS100" s="123"/>
      <c r="AT100" s="123"/>
      <c r="AU100" s="123"/>
      <c r="AV100" s="123"/>
      <c r="AW100" s="123"/>
      <c r="AX100" s="123"/>
      <c r="AY100" s="123"/>
      <c r="AZ100" s="123"/>
      <c r="BA100" s="123"/>
      <c r="BB100" s="123"/>
      <c r="BC100" s="123"/>
      <c r="BD100" s="123"/>
      <c r="BE100" s="123"/>
      <c r="BF100" s="123"/>
      <c r="BG100" s="123"/>
      <c r="BH100" s="123"/>
      <c r="BI100" s="123"/>
      <c r="BJ100" s="123"/>
      <c r="BK100" s="123"/>
      <c r="BL100" s="123"/>
      <c r="BM100" s="123"/>
      <c r="BN100" s="123"/>
      <c r="BO100" s="123"/>
      <c r="BP100" s="123"/>
      <c r="BQ100" s="123"/>
      <c r="BR100" s="123"/>
      <c r="BS100" s="123"/>
      <c r="BT100" s="123"/>
      <c r="BU100" s="123"/>
      <c r="BV100" s="123"/>
      <c r="BW100" s="123"/>
      <c r="BX100" s="123"/>
      <c r="BY100" s="123"/>
      <c r="BZ100" s="123"/>
      <c r="CA100" s="123"/>
      <c r="CB100" s="123"/>
      <c r="CC100" s="123"/>
      <c r="CD100" s="123"/>
      <c r="CE100" s="123"/>
      <c r="CF100" s="123"/>
      <c r="CG100" s="123"/>
      <c r="CH100" s="123"/>
      <c r="CI100" s="123"/>
      <c r="CJ100" s="123"/>
      <c r="CK100" s="123"/>
      <c r="CL100" s="123"/>
      <c r="CM100" s="123"/>
      <c r="CN100" s="123"/>
      <c r="CO100" s="123"/>
      <c r="CP100" s="123"/>
      <c r="CQ100" s="123"/>
      <c r="CR100" s="123"/>
      <c r="CS100" s="123"/>
      <c r="CT100" s="123"/>
      <c r="CU100" s="123"/>
      <c r="CV100" s="123"/>
      <c r="CW100" s="123"/>
      <c r="CX100" s="123"/>
      <c r="CY100" s="123"/>
      <c r="CZ100" s="123"/>
      <c r="DA100" s="123"/>
      <c r="DB100" s="123"/>
      <c r="DC100" s="123"/>
      <c r="DD100" s="123"/>
      <c r="DE100" s="123"/>
      <c r="DF100" s="123"/>
      <c r="DG100" s="123"/>
      <c r="DH100" s="123"/>
      <c r="DI100" s="123"/>
      <c r="DJ100" s="123"/>
      <c r="DK100" s="123"/>
      <c r="DL100" s="123"/>
      <c r="DM100" s="123"/>
      <c r="DN100" s="123"/>
      <c r="DO100" s="123"/>
      <c r="DP100" s="123"/>
      <c r="DQ100" s="123"/>
      <c r="DR100" s="123"/>
      <c r="DS100" s="123"/>
      <c r="DT100" s="123"/>
      <c r="DU100" s="123"/>
      <c r="DV100" s="123"/>
      <c r="DW100" s="123"/>
      <c r="DX100" s="123"/>
      <c r="DY100" s="123"/>
      <c r="DZ100" s="123"/>
      <c r="EA100" s="123"/>
      <c r="EB100" s="123"/>
      <c r="EC100" s="123"/>
      <c r="ED100" s="123"/>
      <c r="EE100" s="123"/>
      <c r="EF100" s="123"/>
      <c r="EG100" s="123"/>
      <c r="EH100" s="123"/>
      <c r="EI100" s="123"/>
      <c r="EJ100" s="123"/>
      <c r="EK100" s="123"/>
      <c r="EL100" s="123"/>
      <c r="EM100" s="123"/>
    </row>
    <row r="101" spans="3:143" x14ac:dyDescent="0.3">
      <c r="D101" s="110" t="s">
        <v>48</v>
      </c>
      <c r="E101" s="111"/>
      <c r="F101" s="112"/>
      <c r="G101" s="112"/>
      <c r="H101" s="112"/>
      <c r="I101" s="113"/>
      <c r="J101" s="113"/>
      <c r="K101" s="114">
        <f>SUM(K102:K104)</f>
        <v>0</v>
      </c>
      <c r="L101" s="115">
        <f t="shared" ref="L101:BW101" si="72">SUM(L102:L104)</f>
        <v>0</v>
      </c>
      <c r="M101" s="115">
        <f t="shared" si="72"/>
        <v>0</v>
      </c>
      <c r="N101" s="115">
        <f t="shared" si="72"/>
        <v>0</v>
      </c>
      <c r="O101" s="115">
        <f t="shared" si="72"/>
        <v>0</v>
      </c>
      <c r="P101" s="115">
        <f t="shared" si="72"/>
        <v>0</v>
      </c>
      <c r="Q101" s="115">
        <f t="shared" si="72"/>
        <v>0</v>
      </c>
      <c r="R101" s="115">
        <f t="shared" si="72"/>
        <v>0</v>
      </c>
      <c r="S101" s="115">
        <f t="shared" si="72"/>
        <v>0</v>
      </c>
      <c r="T101" s="115">
        <f t="shared" si="72"/>
        <v>0</v>
      </c>
      <c r="U101" s="115">
        <f t="shared" si="72"/>
        <v>0</v>
      </c>
      <c r="V101" s="115">
        <f t="shared" si="72"/>
        <v>0</v>
      </c>
      <c r="W101" s="115">
        <f t="shared" si="72"/>
        <v>0</v>
      </c>
      <c r="X101" s="115">
        <f t="shared" si="72"/>
        <v>0</v>
      </c>
      <c r="Y101" s="115">
        <f t="shared" si="72"/>
        <v>0</v>
      </c>
      <c r="Z101" s="115">
        <f t="shared" si="72"/>
        <v>0</v>
      </c>
      <c r="AA101" s="115">
        <f t="shared" si="72"/>
        <v>0</v>
      </c>
      <c r="AB101" s="115">
        <f t="shared" si="72"/>
        <v>0</v>
      </c>
      <c r="AC101" s="115">
        <f t="shared" si="72"/>
        <v>0</v>
      </c>
      <c r="AD101" s="115">
        <f t="shared" si="72"/>
        <v>0</v>
      </c>
      <c r="AE101" s="115">
        <f t="shared" si="72"/>
        <v>0</v>
      </c>
      <c r="AF101" s="115">
        <f t="shared" si="72"/>
        <v>0</v>
      </c>
      <c r="AG101" s="115">
        <f t="shared" si="72"/>
        <v>0</v>
      </c>
      <c r="AH101" s="115">
        <f t="shared" si="72"/>
        <v>0</v>
      </c>
      <c r="AI101" s="115">
        <f t="shared" si="72"/>
        <v>0</v>
      </c>
      <c r="AJ101" s="115">
        <f t="shared" si="72"/>
        <v>0</v>
      </c>
      <c r="AK101" s="115">
        <f t="shared" si="72"/>
        <v>0</v>
      </c>
      <c r="AL101" s="115">
        <f t="shared" si="72"/>
        <v>0</v>
      </c>
      <c r="AM101" s="115">
        <f t="shared" si="72"/>
        <v>0</v>
      </c>
      <c r="AN101" s="115">
        <f t="shared" si="72"/>
        <v>0</v>
      </c>
      <c r="AO101" s="115">
        <f t="shared" si="72"/>
        <v>0</v>
      </c>
      <c r="AP101" s="115">
        <f t="shared" si="72"/>
        <v>0</v>
      </c>
      <c r="AQ101" s="115">
        <f t="shared" si="72"/>
        <v>0</v>
      </c>
      <c r="AR101" s="115">
        <f t="shared" si="72"/>
        <v>0</v>
      </c>
      <c r="AS101" s="115">
        <f t="shared" si="72"/>
        <v>0</v>
      </c>
      <c r="AT101" s="115">
        <f t="shared" si="72"/>
        <v>0</v>
      </c>
      <c r="AU101" s="115">
        <f t="shared" si="72"/>
        <v>0</v>
      </c>
      <c r="AV101" s="115">
        <f t="shared" si="72"/>
        <v>0</v>
      </c>
      <c r="AW101" s="115">
        <f t="shared" si="72"/>
        <v>0</v>
      </c>
      <c r="AX101" s="115">
        <f t="shared" si="72"/>
        <v>0</v>
      </c>
      <c r="AY101" s="115">
        <f t="shared" si="72"/>
        <v>0</v>
      </c>
      <c r="AZ101" s="115">
        <f t="shared" si="72"/>
        <v>0</v>
      </c>
      <c r="BA101" s="115">
        <f t="shared" si="72"/>
        <v>0</v>
      </c>
      <c r="BB101" s="115">
        <f t="shared" si="72"/>
        <v>0</v>
      </c>
      <c r="BC101" s="115">
        <f t="shared" si="72"/>
        <v>0</v>
      </c>
      <c r="BD101" s="115">
        <f t="shared" si="72"/>
        <v>0</v>
      </c>
      <c r="BE101" s="115">
        <f t="shared" si="72"/>
        <v>0</v>
      </c>
      <c r="BF101" s="115">
        <f t="shared" si="72"/>
        <v>0</v>
      </c>
      <c r="BG101" s="115">
        <f t="shared" si="72"/>
        <v>0</v>
      </c>
      <c r="BH101" s="115">
        <f t="shared" si="72"/>
        <v>0</v>
      </c>
      <c r="BI101" s="115">
        <f t="shared" si="72"/>
        <v>0</v>
      </c>
      <c r="BJ101" s="115">
        <f t="shared" si="72"/>
        <v>0</v>
      </c>
      <c r="BK101" s="115">
        <f t="shared" si="72"/>
        <v>0</v>
      </c>
      <c r="BL101" s="115">
        <f t="shared" si="72"/>
        <v>0</v>
      </c>
      <c r="BM101" s="115">
        <f t="shared" si="72"/>
        <v>0</v>
      </c>
      <c r="BN101" s="115">
        <f t="shared" si="72"/>
        <v>0</v>
      </c>
      <c r="BO101" s="115">
        <f t="shared" si="72"/>
        <v>0</v>
      </c>
      <c r="BP101" s="115">
        <f t="shared" si="72"/>
        <v>0</v>
      </c>
      <c r="BQ101" s="115">
        <f t="shared" si="72"/>
        <v>0</v>
      </c>
      <c r="BR101" s="115">
        <f t="shared" si="72"/>
        <v>0</v>
      </c>
      <c r="BS101" s="115">
        <f t="shared" si="72"/>
        <v>0</v>
      </c>
      <c r="BT101" s="115">
        <f t="shared" si="72"/>
        <v>0</v>
      </c>
      <c r="BU101" s="115">
        <f t="shared" si="72"/>
        <v>0</v>
      </c>
      <c r="BV101" s="115">
        <f t="shared" si="72"/>
        <v>0</v>
      </c>
      <c r="BW101" s="115">
        <f t="shared" si="72"/>
        <v>0</v>
      </c>
      <c r="BX101" s="115">
        <f t="shared" ref="BX101:EI101" si="73">SUM(BX102:BX104)</f>
        <v>0</v>
      </c>
      <c r="BY101" s="115">
        <f t="shared" si="73"/>
        <v>0</v>
      </c>
      <c r="BZ101" s="115">
        <f t="shared" si="73"/>
        <v>0</v>
      </c>
      <c r="CA101" s="115">
        <f t="shared" si="73"/>
        <v>0</v>
      </c>
      <c r="CB101" s="115">
        <f t="shared" si="73"/>
        <v>0</v>
      </c>
      <c r="CC101" s="115">
        <f t="shared" si="73"/>
        <v>0</v>
      </c>
      <c r="CD101" s="115">
        <f t="shared" si="73"/>
        <v>0</v>
      </c>
      <c r="CE101" s="115">
        <f t="shared" si="73"/>
        <v>0</v>
      </c>
      <c r="CF101" s="115">
        <f t="shared" si="73"/>
        <v>0</v>
      </c>
      <c r="CG101" s="115">
        <f t="shared" si="73"/>
        <v>0</v>
      </c>
      <c r="CH101" s="115">
        <f t="shared" si="73"/>
        <v>0</v>
      </c>
      <c r="CI101" s="115">
        <f t="shared" si="73"/>
        <v>0</v>
      </c>
      <c r="CJ101" s="115">
        <f t="shared" si="73"/>
        <v>0</v>
      </c>
      <c r="CK101" s="115">
        <f t="shared" si="73"/>
        <v>0</v>
      </c>
      <c r="CL101" s="115">
        <f t="shared" si="73"/>
        <v>0</v>
      </c>
      <c r="CM101" s="115">
        <f t="shared" si="73"/>
        <v>0</v>
      </c>
      <c r="CN101" s="115">
        <f t="shared" si="73"/>
        <v>0</v>
      </c>
      <c r="CO101" s="115">
        <f t="shared" si="73"/>
        <v>0</v>
      </c>
      <c r="CP101" s="115">
        <f t="shared" si="73"/>
        <v>0</v>
      </c>
      <c r="CQ101" s="115">
        <f t="shared" si="73"/>
        <v>0</v>
      </c>
      <c r="CR101" s="115">
        <f t="shared" si="73"/>
        <v>0</v>
      </c>
      <c r="CS101" s="115">
        <f t="shared" si="73"/>
        <v>0</v>
      </c>
      <c r="CT101" s="115">
        <f t="shared" si="73"/>
        <v>0</v>
      </c>
      <c r="CU101" s="115">
        <f t="shared" si="73"/>
        <v>0</v>
      </c>
      <c r="CV101" s="115">
        <f t="shared" si="73"/>
        <v>0</v>
      </c>
      <c r="CW101" s="115">
        <f t="shared" si="73"/>
        <v>0</v>
      </c>
      <c r="CX101" s="115">
        <f t="shared" si="73"/>
        <v>0</v>
      </c>
      <c r="CY101" s="115">
        <f t="shared" si="73"/>
        <v>0</v>
      </c>
      <c r="CZ101" s="115">
        <f t="shared" si="73"/>
        <v>0</v>
      </c>
      <c r="DA101" s="115">
        <f t="shared" si="73"/>
        <v>0</v>
      </c>
      <c r="DB101" s="115">
        <f t="shared" si="73"/>
        <v>0</v>
      </c>
      <c r="DC101" s="115">
        <f t="shared" si="73"/>
        <v>0</v>
      </c>
      <c r="DD101" s="115"/>
      <c r="DE101" s="115"/>
      <c r="DF101" s="115"/>
      <c r="DG101" s="115"/>
      <c r="DH101" s="115"/>
      <c r="DI101" s="115"/>
      <c r="DJ101" s="115"/>
      <c r="DK101" s="115"/>
      <c r="DL101" s="115"/>
      <c r="DM101" s="115"/>
      <c r="DN101" s="115"/>
      <c r="DO101" s="115"/>
      <c r="DP101" s="115"/>
      <c r="DQ101" s="115"/>
      <c r="DR101" s="115"/>
      <c r="DS101" s="115"/>
      <c r="DT101" s="115"/>
      <c r="DU101" s="115"/>
      <c r="DV101" s="115"/>
      <c r="DW101" s="115"/>
      <c r="DX101" s="115"/>
      <c r="DY101" s="115"/>
      <c r="DZ101" s="115"/>
      <c r="EA101" s="115"/>
      <c r="EB101" s="115"/>
      <c r="EC101" s="115"/>
      <c r="ED101" s="115"/>
      <c r="EE101" s="115"/>
      <c r="EF101" s="115"/>
      <c r="EG101" s="115"/>
      <c r="EH101" s="115"/>
      <c r="EI101" s="115"/>
      <c r="EJ101" s="115"/>
      <c r="EK101" s="115"/>
      <c r="EL101" s="115"/>
      <c r="EM101" s="115"/>
    </row>
    <row r="102" spans="3:143" s="116" customFormat="1" x14ac:dyDescent="0.3">
      <c r="C102" s="124"/>
      <c r="D102" s="117" t="str">
        <f>D141</f>
        <v>회사채 소계</v>
      </c>
      <c r="E102" s="118"/>
      <c r="F102" s="119"/>
      <c r="G102" s="119"/>
      <c r="H102" s="119"/>
      <c r="I102" s="120"/>
      <c r="J102" s="120"/>
      <c r="K102" s="121">
        <f>K341</f>
        <v>0</v>
      </c>
      <c r="L102" s="121">
        <f t="shared" ref="L102:BW102" si="74">L341</f>
        <v>0</v>
      </c>
      <c r="M102" s="121">
        <f t="shared" si="74"/>
        <v>0</v>
      </c>
      <c r="N102" s="121">
        <f t="shared" si="74"/>
        <v>0</v>
      </c>
      <c r="O102" s="121">
        <f t="shared" si="74"/>
        <v>0</v>
      </c>
      <c r="P102" s="121">
        <f t="shared" si="74"/>
        <v>0</v>
      </c>
      <c r="Q102" s="121">
        <f t="shared" si="74"/>
        <v>0</v>
      </c>
      <c r="R102" s="121">
        <f t="shared" si="74"/>
        <v>0</v>
      </c>
      <c r="S102" s="121">
        <f t="shared" si="74"/>
        <v>0</v>
      </c>
      <c r="T102" s="121">
        <f t="shared" si="74"/>
        <v>0</v>
      </c>
      <c r="U102" s="122">
        <f t="shared" si="74"/>
        <v>0</v>
      </c>
      <c r="V102" s="122">
        <f t="shared" si="74"/>
        <v>0</v>
      </c>
      <c r="W102" s="122">
        <f t="shared" si="74"/>
        <v>0</v>
      </c>
      <c r="X102" s="122">
        <f t="shared" si="74"/>
        <v>0</v>
      </c>
      <c r="Y102" s="122">
        <f t="shared" si="74"/>
        <v>0</v>
      </c>
      <c r="Z102" s="122">
        <f t="shared" si="74"/>
        <v>0</v>
      </c>
      <c r="AA102" s="122">
        <f t="shared" si="74"/>
        <v>0</v>
      </c>
      <c r="AB102" s="122">
        <f t="shared" si="74"/>
        <v>0</v>
      </c>
      <c r="AC102" s="122">
        <f t="shared" si="74"/>
        <v>0</v>
      </c>
      <c r="AD102" s="122">
        <f t="shared" si="74"/>
        <v>0</v>
      </c>
      <c r="AE102" s="122">
        <f t="shared" si="74"/>
        <v>0</v>
      </c>
      <c r="AF102" s="122">
        <f t="shared" si="74"/>
        <v>0</v>
      </c>
      <c r="AG102" s="122">
        <f t="shared" si="74"/>
        <v>0</v>
      </c>
      <c r="AH102" s="122">
        <f t="shared" si="74"/>
        <v>0</v>
      </c>
      <c r="AI102" s="122">
        <f t="shared" si="74"/>
        <v>0</v>
      </c>
      <c r="AJ102" s="122">
        <f t="shared" si="74"/>
        <v>0</v>
      </c>
      <c r="AK102" s="122">
        <f t="shared" si="74"/>
        <v>0</v>
      </c>
      <c r="AL102" s="122">
        <f t="shared" si="74"/>
        <v>0</v>
      </c>
      <c r="AM102" s="122">
        <f t="shared" si="74"/>
        <v>0</v>
      </c>
      <c r="AN102" s="122">
        <f t="shared" si="74"/>
        <v>0</v>
      </c>
      <c r="AO102" s="122">
        <f t="shared" si="74"/>
        <v>0</v>
      </c>
      <c r="AP102" s="122">
        <f t="shared" si="74"/>
        <v>0</v>
      </c>
      <c r="AQ102" s="122">
        <f t="shared" si="74"/>
        <v>0</v>
      </c>
      <c r="AR102" s="122">
        <f t="shared" si="74"/>
        <v>0</v>
      </c>
      <c r="AS102" s="122">
        <f t="shared" si="74"/>
        <v>0</v>
      </c>
      <c r="AT102" s="122">
        <f t="shared" si="74"/>
        <v>0</v>
      </c>
      <c r="AU102" s="122">
        <f t="shared" si="74"/>
        <v>0</v>
      </c>
      <c r="AV102" s="122">
        <f t="shared" si="74"/>
        <v>0</v>
      </c>
      <c r="AW102" s="122">
        <f t="shared" si="74"/>
        <v>0</v>
      </c>
      <c r="AX102" s="122">
        <f t="shared" si="74"/>
        <v>0</v>
      </c>
      <c r="AY102" s="122">
        <f t="shared" si="74"/>
        <v>0</v>
      </c>
      <c r="AZ102" s="122">
        <f t="shared" si="74"/>
        <v>0</v>
      </c>
      <c r="BA102" s="122">
        <f t="shared" si="74"/>
        <v>0</v>
      </c>
      <c r="BB102" s="122">
        <f t="shared" si="74"/>
        <v>0</v>
      </c>
      <c r="BC102" s="122">
        <f t="shared" si="74"/>
        <v>0</v>
      </c>
      <c r="BD102" s="122">
        <f t="shared" si="74"/>
        <v>0</v>
      </c>
      <c r="BE102" s="122">
        <f t="shared" si="74"/>
        <v>0</v>
      </c>
      <c r="BF102" s="122">
        <f t="shared" si="74"/>
        <v>0</v>
      </c>
      <c r="BG102" s="122">
        <f t="shared" si="74"/>
        <v>0</v>
      </c>
      <c r="BH102" s="122">
        <f t="shared" si="74"/>
        <v>0</v>
      </c>
      <c r="BI102" s="122">
        <f t="shared" si="74"/>
        <v>0</v>
      </c>
      <c r="BJ102" s="122">
        <f t="shared" si="74"/>
        <v>0</v>
      </c>
      <c r="BK102" s="122">
        <f t="shared" si="74"/>
        <v>0</v>
      </c>
      <c r="BL102" s="122">
        <f t="shared" si="74"/>
        <v>0</v>
      </c>
      <c r="BM102" s="122">
        <f t="shared" si="74"/>
        <v>0</v>
      </c>
      <c r="BN102" s="122">
        <f t="shared" si="74"/>
        <v>0</v>
      </c>
      <c r="BO102" s="122">
        <f t="shared" si="74"/>
        <v>0</v>
      </c>
      <c r="BP102" s="122">
        <f t="shared" si="74"/>
        <v>0</v>
      </c>
      <c r="BQ102" s="122">
        <f t="shared" si="74"/>
        <v>0</v>
      </c>
      <c r="BR102" s="122">
        <f t="shared" si="74"/>
        <v>0</v>
      </c>
      <c r="BS102" s="122">
        <f t="shared" si="74"/>
        <v>0</v>
      </c>
      <c r="BT102" s="122">
        <f t="shared" si="74"/>
        <v>0</v>
      </c>
      <c r="BU102" s="122">
        <f t="shared" si="74"/>
        <v>0</v>
      </c>
      <c r="BV102" s="122">
        <f t="shared" si="74"/>
        <v>0</v>
      </c>
      <c r="BW102" s="122">
        <f t="shared" si="74"/>
        <v>0</v>
      </c>
      <c r="BX102" s="122">
        <f t="shared" ref="BX102:EI102" si="75">BX341</f>
        <v>0</v>
      </c>
      <c r="BY102" s="122">
        <f t="shared" si="75"/>
        <v>0</v>
      </c>
      <c r="BZ102" s="122">
        <f t="shared" si="75"/>
        <v>0</v>
      </c>
      <c r="CA102" s="122">
        <f t="shared" si="75"/>
        <v>0</v>
      </c>
      <c r="CB102" s="122">
        <f t="shared" si="75"/>
        <v>0</v>
      </c>
      <c r="CC102" s="122">
        <f t="shared" si="75"/>
        <v>0</v>
      </c>
      <c r="CD102" s="122">
        <f t="shared" si="75"/>
        <v>0</v>
      </c>
      <c r="CE102" s="122">
        <f t="shared" si="75"/>
        <v>0</v>
      </c>
      <c r="CF102" s="122">
        <f t="shared" si="75"/>
        <v>0</v>
      </c>
      <c r="CG102" s="122">
        <f t="shared" si="75"/>
        <v>0</v>
      </c>
      <c r="CH102" s="122">
        <f t="shared" si="75"/>
        <v>0</v>
      </c>
      <c r="CI102" s="122">
        <f t="shared" si="75"/>
        <v>0</v>
      </c>
      <c r="CJ102" s="122">
        <f t="shared" si="75"/>
        <v>0</v>
      </c>
      <c r="CK102" s="122">
        <f t="shared" si="75"/>
        <v>0</v>
      </c>
      <c r="CL102" s="122">
        <f t="shared" si="75"/>
        <v>0</v>
      </c>
      <c r="CM102" s="122">
        <f t="shared" si="75"/>
        <v>0</v>
      </c>
      <c r="CN102" s="122">
        <f t="shared" si="75"/>
        <v>0</v>
      </c>
      <c r="CO102" s="122">
        <f t="shared" si="75"/>
        <v>0</v>
      </c>
      <c r="CP102" s="122">
        <f t="shared" si="75"/>
        <v>0</v>
      </c>
      <c r="CQ102" s="122">
        <f t="shared" si="75"/>
        <v>0</v>
      </c>
      <c r="CR102" s="122">
        <f t="shared" si="75"/>
        <v>0</v>
      </c>
      <c r="CS102" s="122">
        <f t="shared" si="75"/>
        <v>0</v>
      </c>
      <c r="CT102" s="122">
        <f t="shared" si="75"/>
        <v>0</v>
      </c>
      <c r="CU102" s="122">
        <f t="shared" si="75"/>
        <v>0</v>
      </c>
      <c r="CV102" s="122">
        <f t="shared" si="75"/>
        <v>0</v>
      </c>
      <c r="CW102" s="122">
        <f t="shared" si="75"/>
        <v>0</v>
      </c>
      <c r="CX102" s="122">
        <f t="shared" si="75"/>
        <v>0</v>
      </c>
      <c r="CY102" s="122">
        <f t="shared" si="75"/>
        <v>0</v>
      </c>
      <c r="CZ102" s="122">
        <f t="shared" si="75"/>
        <v>0</v>
      </c>
      <c r="DA102" s="122">
        <f t="shared" si="75"/>
        <v>0</v>
      </c>
      <c r="DB102" s="122">
        <f t="shared" si="75"/>
        <v>0</v>
      </c>
      <c r="DC102" s="122">
        <f t="shared" si="75"/>
        <v>0</v>
      </c>
      <c r="DD102" s="122"/>
      <c r="DE102" s="122"/>
      <c r="DF102" s="122"/>
      <c r="DG102" s="122"/>
      <c r="DH102" s="122"/>
      <c r="DI102" s="122"/>
      <c r="DJ102" s="122"/>
      <c r="DK102" s="122"/>
      <c r="DL102" s="122"/>
      <c r="DM102" s="122"/>
      <c r="DN102" s="122"/>
      <c r="DO102" s="122"/>
      <c r="DP102" s="122"/>
      <c r="DQ102" s="122"/>
      <c r="DR102" s="122"/>
      <c r="DS102" s="122"/>
      <c r="DT102" s="122"/>
      <c r="DU102" s="122"/>
      <c r="DV102" s="122"/>
      <c r="DW102" s="122"/>
      <c r="DX102" s="122"/>
      <c r="DY102" s="122"/>
      <c r="DZ102" s="122"/>
      <c r="EA102" s="122"/>
      <c r="EB102" s="122"/>
      <c r="EC102" s="122"/>
      <c r="ED102" s="122"/>
      <c r="EE102" s="122"/>
      <c r="EF102" s="122"/>
      <c r="EG102" s="122"/>
      <c r="EH102" s="122"/>
      <c r="EI102" s="122"/>
      <c r="EJ102" s="122"/>
      <c r="EK102" s="122"/>
      <c r="EL102" s="122"/>
      <c r="EM102" s="122"/>
    </row>
    <row r="103" spans="3:143" s="116" customFormat="1" x14ac:dyDescent="0.3">
      <c r="C103" s="124"/>
      <c r="D103" s="117" t="str">
        <f>D142</f>
        <v>장기차입금 소계</v>
      </c>
      <c r="E103" s="118"/>
      <c r="F103" s="119"/>
      <c r="G103" s="119"/>
      <c r="H103" s="119"/>
      <c r="I103" s="120"/>
      <c r="J103" s="120"/>
      <c r="K103" s="121">
        <f>K348</f>
        <v>0</v>
      </c>
      <c r="L103" s="121">
        <f t="shared" ref="L103:BW103" si="76">L348</f>
        <v>0</v>
      </c>
      <c r="M103" s="121">
        <f t="shared" si="76"/>
        <v>0</v>
      </c>
      <c r="N103" s="121">
        <f t="shared" si="76"/>
        <v>0</v>
      </c>
      <c r="O103" s="121">
        <f t="shared" si="76"/>
        <v>0</v>
      </c>
      <c r="P103" s="121">
        <f t="shared" si="76"/>
        <v>0</v>
      </c>
      <c r="Q103" s="121">
        <f t="shared" si="76"/>
        <v>0</v>
      </c>
      <c r="R103" s="121">
        <f t="shared" si="76"/>
        <v>0</v>
      </c>
      <c r="S103" s="121">
        <f t="shared" si="76"/>
        <v>0</v>
      </c>
      <c r="T103" s="121">
        <f t="shared" si="76"/>
        <v>0</v>
      </c>
      <c r="U103" s="122">
        <f t="shared" si="76"/>
        <v>0</v>
      </c>
      <c r="V103" s="122">
        <f t="shared" si="76"/>
        <v>0</v>
      </c>
      <c r="W103" s="122">
        <f t="shared" si="76"/>
        <v>0</v>
      </c>
      <c r="X103" s="122">
        <f t="shared" si="76"/>
        <v>0</v>
      </c>
      <c r="Y103" s="122">
        <f t="shared" si="76"/>
        <v>0</v>
      </c>
      <c r="Z103" s="122">
        <f t="shared" si="76"/>
        <v>0</v>
      </c>
      <c r="AA103" s="122">
        <f t="shared" si="76"/>
        <v>0</v>
      </c>
      <c r="AB103" s="122">
        <f t="shared" si="76"/>
        <v>0</v>
      </c>
      <c r="AC103" s="122">
        <f t="shared" si="76"/>
        <v>0</v>
      </c>
      <c r="AD103" s="122">
        <f t="shared" si="76"/>
        <v>0</v>
      </c>
      <c r="AE103" s="122">
        <f t="shared" si="76"/>
        <v>0</v>
      </c>
      <c r="AF103" s="122">
        <f t="shared" si="76"/>
        <v>0</v>
      </c>
      <c r="AG103" s="122">
        <f t="shared" si="76"/>
        <v>0</v>
      </c>
      <c r="AH103" s="122">
        <f t="shared" si="76"/>
        <v>0</v>
      </c>
      <c r="AI103" s="122">
        <f t="shared" si="76"/>
        <v>0</v>
      </c>
      <c r="AJ103" s="122">
        <f t="shared" si="76"/>
        <v>0</v>
      </c>
      <c r="AK103" s="122">
        <f t="shared" si="76"/>
        <v>0</v>
      </c>
      <c r="AL103" s="122">
        <f t="shared" si="76"/>
        <v>0</v>
      </c>
      <c r="AM103" s="122">
        <f t="shared" si="76"/>
        <v>0</v>
      </c>
      <c r="AN103" s="122">
        <f t="shared" si="76"/>
        <v>0</v>
      </c>
      <c r="AO103" s="122">
        <f t="shared" si="76"/>
        <v>0</v>
      </c>
      <c r="AP103" s="122">
        <f t="shared" si="76"/>
        <v>0</v>
      </c>
      <c r="AQ103" s="122">
        <f t="shared" si="76"/>
        <v>0</v>
      </c>
      <c r="AR103" s="122">
        <f t="shared" si="76"/>
        <v>0</v>
      </c>
      <c r="AS103" s="122">
        <f t="shared" si="76"/>
        <v>0</v>
      </c>
      <c r="AT103" s="122">
        <f t="shared" si="76"/>
        <v>0</v>
      </c>
      <c r="AU103" s="122">
        <f t="shared" si="76"/>
        <v>0</v>
      </c>
      <c r="AV103" s="122">
        <f t="shared" si="76"/>
        <v>0</v>
      </c>
      <c r="AW103" s="122">
        <f t="shared" si="76"/>
        <v>0</v>
      </c>
      <c r="AX103" s="122">
        <f t="shared" si="76"/>
        <v>0</v>
      </c>
      <c r="AY103" s="122">
        <f t="shared" si="76"/>
        <v>0</v>
      </c>
      <c r="AZ103" s="122">
        <f t="shared" si="76"/>
        <v>0</v>
      </c>
      <c r="BA103" s="122">
        <f t="shared" si="76"/>
        <v>0</v>
      </c>
      <c r="BB103" s="122">
        <f t="shared" si="76"/>
        <v>0</v>
      </c>
      <c r="BC103" s="122">
        <f t="shared" si="76"/>
        <v>0</v>
      </c>
      <c r="BD103" s="122">
        <f t="shared" si="76"/>
        <v>0</v>
      </c>
      <c r="BE103" s="122">
        <f t="shared" si="76"/>
        <v>0</v>
      </c>
      <c r="BF103" s="122">
        <f t="shared" si="76"/>
        <v>0</v>
      </c>
      <c r="BG103" s="122">
        <f t="shared" si="76"/>
        <v>0</v>
      </c>
      <c r="BH103" s="122">
        <f t="shared" si="76"/>
        <v>0</v>
      </c>
      <c r="BI103" s="122">
        <f t="shared" si="76"/>
        <v>0</v>
      </c>
      <c r="BJ103" s="122">
        <f t="shared" si="76"/>
        <v>0</v>
      </c>
      <c r="BK103" s="122">
        <f t="shared" si="76"/>
        <v>0</v>
      </c>
      <c r="BL103" s="122">
        <f t="shared" si="76"/>
        <v>0</v>
      </c>
      <c r="BM103" s="122">
        <f t="shared" si="76"/>
        <v>0</v>
      </c>
      <c r="BN103" s="122">
        <f t="shared" si="76"/>
        <v>0</v>
      </c>
      <c r="BO103" s="122">
        <f t="shared" si="76"/>
        <v>0</v>
      </c>
      <c r="BP103" s="122">
        <f t="shared" si="76"/>
        <v>0</v>
      </c>
      <c r="BQ103" s="122">
        <f t="shared" si="76"/>
        <v>0</v>
      </c>
      <c r="BR103" s="122">
        <f t="shared" si="76"/>
        <v>0</v>
      </c>
      <c r="BS103" s="122">
        <f t="shared" si="76"/>
        <v>0</v>
      </c>
      <c r="BT103" s="122">
        <f t="shared" si="76"/>
        <v>0</v>
      </c>
      <c r="BU103" s="122">
        <f t="shared" si="76"/>
        <v>0</v>
      </c>
      <c r="BV103" s="122">
        <f t="shared" si="76"/>
        <v>0</v>
      </c>
      <c r="BW103" s="122">
        <f t="shared" si="76"/>
        <v>0</v>
      </c>
      <c r="BX103" s="122">
        <f t="shared" ref="BX103:EI103" si="77">BX348</f>
        <v>0</v>
      </c>
      <c r="BY103" s="122">
        <f t="shared" si="77"/>
        <v>0</v>
      </c>
      <c r="BZ103" s="122">
        <f t="shared" si="77"/>
        <v>0</v>
      </c>
      <c r="CA103" s="122">
        <f t="shared" si="77"/>
        <v>0</v>
      </c>
      <c r="CB103" s="122">
        <f t="shared" si="77"/>
        <v>0</v>
      </c>
      <c r="CC103" s="122">
        <f t="shared" si="77"/>
        <v>0</v>
      </c>
      <c r="CD103" s="122">
        <f t="shared" si="77"/>
        <v>0</v>
      </c>
      <c r="CE103" s="122">
        <f t="shared" si="77"/>
        <v>0</v>
      </c>
      <c r="CF103" s="122">
        <f t="shared" si="77"/>
        <v>0</v>
      </c>
      <c r="CG103" s="122">
        <f t="shared" si="77"/>
        <v>0</v>
      </c>
      <c r="CH103" s="122">
        <f t="shared" si="77"/>
        <v>0</v>
      </c>
      <c r="CI103" s="122">
        <f t="shared" si="77"/>
        <v>0</v>
      </c>
      <c r="CJ103" s="122">
        <f t="shared" si="77"/>
        <v>0</v>
      </c>
      <c r="CK103" s="122">
        <f t="shared" si="77"/>
        <v>0</v>
      </c>
      <c r="CL103" s="122">
        <f t="shared" si="77"/>
        <v>0</v>
      </c>
      <c r="CM103" s="122">
        <f t="shared" si="77"/>
        <v>0</v>
      </c>
      <c r="CN103" s="122">
        <f t="shared" si="77"/>
        <v>0</v>
      </c>
      <c r="CO103" s="122">
        <f t="shared" si="77"/>
        <v>0</v>
      </c>
      <c r="CP103" s="122">
        <f t="shared" si="77"/>
        <v>0</v>
      </c>
      <c r="CQ103" s="122">
        <f t="shared" si="77"/>
        <v>0</v>
      </c>
      <c r="CR103" s="122">
        <f t="shared" si="77"/>
        <v>0</v>
      </c>
      <c r="CS103" s="122">
        <f t="shared" si="77"/>
        <v>0</v>
      </c>
      <c r="CT103" s="122">
        <f t="shared" si="77"/>
        <v>0</v>
      </c>
      <c r="CU103" s="122">
        <f t="shared" si="77"/>
        <v>0</v>
      </c>
      <c r="CV103" s="122">
        <f t="shared" si="77"/>
        <v>0</v>
      </c>
      <c r="CW103" s="122">
        <f t="shared" si="77"/>
        <v>0</v>
      </c>
      <c r="CX103" s="122">
        <f t="shared" si="77"/>
        <v>0</v>
      </c>
      <c r="CY103" s="122">
        <f t="shared" si="77"/>
        <v>0</v>
      </c>
      <c r="CZ103" s="122">
        <f t="shared" si="77"/>
        <v>0</v>
      </c>
      <c r="DA103" s="122">
        <f t="shared" si="77"/>
        <v>0</v>
      </c>
      <c r="DB103" s="122">
        <f t="shared" si="77"/>
        <v>0</v>
      </c>
      <c r="DC103" s="122">
        <f t="shared" si="77"/>
        <v>0</v>
      </c>
      <c r="DD103" s="122"/>
      <c r="DE103" s="122"/>
      <c r="DF103" s="122"/>
      <c r="DG103" s="122"/>
      <c r="DH103" s="122"/>
      <c r="DI103" s="122"/>
      <c r="DJ103" s="122"/>
      <c r="DK103" s="122"/>
      <c r="DL103" s="122"/>
      <c r="DM103" s="122"/>
      <c r="DN103" s="122"/>
      <c r="DO103" s="122"/>
      <c r="DP103" s="122"/>
      <c r="DQ103" s="122"/>
      <c r="DR103" s="122"/>
      <c r="DS103" s="122"/>
      <c r="DT103" s="122"/>
      <c r="DU103" s="122"/>
      <c r="DV103" s="122"/>
      <c r="DW103" s="122"/>
      <c r="DX103" s="122"/>
      <c r="DY103" s="122"/>
      <c r="DZ103" s="122"/>
      <c r="EA103" s="122"/>
      <c r="EB103" s="122"/>
      <c r="EC103" s="122"/>
      <c r="ED103" s="122"/>
      <c r="EE103" s="122"/>
      <c r="EF103" s="122"/>
      <c r="EG103" s="122"/>
      <c r="EH103" s="122"/>
      <c r="EI103" s="122"/>
      <c r="EJ103" s="122"/>
      <c r="EK103" s="122"/>
      <c r="EL103" s="122"/>
      <c r="EM103" s="122"/>
    </row>
    <row r="104" spans="3:143" s="116" customFormat="1" x14ac:dyDescent="0.3">
      <c r="C104" s="124"/>
      <c r="D104" s="117"/>
      <c r="E104" s="118"/>
      <c r="F104" s="119"/>
      <c r="G104" s="119"/>
      <c r="H104" s="119"/>
      <c r="I104" s="120"/>
      <c r="J104" s="120"/>
      <c r="K104" s="122"/>
      <c r="L104" s="123"/>
      <c r="M104" s="123"/>
      <c r="N104" s="123"/>
      <c r="O104" s="123"/>
      <c r="P104" s="123"/>
      <c r="Q104" s="123"/>
      <c r="R104" s="123"/>
      <c r="S104" s="123"/>
      <c r="T104" s="123"/>
      <c r="U104" s="123"/>
      <c r="V104" s="123"/>
      <c r="W104" s="123"/>
      <c r="X104" s="123"/>
      <c r="Y104" s="123"/>
      <c r="Z104" s="123"/>
      <c r="AA104" s="123"/>
      <c r="AB104" s="123"/>
      <c r="AC104" s="123"/>
      <c r="AD104" s="123"/>
      <c r="AE104" s="123"/>
      <c r="AF104" s="123"/>
      <c r="AG104" s="123"/>
      <c r="AH104" s="123"/>
      <c r="AI104" s="123"/>
      <c r="AJ104" s="123"/>
      <c r="AK104" s="123"/>
      <c r="AL104" s="123"/>
      <c r="AM104" s="123"/>
      <c r="AN104" s="123"/>
      <c r="AO104" s="123"/>
      <c r="AP104" s="123"/>
      <c r="AQ104" s="123"/>
      <c r="AR104" s="123"/>
      <c r="AS104" s="123"/>
      <c r="AT104" s="123"/>
      <c r="AU104" s="123"/>
      <c r="AV104" s="123"/>
      <c r="AW104" s="123"/>
      <c r="AX104" s="123"/>
      <c r="AY104" s="123"/>
      <c r="AZ104" s="123"/>
      <c r="BA104" s="123"/>
      <c r="BB104" s="123"/>
      <c r="BC104" s="123"/>
      <c r="BD104" s="123"/>
      <c r="BE104" s="123"/>
      <c r="BF104" s="123"/>
      <c r="BG104" s="123"/>
      <c r="BH104" s="123"/>
      <c r="BI104" s="123"/>
      <c r="BJ104" s="123"/>
      <c r="BK104" s="123"/>
      <c r="BL104" s="123"/>
      <c r="BM104" s="123"/>
      <c r="BN104" s="123"/>
      <c r="BO104" s="123"/>
      <c r="BP104" s="123"/>
      <c r="BQ104" s="123"/>
      <c r="BR104" s="123"/>
      <c r="BS104" s="123"/>
      <c r="BT104" s="123"/>
      <c r="BU104" s="123"/>
      <c r="BV104" s="123"/>
      <c r="BW104" s="123"/>
      <c r="BX104" s="123"/>
      <c r="BY104" s="123"/>
      <c r="BZ104" s="123"/>
      <c r="CA104" s="123"/>
      <c r="CB104" s="123"/>
      <c r="CC104" s="123"/>
      <c r="CD104" s="123"/>
      <c r="CE104" s="123"/>
      <c r="CF104" s="123"/>
      <c r="CG104" s="123"/>
      <c r="CH104" s="123"/>
      <c r="CI104" s="123"/>
      <c r="CJ104" s="123"/>
      <c r="CK104" s="123"/>
      <c r="CL104" s="123"/>
      <c r="CM104" s="123"/>
      <c r="CN104" s="123"/>
      <c r="CO104" s="123"/>
      <c r="CP104" s="123"/>
      <c r="CQ104" s="123"/>
      <c r="CR104" s="123"/>
      <c r="CS104" s="123"/>
      <c r="CT104" s="123"/>
      <c r="CU104" s="123"/>
      <c r="CV104" s="123"/>
      <c r="CW104" s="123"/>
      <c r="CX104" s="123"/>
      <c r="CY104" s="123"/>
      <c r="CZ104" s="123"/>
      <c r="DA104" s="123"/>
      <c r="DB104" s="123"/>
      <c r="DC104" s="123"/>
      <c r="DD104" s="123"/>
      <c r="DE104" s="123"/>
      <c r="DF104" s="123"/>
      <c r="DG104" s="123"/>
      <c r="DH104" s="123"/>
      <c r="DI104" s="123"/>
      <c r="DJ104" s="123"/>
      <c r="DK104" s="123"/>
      <c r="DL104" s="123"/>
      <c r="DM104" s="123"/>
      <c r="DN104" s="123"/>
      <c r="DO104" s="123"/>
      <c r="DP104" s="123"/>
      <c r="DQ104" s="123"/>
      <c r="DR104" s="123"/>
      <c r="DS104" s="123"/>
      <c r="DT104" s="123"/>
      <c r="DU104" s="123"/>
      <c r="DV104" s="123"/>
      <c r="DW104" s="123"/>
      <c r="DX104" s="123"/>
      <c r="DY104" s="123"/>
      <c r="DZ104" s="123"/>
      <c r="EA104" s="123"/>
      <c r="EB104" s="123"/>
      <c r="EC104" s="123"/>
      <c r="ED104" s="123"/>
      <c r="EE104" s="123"/>
      <c r="EF104" s="123"/>
      <c r="EG104" s="123"/>
      <c r="EH104" s="123"/>
      <c r="EI104" s="123"/>
      <c r="EJ104" s="123"/>
      <c r="EK104" s="123"/>
      <c r="EL104" s="123"/>
      <c r="EM104" s="123"/>
    </row>
    <row r="105" spans="3:143" x14ac:dyDescent="0.3">
      <c r="D105" s="104" t="s">
        <v>49</v>
      </c>
      <c r="E105" s="105"/>
      <c r="F105" s="106"/>
      <c r="G105" s="106"/>
      <c r="H105" s="106"/>
      <c r="I105" s="107"/>
      <c r="J105" s="107"/>
      <c r="K105" s="108">
        <f>SUM(K106,K109)</f>
        <v>0</v>
      </c>
      <c r="L105" s="109">
        <f t="shared" ref="L105:BW105" si="78">SUM(L106,L109)</f>
        <v>0</v>
      </c>
      <c r="M105" s="109">
        <f t="shared" si="78"/>
        <v>0</v>
      </c>
      <c r="N105" s="109">
        <f t="shared" si="78"/>
        <v>0</v>
      </c>
      <c r="O105" s="109">
        <f t="shared" si="78"/>
        <v>0</v>
      </c>
      <c r="P105" s="109">
        <f t="shared" si="78"/>
        <v>0</v>
      </c>
      <c r="Q105" s="109">
        <f t="shared" si="78"/>
        <v>0</v>
      </c>
      <c r="R105" s="109">
        <f t="shared" si="78"/>
        <v>0</v>
      </c>
      <c r="S105" s="109">
        <f t="shared" si="78"/>
        <v>0</v>
      </c>
      <c r="T105" s="109">
        <f t="shared" si="78"/>
        <v>0</v>
      </c>
      <c r="U105" s="109">
        <f t="shared" si="78"/>
        <v>0</v>
      </c>
      <c r="V105" s="109">
        <f t="shared" si="78"/>
        <v>0</v>
      </c>
      <c r="W105" s="109">
        <f t="shared" si="78"/>
        <v>0</v>
      </c>
      <c r="X105" s="109">
        <f t="shared" si="78"/>
        <v>0</v>
      </c>
      <c r="Y105" s="109">
        <f t="shared" si="78"/>
        <v>0</v>
      </c>
      <c r="Z105" s="109">
        <f t="shared" si="78"/>
        <v>0</v>
      </c>
      <c r="AA105" s="109">
        <f t="shared" si="78"/>
        <v>0</v>
      </c>
      <c r="AB105" s="109">
        <f t="shared" si="78"/>
        <v>0</v>
      </c>
      <c r="AC105" s="109">
        <f t="shared" si="78"/>
        <v>0</v>
      </c>
      <c r="AD105" s="109">
        <f t="shared" si="78"/>
        <v>0</v>
      </c>
      <c r="AE105" s="109">
        <f t="shared" si="78"/>
        <v>0</v>
      </c>
      <c r="AF105" s="109">
        <f t="shared" si="78"/>
        <v>0</v>
      </c>
      <c r="AG105" s="109">
        <f t="shared" si="78"/>
        <v>0</v>
      </c>
      <c r="AH105" s="109">
        <f t="shared" si="78"/>
        <v>0</v>
      </c>
      <c r="AI105" s="109">
        <f t="shared" si="78"/>
        <v>0</v>
      </c>
      <c r="AJ105" s="109">
        <f t="shared" si="78"/>
        <v>0</v>
      </c>
      <c r="AK105" s="109">
        <f t="shared" si="78"/>
        <v>0</v>
      </c>
      <c r="AL105" s="109">
        <f t="shared" si="78"/>
        <v>0</v>
      </c>
      <c r="AM105" s="109">
        <f t="shared" si="78"/>
        <v>0</v>
      </c>
      <c r="AN105" s="109">
        <f t="shared" si="78"/>
        <v>0</v>
      </c>
      <c r="AO105" s="109">
        <f t="shared" si="78"/>
        <v>0</v>
      </c>
      <c r="AP105" s="109">
        <f t="shared" si="78"/>
        <v>0</v>
      </c>
      <c r="AQ105" s="109">
        <f t="shared" si="78"/>
        <v>0</v>
      </c>
      <c r="AR105" s="109">
        <f t="shared" si="78"/>
        <v>0</v>
      </c>
      <c r="AS105" s="109">
        <f t="shared" si="78"/>
        <v>0</v>
      </c>
      <c r="AT105" s="109">
        <f t="shared" si="78"/>
        <v>0</v>
      </c>
      <c r="AU105" s="109">
        <f t="shared" si="78"/>
        <v>0</v>
      </c>
      <c r="AV105" s="109">
        <f t="shared" si="78"/>
        <v>0</v>
      </c>
      <c r="AW105" s="109">
        <f t="shared" si="78"/>
        <v>0</v>
      </c>
      <c r="AX105" s="109">
        <f t="shared" si="78"/>
        <v>0</v>
      </c>
      <c r="AY105" s="109">
        <f t="shared" si="78"/>
        <v>0</v>
      </c>
      <c r="AZ105" s="109">
        <f t="shared" si="78"/>
        <v>0</v>
      </c>
      <c r="BA105" s="109">
        <f t="shared" si="78"/>
        <v>0</v>
      </c>
      <c r="BB105" s="109">
        <f t="shared" si="78"/>
        <v>0</v>
      </c>
      <c r="BC105" s="109">
        <f t="shared" si="78"/>
        <v>0</v>
      </c>
      <c r="BD105" s="109">
        <f t="shared" si="78"/>
        <v>0</v>
      </c>
      <c r="BE105" s="109">
        <f t="shared" si="78"/>
        <v>0</v>
      </c>
      <c r="BF105" s="109">
        <f t="shared" si="78"/>
        <v>0</v>
      </c>
      <c r="BG105" s="109">
        <f t="shared" si="78"/>
        <v>0</v>
      </c>
      <c r="BH105" s="109">
        <f t="shared" si="78"/>
        <v>0</v>
      </c>
      <c r="BI105" s="109">
        <f t="shared" si="78"/>
        <v>0</v>
      </c>
      <c r="BJ105" s="109">
        <f t="shared" si="78"/>
        <v>0</v>
      </c>
      <c r="BK105" s="109">
        <f t="shared" si="78"/>
        <v>0</v>
      </c>
      <c r="BL105" s="109">
        <f t="shared" si="78"/>
        <v>0</v>
      </c>
      <c r="BM105" s="109">
        <f t="shared" si="78"/>
        <v>0</v>
      </c>
      <c r="BN105" s="109">
        <f t="shared" si="78"/>
        <v>0</v>
      </c>
      <c r="BO105" s="109">
        <f t="shared" si="78"/>
        <v>0</v>
      </c>
      <c r="BP105" s="109">
        <f t="shared" si="78"/>
        <v>0</v>
      </c>
      <c r="BQ105" s="109">
        <f t="shared" si="78"/>
        <v>0</v>
      </c>
      <c r="BR105" s="109">
        <f t="shared" si="78"/>
        <v>0</v>
      </c>
      <c r="BS105" s="109">
        <f t="shared" si="78"/>
        <v>0</v>
      </c>
      <c r="BT105" s="109">
        <f t="shared" si="78"/>
        <v>0</v>
      </c>
      <c r="BU105" s="109">
        <f t="shared" si="78"/>
        <v>0</v>
      </c>
      <c r="BV105" s="109">
        <f t="shared" si="78"/>
        <v>0</v>
      </c>
      <c r="BW105" s="109">
        <f t="shared" si="78"/>
        <v>0</v>
      </c>
      <c r="BX105" s="109">
        <f t="shared" ref="BX105:EI105" si="79">SUM(BX106,BX109)</f>
        <v>0</v>
      </c>
      <c r="BY105" s="109">
        <f t="shared" si="79"/>
        <v>0</v>
      </c>
      <c r="BZ105" s="109">
        <f t="shared" si="79"/>
        <v>0</v>
      </c>
      <c r="CA105" s="109">
        <f t="shared" si="79"/>
        <v>0</v>
      </c>
      <c r="CB105" s="109">
        <f t="shared" si="79"/>
        <v>0</v>
      </c>
      <c r="CC105" s="109">
        <f t="shared" si="79"/>
        <v>0</v>
      </c>
      <c r="CD105" s="109">
        <f t="shared" si="79"/>
        <v>0</v>
      </c>
      <c r="CE105" s="109">
        <f t="shared" si="79"/>
        <v>0</v>
      </c>
      <c r="CF105" s="109">
        <f t="shared" si="79"/>
        <v>0</v>
      </c>
      <c r="CG105" s="109">
        <f t="shared" si="79"/>
        <v>0</v>
      </c>
      <c r="CH105" s="109">
        <f t="shared" si="79"/>
        <v>0</v>
      </c>
      <c r="CI105" s="109">
        <f t="shared" si="79"/>
        <v>0</v>
      </c>
      <c r="CJ105" s="109">
        <f t="shared" si="79"/>
        <v>0</v>
      </c>
      <c r="CK105" s="109">
        <f t="shared" si="79"/>
        <v>0</v>
      </c>
      <c r="CL105" s="109">
        <f t="shared" si="79"/>
        <v>0</v>
      </c>
      <c r="CM105" s="109">
        <f t="shared" si="79"/>
        <v>0</v>
      </c>
      <c r="CN105" s="109">
        <f t="shared" si="79"/>
        <v>0</v>
      </c>
      <c r="CO105" s="109">
        <f t="shared" si="79"/>
        <v>0</v>
      </c>
      <c r="CP105" s="109">
        <f t="shared" si="79"/>
        <v>0</v>
      </c>
      <c r="CQ105" s="109">
        <f t="shared" si="79"/>
        <v>0</v>
      </c>
      <c r="CR105" s="109">
        <f t="shared" si="79"/>
        <v>0</v>
      </c>
      <c r="CS105" s="109">
        <f t="shared" si="79"/>
        <v>0</v>
      </c>
      <c r="CT105" s="109">
        <f t="shared" si="79"/>
        <v>0</v>
      </c>
      <c r="CU105" s="109">
        <f t="shared" si="79"/>
        <v>0</v>
      </c>
      <c r="CV105" s="109">
        <f t="shared" si="79"/>
        <v>0</v>
      </c>
      <c r="CW105" s="109">
        <f t="shared" si="79"/>
        <v>0</v>
      </c>
      <c r="CX105" s="109">
        <f t="shared" si="79"/>
        <v>0</v>
      </c>
      <c r="CY105" s="109">
        <f t="shared" si="79"/>
        <v>0</v>
      </c>
      <c r="CZ105" s="109">
        <f t="shared" si="79"/>
        <v>0</v>
      </c>
      <c r="DA105" s="109">
        <f t="shared" si="79"/>
        <v>0</v>
      </c>
      <c r="DB105" s="109">
        <f t="shared" si="79"/>
        <v>0</v>
      </c>
      <c r="DC105" s="109">
        <f t="shared" si="79"/>
        <v>0</v>
      </c>
      <c r="DD105" s="109"/>
      <c r="DE105" s="109"/>
      <c r="DF105" s="109"/>
      <c r="DG105" s="109"/>
      <c r="DH105" s="109"/>
      <c r="DI105" s="109"/>
      <c r="DJ105" s="109"/>
      <c r="DK105" s="109"/>
      <c r="DL105" s="109"/>
      <c r="DM105" s="109"/>
      <c r="DN105" s="109"/>
      <c r="DO105" s="109"/>
      <c r="DP105" s="109"/>
      <c r="DQ105" s="109"/>
      <c r="DR105" s="109"/>
      <c r="DS105" s="109"/>
      <c r="DT105" s="109"/>
      <c r="DU105" s="109"/>
      <c r="DV105" s="109"/>
      <c r="DW105" s="109"/>
      <c r="DX105" s="109"/>
      <c r="DY105" s="109"/>
      <c r="DZ105" s="109"/>
      <c r="EA105" s="109"/>
      <c r="EB105" s="109"/>
      <c r="EC105" s="109"/>
      <c r="ED105" s="109"/>
      <c r="EE105" s="109"/>
      <c r="EF105" s="109"/>
      <c r="EG105" s="109"/>
      <c r="EH105" s="109"/>
      <c r="EI105" s="109"/>
      <c r="EJ105" s="109"/>
      <c r="EK105" s="109"/>
      <c r="EL105" s="109"/>
      <c r="EM105" s="109"/>
    </row>
    <row r="106" spans="3:143" x14ac:dyDescent="0.3">
      <c r="D106" s="110" t="s">
        <v>45</v>
      </c>
      <c r="E106" s="111"/>
      <c r="F106" s="112"/>
      <c r="G106" s="112"/>
      <c r="H106" s="112"/>
      <c r="I106" s="113"/>
      <c r="J106" s="113"/>
      <c r="K106" s="114">
        <f>SUM(K107:K108)</f>
        <v>0</v>
      </c>
      <c r="L106" s="115">
        <f t="shared" ref="L106:BW106" si="80">SUM(L107:L108)</f>
        <v>0</v>
      </c>
      <c r="M106" s="115">
        <f t="shared" si="80"/>
        <v>0</v>
      </c>
      <c r="N106" s="115">
        <f t="shared" si="80"/>
        <v>0</v>
      </c>
      <c r="O106" s="115">
        <f t="shared" si="80"/>
        <v>0</v>
      </c>
      <c r="P106" s="115">
        <f t="shared" si="80"/>
        <v>0</v>
      </c>
      <c r="Q106" s="115">
        <f t="shared" si="80"/>
        <v>0</v>
      </c>
      <c r="R106" s="115">
        <f t="shared" si="80"/>
        <v>0</v>
      </c>
      <c r="S106" s="115">
        <f t="shared" si="80"/>
        <v>0</v>
      </c>
      <c r="T106" s="115">
        <f t="shared" si="80"/>
        <v>0</v>
      </c>
      <c r="U106" s="115">
        <f t="shared" si="80"/>
        <v>0</v>
      </c>
      <c r="V106" s="115">
        <f t="shared" si="80"/>
        <v>0</v>
      </c>
      <c r="W106" s="115">
        <f t="shared" si="80"/>
        <v>0</v>
      </c>
      <c r="X106" s="115">
        <f t="shared" si="80"/>
        <v>0</v>
      </c>
      <c r="Y106" s="115">
        <f t="shared" si="80"/>
        <v>0</v>
      </c>
      <c r="Z106" s="115">
        <f t="shared" si="80"/>
        <v>0</v>
      </c>
      <c r="AA106" s="115">
        <f t="shared" si="80"/>
        <v>0</v>
      </c>
      <c r="AB106" s="115">
        <f t="shared" si="80"/>
        <v>0</v>
      </c>
      <c r="AC106" s="115">
        <f t="shared" si="80"/>
        <v>0</v>
      </c>
      <c r="AD106" s="115">
        <f t="shared" si="80"/>
        <v>0</v>
      </c>
      <c r="AE106" s="115">
        <f t="shared" si="80"/>
        <v>0</v>
      </c>
      <c r="AF106" s="115">
        <f t="shared" si="80"/>
        <v>0</v>
      </c>
      <c r="AG106" s="115">
        <f t="shared" si="80"/>
        <v>0</v>
      </c>
      <c r="AH106" s="115">
        <f t="shared" si="80"/>
        <v>0</v>
      </c>
      <c r="AI106" s="115">
        <f t="shared" si="80"/>
        <v>0</v>
      </c>
      <c r="AJ106" s="115">
        <f t="shared" si="80"/>
        <v>0</v>
      </c>
      <c r="AK106" s="115">
        <f t="shared" si="80"/>
        <v>0</v>
      </c>
      <c r="AL106" s="115">
        <f t="shared" si="80"/>
        <v>0</v>
      </c>
      <c r="AM106" s="115">
        <f t="shared" si="80"/>
        <v>0</v>
      </c>
      <c r="AN106" s="115">
        <f t="shared" si="80"/>
        <v>0</v>
      </c>
      <c r="AO106" s="115">
        <f t="shared" si="80"/>
        <v>0</v>
      </c>
      <c r="AP106" s="115">
        <f t="shared" si="80"/>
        <v>0</v>
      </c>
      <c r="AQ106" s="115">
        <f t="shared" si="80"/>
        <v>0</v>
      </c>
      <c r="AR106" s="115">
        <f t="shared" si="80"/>
        <v>0</v>
      </c>
      <c r="AS106" s="115">
        <f t="shared" si="80"/>
        <v>0</v>
      </c>
      <c r="AT106" s="115">
        <f t="shared" si="80"/>
        <v>0</v>
      </c>
      <c r="AU106" s="115">
        <f t="shared" si="80"/>
        <v>0</v>
      </c>
      <c r="AV106" s="115">
        <f t="shared" si="80"/>
        <v>0</v>
      </c>
      <c r="AW106" s="115">
        <f t="shared" si="80"/>
        <v>0</v>
      </c>
      <c r="AX106" s="115">
        <f t="shared" si="80"/>
        <v>0</v>
      </c>
      <c r="AY106" s="115">
        <f t="shared" si="80"/>
        <v>0</v>
      </c>
      <c r="AZ106" s="115">
        <f t="shared" si="80"/>
        <v>0</v>
      </c>
      <c r="BA106" s="115">
        <f t="shared" si="80"/>
        <v>0</v>
      </c>
      <c r="BB106" s="115">
        <f t="shared" si="80"/>
        <v>0</v>
      </c>
      <c r="BC106" s="115">
        <f t="shared" si="80"/>
        <v>0</v>
      </c>
      <c r="BD106" s="115">
        <f t="shared" si="80"/>
        <v>0</v>
      </c>
      <c r="BE106" s="115">
        <f t="shared" si="80"/>
        <v>0</v>
      </c>
      <c r="BF106" s="115">
        <f t="shared" si="80"/>
        <v>0</v>
      </c>
      <c r="BG106" s="115">
        <f t="shared" si="80"/>
        <v>0</v>
      </c>
      <c r="BH106" s="115">
        <f t="shared" si="80"/>
        <v>0</v>
      </c>
      <c r="BI106" s="115">
        <f t="shared" si="80"/>
        <v>0</v>
      </c>
      <c r="BJ106" s="115">
        <f t="shared" si="80"/>
        <v>0</v>
      </c>
      <c r="BK106" s="115">
        <f t="shared" si="80"/>
        <v>0</v>
      </c>
      <c r="BL106" s="115">
        <f t="shared" si="80"/>
        <v>0</v>
      </c>
      <c r="BM106" s="115">
        <f t="shared" si="80"/>
        <v>0</v>
      </c>
      <c r="BN106" s="115">
        <f t="shared" si="80"/>
        <v>0</v>
      </c>
      <c r="BO106" s="115">
        <f t="shared" si="80"/>
        <v>0</v>
      </c>
      <c r="BP106" s="115">
        <f t="shared" si="80"/>
        <v>0</v>
      </c>
      <c r="BQ106" s="115">
        <f t="shared" si="80"/>
        <v>0</v>
      </c>
      <c r="BR106" s="115">
        <f t="shared" si="80"/>
        <v>0</v>
      </c>
      <c r="BS106" s="115">
        <f t="shared" si="80"/>
        <v>0</v>
      </c>
      <c r="BT106" s="115">
        <f t="shared" si="80"/>
        <v>0</v>
      </c>
      <c r="BU106" s="115">
        <f t="shared" si="80"/>
        <v>0</v>
      </c>
      <c r="BV106" s="115">
        <f t="shared" si="80"/>
        <v>0</v>
      </c>
      <c r="BW106" s="115">
        <f t="shared" si="80"/>
        <v>0</v>
      </c>
      <c r="BX106" s="115">
        <f t="shared" ref="BX106:EI106" si="81">SUM(BX107:BX108)</f>
        <v>0</v>
      </c>
      <c r="BY106" s="115">
        <f t="shared" si="81"/>
        <v>0</v>
      </c>
      <c r="BZ106" s="115">
        <f t="shared" si="81"/>
        <v>0</v>
      </c>
      <c r="CA106" s="115">
        <f t="shared" si="81"/>
        <v>0</v>
      </c>
      <c r="CB106" s="115">
        <f t="shared" si="81"/>
        <v>0</v>
      </c>
      <c r="CC106" s="115">
        <f t="shared" si="81"/>
        <v>0</v>
      </c>
      <c r="CD106" s="115">
        <f t="shared" si="81"/>
        <v>0</v>
      </c>
      <c r="CE106" s="115">
        <f t="shared" si="81"/>
        <v>0</v>
      </c>
      <c r="CF106" s="115">
        <f t="shared" si="81"/>
        <v>0</v>
      </c>
      <c r="CG106" s="115">
        <f t="shared" si="81"/>
        <v>0</v>
      </c>
      <c r="CH106" s="115">
        <f t="shared" si="81"/>
        <v>0</v>
      </c>
      <c r="CI106" s="115">
        <f t="shared" si="81"/>
        <v>0</v>
      </c>
      <c r="CJ106" s="115">
        <f t="shared" si="81"/>
        <v>0</v>
      </c>
      <c r="CK106" s="115">
        <f t="shared" si="81"/>
        <v>0</v>
      </c>
      <c r="CL106" s="115">
        <f t="shared" si="81"/>
        <v>0</v>
      </c>
      <c r="CM106" s="115">
        <f t="shared" si="81"/>
        <v>0</v>
      </c>
      <c r="CN106" s="115">
        <f t="shared" si="81"/>
        <v>0</v>
      </c>
      <c r="CO106" s="115">
        <f t="shared" si="81"/>
        <v>0</v>
      </c>
      <c r="CP106" s="115">
        <f t="shared" si="81"/>
        <v>0</v>
      </c>
      <c r="CQ106" s="115">
        <f t="shared" si="81"/>
        <v>0</v>
      </c>
      <c r="CR106" s="115">
        <f t="shared" si="81"/>
        <v>0</v>
      </c>
      <c r="CS106" s="115">
        <f t="shared" si="81"/>
        <v>0</v>
      </c>
      <c r="CT106" s="115">
        <f t="shared" si="81"/>
        <v>0</v>
      </c>
      <c r="CU106" s="115">
        <f t="shared" si="81"/>
        <v>0</v>
      </c>
      <c r="CV106" s="115">
        <f t="shared" si="81"/>
        <v>0</v>
      </c>
      <c r="CW106" s="115">
        <f t="shared" si="81"/>
        <v>0</v>
      </c>
      <c r="CX106" s="115">
        <f t="shared" si="81"/>
        <v>0</v>
      </c>
      <c r="CY106" s="115">
        <f t="shared" si="81"/>
        <v>0</v>
      </c>
      <c r="CZ106" s="115">
        <f t="shared" si="81"/>
        <v>0</v>
      </c>
      <c r="DA106" s="115">
        <f t="shared" si="81"/>
        <v>0</v>
      </c>
      <c r="DB106" s="115">
        <f t="shared" si="81"/>
        <v>0</v>
      </c>
      <c r="DC106" s="115">
        <f t="shared" si="81"/>
        <v>0</v>
      </c>
      <c r="DD106" s="115"/>
      <c r="DE106" s="115"/>
      <c r="DF106" s="115"/>
      <c r="DG106" s="115"/>
      <c r="DH106" s="115"/>
      <c r="DI106" s="115"/>
      <c r="DJ106" s="115"/>
      <c r="DK106" s="115"/>
      <c r="DL106" s="115"/>
      <c r="DM106" s="115"/>
      <c r="DN106" s="115"/>
      <c r="DO106" s="115"/>
      <c r="DP106" s="115"/>
      <c r="DQ106" s="115"/>
      <c r="DR106" s="115"/>
      <c r="DS106" s="115"/>
      <c r="DT106" s="115"/>
      <c r="DU106" s="115"/>
      <c r="DV106" s="115"/>
      <c r="DW106" s="115"/>
      <c r="DX106" s="115"/>
      <c r="DY106" s="115"/>
      <c r="DZ106" s="115"/>
      <c r="EA106" s="115"/>
      <c r="EB106" s="115"/>
      <c r="EC106" s="115"/>
      <c r="ED106" s="115"/>
      <c r="EE106" s="115"/>
      <c r="EF106" s="115"/>
      <c r="EG106" s="115"/>
      <c r="EH106" s="115"/>
      <c r="EI106" s="115"/>
      <c r="EJ106" s="115"/>
      <c r="EK106" s="115"/>
      <c r="EL106" s="115"/>
      <c r="EM106" s="115"/>
    </row>
    <row r="107" spans="3:143" s="116" customFormat="1" x14ac:dyDescent="0.3">
      <c r="C107" s="124"/>
      <c r="D107" s="117" t="str">
        <f>D124</f>
        <v>단기차입금 소계</v>
      </c>
      <c r="E107" s="118"/>
      <c r="F107" s="119"/>
      <c r="G107" s="119"/>
      <c r="H107" s="119"/>
      <c r="I107" s="120"/>
      <c r="J107" s="120"/>
      <c r="K107" s="121">
        <f>K385</f>
        <v>0</v>
      </c>
      <c r="L107" s="133">
        <f t="shared" ref="L107:BW107" si="82">L385</f>
        <v>0</v>
      </c>
      <c r="M107" s="133">
        <f t="shared" si="82"/>
        <v>0</v>
      </c>
      <c r="N107" s="133">
        <f t="shared" si="82"/>
        <v>0</v>
      </c>
      <c r="O107" s="133">
        <f t="shared" si="82"/>
        <v>0</v>
      </c>
      <c r="P107" s="133">
        <f t="shared" si="82"/>
        <v>0</v>
      </c>
      <c r="Q107" s="133">
        <f t="shared" si="82"/>
        <v>0</v>
      </c>
      <c r="R107" s="133">
        <f t="shared" si="82"/>
        <v>0</v>
      </c>
      <c r="S107" s="133">
        <f t="shared" si="82"/>
        <v>0</v>
      </c>
      <c r="T107" s="133">
        <f t="shared" si="82"/>
        <v>0</v>
      </c>
      <c r="U107" s="123">
        <f t="shared" si="82"/>
        <v>0</v>
      </c>
      <c r="V107" s="123">
        <f t="shared" si="82"/>
        <v>0</v>
      </c>
      <c r="W107" s="123">
        <f t="shared" si="82"/>
        <v>0</v>
      </c>
      <c r="X107" s="123">
        <f t="shared" si="82"/>
        <v>0</v>
      </c>
      <c r="Y107" s="123">
        <f t="shared" si="82"/>
        <v>0</v>
      </c>
      <c r="Z107" s="123">
        <f t="shared" si="82"/>
        <v>0</v>
      </c>
      <c r="AA107" s="123">
        <f t="shared" si="82"/>
        <v>0</v>
      </c>
      <c r="AB107" s="123">
        <f t="shared" si="82"/>
        <v>0</v>
      </c>
      <c r="AC107" s="123">
        <f t="shared" si="82"/>
        <v>0</v>
      </c>
      <c r="AD107" s="123">
        <f t="shared" si="82"/>
        <v>0</v>
      </c>
      <c r="AE107" s="123">
        <f t="shared" si="82"/>
        <v>0</v>
      </c>
      <c r="AF107" s="123">
        <f t="shared" si="82"/>
        <v>0</v>
      </c>
      <c r="AG107" s="123">
        <f t="shared" si="82"/>
        <v>0</v>
      </c>
      <c r="AH107" s="123">
        <f t="shared" si="82"/>
        <v>0</v>
      </c>
      <c r="AI107" s="123">
        <f t="shared" si="82"/>
        <v>0</v>
      </c>
      <c r="AJ107" s="123">
        <f t="shared" si="82"/>
        <v>0</v>
      </c>
      <c r="AK107" s="123">
        <f t="shared" si="82"/>
        <v>0</v>
      </c>
      <c r="AL107" s="123">
        <f t="shared" si="82"/>
        <v>0</v>
      </c>
      <c r="AM107" s="123">
        <f t="shared" si="82"/>
        <v>0</v>
      </c>
      <c r="AN107" s="123">
        <f t="shared" si="82"/>
        <v>0</v>
      </c>
      <c r="AO107" s="123">
        <f t="shared" si="82"/>
        <v>0</v>
      </c>
      <c r="AP107" s="123">
        <f t="shared" si="82"/>
        <v>0</v>
      </c>
      <c r="AQ107" s="123">
        <f t="shared" si="82"/>
        <v>0</v>
      </c>
      <c r="AR107" s="123">
        <f t="shared" si="82"/>
        <v>0</v>
      </c>
      <c r="AS107" s="123">
        <f t="shared" si="82"/>
        <v>0</v>
      </c>
      <c r="AT107" s="123">
        <f t="shared" si="82"/>
        <v>0</v>
      </c>
      <c r="AU107" s="123">
        <f t="shared" si="82"/>
        <v>0</v>
      </c>
      <c r="AV107" s="123">
        <f t="shared" si="82"/>
        <v>0</v>
      </c>
      <c r="AW107" s="123">
        <f t="shared" si="82"/>
        <v>0</v>
      </c>
      <c r="AX107" s="123">
        <f t="shared" si="82"/>
        <v>0</v>
      </c>
      <c r="AY107" s="123">
        <f t="shared" si="82"/>
        <v>0</v>
      </c>
      <c r="AZ107" s="123">
        <f t="shared" si="82"/>
        <v>0</v>
      </c>
      <c r="BA107" s="123">
        <f t="shared" si="82"/>
        <v>0</v>
      </c>
      <c r="BB107" s="123">
        <f t="shared" si="82"/>
        <v>0</v>
      </c>
      <c r="BC107" s="123">
        <f t="shared" si="82"/>
        <v>0</v>
      </c>
      <c r="BD107" s="123">
        <f t="shared" si="82"/>
        <v>0</v>
      </c>
      <c r="BE107" s="123">
        <f t="shared" si="82"/>
        <v>0</v>
      </c>
      <c r="BF107" s="123">
        <f t="shared" si="82"/>
        <v>0</v>
      </c>
      <c r="BG107" s="123">
        <f t="shared" si="82"/>
        <v>0</v>
      </c>
      <c r="BH107" s="123">
        <f t="shared" si="82"/>
        <v>0</v>
      </c>
      <c r="BI107" s="123">
        <f t="shared" si="82"/>
        <v>0</v>
      </c>
      <c r="BJ107" s="123">
        <f t="shared" si="82"/>
        <v>0</v>
      </c>
      <c r="BK107" s="123">
        <f t="shared" si="82"/>
        <v>0</v>
      </c>
      <c r="BL107" s="123">
        <f t="shared" si="82"/>
        <v>0</v>
      </c>
      <c r="BM107" s="123">
        <f t="shared" si="82"/>
        <v>0</v>
      </c>
      <c r="BN107" s="123">
        <f t="shared" si="82"/>
        <v>0</v>
      </c>
      <c r="BO107" s="123">
        <f t="shared" si="82"/>
        <v>0</v>
      </c>
      <c r="BP107" s="123">
        <f t="shared" si="82"/>
        <v>0</v>
      </c>
      <c r="BQ107" s="123">
        <f t="shared" si="82"/>
        <v>0</v>
      </c>
      <c r="BR107" s="123">
        <f t="shared" si="82"/>
        <v>0</v>
      </c>
      <c r="BS107" s="123">
        <f t="shared" si="82"/>
        <v>0</v>
      </c>
      <c r="BT107" s="123">
        <f t="shared" si="82"/>
        <v>0</v>
      </c>
      <c r="BU107" s="123">
        <f t="shared" si="82"/>
        <v>0</v>
      </c>
      <c r="BV107" s="123">
        <f t="shared" si="82"/>
        <v>0</v>
      </c>
      <c r="BW107" s="123">
        <f t="shared" si="82"/>
        <v>0</v>
      </c>
      <c r="BX107" s="123">
        <f t="shared" ref="BX107:EI107" si="83">BX385</f>
        <v>0</v>
      </c>
      <c r="BY107" s="123">
        <f t="shared" si="83"/>
        <v>0</v>
      </c>
      <c r="BZ107" s="123">
        <f t="shared" si="83"/>
        <v>0</v>
      </c>
      <c r="CA107" s="123">
        <f t="shared" si="83"/>
        <v>0</v>
      </c>
      <c r="CB107" s="123">
        <f t="shared" si="83"/>
        <v>0</v>
      </c>
      <c r="CC107" s="123">
        <f t="shared" si="83"/>
        <v>0</v>
      </c>
      <c r="CD107" s="123">
        <f t="shared" si="83"/>
        <v>0</v>
      </c>
      <c r="CE107" s="123">
        <f t="shared" si="83"/>
        <v>0</v>
      </c>
      <c r="CF107" s="123">
        <f t="shared" si="83"/>
        <v>0</v>
      </c>
      <c r="CG107" s="123">
        <f t="shared" si="83"/>
        <v>0</v>
      </c>
      <c r="CH107" s="123">
        <f t="shared" si="83"/>
        <v>0</v>
      </c>
      <c r="CI107" s="123">
        <f t="shared" si="83"/>
        <v>0</v>
      </c>
      <c r="CJ107" s="123">
        <f t="shared" si="83"/>
        <v>0</v>
      </c>
      <c r="CK107" s="123">
        <f t="shared" si="83"/>
        <v>0</v>
      </c>
      <c r="CL107" s="123">
        <f t="shared" si="83"/>
        <v>0</v>
      </c>
      <c r="CM107" s="123">
        <f t="shared" si="83"/>
        <v>0</v>
      </c>
      <c r="CN107" s="123">
        <f t="shared" si="83"/>
        <v>0</v>
      </c>
      <c r="CO107" s="123">
        <f t="shared" si="83"/>
        <v>0</v>
      </c>
      <c r="CP107" s="123">
        <f t="shared" si="83"/>
        <v>0</v>
      </c>
      <c r="CQ107" s="123">
        <f t="shared" si="83"/>
        <v>0</v>
      </c>
      <c r="CR107" s="123">
        <f t="shared" si="83"/>
        <v>0</v>
      </c>
      <c r="CS107" s="123">
        <f t="shared" si="83"/>
        <v>0</v>
      </c>
      <c r="CT107" s="123">
        <f t="shared" si="83"/>
        <v>0</v>
      </c>
      <c r="CU107" s="123">
        <f t="shared" si="83"/>
        <v>0</v>
      </c>
      <c r="CV107" s="123">
        <f t="shared" si="83"/>
        <v>0</v>
      </c>
      <c r="CW107" s="123">
        <f t="shared" si="83"/>
        <v>0</v>
      </c>
      <c r="CX107" s="123">
        <f t="shared" si="83"/>
        <v>0</v>
      </c>
      <c r="CY107" s="123">
        <f t="shared" si="83"/>
        <v>0</v>
      </c>
      <c r="CZ107" s="123">
        <f t="shared" si="83"/>
        <v>0</v>
      </c>
      <c r="DA107" s="123">
        <f t="shared" si="83"/>
        <v>0</v>
      </c>
      <c r="DB107" s="123">
        <f t="shared" si="83"/>
        <v>0</v>
      </c>
      <c r="DC107" s="123">
        <f t="shared" si="83"/>
        <v>0</v>
      </c>
      <c r="DD107" s="123"/>
      <c r="DE107" s="123"/>
      <c r="DF107" s="123"/>
      <c r="DG107" s="123"/>
      <c r="DH107" s="123"/>
      <c r="DI107" s="123"/>
      <c r="DJ107" s="123"/>
      <c r="DK107" s="123"/>
      <c r="DL107" s="123"/>
      <c r="DM107" s="123"/>
      <c r="DN107" s="123"/>
      <c r="DO107" s="123"/>
      <c r="DP107" s="123"/>
      <c r="DQ107" s="123"/>
      <c r="DR107" s="123"/>
      <c r="DS107" s="123"/>
      <c r="DT107" s="123"/>
      <c r="DU107" s="123"/>
      <c r="DV107" s="123"/>
      <c r="DW107" s="123"/>
      <c r="DX107" s="123"/>
      <c r="DY107" s="123"/>
      <c r="DZ107" s="123"/>
      <c r="EA107" s="123"/>
      <c r="EB107" s="123"/>
      <c r="EC107" s="123"/>
      <c r="ED107" s="123"/>
      <c r="EE107" s="123"/>
      <c r="EF107" s="123"/>
      <c r="EG107" s="123"/>
      <c r="EH107" s="123"/>
      <c r="EI107" s="123"/>
      <c r="EJ107" s="123"/>
      <c r="EK107" s="123"/>
      <c r="EL107" s="123"/>
      <c r="EM107" s="123"/>
    </row>
    <row r="108" spans="3:143" s="116" customFormat="1" x14ac:dyDescent="0.3">
      <c r="C108" s="124"/>
      <c r="D108" s="117"/>
      <c r="E108" s="118"/>
      <c r="F108" s="119"/>
      <c r="G108" s="119"/>
      <c r="H108" s="119"/>
      <c r="I108" s="120"/>
      <c r="J108" s="120"/>
      <c r="K108" s="122"/>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c r="AQ108" s="123"/>
      <c r="AR108" s="123"/>
      <c r="AS108" s="123"/>
      <c r="AT108" s="123"/>
      <c r="AU108" s="123"/>
      <c r="AV108" s="123"/>
      <c r="AW108" s="123"/>
      <c r="AX108" s="123"/>
      <c r="AY108" s="123"/>
      <c r="AZ108" s="123"/>
      <c r="BA108" s="123"/>
      <c r="BB108" s="123"/>
      <c r="BC108" s="123"/>
      <c r="BD108" s="123"/>
      <c r="BE108" s="123"/>
      <c r="BF108" s="123"/>
      <c r="BG108" s="123"/>
      <c r="BH108" s="123"/>
      <c r="BI108" s="123"/>
      <c r="BJ108" s="123"/>
      <c r="BK108" s="123"/>
      <c r="BL108" s="123"/>
      <c r="BM108" s="123"/>
      <c r="BN108" s="123"/>
      <c r="BO108" s="123"/>
      <c r="BP108" s="123"/>
      <c r="BQ108" s="123"/>
      <c r="BR108" s="123"/>
      <c r="BS108" s="123"/>
      <c r="BT108" s="123"/>
      <c r="BU108" s="123"/>
      <c r="BV108" s="123"/>
      <c r="BW108" s="123"/>
      <c r="BX108" s="123"/>
      <c r="BY108" s="123"/>
      <c r="BZ108" s="123"/>
      <c r="CA108" s="123"/>
      <c r="CB108" s="123"/>
      <c r="CC108" s="123"/>
      <c r="CD108" s="123"/>
      <c r="CE108" s="123"/>
      <c r="CF108" s="123"/>
      <c r="CG108" s="123"/>
      <c r="CH108" s="123"/>
      <c r="CI108" s="123"/>
      <c r="CJ108" s="123"/>
      <c r="CK108" s="123"/>
      <c r="CL108" s="123"/>
      <c r="CM108" s="123"/>
      <c r="CN108" s="123"/>
      <c r="CO108" s="123"/>
      <c r="CP108" s="123"/>
      <c r="CQ108" s="123"/>
      <c r="CR108" s="123"/>
      <c r="CS108" s="123"/>
      <c r="CT108" s="123"/>
      <c r="CU108" s="123"/>
      <c r="CV108" s="123"/>
      <c r="CW108" s="123"/>
      <c r="CX108" s="123"/>
      <c r="CY108" s="123"/>
      <c r="CZ108" s="123"/>
      <c r="DA108" s="123"/>
      <c r="DB108" s="123"/>
      <c r="DC108" s="123"/>
      <c r="DD108" s="123"/>
      <c r="DE108" s="123"/>
      <c r="DF108" s="123"/>
      <c r="DG108" s="123"/>
      <c r="DH108" s="123"/>
      <c r="DI108" s="123"/>
      <c r="DJ108" s="123"/>
      <c r="DK108" s="123"/>
      <c r="DL108" s="123"/>
      <c r="DM108" s="123"/>
      <c r="DN108" s="123"/>
      <c r="DO108" s="123"/>
      <c r="DP108" s="123"/>
      <c r="DQ108" s="123"/>
      <c r="DR108" s="123"/>
      <c r="DS108" s="123"/>
      <c r="DT108" s="123"/>
      <c r="DU108" s="123"/>
      <c r="DV108" s="123"/>
      <c r="DW108" s="123"/>
      <c r="DX108" s="123"/>
      <c r="DY108" s="123"/>
      <c r="DZ108" s="123"/>
      <c r="EA108" s="123"/>
      <c r="EB108" s="123"/>
      <c r="EC108" s="123"/>
      <c r="ED108" s="123"/>
      <c r="EE108" s="123"/>
      <c r="EF108" s="123"/>
      <c r="EG108" s="123"/>
      <c r="EH108" s="123"/>
      <c r="EI108" s="123"/>
      <c r="EJ108" s="123"/>
      <c r="EK108" s="123"/>
      <c r="EL108" s="123"/>
      <c r="EM108" s="123"/>
    </row>
    <row r="109" spans="3:143" x14ac:dyDescent="0.3">
      <c r="D109" s="110" t="s">
        <v>48</v>
      </c>
      <c r="E109" s="111"/>
      <c r="F109" s="112"/>
      <c r="G109" s="112"/>
      <c r="H109" s="112"/>
      <c r="I109" s="113"/>
      <c r="J109" s="113"/>
      <c r="K109" s="114">
        <f>SUM(K110:K112)</f>
        <v>0</v>
      </c>
      <c r="L109" s="115">
        <f t="shared" ref="L109:BW109" si="84">SUM(L110:L112)</f>
        <v>0</v>
      </c>
      <c r="M109" s="115">
        <f t="shared" si="84"/>
        <v>0</v>
      </c>
      <c r="N109" s="115">
        <f t="shared" si="84"/>
        <v>0</v>
      </c>
      <c r="O109" s="115">
        <f t="shared" si="84"/>
        <v>0</v>
      </c>
      <c r="P109" s="115">
        <f t="shared" si="84"/>
        <v>0</v>
      </c>
      <c r="Q109" s="115">
        <f t="shared" si="84"/>
        <v>0</v>
      </c>
      <c r="R109" s="115">
        <f t="shared" si="84"/>
        <v>0</v>
      </c>
      <c r="S109" s="115">
        <f t="shared" si="84"/>
        <v>0</v>
      </c>
      <c r="T109" s="115">
        <f t="shared" si="84"/>
        <v>0</v>
      </c>
      <c r="U109" s="115">
        <f t="shared" si="84"/>
        <v>0</v>
      </c>
      <c r="V109" s="115">
        <f t="shared" si="84"/>
        <v>0</v>
      </c>
      <c r="W109" s="115">
        <f t="shared" si="84"/>
        <v>0</v>
      </c>
      <c r="X109" s="115">
        <f t="shared" si="84"/>
        <v>0</v>
      </c>
      <c r="Y109" s="115">
        <f t="shared" si="84"/>
        <v>0</v>
      </c>
      <c r="Z109" s="115">
        <f t="shared" si="84"/>
        <v>0</v>
      </c>
      <c r="AA109" s="115">
        <f t="shared" si="84"/>
        <v>0</v>
      </c>
      <c r="AB109" s="115">
        <f t="shared" si="84"/>
        <v>0</v>
      </c>
      <c r="AC109" s="115">
        <f t="shared" si="84"/>
        <v>0</v>
      </c>
      <c r="AD109" s="115">
        <f t="shared" si="84"/>
        <v>0</v>
      </c>
      <c r="AE109" s="115">
        <f t="shared" si="84"/>
        <v>0</v>
      </c>
      <c r="AF109" s="115">
        <f t="shared" si="84"/>
        <v>0</v>
      </c>
      <c r="AG109" s="115">
        <f t="shared" si="84"/>
        <v>0</v>
      </c>
      <c r="AH109" s="115">
        <f t="shared" si="84"/>
        <v>0</v>
      </c>
      <c r="AI109" s="115">
        <f t="shared" si="84"/>
        <v>0</v>
      </c>
      <c r="AJ109" s="115">
        <f t="shared" si="84"/>
        <v>0</v>
      </c>
      <c r="AK109" s="115">
        <f t="shared" si="84"/>
        <v>0</v>
      </c>
      <c r="AL109" s="115">
        <f t="shared" si="84"/>
        <v>0</v>
      </c>
      <c r="AM109" s="115">
        <f t="shared" si="84"/>
        <v>0</v>
      </c>
      <c r="AN109" s="115">
        <f t="shared" si="84"/>
        <v>0</v>
      </c>
      <c r="AO109" s="115">
        <f t="shared" si="84"/>
        <v>0</v>
      </c>
      <c r="AP109" s="115">
        <f t="shared" si="84"/>
        <v>0</v>
      </c>
      <c r="AQ109" s="115">
        <f t="shared" si="84"/>
        <v>0</v>
      </c>
      <c r="AR109" s="115">
        <f t="shared" si="84"/>
        <v>0</v>
      </c>
      <c r="AS109" s="115">
        <f t="shared" si="84"/>
        <v>0</v>
      </c>
      <c r="AT109" s="115">
        <f t="shared" si="84"/>
        <v>0</v>
      </c>
      <c r="AU109" s="115">
        <f t="shared" si="84"/>
        <v>0</v>
      </c>
      <c r="AV109" s="115">
        <f t="shared" si="84"/>
        <v>0</v>
      </c>
      <c r="AW109" s="115">
        <f t="shared" si="84"/>
        <v>0</v>
      </c>
      <c r="AX109" s="115">
        <f t="shared" si="84"/>
        <v>0</v>
      </c>
      <c r="AY109" s="115">
        <f t="shared" si="84"/>
        <v>0</v>
      </c>
      <c r="AZ109" s="115">
        <f t="shared" si="84"/>
        <v>0</v>
      </c>
      <c r="BA109" s="115">
        <f t="shared" si="84"/>
        <v>0</v>
      </c>
      <c r="BB109" s="115">
        <f t="shared" si="84"/>
        <v>0</v>
      </c>
      <c r="BC109" s="115">
        <f t="shared" si="84"/>
        <v>0</v>
      </c>
      <c r="BD109" s="115">
        <f t="shared" si="84"/>
        <v>0</v>
      </c>
      <c r="BE109" s="115">
        <f t="shared" si="84"/>
        <v>0</v>
      </c>
      <c r="BF109" s="115">
        <f t="shared" si="84"/>
        <v>0</v>
      </c>
      <c r="BG109" s="115">
        <f t="shared" si="84"/>
        <v>0</v>
      </c>
      <c r="BH109" s="115">
        <f t="shared" si="84"/>
        <v>0</v>
      </c>
      <c r="BI109" s="115">
        <f t="shared" si="84"/>
        <v>0</v>
      </c>
      <c r="BJ109" s="115">
        <f t="shared" si="84"/>
        <v>0</v>
      </c>
      <c r="BK109" s="115">
        <f t="shared" si="84"/>
        <v>0</v>
      </c>
      <c r="BL109" s="115">
        <f t="shared" si="84"/>
        <v>0</v>
      </c>
      <c r="BM109" s="115">
        <f t="shared" si="84"/>
        <v>0</v>
      </c>
      <c r="BN109" s="115">
        <f t="shared" si="84"/>
        <v>0</v>
      </c>
      <c r="BO109" s="115">
        <f t="shared" si="84"/>
        <v>0</v>
      </c>
      <c r="BP109" s="115">
        <f t="shared" si="84"/>
        <v>0</v>
      </c>
      <c r="BQ109" s="115">
        <f t="shared" si="84"/>
        <v>0</v>
      </c>
      <c r="BR109" s="115">
        <f t="shared" si="84"/>
        <v>0</v>
      </c>
      <c r="BS109" s="115">
        <f t="shared" si="84"/>
        <v>0</v>
      </c>
      <c r="BT109" s="115">
        <f t="shared" si="84"/>
        <v>0</v>
      </c>
      <c r="BU109" s="115">
        <f t="shared" si="84"/>
        <v>0</v>
      </c>
      <c r="BV109" s="115">
        <f t="shared" si="84"/>
        <v>0</v>
      </c>
      <c r="BW109" s="115">
        <f t="shared" si="84"/>
        <v>0</v>
      </c>
      <c r="BX109" s="115">
        <f t="shared" ref="BX109:EI109" si="85">SUM(BX110:BX112)</f>
        <v>0</v>
      </c>
      <c r="BY109" s="115">
        <f t="shared" si="85"/>
        <v>0</v>
      </c>
      <c r="BZ109" s="115">
        <f t="shared" si="85"/>
        <v>0</v>
      </c>
      <c r="CA109" s="115">
        <f t="shared" si="85"/>
        <v>0</v>
      </c>
      <c r="CB109" s="115">
        <f t="shared" si="85"/>
        <v>0</v>
      </c>
      <c r="CC109" s="115">
        <f t="shared" si="85"/>
        <v>0</v>
      </c>
      <c r="CD109" s="115">
        <f t="shared" si="85"/>
        <v>0</v>
      </c>
      <c r="CE109" s="115">
        <f t="shared" si="85"/>
        <v>0</v>
      </c>
      <c r="CF109" s="115">
        <f t="shared" si="85"/>
        <v>0</v>
      </c>
      <c r="CG109" s="115">
        <f t="shared" si="85"/>
        <v>0</v>
      </c>
      <c r="CH109" s="115">
        <f t="shared" si="85"/>
        <v>0</v>
      </c>
      <c r="CI109" s="115">
        <f t="shared" si="85"/>
        <v>0</v>
      </c>
      <c r="CJ109" s="115">
        <f t="shared" si="85"/>
        <v>0</v>
      </c>
      <c r="CK109" s="115">
        <f t="shared" si="85"/>
        <v>0</v>
      </c>
      <c r="CL109" s="115">
        <f t="shared" si="85"/>
        <v>0</v>
      </c>
      <c r="CM109" s="115">
        <f t="shared" si="85"/>
        <v>0</v>
      </c>
      <c r="CN109" s="115">
        <f t="shared" si="85"/>
        <v>0</v>
      </c>
      <c r="CO109" s="115">
        <f t="shared" si="85"/>
        <v>0</v>
      </c>
      <c r="CP109" s="115">
        <f t="shared" si="85"/>
        <v>0</v>
      </c>
      <c r="CQ109" s="115">
        <f t="shared" si="85"/>
        <v>0</v>
      </c>
      <c r="CR109" s="115">
        <f t="shared" si="85"/>
        <v>0</v>
      </c>
      <c r="CS109" s="115">
        <f t="shared" si="85"/>
        <v>0</v>
      </c>
      <c r="CT109" s="115">
        <f t="shared" si="85"/>
        <v>0</v>
      </c>
      <c r="CU109" s="115">
        <f t="shared" si="85"/>
        <v>0</v>
      </c>
      <c r="CV109" s="115">
        <f t="shared" si="85"/>
        <v>0</v>
      </c>
      <c r="CW109" s="115">
        <f t="shared" si="85"/>
        <v>0</v>
      </c>
      <c r="CX109" s="115">
        <f t="shared" si="85"/>
        <v>0</v>
      </c>
      <c r="CY109" s="115">
        <f t="shared" si="85"/>
        <v>0</v>
      </c>
      <c r="CZ109" s="115">
        <f t="shared" si="85"/>
        <v>0</v>
      </c>
      <c r="DA109" s="115">
        <f t="shared" si="85"/>
        <v>0</v>
      </c>
      <c r="DB109" s="115">
        <f t="shared" si="85"/>
        <v>0</v>
      </c>
      <c r="DC109" s="115">
        <f t="shared" si="85"/>
        <v>0</v>
      </c>
      <c r="DD109" s="115"/>
      <c r="DE109" s="115"/>
      <c r="DF109" s="115"/>
      <c r="DG109" s="115"/>
      <c r="DH109" s="115"/>
      <c r="DI109" s="115"/>
      <c r="DJ109" s="115"/>
      <c r="DK109" s="115"/>
      <c r="DL109" s="115"/>
      <c r="DM109" s="115"/>
      <c r="DN109" s="115"/>
      <c r="DO109" s="115"/>
      <c r="DP109" s="115"/>
      <c r="DQ109" s="115"/>
      <c r="DR109" s="115"/>
      <c r="DS109" s="115"/>
      <c r="DT109" s="115"/>
      <c r="DU109" s="115"/>
      <c r="DV109" s="115"/>
      <c r="DW109" s="115"/>
      <c r="DX109" s="115"/>
      <c r="DY109" s="115"/>
      <c r="DZ109" s="115"/>
      <c r="EA109" s="115"/>
      <c r="EB109" s="115"/>
      <c r="EC109" s="115"/>
      <c r="ED109" s="115"/>
      <c r="EE109" s="115"/>
      <c r="EF109" s="115"/>
      <c r="EG109" s="115"/>
      <c r="EH109" s="115"/>
      <c r="EI109" s="115"/>
      <c r="EJ109" s="115"/>
      <c r="EK109" s="115"/>
      <c r="EL109" s="115"/>
      <c r="EM109" s="115"/>
    </row>
    <row r="110" spans="3:143" s="116" customFormat="1" x14ac:dyDescent="0.3">
      <c r="C110" s="124"/>
      <c r="D110" s="117" t="str">
        <f>D127</f>
        <v>회사채 소계</v>
      </c>
      <c r="E110" s="118"/>
      <c r="F110" s="119"/>
      <c r="G110" s="119"/>
      <c r="H110" s="119"/>
      <c r="I110" s="120"/>
      <c r="J110" s="120"/>
      <c r="K110" s="121">
        <f>K412</f>
        <v>0</v>
      </c>
      <c r="L110" s="133">
        <f t="shared" ref="L110:BW110" si="86">L412</f>
        <v>0</v>
      </c>
      <c r="M110" s="133">
        <f t="shared" si="86"/>
        <v>0</v>
      </c>
      <c r="N110" s="133">
        <f t="shared" si="86"/>
        <v>0</v>
      </c>
      <c r="O110" s="133">
        <f t="shared" si="86"/>
        <v>0</v>
      </c>
      <c r="P110" s="133">
        <f t="shared" si="86"/>
        <v>0</v>
      </c>
      <c r="Q110" s="133">
        <f t="shared" si="86"/>
        <v>0</v>
      </c>
      <c r="R110" s="133">
        <f t="shared" si="86"/>
        <v>0</v>
      </c>
      <c r="S110" s="133">
        <f t="shared" si="86"/>
        <v>0</v>
      </c>
      <c r="T110" s="133">
        <f t="shared" si="86"/>
        <v>0</v>
      </c>
      <c r="U110" s="123">
        <f t="shared" si="86"/>
        <v>0</v>
      </c>
      <c r="V110" s="123">
        <f t="shared" si="86"/>
        <v>0</v>
      </c>
      <c r="W110" s="123">
        <f t="shared" si="86"/>
        <v>0</v>
      </c>
      <c r="X110" s="123">
        <f t="shared" si="86"/>
        <v>0</v>
      </c>
      <c r="Y110" s="123">
        <f t="shared" si="86"/>
        <v>0</v>
      </c>
      <c r="Z110" s="123">
        <f t="shared" si="86"/>
        <v>0</v>
      </c>
      <c r="AA110" s="123">
        <f t="shared" si="86"/>
        <v>0</v>
      </c>
      <c r="AB110" s="123">
        <f t="shared" si="86"/>
        <v>0</v>
      </c>
      <c r="AC110" s="123">
        <f t="shared" si="86"/>
        <v>0</v>
      </c>
      <c r="AD110" s="123">
        <f t="shared" si="86"/>
        <v>0</v>
      </c>
      <c r="AE110" s="123">
        <f t="shared" si="86"/>
        <v>0</v>
      </c>
      <c r="AF110" s="123">
        <f t="shared" si="86"/>
        <v>0</v>
      </c>
      <c r="AG110" s="123">
        <f t="shared" si="86"/>
        <v>0</v>
      </c>
      <c r="AH110" s="123">
        <f t="shared" si="86"/>
        <v>0</v>
      </c>
      <c r="AI110" s="123">
        <f t="shared" si="86"/>
        <v>0</v>
      </c>
      <c r="AJ110" s="123">
        <f t="shared" si="86"/>
        <v>0</v>
      </c>
      <c r="AK110" s="123">
        <f t="shared" si="86"/>
        <v>0</v>
      </c>
      <c r="AL110" s="123">
        <f t="shared" si="86"/>
        <v>0</v>
      </c>
      <c r="AM110" s="123">
        <f t="shared" si="86"/>
        <v>0</v>
      </c>
      <c r="AN110" s="123">
        <f t="shared" si="86"/>
        <v>0</v>
      </c>
      <c r="AO110" s="123">
        <f t="shared" si="86"/>
        <v>0</v>
      </c>
      <c r="AP110" s="123">
        <f t="shared" si="86"/>
        <v>0</v>
      </c>
      <c r="AQ110" s="123">
        <f t="shared" si="86"/>
        <v>0</v>
      </c>
      <c r="AR110" s="123">
        <f t="shared" si="86"/>
        <v>0</v>
      </c>
      <c r="AS110" s="123">
        <f t="shared" si="86"/>
        <v>0</v>
      </c>
      <c r="AT110" s="123">
        <f t="shared" si="86"/>
        <v>0</v>
      </c>
      <c r="AU110" s="123">
        <f t="shared" si="86"/>
        <v>0</v>
      </c>
      <c r="AV110" s="123">
        <f t="shared" si="86"/>
        <v>0</v>
      </c>
      <c r="AW110" s="123">
        <f t="shared" si="86"/>
        <v>0</v>
      </c>
      <c r="AX110" s="123">
        <f t="shared" si="86"/>
        <v>0</v>
      </c>
      <c r="AY110" s="123">
        <f t="shared" si="86"/>
        <v>0</v>
      </c>
      <c r="AZ110" s="123">
        <f t="shared" si="86"/>
        <v>0</v>
      </c>
      <c r="BA110" s="123">
        <f t="shared" si="86"/>
        <v>0</v>
      </c>
      <c r="BB110" s="123">
        <f t="shared" si="86"/>
        <v>0</v>
      </c>
      <c r="BC110" s="123">
        <f t="shared" si="86"/>
        <v>0</v>
      </c>
      <c r="BD110" s="123">
        <f t="shared" si="86"/>
        <v>0</v>
      </c>
      <c r="BE110" s="123">
        <f t="shared" si="86"/>
        <v>0</v>
      </c>
      <c r="BF110" s="123">
        <f t="shared" si="86"/>
        <v>0</v>
      </c>
      <c r="BG110" s="123">
        <f t="shared" si="86"/>
        <v>0</v>
      </c>
      <c r="BH110" s="123">
        <f t="shared" si="86"/>
        <v>0</v>
      </c>
      <c r="BI110" s="123">
        <f t="shared" si="86"/>
        <v>0</v>
      </c>
      <c r="BJ110" s="123">
        <f t="shared" si="86"/>
        <v>0</v>
      </c>
      <c r="BK110" s="123">
        <f t="shared" si="86"/>
        <v>0</v>
      </c>
      <c r="BL110" s="123">
        <f t="shared" si="86"/>
        <v>0</v>
      </c>
      <c r="BM110" s="123">
        <f t="shared" si="86"/>
        <v>0</v>
      </c>
      <c r="BN110" s="123">
        <f t="shared" si="86"/>
        <v>0</v>
      </c>
      <c r="BO110" s="123">
        <f t="shared" si="86"/>
        <v>0</v>
      </c>
      <c r="BP110" s="123">
        <f t="shared" si="86"/>
        <v>0</v>
      </c>
      <c r="BQ110" s="123">
        <f t="shared" si="86"/>
        <v>0</v>
      </c>
      <c r="BR110" s="123">
        <f t="shared" si="86"/>
        <v>0</v>
      </c>
      <c r="BS110" s="123">
        <f t="shared" si="86"/>
        <v>0</v>
      </c>
      <c r="BT110" s="123">
        <f t="shared" si="86"/>
        <v>0</v>
      </c>
      <c r="BU110" s="123">
        <f t="shared" si="86"/>
        <v>0</v>
      </c>
      <c r="BV110" s="123">
        <f t="shared" si="86"/>
        <v>0</v>
      </c>
      <c r="BW110" s="123">
        <f t="shared" si="86"/>
        <v>0</v>
      </c>
      <c r="BX110" s="123">
        <f t="shared" ref="BX110:EI110" si="87">BX412</f>
        <v>0</v>
      </c>
      <c r="BY110" s="123">
        <f t="shared" si="87"/>
        <v>0</v>
      </c>
      <c r="BZ110" s="123">
        <f t="shared" si="87"/>
        <v>0</v>
      </c>
      <c r="CA110" s="123">
        <f t="shared" si="87"/>
        <v>0</v>
      </c>
      <c r="CB110" s="123">
        <f t="shared" si="87"/>
        <v>0</v>
      </c>
      <c r="CC110" s="123">
        <f t="shared" si="87"/>
        <v>0</v>
      </c>
      <c r="CD110" s="123">
        <f t="shared" si="87"/>
        <v>0</v>
      </c>
      <c r="CE110" s="123">
        <f t="shared" si="87"/>
        <v>0</v>
      </c>
      <c r="CF110" s="123">
        <f t="shared" si="87"/>
        <v>0</v>
      </c>
      <c r="CG110" s="123">
        <f t="shared" si="87"/>
        <v>0</v>
      </c>
      <c r="CH110" s="123">
        <f t="shared" si="87"/>
        <v>0</v>
      </c>
      <c r="CI110" s="123">
        <f t="shared" si="87"/>
        <v>0</v>
      </c>
      <c r="CJ110" s="123">
        <f t="shared" si="87"/>
        <v>0</v>
      </c>
      <c r="CK110" s="123">
        <f t="shared" si="87"/>
        <v>0</v>
      </c>
      <c r="CL110" s="123">
        <f t="shared" si="87"/>
        <v>0</v>
      </c>
      <c r="CM110" s="123">
        <f t="shared" si="87"/>
        <v>0</v>
      </c>
      <c r="CN110" s="123">
        <f t="shared" si="87"/>
        <v>0</v>
      </c>
      <c r="CO110" s="123">
        <f t="shared" si="87"/>
        <v>0</v>
      </c>
      <c r="CP110" s="123">
        <f t="shared" si="87"/>
        <v>0</v>
      </c>
      <c r="CQ110" s="123">
        <f t="shared" si="87"/>
        <v>0</v>
      </c>
      <c r="CR110" s="123">
        <f t="shared" si="87"/>
        <v>0</v>
      </c>
      <c r="CS110" s="123">
        <f t="shared" si="87"/>
        <v>0</v>
      </c>
      <c r="CT110" s="123">
        <f t="shared" si="87"/>
        <v>0</v>
      </c>
      <c r="CU110" s="123">
        <f t="shared" si="87"/>
        <v>0</v>
      </c>
      <c r="CV110" s="123">
        <f t="shared" si="87"/>
        <v>0</v>
      </c>
      <c r="CW110" s="123">
        <f t="shared" si="87"/>
        <v>0</v>
      </c>
      <c r="CX110" s="123">
        <f t="shared" si="87"/>
        <v>0</v>
      </c>
      <c r="CY110" s="123">
        <f t="shared" si="87"/>
        <v>0</v>
      </c>
      <c r="CZ110" s="123">
        <f t="shared" si="87"/>
        <v>0</v>
      </c>
      <c r="DA110" s="123">
        <f t="shared" si="87"/>
        <v>0</v>
      </c>
      <c r="DB110" s="123">
        <f t="shared" si="87"/>
        <v>0</v>
      </c>
      <c r="DC110" s="123">
        <f t="shared" si="87"/>
        <v>0</v>
      </c>
      <c r="DD110" s="123"/>
      <c r="DE110" s="123"/>
      <c r="DF110" s="123"/>
      <c r="DG110" s="123"/>
      <c r="DH110" s="123"/>
      <c r="DI110" s="123"/>
      <c r="DJ110" s="123"/>
      <c r="DK110" s="123"/>
      <c r="DL110" s="123"/>
      <c r="DM110" s="123"/>
      <c r="DN110" s="123"/>
      <c r="DO110" s="123"/>
      <c r="DP110" s="123"/>
      <c r="DQ110" s="123"/>
      <c r="DR110" s="123"/>
      <c r="DS110" s="123"/>
      <c r="DT110" s="123"/>
      <c r="DU110" s="123"/>
      <c r="DV110" s="123"/>
      <c r="DW110" s="123"/>
      <c r="DX110" s="123"/>
      <c r="DY110" s="123"/>
      <c r="DZ110" s="123"/>
      <c r="EA110" s="123"/>
      <c r="EB110" s="123"/>
      <c r="EC110" s="123"/>
      <c r="ED110" s="123"/>
      <c r="EE110" s="123"/>
      <c r="EF110" s="123"/>
      <c r="EG110" s="123"/>
      <c r="EH110" s="123"/>
      <c r="EI110" s="123"/>
      <c r="EJ110" s="123"/>
      <c r="EK110" s="123"/>
      <c r="EL110" s="123"/>
      <c r="EM110" s="123"/>
    </row>
    <row r="111" spans="3:143" s="116" customFormat="1" x14ac:dyDescent="0.3">
      <c r="C111" s="124"/>
      <c r="D111" s="117" t="str">
        <f>D128</f>
        <v>장기차입금 소계</v>
      </c>
      <c r="E111" s="118"/>
      <c r="F111" s="119"/>
      <c r="G111" s="119"/>
      <c r="H111" s="119"/>
      <c r="I111" s="120"/>
      <c r="J111" s="120"/>
      <c r="K111" s="121">
        <f>K419</f>
        <v>0</v>
      </c>
      <c r="L111" s="133">
        <f t="shared" ref="L111:BW111" si="88">L419</f>
        <v>0</v>
      </c>
      <c r="M111" s="133">
        <f t="shared" si="88"/>
        <v>0</v>
      </c>
      <c r="N111" s="133">
        <f t="shared" si="88"/>
        <v>0</v>
      </c>
      <c r="O111" s="133">
        <f t="shared" si="88"/>
        <v>0</v>
      </c>
      <c r="P111" s="133">
        <f t="shared" si="88"/>
        <v>0</v>
      </c>
      <c r="Q111" s="133">
        <f t="shared" si="88"/>
        <v>0</v>
      </c>
      <c r="R111" s="133">
        <f t="shared" si="88"/>
        <v>0</v>
      </c>
      <c r="S111" s="133">
        <f t="shared" si="88"/>
        <v>0</v>
      </c>
      <c r="T111" s="133">
        <f t="shared" si="88"/>
        <v>0</v>
      </c>
      <c r="U111" s="123">
        <f t="shared" si="88"/>
        <v>0</v>
      </c>
      <c r="V111" s="123">
        <f t="shared" si="88"/>
        <v>0</v>
      </c>
      <c r="W111" s="123">
        <f t="shared" si="88"/>
        <v>0</v>
      </c>
      <c r="X111" s="123">
        <f t="shared" si="88"/>
        <v>0</v>
      </c>
      <c r="Y111" s="123">
        <f t="shared" si="88"/>
        <v>0</v>
      </c>
      <c r="Z111" s="123">
        <f t="shared" si="88"/>
        <v>0</v>
      </c>
      <c r="AA111" s="123">
        <f t="shared" si="88"/>
        <v>0</v>
      </c>
      <c r="AB111" s="123">
        <f t="shared" si="88"/>
        <v>0</v>
      </c>
      <c r="AC111" s="123">
        <f t="shared" si="88"/>
        <v>0</v>
      </c>
      <c r="AD111" s="123">
        <f t="shared" si="88"/>
        <v>0</v>
      </c>
      <c r="AE111" s="123">
        <f t="shared" si="88"/>
        <v>0</v>
      </c>
      <c r="AF111" s="123">
        <f t="shared" si="88"/>
        <v>0</v>
      </c>
      <c r="AG111" s="123">
        <f t="shared" si="88"/>
        <v>0</v>
      </c>
      <c r="AH111" s="123">
        <f t="shared" si="88"/>
        <v>0</v>
      </c>
      <c r="AI111" s="123">
        <f t="shared" si="88"/>
        <v>0</v>
      </c>
      <c r="AJ111" s="123">
        <f t="shared" si="88"/>
        <v>0</v>
      </c>
      <c r="AK111" s="123">
        <f t="shared" si="88"/>
        <v>0</v>
      </c>
      <c r="AL111" s="123">
        <f t="shared" si="88"/>
        <v>0</v>
      </c>
      <c r="AM111" s="123">
        <f t="shared" si="88"/>
        <v>0</v>
      </c>
      <c r="AN111" s="123">
        <f t="shared" si="88"/>
        <v>0</v>
      </c>
      <c r="AO111" s="123">
        <f t="shared" si="88"/>
        <v>0</v>
      </c>
      <c r="AP111" s="123">
        <f t="shared" si="88"/>
        <v>0</v>
      </c>
      <c r="AQ111" s="123">
        <f t="shared" si="88"/>
        <v>0</v>
      </c>
      <c r="AR111" s="123">
        <f t="shared" si="88"/>
        <v>0</v>
      </c>
      <c r="AS111" s="123">
        <f t="shared" si="88"/>
        <v>0</v>
      </c>
      <c r="AT111" s="123">
        <f t="shared" si="88"/>
        <v>0</v>
      </c>
      <c r="AU111" s="123">
        <f t="shared" si="88"/>
        <v>0</v>
      </c>
      <c r="AV111" s="123">
        <f t="shared" si="88"/>
        <v>0</v>
      </c>
      <c r="AW111" s="123">
        <f t="shared" si="88"/>
        <v>0</v>
      </c>
      <c r="AX111" s="123">
        <f t="shared" si="88"/>
        <v>0</v>
      </c>
      <c r="AY111" s="123">
        <f t="shared" si="88"/>
        <v>0</v>
      </c>
      <c r="AZ111" s="123">
        <f t="shared" si="88"/>
        <v>0</v>
      </c>
      <c r="BA111" s="123">
        <f t="shared" si="88"/>
        <v>0</v>
      </c>
      <c r="BB111" s="123">
        <f t="shared" si="88"/>
        <v>0</v>
      </c>
      <c r="BC111" s="123">
        <f t="shared" si="88"/>
        <v>0</v>
      </c>
      <c r="BD111" s="123">
        <f t="shared" si="88"/>
        <v>0</v>
      </c>
      <c r="BE111" s="123">
        <f t="shared" si="88"/>
        <v>0</v>
      </c>
      <c r="BF111" s="123">
        <f t="shared" si="88"/>
        <v>0</v>
      </c>
      <c r="BG111" s="123">
        <f t="shared" si="88"/>
        <v>0</v>
      </c>
      <c r="BH111" s="123">
        <f t="shared" si="88"/>
        <v>0</v>
      </c>
      <c r="BI111" s="123">
        <f t="shared" si="88"/>
        <v>0</v>
      </c>
      <c r="BJ111" s="123">
        <f t="shared" si="88"/>
        <v>0</v>
      </c>
      <c r="BK111" s="123">
        <f t="shared" si="88"/>
        <v>0</v>
      </c>
      <c r="BL111" s="123">
        <f t="shared" si="88"/>
        <v>0</v>
      </c>
      <c r="BM111" s="123">
        <f t="shared" si="88"/>
        <v>0</v>
      </c>
      <c r="BN111" s="123">
        <f t="shared" si="88"/>
        <v>0</v>
      </c>
      <c r="BO111" s="123">
        <f t="shared" si="88"/>
        <v>0</v>
      </c>
      <c r="BP111" s="123">
        <f t="shared" si="88"/>
        <v>0</v>
      </c>
      <c r="BQ111" s="123">
        <f t="shared" si="88"/>
        <v>0</v>
      </c>
      <c r="BR111" s="123">
        <f t="shared" si="88"/>
        <v>0</v>
      </c>
      <c r="BS111" s="123">
        <f t="shared" si="88"/>
        <v>0</v>
      </c>
      <c r="BT111" s="123">
        <f t="shared" si="88"/>
        <v>0</v>
      </c>
      <c r="BU111" s="123">
        <f t="shared" si="88"/>
        <v>0</v>
      </c>
      <c r="BV111" s="123">
        <f t="shared" si="88"/>
        <v>0</v>
      </c>
      <c r="BW111" s="123">
        <f t="shared" si="88"/>
        <v>0</v>
      </c>
      <c r="BX111" s="123">
        <f t="shared" ref="BX111:EI111" si="89">BX419</f>
        <v>0</v>
      </c>
      <c r="BY111" s="123">
        <f t="shared" si="89"/>
        <v>0</v>
      </c>
      <c r="BZ111" s="123">
        <f t="shared" si="89"/>
        <v>0</v>
      </c>
      <c r="CA111" s="123">
        <f t="shared" si="89"/>
        <v>0</v>
      </c>
      <c r="CB111" s="123">
        <f t="shared" si="89"/>
        <v>0</v>
      </c>
      <c r="CC111" s="123">
        <f t="shared" si="89"/>
        <v>0</v>
      </c>
      <c r="CD111" s="123">
        <f t="shared" si="89"/>
        <v>0</v>
      </c>
      <c r="CE111" s="123">
        <f t="shared" si="89"/>
        <v>0</v>
      </c>
      <c r="CF111" s="123">
        <f t="shared" si="89"/>
        <v>0</v>
      </c>
      <c r="CG111" s="123">
        <f t="shared" si="89"/>
        <v>0</v>
      </c>
      <c r="CH111" s="123">
        <f t="shared" si="89"/>
        <v>0</v>
      </c>
      <c r="CI111" s="123">
        <f t="shared" si="89"/>
        <v>0</v>
      </c>
      <c r="CJ111" s="123">
        <f t="shared" si="89"/>
        <v>0</v>
      </c>
      <c r="CK111" s="123">
        <f t="shared" si="89"/>
        <v>0</v>
      </c>
      <c r="CL111" s="123">
        <f t="shared" si="89"/>
        <v>0</v>
      </c>
      <c r="CM111" s="123">
        <f t="shared" si="89"/>
        <v>0</v>
      </c>
      <c r="CN111" s="123">
        <f t="shared" si="89"/>
        <v>0</v>
      </c>
      <c r="CO111" s="123">
        <f t="shared" si="89"/>
        <v>0</v>
      </c>
      <c r="CP111" s="123">
        <f t="shared" si="89"/>
        <v>0</v>
      </c>
      <c r="CQ111" s="123">
        <f t="shared" si="89"/>
        <v>0</v>
      </c>
      <c r="CR111" s="123">
        <f t="shared" si="89"/>
        <v>0</v>
      </c>
      <c r="CS111" s="123">
        <f t="shared" si="89"/>
        <v>0</v>
      </c>
      <c r="CT111" s="123">
        <f t="shared" si="89"/>
        <v>0</v>
      </c>
      <c r="CU111" s="123">
        <f t="shared" si="89"/>
        <v>0</v>
      </c>
      <c r="CV111" s="123">
        <f t="shared" si="89"/>
        <v>0</v>
      </c>
      <c r="CW111" s="123">
        <f t="shared" si="89"/>
        <v>0</v>
      </c>
      <c r="CX111" s="123">
        <f t="shared" si="89"/>
        <v>0</v>
      </c>
      <c r="CY111" s="123">
        <f t="shared" si="89"/>
        <v>0</v>
      </c>
      <c r="CZ111" s="123">
        <f t="shared" si="89"/>
        <v>0</v>
      </c>
      <c r="DA111" s="123">
        <f t="shared" si="89"/>
        <v>0</v>
      </c>
      <c r="DB111" s="123">
        <f t="shared" si="89"/>
        <v>0</v>
      </c>
      <c r="DC111" s="123">
        <f t="shared" si="89"/>
        <v>0</v>
      </c>
      <c r="DD111" s="123"/>
      <c r="DE111" s="123"/>
      <c r="DF111" s="123"/>
      <c r="DG111" s="123"/>
      <c r="DH111" s="123"/>
      <c r="DI111" s="123"/>
      <c r="DJ111" s="123"/>
      <c r="DK111" s="123"/>
      <c r="DL111" s="123"/>
      <c r="DM111" s="123"/>
      <c r="DN111" s="123"/>
      <c r="DO111" s="123"/>
      <c r="DP111" s="123"/>
      <c r="DQ111" s="123"/>
      <c r="DR111" s="123"/>
      <c r="DS111" s="123"/>
      <c r="DT111" s="123"/>
      <c r="DU111" s="123"/>
      <c r="DV111" s="123"/>
      <c r="DW111" s="123"/>
      <c r="DX111" s="123"/>
      <c r="DY111" s="123"/>
      <c r="DZ111" s="123"/>
      <c r="EA111" s="123"/>
      <c r="EB111" s="123"/>
      <c r="EC111" s="123"/>
      <c r="ED111" s="123"/>
      <c r="EE111" s="123"/>
      <c r="EF111" s="123"/>
      <c r="EG111" s="123"/>
      <c r="EH111" s="123"/>
      <c r="EI111" s="123"/>
      <c r="EJ111" s="123"/>
      <c r="EK111" s="123"/>
      <c r="EL111" s="123"/>
      <c r="EM111" s="123"/>
    </row>
    <row r="112" spans="3:143" s="116" customFormat="1" x14ac:dyDescent="0.3">
      <c r="C112" s="124"/>
      <c r="D112" s="117"/>
      <c r="E112" s="134"/>
      <c r="F112" s="135"/>
      <c r="G112" s="135"/>
      <c r="H112" s="135"/>
      <c r="I112" s="136"/>
      <c r="J112" s="136"/>
      <c r="K112" s="122"/>
      <c r="L112" s="123"/>
      <c r="M112" s="123"/>
      <c r="N112" s="123"/>
      <c r="O112" s="123"/>
      <c r="P112" s="123"/>
      <c r="Q112" s="123"/>
      <c r="R112" s="123"/>
      <c r="S112" s="123"/>
      <c r="T112" s="123"/>
      <c r="U112" s="123"/>
      <c r="V112" s="123"/>
      <c r="W112" s="123"/>
      <c r="X112" s="123"/>
      <c r="Y112" s="123"/>
      <c r="Z112" s="123"/>
      <c r="AA112" s="123"/>
      <c r="AB112" s="123"/>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c r="AW112" s="123"/>
      <c r="AX112" s="123"/>
      <c r="AY112" s="123"/>
      <c r="AZ112" s="123"/>
      <c r="BA112" s="123"/>
      <c r="BB112" s="123"/>
      <c r="BC112" s="123"/>
      <c r="BD112" s="123"/>
      <c r="BE112" s="123"/>
      <c r="BF112" s="123"/>
      <c r="BG112" s="123"/>
      <c r="BH112" s="123"/>
      <c r="BI112" s="123"/>
      <c r="BJ112" s="123"/>
      <c r="BK112" s="123"/>
      <c r="BL112" s="123"/>
      <c r="BM112" s="123"/>
      <c r="BN112" s="123"/>
      <c r="BO112" s="123"/>
      <c r="BP112" s="123"/>
      <c r="BQ112" s="123"/>
      <c r="BR112" s="123"/>
      <c r="BS112" s="123"/>
      <c r="BT112" s="123"/>
      <c r="BU112" s="123"/>
      <c r="BV112" s="123"/>
      <c r="BW112" s="123"/>
      <c r="BX112" s="123"/>
      <c r="BY112" s="123"/>
      <c r="BZ112" s="123"/>
      <c r="CA112" s="123"/>
      <c r="CB112" s="123"/>
      <c r="CC112" s="123"/>
      <c r="CD112" s="123"/>
      <c r="CE112" s="123"/>
      <c r="CF112" s="123"/>
      <c r="CG112" s="123"/>
      <c r="CH112" s="123"/>
      <c r="CI112" s="123"/>
      <c r="CJ112" s="123"/>
      <c r="CK112" s="123"/>
      <c r="CL112" s="123"/>
      <c r="CM112" s="123"/>
      <c r="CN112" s="123"/>
      <c r="CO112" s="123"/>
      <c r="CP112" s="123"/>
      <c r="CQ112" s="123"/>
      <c r="CR112" s="123"/>
      <c r="CS112" s="123"/>
      <c r="CT112" s="123"/>
      <c r="CU112" s="123"/>
      <c r="CV112" s="123"/>
      <c r="CW112" s="123"/>
      <c r="CX112" s="123"/>
      <c r="CY112" s="123"/>
      <c r="CZ112" s="123"/>
      <c r="DA112" s="123"/>
      <c r="DB112" s="123"/>
      <c r="DC112" s="123"/>
      <c r="DD112" s="123"/>
      <c r="DE112" s="123"/>
      <c r="DF112" s="123"/>
      <c r="DG112" s="123"/>
      <c r="DH112" s="123"/>
      <c r="DI112" s="123"/>
      <c r="DJ112" s="123"/>
      <c r="DK112" s="123"/>
      <c r="DL112" s="123"/>
      <c r="DM112" s="123"/>
      <c r="DN112" s="123"/>
      <c r="DO112" s="123"/>
      <c r="DP112" s="123"/>
      <c r="DQ112" s="123"/>
      <c r="DR112" s="123"/>
      <c r="DS112" s="123"/>
      <c r="DT112" s="123"/>
      <c r="DU112" s="123"/>
      <c r="DV112" s="123"/>
      <c r="DW112" s="123"/>
      <c r="DX112" s="123"/>
      <c r="DY112" s="123"/>
      <c r="DZ112" s="123"/>
      <c r="EA112" s="123"/>
      <c r="EB112" s="123"/>
      <c r="EC112" s="123"/>
      <c r="ED112" s="123"/>
      <c r="EE112" s="123"/>
      <c r="EF112" s="123"/>
      <c r="EG112" s="123"/>
      <c r="EH112" s="123"/>
      <c r="EI112" s="123"/>
      <c r="EJ112" s="123"/>
      <c r="EK112" s="123"/>
      <c r="EL112" s="123"/>
      <c r="EM112" s="123"/>
    </row>
    <row r="113" spans="3:143" s="116" customFormat="1" x14ac:dyDescent="0.3">
      <c r="C113" s="124"/>
      <c r="D113" s="137"/>
      <c r="E113" s="138"/>
      <c r="F113" s="139"/>
      <c r="G113" s="139"/>
      <c r="H113" s="139"/>
      <c r="I113" s="139"/>
      <c r="J113" s="139"/>
      <c r="K113" s="140"/>
      <c r="L113" s="140"/>
      <c r="M113" s="140"/>
      <c r="N113" s="140"/>
      <c r="O113" s="140"/>
      <c r="P113" s="140"/>
      <c r="Q113" s="140"/>
      <c r="R113" s="140"/>
      <c r="S113" s="140"/>
      <c r="T113" s="140"/>
      <c r="U113" s="140"/>
      <c r="V113" s="140"/>
      <c r="W113" s="140"/>
      <c r="X113" s="140"/>
      <c r="Y113" s="140"/>
      <c r="Z113" s="140"/>
      <c r="AA113" s="140"/>
      <c r="AB113" s="140"/>
      <c r="AC113" s="140"/>
      <c r="AD113" s="140"/>
      <c r="AE113" s="140"/>
      <c r="AF113" s="140"/>
      <c r="AG113" s="140"/>
      <c r="AH113" s="140"/>
      <c r="AI113" s="140"/>
      <c r="AJ113" s="140"/>
      <c r="AK113" s="140"/>
      <c r="AL113" s="140"/>
      <c r="AM113" s="140"/>
      <c r="AN113" s="140"/>
      <c r="AO113" s="140"/>
      <c r="AP113" s="140"/>
      <c r="AQ113" s="140"/>
      <c r="AR113" s="140"/>
      <c r="AS113" s="140"/>
      <c r="AT113" s="140"/>
      <c r="AU113" s="140"/>
      <c r="AV113" s="140"/>
      <c r="AW113" s="140"/>
      <c r="AX113" s="140"/>
      <c r="AY113" s="140"/>
      <c r="AZ113" s="140"/>
      <c r="BA113" s="140"/>
      <c r="BB113" s="140"/>
      <c r="BC113" s="140"/>
      <c r="BD113" s="140"/>
      <c r="BE113" s="140"/>
      <c r="BF113" s="140"/>
      <c r="BG113" s="140"/>
      <c r="BH113" s="140"/>
      <c r="BI113" s="140"/>
      <c r="BJ113" s="140"/>
      <c r="BK113" s="140"/>
      <c r="BL113" s="140"/>
      <c r="BM113" s="140"/>
      <c r="BN113" s="140"/>
      <c r="BO113" s="140"/>
      <c r="BP113" s="140"/>
      <c r="BQ113" s="140"/>
      <c r="BR113" s="140"/>
      <c r="BS113" s="140"/>
      <c r="BT113" s="140"/>
      <c r="BU113" s="140"/>
      <c r="BV113" s="140"/>
      <c r="BW113" s="140"/>
      <c r="BX113" s="140"/>
      <c r="BY113" s="140"/>
      <c r="BZ113" s="140"/>
      <c r="CA113" s="140"/>
      <c r="CB113" s="140"/>
      <c r="CC113" s="140"/>
      <c r="CD113" s="140"/>
      <c r="CE113" s="140"/>
      <c r="CF113" s="140"/>
      <c r="CG113" s="140"/>
      <c r="CH113" s="140"/>
      <c r="CI113" s="140"/>
      <c r="CJ113" s="140"/>
      <c r="CK113" s="140"/>
      <c r="CL113" s="140"/>
      <c r="CM113" s="140"/>
      <c r="CN113" s="140"/>
      <c r="CO113" s="140"/>
      <c r="CP113" s="140"/>
      <c r="CQ113" s="140"/>
      <c r="CR113" s="140"/>
      <c r="CS113" s="140"/>
      <c r="CT113" s="140"/>
      <c r="CU113" s="140"/>
      <c r="CV113" s="140"/>
      <c r="CW113" s="140"/>
      <c r="CX113" s="140"/>
      <c r="CY113" s="140"/>
      <c r="CZ113" s="140"/>
      <c r="DA113" s="140"/>
      <c r="DB113" s="140"/>
      <c r="DC113" s="140"/>
      <c r="DD113" s="140"/>
      <c r="DE113" s="140"/>
      <c r="DF113" s="140"/>
      <c r="DG113" s="140"/>
      <c r="DH113" s="140"/>
      <c r="DI113" s="140"/>
      <c r="DJ113" s="140"/>
      <c r="DK113" s="140"/>
      <c r="DL113" s="140"/>
      <c r="DM113" s="140"/>
      <c r="DN113" s="140"/>
      <c r="DO113" s="140"/>
      <c r="DP113" s="140"/>
      <c r="DQ113" s="140"/>
      <c r="DR113" s="140"/>
      <c r="DS113" s="140"/>
      <c r="DT113" s="140"/>
      <c r="DU113" s="140"/>
      <c r="DV113" s="140"/>
      <c r="DW113" s="140"/>
      <c r="DX113" s="140"/>
      <c r="DY113" s="140"/>
      <c r="DZ113" s="140"/>
      <c r="EA113" s="140"/>
      <c r="EB113" s="140"/>
      <c r="EC113" s="140"/>
      <c r="ED113" s="140"/>
      <c r="EE113" s="140"/>
      <c r="EF113" s="140"/>
      <c r="EG113" s="140"/>
      <c r="EH113" s="140"/>
      <c r="EI113" s="140"/>
      <c r="EJ113" s="140"/>
      <c r="EK113" s="140"/>
      <c r="EL113" s="140"/>
      <c r="EM113" s="140"/>
    </row>
    <row r="114" spans="3:143" s="116" customFormat="1" x14ac:dyDescent="0.3">
      <c r="C114" s="124"/>
      <c r="D114" s="125" t="s">
        <v>50</v>
      </c>
      <c r="E114" s="141"/>
      <c r="F114" s="142"/>
      <c r="G114" s="142"/>
      <c r="H114" s="142"/>
      <c r="I114" s="142"/>
      <c r="J114" s="142"/>
    </row>
    <row r="115" spans="3:143" s="116" customFormat="1" x14ac:dyDescent="0.3">
      <c r="C115" s="124"/>
      <c r="D115" s="143" t="s">
        <v>51</v>
      </c>
      <c r="E115" s="141"/>
      <c r="F115" s="142"/>
      <c r="G115" s="142"/>
      <c r="H115" s="142"/>
      <c r="I115" s="142"/>
      <c r="J115" s="142"/>
    </row>
    <row r="116" spans="3:143" s="116" customFormat="1" x14ac:dyDescent="0.3">
      <c r="C116" s="124"/>
      <c r="D116" s="143" t="s">
        <v>52</v>
      </c>
      <c r="E116" s="141"/>
      <c r="F116" s="142"/>
      <c r="G116" s="142"/>
      <c r="H116" s="142"/>
      <c r="I116" s="142"/>
      <c r="J116" s="142"/>
    </row>
    <row r="117" spans="3:143" x14ac:dyDescent="0.3">
      <c r="J117" s="71"/>
      <c r="L117" s="12"/>
      <c r="M117" s="71"/>
    </row>
    <row r="118" spans="3:143" x14ac:dyDescent="0.3">
      <c r="C118" s="13" t="s">
        <v>53</v>
      </c>
      <c r="D118" s="14" t="s">
        <v>54</v>
      </c>
      <c r="E118" s="15"/>
      <c r="F118" s="16"/>
      <c r="G118" s="16"/>
      <c r="H118" s="16"/>
      <c r="I118" s="16"/>
      <c r="J118" s="16"/>
      <c r="K118" s="17"/>
      <c r="L118" s="17"/>
      <c r="M118" s="16"/>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c r="CJ118" s="17"/>
      <c r="CK118" s="17"/>
      <c r="CL118" s="17"/>
      <c r="CM118" s="17"/>
      <c r="CN118" s="17"/>
      <c r="CO118" s="17"/>
      <c r="CP118" s="17"/>
      <c r="CQ118" s="17"/>
      <c r="CR118" s="17"/>
      <c r="CS118" s="17"/>
      <c r="CT118" s="17"/>
      <c r="CU118" s="17"/>
      <c r="CV118" s="17"/>
      <c r="CW118" s="17"/>
      <c r="CX118" s="17"/>
      <c r="CY118" s="17"/>
      <c r="CZ118" s="17"/>
      <c r="DA118" s="17"/>
      <c r="DB118" s="17"/>
      <c r="DC118" s="17"/>
      <c r="DD118" s="17"/>
      <c r="DE118" s="17"/>
      <c r="DF118" s="17"/>
      <c r="DG118" s="17"/>
      <c r="DH118" s="17"/>
      <c r="DI118" s="17"/>
      <c r="DJ118" s="17"/>
      <c r="DK118" s="17"/>
      <c r="DL118" s="17"/>
      <c r="DM118" s="17"/>
      <c r="DN118" s="17"/>
      <c r="DO118" s="17"/>
      <c r="DP118" s="17"/>
      <c r="DQ118" s="17"/>
      <c r="DR118" s="17"/>
      <c r="DS118" s="17"/>
      <c r="DT118" s="17"/>
      <c r="DU118" s="17"/>
      <c r="DV118" s="17"/>
      <c r="DW118" s="17"/>
      <c r="DX118" s="17"/>
      <c r="DY118" s="17"/>
      <c r="DZ118" s="17"/>
      <c r="EA118" s="17"/>
      <c r="EB118" s="17"/>
      <c r="EC118" s="17"/>
      <c r="ED118" s="17"/>
      <c r="EE118" s="17"/>
      <c r="EF118" s="17"/>
      <c r="EG118" s="17"/>
      <c r="EH118" s="17"/>
      <c r="EI118" s="17"/>
      <c r="EJ118" s="17"/>
      <c r="EK118" s="17"/>
      <c r="EL118" s="17"/>
      <c r="EM118" s="17"/>
    </row>
    <row r="119" spans="3:143" s="18" customFormat="1" x14ac:dyDescent="0.3">
      <c r="C119" s="19"/>
      <c r="D119" s="20"/>
      <c r="E119" s="21"/>
      <c r="F119" s="22"/>
      <c r="G119" s="22"/>
      <c r="H119" s="22"/>
      <c r="I119" s="22"/>
      <c r="J119" s="22"/>
      <c r="K119" s="88">
        <v>42735</v>
      </c>
      <c r="L119" s="88">
        <f>EOMONTH(K119, 1)</f>
        <v>42766</v>
      </c>
      <c r="M119" s="88">
        <f>EOMONTH(L119, 1)</f>
        <v>42794</v>
      </c>
      <c r="N119" s="88">
        <f t="shared" ref="N119:BY119" si="90">EOMONTH(M119, 1)</f>
        <v>42825</v>
      </c>
      <c r="O119" s="88">
        <f t="shared" si="90"/>
        <v>42855</v>
      </c>
      <c r="P119" s="88">
        <f t="shared" si="90"/>
        <v>42886</v>
      </c>
      <c r="Q119" s="88">
        <f t="shared" si="90"/>
        <v>42916</v>
      </c>
      <c r="R119" s="88">
        <f t="shared" si="90"/>
        <v>42947</v>
      </c>
      <c r="S119" s="88">
        <f t="shared" si="90"/>
        <v>42978</v>
      </c>
      <c r="T119" s="88">
        <f t="shared" si="90"/>
        <v>43008</v>
      </c>
      <c r="U119" s="88">
        <f t="shared" si="90"/>
        <v>43039</v>
      </c>
      <c r="V119" s="88">
        <f t="shared" si="90"/>
        <v>43069</v>
      </c>
      <c r="W119" s="88">
        <f t="shared" si="90"/>
        <v>43100</v>
      </c>
      <c r="X119" s="88">
        <f t="shared" si="90"/>
        <v>43131</v>
      </c>
      <c r="Y119" s="88">
        <f t="shared" si="90"/>
        <v>43159</v>
      </c>
      <c r="Z119" s="88">
        <f t="shared" si="90"/>
        <v>43190</v>
      </c>
      <c r="AA119" s="88">
        <f t="shared" si="90"/>
        <v>43220</v>
      </c>
      <c r="AB119" s="88">
        <f t="shared" si="90"/>
        <v>43251</v>
      </c>
      <c r="AC119" s="88">
        <f t="shared" si="90"/>
        <v>43281</v>
      </c>
      <c r="AD119" s="88">
        <f t="shared" si="90"/>
        <v>43312</v>
      </c>
      <c r="AE119" s="88">
        <f t="shared" si="90"/>
        <v>43343</v>
      </c>
      <c r="AF119" s="88">
        <f t="shared" si="90"/>
        <v>43373</v>
      </c>
      <c r="AG119" s="88">
        <f t="shared" si="90"/>
        <v>43404</v>
      </c>
      <c r="AH119" s="88">
        <f t="shared" si="90"/>
        <v>43434</v>
      </c>
      <c r="AI119" s="88">
        <f t="shared" si="90"/>
        <v>43465</v>
      </c>
      <c r="AJ119" s="88">
        <f t="shared" si="90"/>
        <v>43496</v>
      </c>
      <c r="AK119" s="88">
        <f t="shared" si="90"/>
        <v>43524</v>
      </c>
      <c r="AL119" s="88">
        <f t="shared" si="90"/>
        <v>43555</v>
      </c>
      <c r="AM119" s="88">
        <f t="shared" si="90"/>
        <v>43585</v>
      </c>
      <c r="AN119" s="88">
        <f t="shared" si="90"/>
        <v>43616</v>
      </c>
      <c r="AO119" s="88">
        <f t="shared" si="90"/>
        <v>43646</v>
      </c>
      <c r="AP119" s="88">
        <f t="shared" si="90"/>
        <v>43677</v>
      </c>
      <c r="AQ119" s="88">
        <f t="shared" si="90"/>
        <v>43708</v>
      </c>
      <c r="AR119" s="88">
        <f t="shared" si="90"/>
        <v>43738</v>
      </c>
      <c r="AS119" s="88">
        <f t="shared" si="90"/>
        <v>43769</v>
      </c>
      <c r="AT119" s="88">
        <f t="shared" si="90"/>
        <v>43799</v>
      </c>
      <c r="AU119" s="88">
        <f t="shared" si="90"/>
        <v>43830</v>
      </c>
      <c r="AV119" s="88">
        <f t="shared" si="90"/>
        <v>43861</v>
      </c>
      <c r="AW119" s="88">
        <f t="shared" si="90"/>
        <v>43890</v>
      </c>
      <c r="AX119" s="88">
        <f t="shared" si="90"/>
        <v>43921</v>
      </c>
      <c r="AY119" s="88">
        <f t="shared" si="90"/>
        <v>43951</v>
      </c>
      <c r="AZ119" s="88">
        <f t="shared" si="90"/>
        <v>43982</v>
      </c>
      <c r="BA119" s="88">
        <f t="shared" si="90"/>
        <v>44012</v>
      </c>
      <c r="BB119" s="88">
        <f t="shared" si="90"/>
        <v>44043</v>
      </c>
      <c r="BC119" s="88">
        <f t="shared" si="90"/>
        <v>44074</v>
      </c>
      <c r="BD119" s="88">
        <f t="shared" si="90"/>
        <v>44104</v>
      </c>
      <c r="BE119" s="88">
        <f t="shared" si="90"/>
        <v>44135</v>
      </c>
      <c r="BF119" s="88">
        <f t="shared" si="90"/>
        <v>44165</v>
      </c>
      <c r="BG119" s="88">
        <f t="shared" si="90"/>
        <v>44196</v>
      </c>
      <c r="BH119" s="88">
        <f t="shared" si="90"/>
        <v>44227</v>
      </c>
      <c r="BI119" s="88">
        <f t="shared" si="90"/>
        <v>44255</v>
      </c>
      <c r="BJ119" s="88">
        <f t="shared" si="90"/>
        <v>44286</v>
      </c>
      <c r="BK119" s="88">
        <f t="shared" si="90"/>
        <v>44316</v>
      </c>
      <c r="BL119" s="88">
        <f t="shared" si="90"/>
        <v>44347</v>
      </c>
      <c r="BM119" s="88">
        <f t="shared" si="90"/>
        <v>44377</v>
      </c>
      <c r="BN119" s="88">
        <f t="shared" si="90"/>
        <v>44408</v>
      </c>
      <c r="BO119" s="88">
        <f t="shared" si="90"/>
        <v>44439</v>
      </c>
      <c r="BP119" s="88">
        <f t="shared" si="90"/>
        <v>44469</v>
      </c>
      <c r="BQ119" s="88">
        <f t="shared" si="90"/>
        <v>44500</v>
      </c>
      <c r="BR119" s="88">
        <f t="shared" si="90"/>
        <v>44530</v>
      </c>
      <c r="BS119" s="88">
        <f t="shared" si="90"/>
        <v>44561</v>
      </c>
      <c r="BT119" s="88">
        <f t="shared" si="90"/>
        <v>44592</v>
      </c>
      <c r="BU119" s="88">
        <f t="shared" si="90"/>
        <v>44620</v>
      </c>
      <c r="BV119" s="88">
        <f t="shared" si="90"/>
        <v>44651</v>
      </c>
      <c r="BW119" s="88">
        <f t="shared" si="90"/>
        <v>44681</v>
      </c>
      <c r="BX119" s="88">
        <f t="shared" si="90"/>
        <v>44712</v>
      </c>
      <c r="BY119" s="88">
        <f t="shared" si="90"/>
        <v>44742</v>
      </c>
      <c r="BZ119" s="88">
        <f t="shared" ref="BZ119:DC119" si="91">EOMONTH(BY119, 1)</f>
        <v>44773</v>
      </c>
      <c r="CA119" s="88">
        <f t="shared" si="91"/>
        <v>44804</v>
      </c>
      <c r="CB119" s="88">
        <f t="shared" si="91"/>
        <v>44834</v>
      </c>
      <c r="CC119" s="88">
        <f t="shared" si="91"/>
        <v>44865</v>
      </c>
      <c r="CD119" s="88">
        <f t="shared" si="91"/>
        <v>44895</v>
      </c>
      <c r="CE119" s="88">
        <f t="shared" si="91"/>
        <v>44926</v>
      </c>
      <c r="CF119" s="88">
        <f t="shared" si="91"/>
        <v>44957</v>
      </c>
      <c r="CG119" s="88">
        <f t="shared" si="91"/>
        <v>44985</v>
      </c>
      <c r="CH119" s="88">
        <f t="shared" si="91"/>
        <v>45016</v>
      </c>
      <c r="CI119" s="88">
        <f t="shared" si="91"/>
        <v>45046</v>
      </c>
      <c r="CJ119" s="88">
        <f t="shared" si="91"/>
        <v>45077</v>
      </c>
      <c r="CK119" s="88">
        <f t="shared" si="91"/>
        <v>45107</v>
      </c>
      <c r="CL119" s="88">
        <f t="shared" si="91"/>
        <v>45138</v>
      </c>
      <c r="CM119" s="88">
        <f t="shared" si="91"/>
        <v>45169</v>
      </c>
      <c r="CN119" s="88">
        <f t="shared" si="91"/>
        <v>45199</v>
      </c>
      <c r="CO119" s="88">
        <f t="shared" si="91"/>
        <v>45230</v>
      </c>
      <c r="CP119" s="88">
        <f t="shared" si="91"/>
        <v>45260</v>
      </c>
      <c r="CQ119" s="88">
        <f t="shared" si="91"/>
        <v>45291</v>
      </c>
      <c r="CR119" s="88">
        <f t="shared" si="91"/>
        <v>45322</v>
      </c>
      <c r="CS119" s="88">
        <f t="shared" si="91"/>
        <v>45351</v>
      </c>
      <c r="CT119" s="88">
        <f t="shared" si="91"/>
        <v>45382</v>
      </c>
      <c r="CU119" s="88">
        <f t="shared" si="91"/>
        <v>45412</v>
      </c>
      <c r="CV119" s="88">
        <f t="shared" si="91"/>
        <v>45443</v>
      </c>
      <c r="CW119" s="88">
        <f t="shared" si="91"/>
        <v>45473</v>
      </c>
      <c r="CX119" s="88">
        <f t="shared" si="91"/>
        <v>45504</v>
      </c>
      <c r="CY119" s="88">
        <f t="shared" si="91"/>
        <v>45535</v>
      </c>
      <c r="CZ119" s="88">
        <f t="shared" si="91"/>
        <v>45565</v>
      </c>
      <c r="DA119" s="88">
        <f t="shared" si="91"/>
        <v>45596</v>
      </c>
      <c r="DB119" s="88">
        <f t="shared" si="91"/>
        <v>45626</v>
      </c>
      <c r="DC119" s="88">
        <f t="shared" si="91"/>
        <v>45657</v>
      </c>
      <c r="DD119" s="88"/>
      <c r="DE119" s="88"/>
      <c r="DF119" s="88"/>
      <c r="DG119" s="88"/>
      <c r="DH119" s="88"/>
      <c r="DI119" s="88"/>
      <c r="DJ119" s="88"/>
      <c r="DK119" s="88"/>
      <c r="DL119" s="88"/>
      <c r="DM119" s="88"/>
      <c r="DN119" s="88"/>
      <c r="DO119" s="88"/>
      <c r="DP119" s="88"/>
      <c r="DQ119" s="88"/>
      <c r="DR119" s="88"/>
      <c r="DS119" s="88"/>
      <c r="DT119" s="88"/>
      <c r="DU119" s="88"/>
      <c r="DV119" s="88"/>
      <c r="DW119" s="88"/>
      <c r="DX119" s="88"/>
      <c r="DY119" s="88"/>
      <c r="DZ119" s="88"/>
      <c r="EA119" s="88"/>
      <c r="EB119" s="88"/>
      <c r="EC119" s="88"/>
      <c r="ED119" s="88"/>
      <c r="EE119" s="88"/>
      <c r="EF119" s="88"/>
      <c r="EG119" s="88"/>
      <c r="EH119" s="88"/>
      <c r="EI119" s="88"/>
      <c r="EJ119" s="88"/>
      <c r="EK119" s="88"/>
      <c r="EL119" s="88"/>
      <c r="EM119" s="88"/>
    </row>
    <row r="120" spans="3:143" s="89" customFormat="1" x14ac:dyDescent="0.3">
      <c r="C120" s="132"/>
      <c r="D120" s="144"/>
      <c r="E120" s="91"/>
      <c r="F120" s="92"/>
      <c r="G120" s="92"/>
      <c r="H120" s="92"/>
      <c r="I120" s="93"/>
      <c r="J120" s="93"/>
      <c r="K120" s="145">
        <f t="shared" ref="K120:BV120" si="92">YEAR(K119)</f>
        <v>2016</v>
      </c>
      <c r="L120" s="146">
        <f t="shared" si="92"/>
        <v>2017</v>
      </c>
      <c r="M120" s="146">
        <f t="shared" si="92"/>
        <v>2017</v>
      </c>
      <c r="N120" s="95">
        <f t="shared" si="92"/>
        <v>2017</v>
      </c>
      <c r="O120" s="95">
        <f t="shared" si="92"/>
        <v>2017</v>
      </c>
      <c r="P120" s="95">
        <f t="shared" si="92"/>
        <v>2017</v>
      </c>
      <c r="Q120" s="95">
        <f t="shared" si="92"/>
        <v>2017</v>
      </c>
      <c r="R120" s="95">
        <f t="shared" si="92"/>
        <v>2017</v>
      </c>
      <c r="S120" s="95">
        <f t="shared" si="92"/>
        <v>2017</v>
      </c>
      <c r="T120" s="95">
        <f t="shared" si="92"/>
        <v>2017</v>
      </c>
      <c r="U120" s="147">
        <f t="shared" si="92"/>
        <v>2017</v>
      </c>
      <c r="V120" s="147">
        <f t="shared" si="92"/>
        <v>2017</v>
      </c>
      <c r="W120" s="147">
        <f t="shared" si="92"/>
        <v>2017</v>
      </c>
      <c r="X120" s="147">
        <f t="shared" si="92"/>
        <v>2018</v>
      </c>
      <c r="Y120" s="147">
        <f t="shared" si="92"/>
        <v>2018</v>
      </c>
      <c r="Z120" s="147">
        <f t="shared" si="92"/>
        <v>2018</v>
      </c>
      <c r="AA120" s="147">
        <f t="shared" si="92"/>
        <v>2018</v>
      </c>
      <c r="AB120" s="147">
        <f t="shared" si="92"/>
        <v>2018</v>
      </c>
      <c r="AC120" s="147">
        <f t="shared" si="92"/>
        <v>2018</v>
      </c>
      <c r="AD120" s="147">
        <f t="shared" si="92"/>
        <v>2018</v>
      </c>
      <c r="AE120" s="147">
        <f t="shared" si="92"/>
        <v>2018</v>
      </c>
      <c r="AF120" s="147">
        <f t="shared" si="92"/>
        <v>2018</v>
      </c>
      <c r="AG120" s="147">
        <f t="shared" si="92"/>
        <v>2018</v>
      </c>
      <c r="AH120" s="147">
        <f t="shared" si="92"/>
        <v>2018</v>
      </c>
      <c r="AI120" s="147">
        <f t="shared" si="92"/>
        <v>2018</v>
      </c>
      <c r="AJ120" s="147">
        <f t="shared" si="92"/>
        <v>2019</v>
      </c>
      <c r="AK120" s="147">
        <f t="shared" si="92"/>
        <v>2019</v>
      </c>
      <c r="AL120" s="147">
        <f t="shared" si="92"/>
        <v>2019</v>
      </c>
      <c r="AM120" s="147">
        <f t="shared" si="92"/>
        <v>2019</v>
      </c>
      <c r="AN120" s="147">
        <f t="shared" si="92"/>
        <v>2019</v>
      </c>
      <c r="AO120" s="147">
        <f t="shared" si="92"/>
        <v>2019</v>
      </c>
      <c r="AP120" s="147">
        <f t="shared" si="92"/>
        <v>2019</v>
      </c>
      <c r="AQ120" s="147">
        <f t="shared" si="92"/>
        <v>2019</v>
      </c>
      <c r="AR120" s="147">
        <f t="shared" si="92"/>
        <v>2019</v>
      </c>
      <c r="AS120" s="147">
        <f t="shared" si="92"/>
        <v>2019</v>
      </c>
      <c r="AT120" s="147">
        <f t="shared" si="92"/>
        <v>2019</v>
      </c>
      <c r="AU120" s="147">
        <f t="shared" si="92"/>
        <v>2019</v>
      </c>
      <c r="AV120" s="147">
        <f t="shared" si="92"/>
        <v>2020</v>
      </c>
      <c r="AW120" s="147">
        <f t="shared" si="92"/>
        <v>2020</v>
      </c>
      <c r="AX120" s="147">
        <f t="shared" si="92"/>
        <v>2020</v>
      </c>
      <c r="AY120" s="147">
        <f t="shared" si="92"/>
        <v>2020</v>
      </c>
      <c r="AZ120" s="147">
        <f t="shared" si="92"/>
        <v>2020</v>
      </c>
      <c r="BA120" s="147">
        <f t="shared" si="92"/>
        <v>2020</v>
      </c>
      <c r="BB120" s="147">
        <f t="shared" si="92"/>
        <v>2020</v>
      </c>
      <c r="BC120" s="147">
        <f t="shared" si="92"/>
        <v>2020</v>
      </c>
      <c r="BD120" s="147">
        <f t="shared" si="92"/>
        <v>2020</v>
      </c>
      <c r="BE120" s="147">
        <f t="shared" si="92"/>
        <v>2020</v>
      </c>
      <c r="BF120" s="147">
        <f t="shared" si="92"/>
        <v>2020</v>
      </c>
      <c r="BG120" s="147">
        <f t="shared" si="92"/>
        <v>2020</v>
      </c>
      <c r="BH120" s="147">
        <f t="shared" si="92"/>
        <v>2021</v>
      </c>
      <c r="BI120" s="147">
        <f t="shared" si="92"/>
        <v>2021</v>
      </c>
      <c r="BJ120" s="147">
        <f t="shared" si="92"/>
        <v>2021</v>
      </c>
      <c r="BK120" s="147">
        <f t="shared" si="92"/>
        <v>2021</v>
      </c>
      <c r="BL120" s="147">
        <f t="shared" si="92"/>
        <v>2021</v>
      </c>
      <c r="BM120" s="147">
        <f t="shared" si="92"/>
        <v>2021</v>
      </c>
      <c r="BN120" s="147">
        <f t="shared" si="92"/>
        <v>2021</v>
      </c>
      <c r="BO120" s="147">
        <f t="shared" si="92"/>
        <v>2021</v>
      </c>
      <c r="BP120" s="147">
        <f t="shared" si="92"/>
        <v>2021</v>
      </c>
      <c r="BQ120" s="147">
        <f t="shared" si="92"/>
        <v>2021</v>
      </c>
      <c r="BR120" s="147">
        <f t="shared" si="92"/>
        <v>2021</v>
      </c>
      <c r="BS120" s="147">
        <f t="shared" si="92"/>
        <v>2021</v>
      </c>
      <c r="BT120" s="147">
        <f t="shared" si="92"/>
        <v>2022</v>
      </c>
      <c r="BU120" s="147">
        <f t="shared" si="92"/>
        <v>2022</v>
      </c>
      <c r="BV120" s="147">
        <f t="shared" si="92"/>
        <v>2022</v>
      </c>
      <c r="BW120" s="147">
        <f t="shared" ref="BW120:EH120" si="93">YEAR(BW119)</f>
        <v>2022</v>
      </c>
      <c r="BX120" s="147">
        <f t="shared" si="93"/>
        <v>2022</v>
      </c>
      <c r="BY120" s="147">
        <f t="shared" si="93"/>
        <v>2022</v>
      </c>
      <c r="BZ120" s="147">
        <f t="shared" si="93"/>
        <v>2022</v>
      </c>
      <c r="CA120" s="147">
        <f t="shared" si="93"/>
        <v>2022</v>
      </c>
      <c r="CB120" s="147">
        <f t="shared" si="93"/>
        <v>2022</v>
      </c>
      <c r="CC120" s="147">
        <f t="shared" si="93"/>
        <v>2022</v>
      </c>
      <c r="CD120" s="147">
        <f t="shared" si="93"/>
        <v>2022</v>
      </c>
      <c r="CE120" s="147">
        <f t="shared" si="93"/>
        <v>2022</v>
      </c>
      <c r="CF120" s="147">
        <f t="shared" si="93"/>
        <v>2023</v>
      </c>
      <c r="CG120" s="147">
        <f t="shared" si="93"/>
        <v>2023</v>
      </c>
      <c r="CH120" s="147">
        <f t="shared" si="93"/>
        <v>2023</v>
      </c>
      <c r="CI120" s="147">
        <f t="shared" si="93"/>
        <v>2023</v>
      </c>
      <c r="CJ120" s="147">
        <f t="shared" si="93"/>
        <v>2023</v>
      </c>
      <c r="CK120" s="147">
        <f t="shared" si="93"/>
        <v>2023</v>
      </c>
      <c r="CL120" s="147">
        <f t="shared" si="93"/>
        <v>2023</v>
      </c>
      <c r="CM120" s="147">
        <f t="shared" si="93"/>
        <v>2023</v>
      </c>
      <c r="CN120" s="147">
        <f t="shared" si="93"/>
        <v>2023</v>
      </c>
      <c r="CO120" s="147">
        <f t="shared" si="93"/>
        <v>2023</v>
      </c>
      <c r="CP120" s="147">
        <f t="shared" si="93"/>
        <v>2023</v>
      </c>
      <c r="CQ120" s="147">
        <f t="shared" si="93"/>
        <v>2023</v>
      </c>
      <c r="CR120" s="147">
        <f t="shared" si="93"/>
        <v>2024</v>
      </c>
      <c r="CS120" s="147">
        <f t="shared" si="93"/>
        <v>2024</v>
      </c>
      <c r="CT120" s="147">
        <f t="shared" si="93"/>
        <v>2024</v>
      </c>
      <c r="CU120" s="147">
        <f t="shared" si="93"/>
        <v>2024</v>
      </c>
      <c r="CV120" s="147">
        <f t="shared" si="93"/>
        <v>2024</v>
      </c>
      <c r="CW120" s="147">
        <f t="shared" si="93"/>
        <v>2024</v>
      </c>
      <c r="CX120" s="147">
        <f t="shared" si="93"/>
        <v>2024</v>
      </c>
      <c r="CY120" s="147">
        <f t="shared" si="93"/>
        <v>2024</v>
      </c>
      <c r="CZ120" s="147">
        <f t="shared" si="93"/>
        <v>2024</v>
      </c>
      <c r="DA120" s="147">
        <f t="shared" si="93"/>
        <v>2024</v>
      </c>
      <c r="DB120" s="147">
        <f t="shared" si="93"/>
        <v>2024</v>
      </c>
      <c r="DC120" s="147">
        <f t="shared" si="93"/>
        <v>2024</v>
      </c>
      <c r="DD120" s="147"/>
      <c r="DE120" s="147"/>
      <c r="DF120" s="147"/>
      <c r="DG120" s="147"/>
      <c r="DH120" s="147"/>
      <c r="DI120" s="147"/>
      <c r="DJ120" s="147"/>
      <c r="DK120" s="147"/>
      <c r="DL120" s="147"/>
      <c r="DM120" s="147"/>
      <c r="DN120" s="147"/>
      <c r="DO120" s="147"/>
      <c r="DP120" s="147"/>
      <c r="DQ120" s="147"/>
      <c r="DR120" s="147"/>
      <c r="DS120" s="147"/>
      <c r="DT120" s="147"/>
      <c r="DU120" s="147"/>
      <c r="DV120" s="147"/>
      <c r="DW120" s="147"/>
      <c r="DX120" s="147"/>
      <c r="DY120" s="147"/>
      <c r="DZ120" s="147"/>
      <c r="EA120" s="147"/>
      <c r="EB120" s="147"/>
      <c r="EC120" s="147"/>
      <c r="ED120" s="147"/>
      <c r="EE120" s="147"/>
      <c r="EF120" s="147"/>
      <c r="EG120" s="147"/>
      <c r="EH120" s="147"/>
      <c r="EI120" s="147"/>
      <c r="EJ120" s="147"/>
      <c r="EK120" s="147"/>
      <c r="EL120" s="147"/>
      <c r="EM120" s="147"/>
    </row>
    <row r="121" spans="3:143" s="89" customFormat="1" x14ac:dyDescent="0.3">
      <c r="C121" s="132"/>
      <c r="D121" s="148" t="s">
        <v>43</v>
      </c>
      <c r="E121" s="149"/>
      <c r="F121" s="150"/>
      <c r="G121" s="150"/>
      <c r="H121" s="150"/>
      <c r="I121" s="151"/>
      <c r="J121" s="151"/>
      <c r="K121" s="152">
        <f t="shared" ref="K121:BV121" si="94">MONTH(K119)</f>
        <v>12</v>
      </c>
      <c r="L121" s="153">
        <f t="shared" si="94"/>
        <v>1</v>
      </c>
      <c r="M121" s="153">
        <f t="shared" si="94"/>
        <v>2</v>
      </c>
      <c r="N121" s="102">
        <f t="shared" si="94"/>
        <v>3</v>
      </c>
      <c r="O121" s="102">
        <f t="shared" si="94"/>
        <v>4</v>
      </c>
      <c r="P121" s="102">
        <f t="shared" si="94"/>
        <v>5</v>
      </c>
      <c r="Q121" s="102">
        <f t="shared" si="94"/>
        <v>6</v>
      </c>
      <c r="R121" s="102">
        <f t="shared" si="94"/>
        <v>7</v>
      </c>
      <c r="S121" s="102">
        <f t="shared" si="94"/>
        <v>8</v>
      </c>
      <c r="T121" s="102">
        <f t="shared" si="94"/>
        <v>9</v>
      </c>
      <c r="U121" s="154">
        <f t="shared" si="94"/>
        <v>10</v>
      </c>
      <c r="V121" s="154">
        <f t="shared" si="94"/>
        <v>11</v>
      </c>
      <c r="W121" s="154">
        <f t="shared" si="94"/>
        <v>12</v>
      </c>
      <c r="X121" s="154">
        <f t="shared" si="94"/>
        <v>1</v>
      </c>
      <c r="Y121" s="154">
        <f t="shared" si="94"/>
        <v>2</v>
      </c>
      <c r="Z121" s="154">
        <f t="shared" si="94"/>
        <v>3</v>
      </c>
      <c r="AA121" s="154">
        <f t="shared" si="94"/>
        <v>4</v>
      </c>
      <c r="AB121" s="154">
        <f t="shared" si="94"/>
        <v>5</v>
      </c>
      <c r="AC121" s="154">
        <f t="shared" si="94"/>
        <v>6</v>
      </c>
      <c r="AD121" s="154">
        <f t="shared" si="94"/>
        <v>7</v>
      </c>
      <c r="AE121" s="154">
        <f t="shared" si="94"/>
        <v>8</v>
      </c>
      <c r="AF121" s="154">
        <f t="shared" si="94"/>
        <v>9</v>
      </c>
      <c r="AG121" s="154">
        <f t="shared" si="94"/>
        <v>10</v>
      </c>
      <c r="AH121" s="154">
        <f t="shared" si="94"/>
        <v>11</v>
      </c>
      <c r="AI121" s="154">
        <f t="shared" si="94"/>
        <v>12</v>
      </c>
      <c r="AJ121" s="154">
        <f t="shared" si="94"/>
        <v>1</v>
      </c>
      <c r="AK121" s="154">
        <f t="shared" si="94"/>
        <v>2</v>
      </c>
      <c r="AL121" s="154">
        <f t="shared" si="94"/>
        <v>3</v>
      </c>
      <c r="AM121" s="154">
        <f t="shared" si="94"/>
        <v>4</v>
      </c>
      <c r="AN121" s="154">
        <f t="shared" si="94"/>
        <v>5</v>
      </c>
      <c r="AO121" s="154">
        <f t="shared" si="94"/>
        <v>6</v>
      </c>
      <c r="AP121" s="154">
        <f t="shared" si="94"/>
        <v>7</v>
      </c>
      <c r="AQ121" s="154">
        <f t="shared" si="94"/>
        <v>8</v>
      </c>
      <c r="AR121" s="154">
        <f t="shared" si="94"/>
        <v>9</v>
      </c>
      <c r="AS121" s="154">
        <f t="shared" si="94"/>
        <v>10</v>
      </c>
      <c r="AT121" s="154">
        <f t="shared" si="94"/>
        <v>11</v>
      </c>
      <c r="AU121" s="154">
        <f t="shared" si="94"/>
        <v>12</v>
      </c>
      <c r="AV121" s="154">
        <f t="shared" si="94"/>
        <v>1</v>
      </c>
      <c r="AW121" s="154">
        <f t="shared" si="94"/>
        <v>2</v>
      </c>
      <c r="AX121" s="154">
        <f t="shared" si="94"/>
        <v>3</v>
      </c>
      <c r="AY121" s="154">
        <f t="shared" si="94"/>
        <v>4</v>
      </c>
      <c r="AZ121" s="154">
        <f t="shared" si="94"/>
        <v>5</v>
      </c>
      <c r="BA121" s="154">
        <f t="shared" si="94"/>
        <v>6</v>
      </c>
      <c r="BB121" s="154">
        <f t="shared" si="94"/>
        <v>7</v>
      </c>
      <c r="BC121" s="154">
        <f t="shared" si="94"/>
        <v>8</v>
      </c>
      <c r="BD121" s="154">
        <f t="shared" si="94"/>
        <v>9</v>
      </c>
      <c r="BE121" s="154">
        <f t="shared" si="94"/>
        <v>10</v>
      </c>
      <c r="BF121" s="154">
        <f t="shared" si="94"/>
        <v>11</v>
      </c>
      <c r="BG121" s="154">
        <f t="shared" si="94"/>
        <v>12</v>
      </c>
      <c r="BH121" s="154">
        <f t="shared" si="94"/>
        <v>1</v>
      </c>
      <c r="BI121" s="154">
        <f t="shared" si="94"/>
        <v>2</v>
      </c>
      <c r="BJ121" s="154">
        <f t="shared" si="94"/>
        <v>3</v>
      </c>
      <c r="BK121" s="154">
        <f t="shared" si="94"/>
        <v>4</v>
      </c>
      <c r="BL121" s="154">
        <f t="shared" si="94"/>
        <v>5</v>
      </c>
      <c r="BM121" s="154">
        <f t="shared" si="94"/>
        <v>6</v>
      </c>
      <c r="BN121" s="154">
        <f t="shared" si="94"/>
        <v>7</v>
      </c>
      <c r="BO121" s="154">
        <f t="shared" si="94"/>
        <v>8</v>
      </c>
      <c r="BP121" s="154">
        <f t="shared" si="94"/>
        <v>9</v>
      </c>
      <c r="BQ121" s="154">
        <f t="shared" si="94"/>
        <v>10</v>
      </c>
      <c r="BR121" s="154">
        <f t="shared" si="94"/>
        <v>11</v>
      </c>
      <c r="BS121" s="154">
        <f t="shared" si="94"/>
        <v>12</v>
      </c>
      <c r="BT121" s="154">
        <f t="shared" si="94"/>
        <v>1</v>
      </c>
      <c r="BU121" s="154">
        <f t="shared" si="94"/>
        <v>2</v>
      </c>
      <c r="BV121" s="154">
        <f t="shared" si="94"/>
        <v>3</v>
      </c>
      <c r="BW121" s="154">
        <f t="shared" ref="BW121:EH121" si="95">MONTH(BW119)</f>
        <v>4</v>
      </c>
      <c r="BX121" s="154">
        <f t="shared" si="95"/>
        <v>5</v>
      </c>
      <c r="BY121" s="154">
        <f t="shared" si="95"/>
        <v>6</v>
      </c>
      <c r="BZ121" s="154">
        <f t="shared" si="95"/>
        <v>7</v>
      </c>
      <c r="CA121" s="154">
        <f t="shared" si="95"/>
        <v>8</v>
      </c>
      <c r="CB121" s="154">
        <f t="shared" si="95"/>
        <v>9</v>
      </c>
      <c r="CC121" s="154">
        <f t="shared" si="95"/>
        <v>10</v>
      </c>
      <c r="CD121" s="154">
        <f t="shared" si="95"/>
        <v>11</v>
      </c>
      <c r="CE121" s="154">
        <f t="shared" si="95"/>
        <v>12</v>
      </c>
      <c r="CF121" s="154">
        <f t="shared" si="95"/>
        <v>1</v>
      </c>
      <c r="CG121" s="154">
        <f t="shared" si="95"/>
        <v>2</v>
      </c>
      <c r="CH121" s="154">
        <f t="shared" si="95"/>
        <v>3</v>
      </c>
      <c r="CI121" s="154">
        <f t="shared" si="95"/>
        <v>4</v>
      </c>
      <c r="CJ121" s="154">
        <f t="shared" si="95"/>
        <v>5</v>
      </c>
      <c r="CK121" s="154">
        <f t="shared" si="95"/>
        <v>6</v>
      </c>
      <c r="CL121" s="154">
        <f t="shared" si="95"/>
        <v>7</v>
      </c>
      <c r="CM121" s="154">
        <f t="shared" si="95"/>
        <v>8</v>
      </c>
      <c r="CN121" s="154">
        <f t="shared" si="95"/>
        <v>9</v>
      </c>
      <c r="CO121" s="154">
        <f t="shared" si="95"/>
        <v>10</v>
      </c>
      <c r="CP121" s="154">
        <f t="shared" si="95"/>
        <v>11</v>
      </c>
      <c r="CQ121" s="154">
        <f t="shared" si="95"/>
        <v>12</v>
      </c>
      <c r="CR121" s="154">
        <f t="shared" si="95"/>
        <v>1</v>
      </c>
      <c r="CS121" s="154">
        <f t="shared" si="95"/>
        <v>2</v>
      </c>
      <c r="CT121" s="154">
        <f t="shared" si="95"/>
        <v>3</v>
      </c>
      <c r="CU121" s="154">
        <f t="shared" si="95"/>
        <v>4</v>
      </c>
      <c r="CV121" s="154">
        <f t="shared" si="95"/>
        <v>5</v>
      </c>
      <c r="CW121" s="154">
        <f t="shared" si="95"/>
        <v>6</v>
      </c>
      <c r="CX121" s="154">
        <f t="shared" si="95"/>
        <v>7</v>
      </c>
      <c r="CY121" s="154">
        <f t="shared" si="95"/>
        <v>8</v>
      </c>
      <c r="CZ121" s="154">
        <f t="shared" si="95"/>
        <v>9</v>
      </c>
      <c r="DA121" s="154">
        <f t="shared" si="95"/>
        <v>10</v>
      </c>
      <c r="DB121" s="154">
        <f t="shared" si="95"/>
        <v>11</v>
      </c>
      <c r="DC121" s="154">
        <f t="shared" si="95"/>
        <v>12</v>
      </c>
      <c r="DD121" s="154"/>
      <c r="DE121" s="154"/>
      <c r="DF121" s="154"/>
      <c r="DG121" s="154"/>
      <c r="DH121" s="154"/>
      <c r="DI121" s="154"/>
      <c r="DJ121" s="154"/>
      <c r="DK121" s="154"/>
      <c r="DL121" s="154"/>
      <c r="DM121" s="154"/>
      <c r="DN121" s="154"/>
      <c r="DO121" s="154"/>
      <c r="DP121" s="154"/>
      <c r="DQ121" s="154"/>
      <c r="DR121" s="154"/>
      <c r="DS121" s="154"/>
      <c r="DT121" s="154"/>
      <c r="DU121" s="154"/>
      <c r="DV121" s="154"/>
      <c r="DW121" s="154"/>
      <c r="DX121" s="154"/>
      <c r="DY121" s="154"/>
      <c r="DZ121" s="154"/>
      <c r="EA121" s="154"/>
      <c r="EB121" s="154"/>
      <c r="EC121" s="154"/>
      <c r="ED121" s="154"/>
      <c r="EE121" s="154"/>
      <c r="EF121" s="154"/>
      <c r="EG121" s="154"/>
      <c r="EH121" s="154"/>
      <c r="EI121" s="154"/>
      <c r="EJ121" s="154"/>
      <c r="EK121" s="154"/>
      <c r="EL121" s="154"/>
      <c r="EM121" s="154"/>
    </row>
    <row r="122" spans="3:143" x14ac:dyDescent="0.3">
      <c r="D122" s="155" t="s">
        <v>55</v>
      </c>
      <c r="E122" s="156"/>
      <c r="F122" s="157"/>
      <c r="G122" s="157"/>
      <c r="H122" s="157"/>
      <c r="I122" s="158"/>
      <c r="J122" s="158"/>
      <c r="K122" s="159">
        <f>SUM(K123,K126)</f>
        <v>0</v>
      </c>
      <c r="L122" s="160">
        <f t="shared" ref="L122:BW122" si="96">SUM(L123,L126)</f>
        <v>1321.9614810886301</v>
      </c>
      <c r="M122" s="160">
        <f t="shared" si="96"/>
        <v>1192.6447069454248</v>
      </c>
      <c r="N122" s="160">
        <f t="shared" si="96"/>
        <v>1349.1688903216714</v>
      </c>
      <c r="O122" s="160">
        <f t="shared" si="96"/>
        <v>1298.4546965063012</v>
      </c>
      <c r="P122" s="160">
        <f t="shared" si="96"/>
        <v>1338.7583763390137</v>
      </c>
      <c r="Q122" s="160">
        <f t="shared" si="96"/>
        <v>1260.2876907567124</v>
      </c>
      <c r="R122" s="160">
        <f t="shared" si="96"/>
        <v>1295.2673721555343</v>
      </c>
      <c r="S122" s="160">
        <f t="shared" si="96"/>
        <v>1277.8125444082741</v>
      </c>
      <c r="T122" s="160">
        <f t="shared" si="96"/>
        <v>1236.5927849112327</v>
      </c>
      <c r="U122" s="160">
        <f t="shared" si="96"/>
        <v>1260.7475241770137</v>
      </c>
      <c r="V122" s="160">
        <f t="shared" si="96"/>
        <v>1355.991758598082</v>
      </c>
      <c r="W122" s="160">
        <f t="shared" si="96"/>
        <v>1375.900619236822</v>
      </c>
      <c r="X122" s="160">
        <f t="shared" si="96"/>
        <v>1427.5098863601097</v>
      </c>
      <c r="Y122" s="160">
        <f t="shared" si="96"/>
        <v>1268.917631300347</v>
      </c>
      <c r="Z122" s="160">
        <f t="shared" si="96"/>
        <v>1382.2362972335159</v>
      </c>
      <c r="AA122" s="160">
        <f t="shared" si="96"/>
        <v>1315.7414541969861</v>
      </c>
      <c r="AB122" s="160">
        <f t="shared" si="96"/>
        <v>1336.9627081069223</v>
      </c>
      <c r="AC122" s="160">
        <f t="shared" si="96"/>
        <v>1271.9283034293151</v>
      </c>
      <c r="AD122" s="160">
        <f t="shared" si="96"/>
        <v>1291.6891189803287</v>
      </c>
      <c r="AE122" s="160">
        <f t="shared" si="96"/>
        <v>1269.0523244170317</v>
      </c>
      <c r="AF122" s="160">
        <f t="shared" si="96"/>
        <v>1206.208577277808</v>
      </c>
      <c r="AG122" s="160">
        <f t="shared" si="96"/>
        <v>1223.7787352904384</v>
      </c>
      <c r="AH122" s="160">
        <f t="shared" si="96"/>
        <v>1162.3954265101368</v>
      </c>
      <c r="AI122" s="160">
        <f t="shared" si="96"/>
        <v>1178.5051461638445</v>
      </c>
      <c r="AJ122" s="160">
        <f t="shared" si="96"/>
        <v>1155.8683516005478</v>
      </c>
      <c r="AK122" s="160">
        <f t="shared" si="96"/>
        <v>1027.2400303318902</v>
      </c>
      <c r="AL122" s="160">
        <f t="shared" si="96"/>
        <v>1118.7345727057807</v>
      </c>
      <c r="AM122" s="160">
        <f t="shared" si="96"/>
        <v>1064.6784031532875</v>
      </c>
      <c r="AN122" s="160">
        <f t="shared" si="96"/>
        <v>1081.6007938110135</v>
      </c>
      <c r="AO122" s="160">
        <f t="shared" si="96"/>
        <v>1028.7424880938356</v>
      </c>
      <c r="AP122" s="160">
        <f t="shared" si="96"/>
        <v>1044.4670149162466</v>
      </c>
      <c r="AQ122" s="160">
        <f t="shared" si="96"/>
        <v>1025.9001254688631</v>
      </c>
      <c r="AR122" s="160">
        <f t="shared" si="96"/>
        <v>974.83861550465735</v>
      </c>
      <c r="AS122" s="160">
        <f t="shared" si="96"/>
        <v>988.76634657409591</v>
      </c>
      <c r="AT122" s="160">
        <f t="shared" si="96"/>
        <v>938.90270044520526</v>
      </c>
      <c r="AU122" s="160">
        <f t="shared" si="96"/>
        <v>951.63256767932864</v>
      </c>
      <c r="AV122" s="160">
        <f t="shared" si="96"/>
        <v>930.51631845535508</v>
      </c>
      <c r="AW122" s="160">
        <f t="shared" si="96"/>
        <v>861.04624199515479</v>
      </c>
      <c r="AX122" s="160">
        <f t="shared" si="96"/>
        <v>910.34116443083781</v>
      </c>
      <c r="AY122" s="160">
        <f t="shared" si="96"/>
        <v>871.21314911475406</v>
      </c>
      <c r="AZ122" s="160">
        <f t="shared" si="96"/>
        <v>890.16601040632054</v>
      </c>
      <c r="BA122" s="160">
        <f t="shared" si="96"/>
        <v>851.68880651038239</v>
      </c>
      <c r="BB122" s="160">
        <f t="shared" si="96"/>
        <v>869.99085638180327</v>
      </c>
      <c r="BC122" s="160">
        <f t="shared" si="96"/>
        <v>859.90327936954463</v>
      </c>
      <c r="BD122" s="160">
        <f t="shared" si="96"/>
        <v>822.40229260382512</v>
      </c>
      <c r="BE122" s="160">
        <f t="shared" si="96"/>
        <v>839.72812534502725</v>
      </c>
      <c r="BF122" s="160">
        <f t="shared" si="96"/>
        <v>802.87794999945345</v>
      </c>
      <c r="BG122" s="160">
        <f t="shared" si="96"/>
        <v>819.5529713205101</v>
      </c>
      <c r="BH122" s="160">
        <f t="shared" si="96"/>
        <v>811.68310771731501</v>
      </c>
      <c r="BI122" s="160">
        <f t="shared" si="96"/>
        <v>728.16500530410963</v>
      </c>
      <c r="BJ122" s="160">
        <f t="shared" si="96"/>
        <v>800.68226117035624</v>
      </c>
      <c r="BK122" s="160">
        <f t="shared" si="96"/>
        <v>769.53081086794509</v>
      </c>
      <c r="BL122" s="160">
        <f t="shared" si="96"/>
        <v>789.68141462339725</v>
      </c>
      <c r="BM122" s="160">
        <f t="shared" si="96"/>
        <v>758.88483033862985</v>
      </c>
      <c r="BN122" s="160">
        <f t="shared" si="96"/>
        <v>778.68056807643836</v>
      </c>
      <c r="BO122" s="160">
        <f t="shared" si="96"/>
        <v>773.18014480295892</v>
      </c>
      <c r="BP122" s="160">
        <f t="shared" si="96"/>
        <v>742.91585954465734</v>
      </c>
      <c r="BQ122" s="160">
        <f t="shared" si="96"/>
        <v>762.17929825600004</v>
      </c>
      <c r="BR122" s="160">
        <f t="shared" si="96"/>
        <v>732.26987901534221</v>
      </c>
      <c r="BS122" s="160">
        <f t="shared" si="96"/>
        <v>751.17845170904116</v>
      </c>
      <c r="BT122" s="160">
        <f t="shared" si="96"/>
        <v>745.67802843556171</v>
      </c>
      <c r="BU122" s="160">
        <f t="shared" si="96"/>
        <v>669.50641844953429</v>
      </c>
      <c r="BV122" s="160">
        <f t="shared" si="96"/>
        <v>736.80046955983562</v>
      </c>
      <c r="BW122" s="160">
        <f t="shared" si="96"/>
        <v>708.73711947287666</v>
      </c>
      <c r="BX122" s="160">
        <f t="shared" ref="BX122:EI122" si="97">SUM(BX123,BX126)</f>
        <v>727.92291068410964</v>
      </c>
      <c r="BY122" s="160">
        <f t="shared" si="97"/>
        <v>700.14593346410948</v>
      </c>
      <c r="BZ122" s="160">
        <f t="shared" si="97"/>
        <v>719.04535180838366</v>
      </c>
      <c r="CA122" s="160">
        <f t="shared" si="97"/>
        <v>714.60657237052055</v>
      </c>
      <c r="CB122" s="160">
        <f t="shared" si="97"/>
        <v>687.2591544509587</v>
      </c>
      <c r="CC122" s="160">
        <f t="shared" si="97"/>
        <v>705.72901349479457</v>
      </c>
      <c r="CD122" s="160">
        <f t="shared" si="97"/>
        <v>678.66796844219152</v>
      </c>
      <c r="CE122" s="160">
        <f t="shared" si="97"/>
        <v>696.85145461906848</v>
      </c>
      <c r="CF122" s="160">
        <f t="shared" si="97"/>
        <v>692.41267518120549</v>
      </c>
      <c r="CG122" s="160">
        <f t="shared" si="97"/>
        <v>625.22134762279438</v>
      </c>
      <c r="CH122" s="160">
        <f t="shared" si="97"/>
        <v>692.00602312641092</v>
      </c>
      <c r="CI122" s="160">
        <f t="shared" si="97"/>
        <v>669.48648106356154</v>
      </c>
      <c r="CJ122" s="160">
        <f t="shared" si="97"/>
        <v>691.59937107161636</v>
      </c>
      <c r="CK122" s="160">
        <f t="shared" si="97"/>
        <v>669.09294681698611</v>
      </c>
      <c r="CL122" s="160">
        <f t="shared" si="97"/>
        <v>691.19271901682191</v>
      </c>
      <c r="CM122" s="160">
        <f t="shared" si="97"/>
        <v>690.98939298942469</v>
      </c>
      <c r="CN122" s="160">
        <f t="shared" si="97"/>
        <v>668.50264544712309</v>
      </c>
      <c r="CO122" s="160">
        <f t="shared" si="97"/>
        <v>690.58274093463012</v>
      </c>
      <c r="CP122" s="160">
        <f t="shared" si="97"/>
        <v>668.10911120054789</v>
      </c>
      <c r="CQ122" s="160">
        <f t="shared" si="97"/>
        <v>690.17608887983556</v>
      </c>
      <c r="CR122" s="160">
        <f t="shared" si="97"/>
        <v>688.08759136923493</v>
      </c>
      <c r="CS122" s="160">
        <f t="shared" si="97"/>
        <v>643.69484353896178</v>
      </c>
      <c r="CT122" s="160">
        <f t="shared" si="97"/>
        <v>688.08759136923493</v>
      </c>
      <c r="CU122" s="160">
        <f t="shared" si="97"/>
        <v>665.8912174540983</v>
      </c>
      <c r="CV122" s="160">
        <f t="shared" si="97"/>
        <v>688.08759136923493</v>
      </c>
      <c r="CW122" s="160">
        <f t="shared" si="97"/>
        <v>665.8912174540983</v>
      </c>
      <c r="CX122" s="160">
        <f t="shared" si="97"/>
        <v>688.08759136923493</v>
      </c>
      <c r="CY122" s="160">
        <f t="shared" si="97"/>
        <v>688.08759136923493</v>
      </c>
      <c r="CZ122" s="160">
        <f t="shared" si="97"/>
        <v>665.8912174540983</v>
      </c>
      <c r="DA122" s="160">
        <f t="shared" si="97"/>
        <v>688.08759136923493</v>
      </c>
      <c r="DB122" s="160">
        <f t="shared" si="97"/>
        <v>665.8912174540983</v>
      </c>
      <c r="DC122" s="160">
        <f t="shared" si="97"/>
        <v>688.08759136923493</v>
      </c>
      <c r="DD122" s="160"/>
      <c r="DE122" s="160"/>
      <c r="DF122" s="160"/>
      <c r="DG122" s="160"/>
      <c r="DH122" s="160"/>
      <c r="DI122" s="160"/>
      <c r="DJ122" s="160"/>
      <c r="DK122" s="160"/>
      <c r="DL122" s="160"/>
      <c r="DM122" s="160"/>
      <c r="DN122" s="160"/>
      <c r="DO122" s="160"/>
      <c r="DP122" s="160"/>
      <c r="DQ122" s="160"/>
      <c r="DR122" s="160"/>
      <c r="DS122" s="160"/>
      <c r="DT122" s="160"/>
      <c r="DU122" s="160"/>
      <c r="DV122" s="160"/>
      <c r="DW122" s="160"/>
      <c r="DX122" s="160"/>
      <c r="DY122" s="160"/>
      <c r="DZ122" s="160"/>
      <c r="EA122" s="160"/>
      <c r="EB122" s="160"/>
      <c r="EC122" s="160"/>
      <c r="ED122" s="160"/>
      <c r="EE122" s="160"/>
      <c r="EF122" s="160"/>
      <c r="EG122" s="160"/>
      <c r="EH122" s="160"/>
      <c r="EI122" s="160"/>
      <c r="EJ122" s="160"/>
      <c r="EK122" s="160"/>
      <c r="EL122" s="160"/>
      <c r="EM122" s="160"/>
    </row>
    <row r="123" spans="3:143" x14ac:dyDescent="0.3">
      <c r="D123" s="161" t="s">
        <v>45</v>
      </c>
      <c r="E123" s="162"/>
      <c r="F123" s="163"/>
      <c r="G123" s="163"/>
      <c r="H123" s="163"/>
      <c r="I123" s="164"/>
      <c r="J123" s="164"/>
      <c r="K123" s="165">
        <f>SUM(K124:K125)</f>
        <v>0</v>
      </c>
      <c r="L123" s="166">
        <f t="shared" ref="L123:BW123" si="98">SUM(L124:L125)</f>
        <v>391.06219667764378</v>
      </c>
      <c r="M123" s="166">
        <f t="shared" si="98"/>
        <v>352.58739142794514</v>
      </c>
      <c r="N123" s="166">
        <f t="shared" si="98"/>
        <v>390.36461193808213</v>
      </c>
      <c r="O123" s="166">
        <f t="shared" si="98"/>
        <v>377.77220510136982</v>
      </c>
      <c r="P123" s="166">
        <f t="shared" si="98"/>
        <v>389.35487105254794</v>
      </c>
      <c r="Q123" s="166">
        <f t="shared" si="98"/>
        <v>376.79503650246568</v>
      </c>
      <c r="R123" s="166">
        <f t="shared" si="98"/>
        <v>389.35487105254794</v>
      </c>
      <c r="S123" s="166">
        <f t="shared" si="98"/>
        <v>382.6737946861096</v>
      </c>
      <c r="T123" s="166">
        <f t="shared" si="98"/>
        <v>370.32947872849309</v>
      </c>
      <c r="U123" s="166">
        <f t="shared" si="98"/>
        <v>372.09775390690407</v>
      </c>
      <c r="V123" s="166">
        <f t="shared" si="98"/>
        <v>401.42062795232869</v>
      </c>
      <c r="W123" s="166">
        <f t="shared" si="98"/>
        <v>389.5104509028767</v>
      </c>
      <c r="X123" s="166">
        <f t="shared" si="98"/>
        <v>434.8689714508219</v>
      </c>
      <c r="Y123" s="166">
        <f t="shared" si="98"/>
        <v>392.68527556686752</v>
      </c>
      <c r="Z123" s="166">
        <f t="shared" si="98"/>
        <v>434.64842444724201</v>
      </c>
      <c r="AA123" s="166">
        <f t="shared" si="98"/>
        <v>420.52079123753413</v>
      </c>
      <c r="AB123" s="166">
        <f t="shared" si="98"/>
        <v>434.42787744366211</v>
      </c>
      <c r="AC123" s="166">
        <f t="shared" si="98"/>
        <v>420.30735865342456</v>
      </c>
      <c r="AD123" s="166">
        <f t="shared" si="98"/>
        <v>434.20733044008216</v>
      </c>
      <c r="AE123" s="166">
        <f t="shared" si="98"/>
        <v>434.09705693829221</v>
      </c>
      <c r="AF123" s="166">
        <f t="shared" si="98"/>
        <v>419.98720977726009</v>
      </c>
      <c r="AG123" s="166">
        <f t="shared" si="98"/>
        <v>433.87650993471232</v>
      </c>
      <c r="AH123" s="166">
        <f t="shared" si="98"/>
        <v>419.77377719315052</v>
      </c>
      <c r="AI123" s="166">
        <f t="shared" si="98"/>
        <v>433.65596293113242</v>
      </c>
      <c r="AJ123" s="166">
        <f t="shared" si="98"/>
        <v>433.54568942934247</v>
      </c>
      <c r="AK123" s="166">
        <f t="shared" si="98"/>
        <v>391.4900530958538</v>
      </c>
      <c r="AL123" s="166">
        <f t="shared" si="98"/>
        <v>433.32514242576252</v>
      </c>
      <c r="AM123" s="166">
        <f t="shared" si="98"/>
        <v>419.2401957328766</v>
      </c>
      <c r="AN123" s="166">
        <f t="shared" si="98"/>
        <v>433.10459542218263</v>
      </c>
      <c r="AO123" s="166">
        <f t="shared" si="98"/>
        <v>419.02676314876703</v>
      </c>
      <c r="AP123" s="166">
        <f t="shared" si="98"/>
        <v>432.88404841860273</v>
      </c>
      <c r="AQ123" s="166">
        <f t="shared" si="98"/>
        <v>432.77377491681278</v>
      </c>
      <c r="AR123" s="166">
        <f t="shared" si="98"/>
        <v>418.70661427260256</v>
      </c>
      <c r="AS123" s="166">
        <f t="shared" si="98"/>
        <v>432.55322791323289</v>
      </c>
      <c r="AT123" s="166">
        <f t="shared" si="98"/>
        <v>418.493181688493</v>
      </c>
      <c r="AU123" s="166">
        <f t="shared" si="98"/>
        <v>432.33268090965294</v>
      </c>
      <c r="AV123" s="166">
        <f t="shared" si="98"/>
        <v>431.04147186849724</v>
      </c>
      <c r="AW123" s="166">
        <f t="shared" si="98"/>
        <v>403.12946742427141</v>
      </c>
      <c r="AX123" s="166">
        <f t="shared" si="98"/>
        <v>430.82152745235879</v>
      </c>
      <c r="AY123" s="166">
        <f t="shared" si="98"/>
        <v>416.81763410737705</v>
      </c>
      <c r="AZ123" s="166">
        <f t="shared" si="98"/>
        <v>430.60158303622035</v>
      </c>
      <c r="BA123" s="166">
        <f t="shared" si="98"/>
        <v>416.60478467240438</v>
      </c>
      <c r="BB123" s="166">
        <f t="shared" si="98"/>
        <v>430.38163862008196</v>
      </c>
      <c r="BC123" s="166">
        <f t="shared" si="98"/>
        <v>430.27166641201273</v>
      </c>
      <c r="BD123" s="166">
        <f t="shared" si="98"/>
        <v>416.28551051994538</v>
      </c>
      <c r="BE123" s="166">
        <f t="shared" si="98"/>
        <v>430.05172199587429</v>
      </c>
      <c r="BF123" s="166">
        <f t="shared" si="98"/>
        <v>416.07266108497271</v>
      </c>
      <c r="BG123" s="166">
        <f t="shared" si="98"/>
        <v>429.83177757973584</v>
      </c>
      <c r="BH123" s="166">
        <f t="shared" si="98"/>
        <v>430.89912538638356</v>
      </c>
      <c r="BI123" s="166">
        <f t="shared" si="98"/>
        <v>389.09960815382647</v>
      </c>
      <c r="BJ123" s="166">
        <f t="shared" si="98"/>
        <v>430.67857838280366</v>
      </c>
      <c r="BK123" s="166">
        <f t="shared" si="98"/>
        <v>416.67900472356155</v>
      </c>
      <c r="BL123" s="166">
        <f t="shared" si="98"/>
        <v>430.45803137922371</v>
      </c>
      <c r="BM123" s="166">
        <f t="shared" si="98"/>
        <v>416.46557213945187</v>
      </c>
      <c r="BN123" s="166">
        <f t="shared" si="98"/>
        <v>430.23748437564382</v>
      </c>
      <c r="BO123" s="166">
        <f t="shared" si="98"/>
        <v>430.12721087385387</v>
      </c>
      <c r="BP123" s="166">
        <f t="shared" si="98"/>
        <v>416.14542326328751</v>
      </c>
      <c r="BQ123" s="166">
        <f t="shared" si="98"/>
        <v>429.90666387027397</v>
      </c>
      <c r="BR123" s="166">
        <f t="shared" si="98"/>
        <v>415.93199067917794</v>
      </c>
      <c r="BS123" s="166">
        <f t="shared" si="98"/>
        <v>429.68611686669408</v>
      </c>
      <c r="BT123" s="166">
        <f t="shared" si="98"/>
        <v>429.57584336490413</v>
      </c>
      <c r="BU123" s="166">
        <f t="shared" si="98"/>
        <v>387.90438568281274</v>
      </c>
      <c r="BV123" s="166">
        <f t="shared" si="98"/>
        <v>429.35529636132418</v>
      </c>
      <c r="BW123" s="166">
        <f t="shared" si="98"/>
        <v>415.39840921890402</v>
      </c>
      <c r="BX123" s="166">
        <f t="shared" ref="BX123:EI123" si="99">SUM(BX124:BX125)</f>
        <v>429.13474935774428</v>
      </c>
      <c r="BY123" s="166">
        <f t="shared" si="99"/>
        <v>415.18497663479434</v>
      </c>
      <c r="BZ123" s="166">
        <f t="shared" si="99"/>
        <v>428.91420235416439</v>
      </c>
      <c r="CA123" s="166">
        <f t="shared" si="99"/>
        <v>428.80392885237444</v>
      </c>
      <c r="CB123" s="166">
        <f t="shared" si="99"/>
        <v>414.86482775862999</v>
      </c>
      <c r="CC123" s="166">
        <f t="shared" si="99"/>
        <v>428.58338184879449</v>
      </c>
      <c r="CD123" s="166">
        <f t="shared" si="99"/>
        <v>414.65139517452042</v>
      </c>
      <c r="CE123" s="166">
        <f t="shared" si="99"/>
        <v>428.36283484521459</v>
      </c>
      <c r="CF123" s="166">
        <f t="shared" si="99"/>
        <v>428.25256134342465</v>
      </c>
      <c r="CG123" s="166">
        <f t="shared" si="99"/>
        <v>386.80876508438348</v>
      </c>
      <c r="CH123" s="166">
        <f t="shared" si="99"/>
        <v>428.25256134342465</v>
      </c>
      <c r="CI123" s="166">
        <f t="shared" si="99"/>
        <v>414.43796259041085</v>
      </c>
      <c r="CJ123" s="166">
        <f t="shared" si="99"/>
        <v>428.25256134342465</v>
      </c>
      <c r="CK123" s="166">
        <f t="shared" si="99"/>
        <v>414.43796259041085</v>
      </c>
      <c r="CL123" s="166">
        <f t="shared" si="99"/>
        <v>428.25256134342465</v>
      </c>
      <c r="CM123" s="166">
        <f t="shared" si="99"/>
        <v>428.25256134342465</v>
      </c>
      <c r="CN123" s="166">
        <f t="shared" si="99"/>
        <v>414.43796259041085</v>
      </c>
      <c r="CO123" s="166">
        <f t="shared" si="99"/>
        <v>428.25256134342465</v>
      </c>
      <c r="CP123" s="166">
        <f t="shared" si="99"/>
        <v>414.43796259041085</v>
      </c>
      <c r="CQ123" s="166">
        <f t="shared" si="99"/>
        <v>428.25256134342465</v>
      </c>
      <c r="CR123" s="166">
        <f t="shared" si="99"/>
        <v>427.08247237800543</v>
      </c>
      <c r="CS123" s="166">
        <f t="shared" si="99"/>
        <v>399.52876448265027</v>
      </c>
      <c r="CT123" s="166">
        <f t="shared" si="99"/>
        <v>427.08247237800543</v>
      </c>
      <c r="CU123" s="166">
        <f t="shared" si="99"/>
        <v>413.30561843032791</v>
      </c>
      <c r="CV123" s="166">
        <f t="shared" si="99"/>
        <v>427.08247237800543</v>
      </c>
      <c r="CW123" s="166">
        <f t="shared" si="99"/>
        <v>413.30561843032791</v>
      </c>
      <c r="CX123" s="166">
        <f t="shared" si="99"/>
        <v>427.08247237800543</v>
      </c>
      <c r="CY123" s="166">
        <f t="shared" si="99"/>
        <v>427.08247237800543</v>
      </c>
      <c r="CZ123" s="166">
        <f t="shared" si="99"/>
        <v>413.30561843032791</v>
      </c>
      <c r="DA123" s="166">
        <f t="shared" si="99"/>
        <v>427.08247237800543</v>
      </c>
      <c r="DB123" s="166">
        <f t="shared" si="99"/>
        <v>413.30561843032791</v>
      </c>
      <c r="DC123" s="166">
        <f t="shared" si="99"/>
        <v>427.08247237800543</v>
      </c>
      <c r="DD123" s="166"/>
      <c r="DE123" s="166"/>
      <c r="DF123" s="166"/>
      <c r="DG123" s="166"/>
      <c r="DH123" s="166"/>
      <c r="DI123" s="166"/>
      <c r="DJ123" s="166"/>
      <c r="DK123" s="166"/>
      <c r="DL123" s="166"/>
      <c r="DM123" s="166"/>
      <c r="DN123" s="166"/>
      <c r="DO123" s="166"/>
      <c r="DP123" s="166"/>
      <c r="DQ123" s="166"/>
      <c r="DR123" s="166"/>
      <c r="DS123" s="166"/>
      <c r="DT123" s="166"/>
      <c r="DU123" s="166"/>
      <c r="DV123" s="166"/>
      <c r="DW123" s="166"/>
      <c r="DX123" s="166"/>
      <c r="DY123" s="166"/>
      <c r="DZ123" s="166"/>
      <c r="EA123" s="166"/>
      <c r="EB123" s="166"/>
      <c r="EC123" s="166"/>
      <c r="ED123" s="166"/>
      <c r="EE123" s="166"/>
      <c r="EF123" s="166"/>
      <c r="EG123" s="166"/>
      <c r="EH123" s="166"/>
      <c r="EI123" s="166"/>
      <c r="EJ123" s="166"/>
      <c r="EK123" s="166"/>
      <c r="EL123" s="166"/>
      <c r="EM123" s="166"/>
    </row>
    <row r="124" spans="3:143" s="116" customFormat="1" x14ac:dyDescent="0.3">
      <c r="C124" s="124"/>
      <c r="D124" s="167" t="str">
        <f>D138</f>
        <v>단기차입금 소계</v>
      </c>
      <c r="E124" s="168"/>
      <c r="F124" s="169"/>
      <c r="G124" s="169"/>
      <c r="H124" s="169"/>
      <c r="I124" s="170"/>
      <c r="J124" s="170"/>
      <c r="K124" s="171">
        <f>K496</f>
        <v>0</v>
      </c>
      <c r="L124" s="171">
        <f t="shared" ref="L124:BW124" si="100">L496</f>
        <v>391.06219667764378</v>
      </c>
      <c r="M124" s="171">
        <f t="shared" si="100"/>
        <v>352.58739142794514</v>
      </c>
      <c r="N124" s="171">
        <f t="shared" si="100"/>
        <v>390.36461193808213</v>
      </c>
      <c r="O124" s="171">
        <f t="shared" si="100"/>
        <v>377.77220510136982</v>
      </c>
      <c r="P124" s="171">
        <f t="shared" si="100"/>
        <v>389.35487105254794</v>
      </c>
      <c r="Q124" s="171">
        <f t="shared" si="100"/>
        <v>376.79503650246568</v>
      </c>
      <c r="R124" s="171">
        <f t="shared" si="100"/>
        <v>389.35487105254794</v>
      </c>
      <c r="S124" s="171">
        <f t="shared" si="100"/>
        <v>382.6737946861096</v>
      </c>
      <c r="T124" s="171">
        <f t="shared" si="100"/>
        <v>370.32947872849309</v>
      </c>
      <c r="U124" s="172">
        <f t="shared" si="100"/>
        <v>372.09775390690407</v>
      </c>
      <c r="V124" s="172">
        <f t="shared" si="100"/>
        <v>401.42062795232869</v>
      </c>
      <c r="W124" s="172">
        <f t="shared" si="100"/>
        <v>389.5104509028767</v>
      </c>
      <c r="X124" s="172">
        <f t="shared" si="100"/>
        <v>434.8689714508219</v>
      </c>
      <c r="Y124" s="172">
        <f t="shared" si="100"/>
        <v>392.68527556686752</v>
      </c>
      <c r="Z124" s="172">
        <f t="shared" si="100"/>
        <v>434.64842444724201</v>
      </c>
      <c r="AA124" s="172">
        <f t="shared" si="100"/>
        <v>420.52079123753413</v>
      </c>
      <c r="AB124" s="172">
        <f t="shared" si="100"/>
        <v>434.42787744366211</v>
      </c>
      <c r="AC124" s="172">
        <f t="shared" si="100"/>
        <v>420.30735865342456</v>
      </c>
      <c r="AD124" s="172">
        <f t="shared" si="100"/>
        <v>434.20733044008216</v>
      </c>
      <c r="AE124" s="172">
        <f t="shared" si="100"/>
        <v>434.09705693829221</v>
      </c>
      <c r="AF124" s="172">
        <f t="shared" si="100"/>
        <v>419.98720977726009</v>
      </c>
      <c r="AG124" s="172">
        <f t="shared" si="100"/>
        <v>433.87650993471232</v>
      </c>
      <c r="AH124" s="172">
        <f t="shared" si="100"/>
        <v>419.77377719315052</v>
      </c>
      <c r="AI124" s="172">
        <f t="shared" si="100"/>
        <v>433.65596293113242</v>
      </c>
      <c r="AJ124" s="172">
        <f t="shared" si="100"/>
        <v>433.54568942934247</v>
      </c>
      <c r="AK124" s="172">
        <f t="shared" si="100"/>
        <v>391.4900530958538</v>
      </c>
      <c r="AL124" s="172">
        <f t="shared" si="100"/>
        <v>433.32514242576252</v>
      </c>
      <c r="AM124" s="172">
        <f t="shared" si="100"/>
        <v>419.2401957328766</v>
      </c>
      <c r="AN124" s="172">
        <f t="shared" si="100"/>
        <v>433.10459542218263</v>
      </c>
      <c r="AO124" s="172">
        <f t="shared" si="100"/>
        <v>419.02676314876703</v>
      </c>
      <c r="AP124" s="172">
        <f t="shared" si="100"/>
        <v>432.88404841860273</v>
      </c>
      <c r="AQ124" s="172">
        <f t="shared" si="100"/>
        <v>432.77377491681278</v>
      </c>
      <c r="AR124" s="172">
        <f t="shared" si="100"/>
        <v>418.70661427260256</v>
      </c>
      <c r="AS124" s="172">
        <f t="shared" si="100"/>
        <v>432.55322791323289</v>
      </c>
      <c r="AT124" s="172">
        <f t="shared" si="100"/>
        <v>418.493181688493</v>
      </c>
      <c r="AU124" s="172">
        <f t="shared" si="100"/>
        <v>432.33268090965294</v>
      </c>
      <c r="AV124" s="172">
        <f t="shared" si="100"/>
        <v>431.04147186849724</v>
      </c>
      <c r="AW124" s="172">
        <f t="shared" si="100"/>
        <v>403.12946742427141</v>
      </c>
      <c r="AX124" s="172">
        <f t="shared" si="100"/>
        <v>430.82152745235879</v>
      </c>
      <c r="AY124" s="172">
        <f t="shared" si="100"/>
        <v>416.81763410737705</v>
      </c>
      <c r="AZ124" s="172">
        <f t="shared" si="100"/>
        <v>430.60158303622035</v>
      </c>
      <c r="BA124" s="172">
        <f t="shared" si="100"/>
        <v>416.60478467240438</v>
      </c>
      <c r="BB124" s="172">
        <f t="shared" si="100"/>
        <v>430.38163862008196</v>
      </c>
      <c r="BC124" s="172">
        <f t="shared" si="100"/>
        <v>430.27166641201273</v>
      </c>
      <c r="BD124" s="172">
        <f t="shared" si="100"/>
        <v>416.28551051994538</v>
      </c>
      <c r="BE124" s="172">
        <f t="shared" si="100"/>
        <v>430.05172199587429</v>
      </c>
      <c r="BF124" s="172">
        <f t="shared" si="100"/>
        <v>416.07266108497271</v>
      </c>
      <c r="BG124" s="172">
        <f t="shared" si="100"/>
        <v>429.83177757973584</v>
      </c>
      <c r="BH124" s="172">
        <f t="shared" si="100"/>
        <v>430.89912538638356</v>
      </c>
      <c r="BI124" s="172">
        <f t="shared" si="100"/>
        <v>389.09960815382647</v>
      </c>
      <c r="BJ124" s="172">
        <f t="shared" si="100"/>
        <v>430.67857838280366</v>
      </c>
      <c r="BK124" s="172">
        <f t="shared" si="100"/>
        <v>416.67900472356155</v>
      </c>
      <c r="BL124" s="172">
        <f t="shared" si="100"/>
        <v>430.45803137922371</v>
      </c>
      <c r="BM124" s="172">
        <f t="shared" si="100"/>
        <v>416.46557213945187</v>
      </c>
      <c r="BN124" s="172">
        <f t="shared" si="100"/>
        <v>430.23748437564382</v>
      </c>
      <c r="BO124" s="172">
        <f t="shared" si="100"/>
        <v>430.12721087385387</v>
      </c>
      <c r="BP124" s="172">
        <f t="shared" si="100"/>
        <v>416.14542326328751</v>
      </c>
      <c r="BQ124" s="172">
        <f t="shared" si="100"/>
        <v>429.90666387027397</v>
      </c>
      <c r="BR124" s="172">
        <f t="shared" si="100"/>
        <v>415.93199067917794</v>
      </c>
      <c r="BS124" s="172">
        <f t="shared" si="100"/>
        <v>429.68611686669408</v>
      </c>
      <c r="BT124" s="172">
        <f t="shared" si="100"/>
        <v>429.57584336490413</v>
      </c>
      <c r="BU124" s="172">
        <f t="shared" si="100"/>
        <v>387.90438568281274</v>
      </c>
      <c r="BV124" s="172">
        <f t="shared" si="100"/>
        <v>429.35529636132418</v>
      </c>
      <c r="BW124" s="172">
        <f t="shared" si="100"/>
        <v>415.39840921890402</v>
      </c>
      <c r="BX124" s="172">
        <f t="shared" ref="BX124:EI124" si="101">BX496</f>
        <v>429.13474935774428</v>
      </c>
      <c r="BY124" s="172">
        <f t="shared" si="101"/>
        <v>415.18497663479434</v>
      </c>
      <c r="BZ124" s="172">
        <f t="shared" si="101"/>
        <v>428.91420235416439</v>
      </c>
      <c r="CA124" s="172">
        <f t="shared" si="101"/>
        <v>428.80392885237444</v>
      </c>
      <c r="CB124" s="172">
        <f t="shared" si="101"/>
        <v>414.86482775862999</v>
      </c>
      <c r="CC124" s="172">
        <f t="shared" si="101"/>
        <v>428.58338184879449</v>
      </c>
      <c r="CD124" s="172">
        <f t="shared" si="101"/>
        <v>414.65139517452042</v>
      </c>
      <c r="CE124" s="172">
        <f t="shared" si="101"/>
        <v>428.36283484521459</v>
      </c>
      <c r="CF124" s="172">
        <f t="shared" si="101"/>
        <v>428.25256134342465</v>
      </c>
      <c r="CG124" s="172">
        <f t="shared" si="101"/>
        <v>386.80876508438348</v>
      </c>
      <c r="CH124" s="172">
        <f t="shared" si="101"/>
        <v>428.25256134342465</v>
      </c>
      <c r="CI124" s="172">
        <f t="shared" si="101"/>
        <v>414.43796259041085</v>
      </c>
      <c r="CJ124" s="172">
        <f t="shared" si="101"/>
        <v>428.25256134342465</v>
      </c>
      <c r="CK124" s="172">
        <f t="shared" si="101"/>
        <v>414.43796259041085</v>
      </c>
      <c r="CL124" s="172">
        <f t="shared" si="101"/>
        <v>428.25256134342465</v>
      </c>
      <c r="CM124" s="172">
        <f t="shared" si="101"/>
        <v>428.25256134342465</v>
      </c>
      <c r="CN124" s="172">
        <f t="shared" si="101"/>
        <v>414.43796259041085</v>
      </c>
      <c r="CO124" s="172">
        <f t="shared" si="101"/>
        <v>428.25256134342465</v>
      </c>
      <c r="CP124" s="172">
        <f t="shared" si="101"/>
        <v>414.43796259041085</v>
      </c>
      <c r="CQ124" s="172">
        <f t="shared" si="101"/>
        <v>428.25256134342465</v>
      </c>
      <c r="CR124" s="172">
        <f t="shared" si="101"/>
        <v>427.08247237800543</v>
      </c>
      <c r="CS124" s="172">
        <f t="shared" si="101"/>
        <v>399.52876448265027</v>
      </c>
      <c r="CT124" s="172">
        <f t="shared" si="101"/>
        <v>427.08247237800543</v>
      </c>
      <c r="CU124" s="172">
        <f t="shared" si="101"/>
        <v>413.30561843032791</v>
      </c>
      <c r="CV124" s="172">
        <f t="shared" si="101"/>
        <v>427.08247237800543</v>
      </c>
      <c r="CW124" s="172">
        <f t="shared" si="101"/>
        <v>413.30561843032791</v>
      </c>
      <c r="CX124" s="172">
        <f t="shared" si="101"/>
        <v>427.08247237800543</v>
      </c>
      <c r="CY124" s="172">
        <f t="shared" si="101"/>
        <v>427.08247237800543</v>
      </c>
      <c r="CZ124" s="172">
        <f t="shared" si="101"/>
        <v>413.30561843032791</v>
      </c>
      <c r="DA124" s="172">
        <f t="shared" si="101"/>
        <v>427.08247237800543</v>
      </c>
      <c r="DB124" s="172">
        <f t="shared" si="101"/>
        <v>413.30561843032791</v>
      </c>
      <c r="DC124" s="172">
        <f t="shared" si="101"/>
        <v>427.08247237800543</v>
      </c>
      <c r="DD124" s="172"/>
      <c r="DE124" s="172"/>
      <c r="DF124" s="172"/>
      <c r="DG124" s="172"/>
      <c r="DH124" s="172"/>
      <c r="DI124" s="172"/>
      <c r="DJ124" s="172"/>
      <c r="DK124" s="172"/>
      <c r="DL124" s="172"/>
      <c r="DM124" s="172"/>
      <c r="DN124" s="172"/>
      <c r="DO124" s="172"/>
      <c r="DP124" s="172"/>
      <c r="DQ124" s="172"/>
      <c r="DR124" s="172"/>
      <c r="DS124" s="172"/>
      <c r="DT124" s="172"/>
      <c r="DU124" s="172"/>
      <c r="DV124" s="172"/>
      <c r="DW124" s="172"/>
      <c r="DX124" s="172"/>
      <c r="DY124" s="172"/>
      <c r="DZ124" s="172"/>
      <c r="EA124" s="172"/>
      <c r="EB124" s="172"/>
      <c r="EC124" s="172"/>
      <c r="ED124" s="172"/>
      <c r="EE124" s="172"/>
      <c r="EF124" s="172"/>
      <c r="EG124" s="172"/>
      <c r="EH124" s="172"/>
      <c r="EI124" s="172"/>
      <c r="EJ124" s="172"/>
      <c r="EK124" s="172"/>
      <c r="EL124" s="172"/>
      <c r="EM124" s="172"/>
    </row>
    <row r="125" spans="3:143" s="116" customFormat="1" x14ac:dyDescent="0.3">
      <c r="C125" s="124"/>
      <c r="D125" s="167"/>
      <c r="E125" s="168"/>
      <c r="F125" s="169"/>
      <c r="G125" s="169"/>
      <c r="H125" s="169"/>
      <c r="I125" s="170"/>
      <c r="J125" s="170"/>
      <c r="K125" s="172"/>
      <c r="L125" s="173"/>
      <c r="M125" s="173"/>
      <c r="N125" s="173"/>
      <c r="O125" s="173"/>
      <c r="P125" s="173"/>
      <c r="Q125" s="173"/>
      <c r="R125" s="173"/>
      <c r="S125" s="174"/>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c r="CS125" s="173"/>
      <c r="CT125" s="173"/>
      <c r="CU125" s="173"/>
      <c r="CV125" s="173"/>
      <c r="CW125" s="173"/>
      <c r="CX125" s="173"/>
      <c r="CY125" s="173"/>
      <c r="CZ125" s="173"/>
      <c r="DA125" s="173"/>
      <c r="DB125" s="173"/>
      <c r="DC125" s="173"/>
      <c r="DD125" s="173"/>
      <c r="DE125" s="173"/>
      <c r="DF125" s="173"/>
      <c r="DG125" s="173"/>
      <c r="DH125" s="173"/>
      <c r="DI125" s="173"/>
      <c r="DJ125" s="173"/>
      <c r="DK125" s="173"/>
      <c r="DL125" s="173"/>
      <c r="DM125" s="173"/>
      <c r="DN125" s="173"/>
      <c r="DO125" s="173"/>
      <c r="DP125" s="173"/>
      <c r="DQ125" s="173"/>
      <c r="DR125" s="173"/>
      <c r="DS125" s="173"/>
      <c r="DT125" s="173"/>
      <c r="DU125" s="173"/>
      <c r="DV125" s="173"/>
      <c r="DW125" s="173"/>
      <c r="DX125" s="173"/>
      <c r="DY125" s="173"/>
      <c r="DZ125" s="173"/>
      <c r="EA125" s="173"/>
      <c r="EB125" s="173"/>
      <c r="EC125" s="173"/>
      <c r="ED125" s="173"/>
      <c r="EE125" s="173"/>
      <c r="EF125" s="173"/>
      <c r="EG125" s="173"/>
      <c r="EH125" s="173"/>
      <c r="EI125" s="173"/>
      <c r="EJ125" s="173"/>
      <c r="EK125" s="173"/>
      <c r="EL125" s="173"/>
      <c r="EM125" s="173"/>
    </row>
    <row r="126" spans="3:143" x14ac:dyDescent="0.3">
      <c r="D126" s="161" t="s">
        <v>48</v>
      </c>
      <c r="E126" s="162"/>
      <c r="F126" s="163"/>
      <c r="G126" s="163"/>
      <c r="H126" s="163"/>
      <c r="I126" s="164"/>
      <c r="J126" s="164"/>
      <c r="K126" s="165">
        <f>SUM(K127:K129)</f>
        <v>0</v>
      </c>
      <c r="L126" s="166">
        <f t="shared" ref="L126:BW126" si="102">SUM(L127:L129)</f>
        <v>930.89928441098641</v>
      </c>
      <c r="M126" s="166">
        <f t="shared" si="102"/>
        <v>840.05731551747954</v>
      </c>
      <c r="N126" s="166">
        <f t="shared" si="102"/>
        <v>958.80427838358912</v>
      </c>
      <c r="O126" s="166">
        <f t="shared" si="102"/>
        <v>920.6824914049314</v>
      </c>
      <c r="P126" s="166">
        <f t="shared" si="102"/>
        <v>949.40350528646582</v>
      </c>
      <c r="Q126" s="166">
        <f t="shared" si="102"/>
        <v>883.49265425424664</v>
      </c>
      <c r="R126" s="166">
        <f t="shared" si="102"/>
        <v>905.91250110298643</v>
      </c>
      <c r="S126" s="166">
        <f t="shared" si="102"/>
        <v>895.13874972216445</v>
      </c>
      <c r="T126" s="166">
        <f t="shared" si="102"/>
        <v>866.2633061827396</v>
      </c>
      <c r="U126" s="166">
        <f t="shared" si="102"/>
        <v>888.64977027010968</v>
      </c>
      <c r="V126" s="166">
        <f t="shared" si="102"/>
        <v>954.57113064575333</v>
      </c>
      <c r="W126" s="166">
        <f t="shared" si="102"/>
        <v>986.39016833394521</v>
      </c>
      <c r="X126" s="166">
        <f t="shared" si="102"/>
        <v>992.64091490928774</v>
      </c>
      <c r="Y126" s="166">
        <f t="shared" si="102"/>
        <v>876.23235573347949</v>
      </c>
      <c r="Z126" s="166">
        <f t="shared" si="102"/>
        <v>947.58787278627392</v>
      </c>
      <c r="AA126" s="166">
        <f t="shared" si="102"/>
        <v>895.22066295945194</v>
      </c>
      <c r="AB126" s="166">
        <f t="shared" si="102"/>
        <v>902.53483066326021</v>
      </c>
      <c r="AC126" s="166">
        <f t="shared" si="102"/>
        <v>851.62094477589051</v>
      </c>
      <c r="AD126" s="166">
        <f t="shared" si="102"/>
        <v>857.48178854024661</v>
      </c>
      <c r="AE126" s="166">
        <f t="shared" si="102"/>
        <v>834.95526747873964</v>
      </c>
      <c r="AF126" s="166">
        <f t="shared" si="102"/>
        <v>786.2213675005479</v>
      </c>
      <c r="AG126" s="166">
        <f t="shared" si="102"/>
        <v>789.90222535572605</v>
      </c>
      <c r="AH126" s="166">
        <f t="shared" si="102"/>
        <v>742.62164931698624</v>
      </c>
      <c r="AI126" s="166">
        <f t="shared" si="102"/>
        <v>744.84918323271222</v>
      </c>
      <c r="AJ126" s="166">
        <f t="shared" si="102"/>
        <v>722.32266217120537</v>
      </c>
      <c r="AK126" s="166">
        <f t="shared" si="102"/>
        <v>635.74997723603644</v>
      </c>
      <c r="AL126" s="166">
        <f t="shared" si="102"/>
        <v>685.40943028001823</v>
      </c>
      <c r="AM126" s="166">
        <f t="shared" si="102"/>
        <v>645.43820742041089</v>
      </c>
      <c r="AN126" s="166">
        <f t="shared" si="102"/>
        <v>648.49619838883098</v>
      </c>
      <c r="AO126" s="166">
        <f t="shared" si="102"/>
        <v>609.71572494506847</v>
      </c>
      <c r="AP126" s="166">
        <f t="shared" si="102"/>
        <v>611.58296649764384</v>
      </c>
      <c r="AQ126" s="166">
        <f t="shared" si="102"/>
        <v>593.12635055205021</v>
      </c>
      <c r="AR126" s="166">
        <f t="shared" si="102"/>
        <v>556.13200123205479</v>
      </c>
      <c r="AS126" s="166">
        <f t="shared" si="102"/>
        <v>556.21311866086307</v>
      </c>
      <c r="AT126" s="166">
        <f t="shared" si="102"/>
        <v>520.40951875671226</v>
      </c>
      <c r="AU126" s="166">
        <f t="shared" si="102"/>
        <v>519.29988676967571</v>
      </c>
      <c r="AV126" s="166">
        <f t="shared" si="102"/>
        <v>499.47484658685789</v>
      </c>
      <c r="AW126" s="166">
        <f t="shared" si="102"/>
        <v>457.91677457088343</v>
      </c>
      <c r="AX126" s="166">
        <f t="shared" si="102"/>
        <v>479.51963697847896</v>
      </c>
      <c r="AY126" s="166">
        <f t="shared" si="102"/>
        <v>454.39551500737707</v>
      </c>
      <c r="AZ126" s="166">
        <f t="shared" si="102"/>
        <v>459.56442737010019</v>
      </c>
      <c r="BA126" s="166">
        <f t="shared" si="102"/>
        <v>435.08402183797807</v>
      </c>
      <c r="BB126" s="166">
        <f t="shared" si="102"/>
        <v>439.60921776172131</v>
      </c>
      <c r="BC126" s="166">
        <f t="shared" si="102"/>
        <v>429.63161295753184</v>
      </c>
      <c r="BD126" s="166">
        <f t="shared" si="102"/>
        <v>406.11678208387974</v>
      </c>
      <c r="BE126" s="166">
        <f t="shared" si="102"/>
        <v>409.67640334915296</v>
      </c>
      <c r="BF126" s="166">
        <f t="shared" si="102"/>
        <v>386.8052889144808</v>
      </c>
      <c r="BG126" s="166">
        <f t="shared" si="102"/>
        <v>389.7211937407742</v>
      </c>
      <c r="BH126" s="166">
        <f t="shared" si="102"/>
        <v>380.78398233093145</v>
      </c>
      <c r="BI126" s="166">
        <f t="shared" si="102"/>
        <v>339.0653971502831</v>
      </c>
      <c r="BJ126" s="166">
        <f t="shared" si="102"/>
        <v>370.00368278755258</v>
      </c>
      <c r="BK126" s="166">
        <f t="shared" si="102"/>
        <v>352.85180614438354</v>
      </c>
      <c r="BL126" s="166">
        <f t="shared" si="102"/>
        <v>359.22338324417353</v>
      </c>
      <c r="BM126" s="166">
        <f t="shared" si="102"/>
        <v>342.41925819917805</v>
      </c>
      <c r="BN126" s="166">
        <f t="shared" si="102"/>
        <v>348.44308370079455</v>
      </c>
      <c r="BO126" s="166">
        <f t="shared" si="102"/>
        <v>343.05293392910505</v>
      </c>
      <c r="BP126" s="166">
        <f t="shared" si="102"/>
        <v>326.77043628136983</v>
      </c>
      <c r="BQ126" s="166">
        <f t="shared" si="102"/>
        <v>332.27263438572601</v>
      </c>
      <c r="BR126" s="166">
        <f t="shared" si="102"/>
        <v>316.33788833616433</v>
      </c>
      <c r="BS126" s="166">
        <f t="shared" si="102"/>
        <v>321.49233484234702</v>
      </c>
      <c r="BT126" s="166">
        <f t="shared" si="102"/>
        <v>316.10218507065758</v>
      </c>
      <c r="BU126" s="166">
        <f t="shared" si="102"/>
        <v>281.60203276672149</v>
      </c>
      <c r="BV126" s="166">
        <f t="shared" si="102"/>
        <v>307.44517319851144</v>
      </c>
      <c r="BW126" s="166">
        <f t="shared" si="102"/>
        <v>293.33871025397258</v>
      </c>
      <c r="BX126" s="166">
        <f t="shared" ref="BX126:EI126" si="103">SUM(BX127:BX129)</f>
        <v>298.78816132636535</v>
      </c>
      <c r="BY126" s="166">
        <f t="shared" si="103"/>
        <v>284.96095682931508</v>
      </c>
      <c r="BZ126" s="166">
        <f t="shared" si="103"/>
        <v>290.13114945421921</v>
      </c>
      <c r="CA126" s="166">
        <f t="shared" si="103"/>
        <v>285.80264351814611</v>
      </c>
      <c r="CB126" s="166">
        <f t="shared" si="103"/>
        <v>272.39432669232872</v>
      </c>
      <c r="CC126" s="166">
        <f t="shared" si="103"/>
        <v>277.14563164600003</v>
      </c>
      <c r="CD126" s="166">
        <f t="shared" si="103"/>
        <v>264.01657326767116</v>
      </c>
      <c r="CE126" s="166">
        <f t="shared" si="103"/>
        <v>268.48861977385388</v>
      </c>
      <c r="CF126" s="166">
        <f t="shared" si="103"/>
        <v>264.16011383778084</v>
      </c>
      <c r="CG126" s="166">
        <f t="shared" si="103"/>
        <v>238.41258253841096</v>
      </c>
      <c r="CH126" s="166">
        <f t="shared" si="103"/>
        <v>263.75346178298628</v>
      </c>
      <c r="CI126" s="166">
        <f t="shared" si="103"/>
        <v>255.04851847315064</v>
      </c>
      <c r="CJ126" s="166">
        <f t="shared" si="103"/>
        <v>263.34680972819177</v>
      </c>
      <c r="CK126" s="166">
        <f t="shared" si="103"/>
        <v>254.65498422657532</v>
      </c>
      <c r="CL126" s="166">
        <f t="shared" si="103"/>
        <v>262.94015767339727</v>
      </c>
      <c r="CM126" s="166">
        <f t="shared" si="103"/>
        <v>262.73683164599998</v>
      </c>
      <c r="CN126" s="166">
        <f t="shared" si="103"/>
        <v>254.0646828567123</v>
      </c>
      <c r="CO126" s="166">
        <f t="shared" si="103"/>
        <v>262.33017959120548</v>
      </c>
      <c r="CP126" s="166">
        <f t="shared" si="103"/>
        <v>253.67114861013698</v>
      </c>
      <c r="CQ126" s="166">
        <f t="shared" si="103"/>
        <v>261.92352753641097</v>
      </c>
      <c r="CR126" s="166">
        <f t="shared" si="103"/>
        <v>261.00511899122949</v>
      </c>
      <c r="CS126" s="166">
        <f t="shared" si="103"/>
        <v>244.1660790563115</v>
      </c>
      <c r="CT126" s="166">
        <f t="shared" si="103"/>
        <v>261.00511899122949</v>
      </c>
      <c r="CU126" s="166">
        <f t="shared" si="103"/>
        <v>252.58559902377044</v>
      </c>
      <c r="CV126" s="166">
        <f t="shared" si="103"/>
        <v>261.00511899122949</v>
      </c>
      <c r="CW126" s="166">
        <f t="shared" si="103"/>
        <v>252.58559902377044</v>
      </c>
      <c r="CX126" s="166">
        <f t="shared" si="103"/>
        <v>261.00511899122949</v>
      </c>
      <c r="CY126" s="166">
        <f t="shared" si="103"/>
        <v>261.00511899122949</v>
      </c>
      <c r="CZ126" s="166">
        <f t="shared" si="103"/>
        <v>252.58559902377044</v>
      </c>
      <c r="DA126" s="166">
        <f t="shared" si="103"/>
        <v>261.00511899122949</v>
      </c>
      <c r="DB126" s="166">
        <f t="shared" si="103"/>
        <v>252.58559902377044</v>
      </c>
      <c r="DC126" s="166">
        <f t="shared" si="103"/>
        <v>261.00511899122949</v>
      </c>
      <c r="DD126" s="166"/>
      <c r="DE126" s="166"/>
      <c r="DF126" s="166"/>
      <c r="DG126" s="166"/>
      <c r="DH126" s="166"/>
      <c r="DI126" s="166"/>
      <c r="DJ126" s="166"/>
      <c r="DK126" s="166"/>
      <c r="DL126" s="166"/>
      <c r="DM126" s="166"/>
      <c r="DN126" s="166"/>
      <c r="DO126" s="166"/>
      <c r="DP126" s="166"/>
      <c r="DQ126" s="166"/>
      <c r="DR126" s="166"/>
      <c r="DS126" s="166"/>
      <c r="DT126" s="166"/>
      <c r="DU126" s="166"/>
      <c r="DV126" s="166"/>
      <c r="DW126" s="166"/>
      <c r="DX126" s="166"/>
      <c r="DY126" s="166"/>
      <c r="DZ126" s="166"/>
      <c r="EA126" s="166"/>
      <c r="EB126" s="166"/>
      <c r="EC126" s="166"/>
      <c r="ED126" s="166"/>
      <c r="EE126" s="166"/>
      <c r="EF126" s="166"/>
      <c r="EG126" s="166"/>
      <c r="EH126" s="166"/>
      <c r="EI126" s="166"/>
      <c r="EJ126" s="166"/>
      <c r="EK126" s="166"/>
      <c r="EL126" s="166"/>
      <c r="EM126" s="166"/>
    </row>
    <row r="127" spans="3:143" s="116" customFormat="1" x14ac:dyDescent="0.3">
      <c r="C127" s="124"/>
      <c r="D127" s="167" t="str">
        <f>D141</f>
        <v>회사채 소계</v>
      </c>
      <c r="E127" s="168"/>
      <c r="F127" s="169"/>
      <c r="G127" s="169"/>
      <c r="H127" s="169"/>
      <c r="I127" s="170"/>
      <c r="J127" s="170"/>
      <c r="K127" s="171">
        <f>K523</f>
        <v>0</v>
      </c>
      <c r="L127" s="171">
        <f t="shared" ref="L127:BW127" si="104">L523</f>
        <v>285.18301369863013</v>
      </c>
      <c r="M127" s="171">
        <f t="shared" si="104"/>
        <v>257.58465753424662</v>
      </c>
      <c r="N127" s="171">
        <f t="shared" si="104"/>
        <v>285.18301369863013</v>
      </c>
      <c r="O127" s="171">
        <f t="shared" si="104"/>
        <v>275.98356164383563</v>
      </c>
      <c r="P127" s="171">
        <f t="shared" si="104"/>
        <v>285.18301369863013</v>
      </c>
      <c r="Q127" s="171">
        <f t="shared" si="104"/>
        <v>240.69863013698631</v>
      </c>
      <c r="R127" s="171">
        <f t="shared" si="104"/>
        <v>248.72191780821919</v>
      </c>
      <c r="S127" s="171">
        <f t="shared" si="104"/>
        <v>248.72191780821919</v>
      </c>
      <c r="T127" s="171">
        <f t="shared" si="104"/>
        <v>240.69863013698631</v>
      </c>
      <c r="U127" s="172">
        <f t="shared" si="104"/>
        <v>248.72191780821919</v>
      </c>
      <c r="V127" s="172">
        <f t="shared" si="104"/>
        <v>240.69863013698631</v>
      </c>
      <c r="W127" s="172">
        <f t="shared" si="104"/>
        <v>248.72191780821919</v>
      </c>
      <c r="X127" s="172">
        <f t="shared" si="104"/>
        <v>261.46164383561643</v>
      </c>
      <c r="Y127" s="172">
        <f t="shared" si="104"/>
        <v>228.84885844748862</v>
      </c>
      <c r="Z127" s="172">
        <f t="shared" si="104"/>
        <v>245.27511415525117</v>
      </c>
      <c r="AA127" s="172">
        <f t="shared" si="104"/>
        <v>229.53082191780823</v>
      </c>
      <c r="AB127" s="172">
        <f t="shared" si="104"/>
        <v>229.08858447488586</v>
      </c>
      <c r="AC127" s="172">
        <f t="shared" si="104"/>
        <v>213.86643835616439</v>
      </c>
      <c r="AD127" s="172">
        <f t="shared" si="104"/>
        <v>212.90205479452058</v>
      </c>
      <c r="AE127" s="172">
        <f t="shared" si="104"/>
        <v>204.80878995433793</v>
      </c>
      <c r="AF127" s="172">
        <f t="shared" si="104"/>
        <v>190.36986301369862</v>
      </c>
      <c r="AG127" s="172">
        <f t="shared" si="104"/>
        <v>188.62226027397261</v>
      </c>
      <c r="AH127" s="172">
        <f t="shared" si="104"/>
        <v>174.70547945205479</v>
      </c>
      <c r="AI127" s="172">
        <f t="shared" si="104"/>
        <v>172.43573059360733</v>
      </c>
      <c r="AJ127" s="172">
        <f t="shared" si="104"/>
        <v>164.34246575342468</v>
      </c>
      <c r="AK127" s="172">
        <f t="shared" si="104"/>
        <v>140.86301369863014</v>
      </c>
      <c r="AL127" s="172">
        <f t="shared" si="104"/>
        <v>147.56849315068496</v>
      </c>
      <c r="AM127" s="172">
        <f t="shared" si="104"/>
        <v>134.6917808219178</v>
      </c>
      <c r="AN127" s="172">
        <f t="shared" si="104"/>
        <v>130.79452054794524</v>
      </c>
      <c r="AO127" s="172">
        <f t="shared" si="104"/>
        <v>118.45890410958906</v>
      </c>
      <c r="AP127" s="172">
        <f t="shared" si="104"/>
        <v>114.02054794520549</v>
      </c>
      <c r="AQ127" s="172">
        <f t="shared" si="104"/>
        <v>105.63356164383563</v>
      </c>
      <c r="AR127" s="172">
        <f t="shared" si="104"/>
        <v>94.109589041095902</v>
      </c>
      <c r="AS127" s="172">
        <f t="shared" si="104"/>
        <v>88.859589041095916</v>
      </c>
      <c r="AT127" s="172">
        <f t="shared" si="104"/>
        <v>77.876712328767141</v>
      </c>
      <c r="AU127" s="172">
        <f t="shared" si="104"/>
        <v>72.085616438356169</v>
      </c>
      <c r="AV127" s="172">
        <f t="shared" si="104"/>
        <v>63.524590163934434</v>
      </c>
      <c r="AW127" s="172">
        <f t="shared" si="104"/>
        <v>55.464480874316948</v>
      </c>
      <c r="AX127" s="172">
        <f t="shared" si="104"/>
        <v>55.054644808743163</v>
      </c>
      <c r="AY127" s="172">
        <f t="shared" si="104"/>
        <v>49.180327868852459</v>
      </c>
      <c r="AZ127" s="172">
        <f t="shared" si="104"/>
        <v>46.584699453551913</v>
      </c>
      <c r="BA127" s="172">
        <f t="shared" si="104"/>
        <v>40.983606557377044</v>
      </c>
      <c r="BB127" s="172">
        <f t="shared" si="104"/>
        <v>38.114754098360663</v>
      </c>
      <c r="BC127" s="172">
        <f t="shared" si="104"/>
        <v>33.879781420765035</v>
      </c>
      <c r="BD127" s="172">
        <f t="shared" si="104"/>
        <v>28.68852459016394</v>
      </c>
      <c r="BE127" s="172">
        <f t="shared" si="104"/>
        <v>25.409836065573778</v>
      </c>
      <c r="BF127" s="172">
        <f t="shared" si="104"/>
        <v>20.491803278688529</v>
      </c>
      <c r="BG127" s="172">
        <f t="shared" si="104"/>
        <v>16.939890710382521</v>
      </c>
      <c r="BH127" s="172">
        <f t="shared" si="104"/>
        <v>12.739726027397266</v>
      </c>
      <c r="BI127" s="172">
        <f t="shared" si="104"/>
        <v>10.547945205479458</v>
      </c>
      <c r="BJ127" s="172">
        <f t="shared" si="104"/>
        <v>10.616438356164386</v>
      </c>
      <c r="BK127" s="172">
        <f t="shared" si="104"/>
        <v>9.2465753424657571</v>
      </c>
      <c r="BL127" s="172">
        <f t="shared" si="104"/>
        <v>8.4931506849315106</v>
      </c>
      <c r="BM127" s="172">
        <f t="shared" si="104"/>
        <v>7.1917808219178125</v>
      </c>
      <c r="BN127" s="172">
        <f t="shared" si="104"/>
        <v>6.3698630136986365</v>
      </c>
      <c r="BO127" s="172">
        <f t="shared" si="104"/>
        <v>5.3082191780821981</v>
      </c>
      <c r="BP127" s="172">
        <f t="shared" si="104"/>
        <v>4.1095890410958962</v>
      </c>
      <c r="BQ127" s="172">
        <f t="shared" si="104"/>
        <v>3.1849315068493214</v>
      </c>
      <c r="BR127" s="172">
        <f t="shared" si="104"/>
        <v>2.0547945205479508</v>
      </c>
      <c r="BS127" s="172">
        <f t="shared" si="104"/>
        <v>1.0616438356164439</v>
      </c>
      <c r="BT127" s="172">
        <f t="shared" si="104"/>
        <v>5.7462373611274855E-15</v>
      </c>
      <c r="BU127" s="172">
        <f t="shared" si="104"/>
        <v>5.1901498745667609E-15</v>
      </c>
      <c r="BV127" s="172">
        <f t="shared" si="104"/>
        <v>5.7462373611274855E-15</v>
      </c>
      <c r="BW127" s="172">
        <f t="shared" si="104"/>
        <v>5.5608748656072437E-15</v>
      </c>
      <c r="BX127" s="172">
        <f t="shared" ref="BX127:EI127" si="105">BX523</f>
        <v>5.7462373611274855E-15</v>
      </c>
      <c r="BY127" s="172">
        <f t="shared" si="105"/>
        <v>5.5608748656072437E-15</v>
      </c>
      <c r="BZ127" s="172">
        <f t="shared" si="105"/>
        <v>5.7462373611274855E-15</v>
      </c>
      <c r="CA127" s="172">
        <f t="shared" si="105"/>
        <v>5.7462373611274855E-15</v>
      </c>
      <c r="CB127" s="172">
        <f t="shared" si="105"/>
        <v>5.5608748656072437E-15</v>
      </c>
      <c r="CC127" s="172">
        <f t="shared" si="105"/>
        <v>5.7462373611274855E-15</v>
      </c>
      <c r="CD127" s="172">
        <f t="shared" si="105"/>
        <v>5.5608748656072437E-15</v>
      </c>
      <c r="CE127" s="172">
        <f t="shared" si="105"/>
        <v>5.7462373611274855E-15</v>
      </c>
      <c r="CF127" s="172">
        <f t="shared" si="105"/>
        <v>5.7462373611274855E-15</v>
      </c>
      <c r="CG127" s="172">
        <f t="shared" si="105"/>
        <v>5.1901498745667609E-15</v>
      </c>
      <c r="CH127" s="172">
        <f t="shared" si="105"/>
        <v>5.7462373611274855E-15</v>
      </c>
      <c r="CI127" s="172">
        <f t="shared" si="105"/>
        <v>5.5608748656072437E-15</v>
      </c>
      <c r="CJ127" s="172">
        <f t="shared" si="105"/>
        <v>5.7462373611274855E-15</v>
      </c>
      <c r="CK127" s="172">
        <f t="shared" si="105"/>
        <v>5.5608748656072437E-15</v>
      </c>
      <c r="CL127" s="172">
        <f t="shared" si="105"/>
        <v>5.7462373611274855E-15</v>
      </c>
      <c r="CM127" s="172">
        <f t="shared" si="105"/>
        <v>5.7462373611274855E-15</v>
      </c>
      <c r="CN127" s="172">
        <f t="shared" si="105"/>
        <v>5.5608748656072437E-15</v>
      </c>
      <c r="CO127" s="172">
        <f t="shared" si="105"/>
        <v>5.7462373611274855E-15</v>
      </c>
      <c r="CP127" s="172">
        <f t="shared" si="105"/>
        <v>5.5608748656072437E-15</v>
      </c>
      <c r="CQ127" s="172">
        <f t="shared" si="105"/>
        <v>5.7462373611274855E-15</v>
      </c>
      <c r="CR127" s="172">
        <f t="shared" si="105"/>
        <v>5.7305372590479016E-15</v>
      </c>
      <c r="CS127" s="172">
        <f t="shared" si="105"/>
        <v>5.3608251778190048E-15</v>
      </c>
      <c r="CT127" s="172">
        <f t="shared" si="105"/>
        <v>5.7305372590479016E-15</v>
      </c>
      <c r="CU127" s="172">
        <f t="shared" si="105"/>
        <v>5.5456812184334536E-15</v>
      </c>
      <c r="CV127" s="172">
        <f t="shared" si="105"/>
        <v>5.7305372590479016E-15</v>
      </c>
      <c r="CW127" s="172">
        <f t="shared" si="105"/>
        <v>5.5456812184334536E-15</v>
      </c>
      <c r="CX127" s="172">
        <f t="shared" si="105"/>
        <v>5.7305372590479016E-15</v>
      </c>
      <c r="CY127" s="172">
        <f t="shared" si="105"/>
        <v>5.7305372590479016E-15</v>
      </c>
      <c r="CZ127" s="172">
        <f t="shared" si="105"/>
        <v>5.5456812184334536E-15</v>
      </c>
      <c r="DA127" s="172">
        <f t="shared" si="105"/>
        <v>5.7305372590479016E-15</v>
      </c>
      <c r="DB127" s="172">
        <f t="shared" si="105"/>
        <v>5.5456812184334536E-15</v>
      </c>
      <c r="DC127" s="172">
        <f t="shared" si="105"/>
        <v>5.7305372590479016E-15</v>
      </c>
      <c r="DD127" s="172"/>
      <c r="DE127" s="172"/>
      <c r="DF127" s="172"/>
      <c r="DG127" s="172"/>
      <c r="DH127" s="172"/>
      <c r="DI127" s="172"/>
      <c r="DJ127" s="172"/>
      <c r="DK127" s="172"/>
      <c r="DL127" s="172"/>
      <c r="DM127" s="172"/>
      <c r="DN127" s="172"/>
      <c r="DO127" s="172"/>
      <c r="DP127" s="172"/>
      <c r="DQ127" s="172"/>
      <c r="DR127" s="172"/>
      <c r="DS127" s="172"/>
      <c r="DT127" s="172"/>
      <c r="DU127" s="172"/>
      <c r="DV127" s="172"/>
      <c r="DW127" s="172"/>
      <c r="DX127" s="172"/>
      <c r="DY127" s="172"/>
      <c r="DZ127" s="172"/>
      <c r="EA127" s="172"/>
      <c r="EB127" s="172"/>
      <c r="EC127" s="172"/>
      <c r="ED127" s="172"/>
      <c r="EE127" s="172"/>
      <c r="EF127" s="172"/>
      <c r="EG127" s="172"/>
      <c r="EH127" s="172"/>
      <c r="EI127" s="172"/>
      <c r="EJ127" s="172"/>
      <c r="EK127" s="172"/>
      <c r="EL127" s="172"/>
      <c r="EM127" s="172"/>
    </row>
    <row r="128" spans="3:143" s="116" customFormat="1" x14ac:dyDescent="0.3">
      <c r="C128" s="124"/>
      <c r="D128" s="167" t="str">
        <f>D142</f>
        <v>장기차입금 소계</v>
      </c>
      <c r="E128" s="168"/>
      <c r="F128" s="169"/>
      <c r="G128" s="169"/>
      <c r="H128" s="169"/>
      <c r="I128" s="170"/>
      <c r="J128" s="170"/>
      <c r="K128" s="171">
        <f>K530</f>
        <v>0</v>
      </c>
      <c r="L128" s="171">
        <f t="shared" ref="L128:BW128" si="106">L530</f>
        <v>645.71627071235628</v>
      </c>
      <c r="M128" s="171">
        <f t="shared" si="106"/>
        <v>582.47265798323292</v>
      </c>
      <c r="N128" s="171">
        <f t="shared" si="106"/>
        <v>673.62126468495899</v>
      </c>
      <c r="O128" s="171">
        <f t="shared" si="106"/>
        <v>644.69892976109577</v>
      </c>
      <c r="P128" s="171">
        <f t="shared" si="106"/>
        <v>664.22049158783568</v>
      </c>
      <c r="Q128" s="171">
        <f t="shared" si="106"/>
        <v>642.79402411726028</v>
      </c>
      <c r="R128" s="171">
        <f t="shared" si="106"/>
        <v>657.19058329476718</v>
      </c>
      <c r="S128" s="171">
        <f t="shared" si="106"/>
        <v>646.41683191394532</v>
      </c>
      <c r="T128" s="171">
        <f t="shared" si="106"/>
        <v>625.56467604575323</v>
      </c>
      <c r="U128" s="172">
        <f t="shared" si="106"/>
        <v>639.92785246189055</v>
      </c>
      <c r="V128" s="172">
        <f t="shared" si="106"/>
        <v>713.87250050876708</v>
      </c>
      <c r="W128" s="172">
        <f t="shared" si="106"/>
        <v>737.66825052572608</v>
      </c>
      <c r="X128" s="172">
        <f t="shared" si="106"/>
        <v>731.17927107367132</v>
      </c>
      <c r="Y128" s="172">
        <f t="shared" si="106"/>
        <v>647.38349728599087</v>
      </c>
      <c r="Z128" s="172">
        <f t="shared" si="106"/>
        <v>702.31275863102269</v>
      </c>
      <c r="AA128" s="172">
        <f t="shared" si="106"/>
        <v>665.68984104164372</v>
      </c>
      <c r="AB128" s="172">
        <f t="shared" si="106"/>
        <v>673.4462461883744</v>
      </c>
      <c r="AC128" s="172">
        <f t="shared" si="106"/>
        <v>637.75450641972611</v>
      </c>
      <c r="AD128" s="172">
        <f t="shared" si="106"/>
        <v>644.579733745726</v>
      </c>
      <c r="AE128" s="172">
        <f t="shared" si="106"/>
        <v>630.14647752440169</v>
      </c>
      <c r="AF128" s="172">
        <f t="shared" si="106"/>
        <v>595.85150448684931</v>
      </c>
      <c r="AG128" s="172">
        <f t="shared" si="106"/>
        <v>601.2799650817534</v>
      </c>
      <c r="AH128" s="172">
        <f t="shared" si="106"/>
        <v>567.91616986493148</v>
      </c>
      <c r="AI128" s="172">
        <f t="shared" si="106"/>
        <v>572.41345263910489</v>
      </c>
      <c r="AJ128" s="172">
        <f t="shared" si="106"/>
        <v>557.98019641778069</v>
      </c>
      <c r="AK128" s="172">
        <f t="shared" si="106"/>
        <v>494.8869635374063</v>
      </c>
      <c r="AL128" s="172">
        <f t="shared" si="106"/>
        <v>537.84093712933327</v>
      </c>
      <c r="AM128" s="172">
        <f t="shared" si="106"/>
        <v>510.74642659849303</v>
      </c>
      <c r="AN128" s="172">
        <f t="shared" si="106"/>
        <v>517.70167784088574</v>
      </c>
      <c r="AO128" s="172">
        <f t="shared" si="106"/>
        <v>491.2568208354794</v>
      </c>
      <c r="AP128" s="172">
        <f t="shared" si="106"/>
        <v>497.56241855243837</v>
      </c>
      <c r="AQ128" s="172">
        <f t="shared" si="106"/>
        <v>487.49278890821461</v>
      </c>
      <c r="AR128" s="172">
        <f t="shared" si="106"/>
        <v>462.02241219095885</v>
      </c>
      <c r="AS128" s="172">
        <f t="shared" si="106"/>
        <v>467.35352961976713</v>
      </c>
      <c r="AT128" s="172">
        <f t="shared" si="106"/>
        <v>442.53280642794516</v>
      </c>
      <c r="AU128" s="172">
        <f t="shared" si="106"/>
        <v>447.21427033131954</v>
      </c>
      <c r="AV128" s="172">
        <f t="shared" si="106"/>
        <v>435.95025642292347</v>
      </c>
      <c r="AW128" s="172">
        <f t="shared" si="106"/>
        <v>402.45229369656647</v>
      </c>
      <c r="AX128" s="172">
        <f t="shared" si="106"/>
        <v>424.46499216973581</v>
      </c>
      <c r="AY128" s="172">
        <f t="shared" si="106"/>
        <v>405.21518713852458</v>
      </c>
      <c r="AZ128" s="172">
        <f t="shared" si="106"/>
        <v>412.97972791654826</v>
      </c>
      <c r="BA128" s="172">
        <f t="shared" si="106"/>
        <v>394.10041528060106</v>
      </c>
      <c r="BB128" s="172">
        <f t="shared" si="106"/>
        <v>401.49446366336065</v>
      </c>
      <c r="BC128" s="172">
        <f t="shared" si="106"/>
        <v>395.75183153676682</v>
      </c>
      <c r="BD128" s="172">
        <f t="shared" si="106"/>
        <v>377.42825749371582</v>
      </c>
      <c r="BE128" s="172">
        <f t="shared" si="106"/>
        <v>384.26656728357921</v>
      </c>
      <c r="BF128" s="172">
        <f t="shared" si="106"/>
        <v>366.31348563579229</v>
      </c>
      <c r="BG128" s="172">
        <f t="shared" si="106"/>
        <v>372.78130303039165</v>
      </c>
      <c r="BH128" s="172">
        <f t="shared" si="106"/>
        <v>368.04425630353421</v>
      </c>
      <c r="BI128" s="172">
        <f t="shared" si="106"/>
        <v>328.51745194480367</v>
      </c>
      <c r="BJ128" s="172">
        <f t="shared" si="106"/>
        <v>359.38724443138818</v>
      </c>
      <c r="BK128" s="172">
        <f t="shared" si="106"/>
        <v>343.6052308019178</v>
      </c>
      <c r="BL128" s="172">
        <f t="shared" si="106"/>
        <v>350.73023255924204</v>
      </c>
      <c r="BM128" s="172">
        <f t="shared" si="106"/>
        <v>335.22747737726024</v>
      </c>
      <c r="BN128" s="172">
        <f t="shared" si="106"/>
        <v>342.0732206870959</v>
      </c>
      <c r="BO128" s="172">
        <f t="shared" si="106"/>
        <v>337.74471475102285</v>
      </c>
      <c r="BP128" s="172">
        <f t="shared" si="106"/>
        <v>322.66084724027394</v>
      </c>
      <c r="BQ128" s="172">
        <f t="shared" si="106"/>
        <v>329.08770287887671</v>
      </c>
      <c r="BR128" s="172">
        <f t="shared" si="106"/>
        <v>314.28309381561638</v>
      </c>
      <c r="BS128" s="172">
        <f t="shared" si="106"/>
        <v>320.43069100673057</v>
      </c>
      <c r="BT128" s="172">
        <f t="shared" si="106"/>
        <v>316.10218507065758</v>
      </c>
      <c r="BU128" s="172">
        <f t="shared" si="106"/>
        <v>281.60203276672149</v>
      </c>
      <c r="BV128" s="172">
        <f t="shared" si="106"/>
        <v>307.44517319851144</v>
      </c>
      <c r="BW128" s="172">
        <f t="shared" si="106"/>
        <v>293.33871025397258</v>
      </c>
      <c r="BX128" s="172">
        <f t="shared" ref="BX128:EI128" si="107">BX530</f>
        <v>298.78816132636535</v>
      </c>
      <c r="BY128" s="172">
        <f t="shared" si="107"/>
        <v>284.96095682931508</v>
      </c>
      <c r="BZ128" s="172">
        <f t="shared" si="107"/>
        <v>290.13114945421921</v>
      </c>
      <c r="CA128" s="172">
        <f t="shared" si="107"/>
        <v>285.80264351814611</v>
      </c>
      <c r="CB128" s="172">
        <f t="shared" si="107"/>
        <v>272.39432669232872</v>
      </c>
      <c r="CC128" s="172">
        <f t="shared" si="107"/>
        <v>277.14563164600003</v>
      </c>
      <c r="CD128" s="172">
        <f t="shared" si="107"/>
        <v>264.01657326767116</v>
      </c>
      <c r="CE128" s="172">
        <f t="shared" si="107"/>
        <v>268.48861977385388</v>
      </c>
      <c r="CF128" s="172">
        <f t="shared" si="107"/>
        <v>264.16011383778084</v>
      </c>
      <c r="CG128" s="172">
        <f t="shared" si="107"/>
        <v>238.41258253841096</v>
      </c>
      <c r="CH128" s="172">
        <f t="shared" si="107"/>
        <v>263.75346178298628</v>
      </c>
      <c r="CI128" s="172">
        <f t="shared" si="107"/>
        <v>255.04851847315064</v>
      </c>
      <c r="CJ128" s="172">
        <f t="shared" si="107"/>
        <v>263.34680972819177</v>
      </c>
      <c r="CK128" s="172">
        <f t="shared" si="107"/>
        <v>254.65498422657532</v>
      </c>
      <c r="CL128" s="172">
        <f t="shared" si="107"/>
        <v>262.94015767339727</v>
      </c>
      <c r="CM128" s="172">
        <f t="shared" si="107"/>
        <v>262.73683164599998</v>
      </c>
      <c r="CN128" s="172">
        <f t="shared" si="107"/>
        <v>254.0646828567123</v>
      </c>
      <c r="CO128" s="172">
        <f t="shared" si="107"/>
        <v>262.33017959120548</v>
      </c>
      <c r="CP128" s="172">
        <f t="shared" si="107"/>
        <v>253.67114861013698</v>
      </c>
      <c r="CQ128" s="172">
        <f t="shared" si="107"/>
        <v>261.92352753641097</v>
      </c>
      <c r="CR128" s="172">
        <f t="shared" si="107"/>
        <v>261.00511899122949</v>
      </c>
      <c r="CS128" s="172">
        <f t="shared" si="107"/>
        <v>244.1660790563115</v>
      </c>
      <c r="CT128" s="172">
        <f t="shared" si="107"/>
        <v>261.00511899122949</v>
      </c>
      <c r="CU128" s="172">
        <f t="shared" si="107"/>
        <v>252.58559902377044</v>
      </c>
      <c r="CV128" s="172">
        <f t="shared" si="107"/>
        <v>261.00511899122949</v>
      </c>
      <c r="CW128" s="172">
        <f t="shared" si="107"/>
        <v>252.58559902377044</v>
      </c>
      <c r="CX128" s="172">
        <f t="shared" si="107"/>
        <v>261.00511899122949</v>
      </c>
      <c r="CY128" s="172">
        <f t="shared" si="107"/>
        <v>261.00511899122949</v>
      </c>
      <c r="CZ128" s="172">
        <f t="shared" si="107"/>
        <v>252.58559902377044</v>
      </c>
      <c r="DA128" s="172">
        <f t="shared" si="107"/>
        <v>261.00511899122949</v>
      </c>
      <c r="DB128" s="172">
        <f t="shared" si="107"/>
        <v>252.58559902377044</v>
      </c>
      <c r="DC128" s="172">
        <f t="shared" si="107"/>
        <v>261.00511899122949</v>
      </c>
      <c r="DD128" s="172"/>
      <c r="DE128" s="172"/>
      <c r="DF128" s="172"/>
      <c r="DG128" s="172"/>
      <c r="DH128" s="172"/>
      <c r="DI128" s="172"/>
      <c r="DJ128" s="172"/>
      <c r="DK128" s="172"/>
      <c r="DL128" s="172"/>
      <c r="DM128" s="172"/>
      <c r="DN128" s="172"/>
      <c r="DO128" s="172"/>
      <c r="DP128" s="172"/>
      <c r="DQ128" s="172"/>
      <c r="DR128" s="172"/>
      <c r="DS128" s="172"/>
      <c r="DT128" s="172"/>
      <c r="DU128" s="172"/>
      <c r="DV128" s="172"/>
      <c r="DW128" s="172"/>
      <c r="DX128" s="172"/>
      <c r="DY128" s="172"/>
      <c r="DZ128" s="172"/>
      <c r="EA128" s="172"/>
      <c r="EB128" s="172"/>
      <c r="EC128" s="172"/>
      <c r="ED128" s="172"/>
      <c r="EE128" s="172"/>
      <c r="EF128" s="172"/>
      <c r="EG128" s="172"/>
      <c r="EH128" s="172"/>
      <c r="EI128" s="172"/>
      <c r="EJ128" s="172"/>
      <c r="EK128" s="172"/>
      <c r="EL128" s="172"/>
      <c r="EM128" s="172"/>
    </row>
    <row r="129" spans="3:143" s="116" customFormat="1" x14ac:dyDescent="0.3">
      <c r="C129" s="124"/>
      <c r="D129" s="167"/>
      <c r="E129" s="168"/>
      <c r="F129" s="169"/>
      <c r="G129" s="169"/>
      <c r="H129" s="169"/>
      <c r="I129" s="170"/>
      <c r="J129" s="170"/>
      <c r="K129" s="172"/>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c r="CS129" s="173"/>
      <c r="CT129" s="173"/>
      <c r="CU129" s="173"/>
      <c r="CV129" s="173"/>
      <c r="CW129" s="173"/>
      <c r="CX129" s="173"/>
      <c r="CY129" s="173"/>
      <c r="CZ129" s="173"/>
      <c r="DA129" s="173"/>
      <c r="DB129" s="173"/>
      <c r="DC129" s="173"/>
      <c r="DD129" s="173"/>
      <c r="DE129" s="173"/>
      <c r="DF129" s="173"/>
      <c r="DG129" s="173"/>
      <c r="DH129" s="173"/>
      <c r="DI129" s="173"/>
      <c r="DJ129" s="173"/>
      <c r="DK129" s="173"/>
      <c r="DL129" s="173"/>
      <c r="DM129" s="173"/>
      <c r="DN129" s="173"/>
      <c r="DO129" s="173"/>
      <c r="DP129" s="173"/>
      <c r="DQ129" s="173"/>
      <c r="DR129" s="173"/>
      <c r="DS129" s="173"/>
      <c r="DT129" s="173"/>
      <c r="DU129" s="173"/>
      <c r="DV129" s="173"/>
      <c r="DW129" s="173"/>
      <c r="DX129" s="173"/>
      <c r="DY129" s="173"/>
      <c r="DZ129" s="173"/>
      <c r="EA129" s="173"/>
      <c r="EB129" s="173"/>
      <c r="EC129" s="173"/>
      <c r="ED129" s="173"/>
      <c r="EE129" s="173"/>
      <c r="EF129" s="173"/>
      <c r="EG129" s="173"/>
      <c r="EH129" s="173"/>
      <c r="EI129" s="173"/>
      <c r="EJ129" s="173"/>
      <c r="EK129" s="173"/>
      <c r="EL129" s="173"/>
      <c r="EM129" s="173"/>
    </row>
    <row r="130" spans="3:143" x14ac:dyDescent="0.3">
      <c r="J130" s="71"/>
      <c r="L130" s="12"/>
    </row>
    <row r="131" spans="3:143" x14ac:dyDescent="0.3">
      <c r="J131" s="71"/>
      <c r="L131" s="12"/>
    </row>
    <row r="132" spans="3:143" x14ac:dyDescent="0.3">
      <c r="C132" s="13" t="s">
        <v>56</v>
      </c>
      <c r="D132" s="14" t="s">
        <v>57</v>
      </c>
      <c r="E132" s="15"/>
      <c r="F132" s="16"/>
      <c r="G132" s="16"/>
      <c r="H132" s="16"/>
      <c r="I132" s="16"/>
      <c r="J132" s="16"/>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7"/>
      <c r="CH132" s="17"/>
      <c r="CI132" s="17"/>
      <c r="CJ132" s="17"/>
      <c r="CK132" s="17"/>
      <c r="CL132" s="17"/>
      <c r="CM132" s="17"/>
      <c r="CN132" s="17"/>
      <c r="CO132" s="17"/>
      <c r="CP132" s="17"/>
      <c r="CQ132" s="17"/>
      <c r="CR132" s="17"/>
      <c r="CS132" s="17"/>
      <c r="CT132" s="17"/>
      <c r="CU132" s="17"/>
      <c r="CV132" s="17"/>
      <c r="CW132" s="17"/>
      <c r="CX132" s="17"/>
      <c r="CY132" s="17"/>
      <c r="CZ132" s="17"/>
      <c r="DA132" s="17"/>
      <c r="DB132" s="17"/>
      <c r="DC132" s="17"/>
      <c r="DD132" s="17"/>
      <c r="DE132" s="17"/>
      <c r="DF132" s="17"/>
      <c r="DG132" s="17"/>
      <c r="DH132" s="17"/>
      <c r="DI132" s="17"/>
      <c r="DJ132" s="17"/>
      <c r="DK132" s="17"/>
      <c r="DL132" s="17"/>
      <c r="DM132" s="17"/>
      <c r="DN132" s="17"/>
      <c r="DO132" s="17"/>
      <c r="DP132" s="17"/>
      <c r="DQ132" s="17"/>
      <c r="DR132" s="17"/>
      <c r="DS132" s="17"/>
      <c r="DT132" s="17"/>
      <c r="DU132" s="17"/>
      <c r="DV132" s="17"/>
      <c r="DW132" s="17"/>
      <c r="DX132" s="17"/>
      <c r="DY132" s="17"/>
      <c r="DZ132" s="17"/>
      <c r="EA132" s="17"/>
      <c r="EB132" s="17"/>
      <c r="EC132" s="17"/>
      <c r="ED132" s="17"/>
      <c r="EE132" s="17"/>
      <c r="EF132" s="17"/>
      <c r="EG132" s="17"/>
      <c r="EH132" s="17"/>
      <c r="EI132" s="17"/>
      <c r="EJ132" s="17"/>
      <c r="EK132" s="17"/>
      <c r="EL132" s="17"/>
      <c r="EM132" s="17"/>
    </row>
    <row r="133" spans="3:143" s="18" customFormat="1" x14ac:dyDescent="0.3">
      <c r="C133" s="19"/>
      <c r="D133" s="20"/>
      <c r="E133" s="21"/>
      <c r="F133" s="22"/>
      <c r="G133" s="22"/>
      <c r="H133" s="22"/>
      <c r="I133" s="22"/>
      <c r="J133" s="22"/>
      <c r="K133" s="88">
        <v>42735</v>
      </c>
      <c r="L133" s="88">
        <f>EOMONTH(K133, 1)</f>
        <v>42766</v>
      </c>
      <c r="M133" s="88">
        <f>EOMONTH(L133, 1)</f>
        <v>42794</v>
      </c>
      <c r="N133" s="88">
        <f t="shared" ref="N133:BY133" si="108">EOMONTH(M133, 1)</f>
        <v>42825</v>
      </c>
      <c r="O133" s="88">
        <f t="shared" si="108"/>
        <v>42855</v>
      </c>
      <c r="P133" s="88">
        <f t="shared" si="108"/>
        <v>42886</v>
      </c>
      <c r="Q133" s="88">
        <f t="shared" si="108"/>
        <v>42916</v>
      </c>
      <c r="R133" s="88">
        <f t="shared" si="108"/>
        <v>42947</v>
      </c>
      <c r="S133" s="88">
        <f t="shared" si="108"/>
        <v>42978</v>
      </c>
      <c r="T133" s="88">
        <f t="shared" si="108"/>
        <v>43008</v>
      </c>
      <c r="U133" s="88">
        <f t="shared" si="108"/>
        <v>43039</v>
      </c>
      <c r="V133" s="88">
        <f t="shared" si="108"/>
        <v>43069</v>
      </c>
      <c r="W133" s="88">
        <f t="shared" si="108"/>
        <v>43100</v>
      </c>
      <c r="X133" s="88">
        <f t="shared" si="108"/>
        <v>43131</v>
      </c>
      <c r="Y133" s="88">
        <f t="shared" si="108"/>
        <v>43159</v>
      </c>
      <c r="Z133" s="88">
        <f t="shared" si="108"/>
        <v>43190</v>
      </c>
      <c r="AA133" s="88">
        <f t="shared" si="108"/>
        <v>43220</v>
      </c>
      <c r="AB133" s="88">
        <f t="shared" si="108"/>
        <v>43251</v>
      </c>
      <c r="AC133" s="88">
        <f t="shared" si="108"/>
        <v>43281</v>
      </c>
      <c r="AD133" s="88">
        <f t="shared" si="108"/>
        <v>43312</v>
      </c>
      <c r="AE133" s="88">
        <f t="shared" si="108"/>
        <v>43343</v>
      </c>
      <c r="AF133" s="88">
        <f t="shared" si="108"/>
        <v>43373</v>
      </c>
      <c r="AG133" s="88">
        <f t="shared" si="108"/>
        <v>43404</v>
      </c>
      <c r="AH133" s="88">
        <f t="shared" si="108"/>
        <v>43434</v>
      </c>
      <c r="AI133" s="88">
        <f t="shared" si="108"/>
        <v>43465</v>
      </c>
      <c r="AJ133" s="88">
        <f t="shared" si="108"/>
        <v>43496</v>
      </c>
      <c r="AK133" s="88">
        <f t="shared" si="108"/>
        <v>43524</v>
      </c>
      <c r="AL133" s="88">
        <f t="shared" si="108"/>
        <v>43555</v>
      </c>
      <c r="AM133" s="88">
        <f t="shared" si="108"/>
        <v>43585</v>
      </c>
      <c r="AN133" s="88">
        <f t="shared" si="108"/>
        <v>43616</v>
      </c>
      <c r="AO133" s="88">
        <f t="shared" si="108"/>
        <v>43646</v>
      </c>
      <c r="AP133" s="88">
        <f t="shared" si="108"/>
        <v>43677</v>
      </c>
      <c r="AQ133" s="88">
        <f t="shared" si="108"/>
        <v>43708</v>
      </c>
      <c r="AR133" s="88">
        <f t="shared" si="108"/>
        <v>43738</v>
      </c>
      <c r="AS133" s="88">
        <f t="shared" si="108"/>
        <v>43769</v>
      </c>
      <c r="AT133" s="88">
        <f t="shared" si="108"/>
        <v>43799</v>
      </c>
      <c r="AU133" s="88">
        <f t="shared" si="108"/>
        <v>43830</v>
      </c>
      <c r="AV133" s="88">
        <f t="shared" si="108"/>
        <v>43861</v>
      </c>
      <c r="AW133" s="88">
        <f t="shared" si="108"/>
        <v>43890</v>
      </c>
      <c r="AX133" s="88">
        <f t="shared" si="108"/>
        <v>43921</v>
      </c>
      <c r="AY133" s="88">
        <f t="shared" si="108"/>
        <v>43951</v>
      </c>
      <c r="AZ133" s="88">
        <f t="shared" si="108"/>
        <v>43982</v>
      </c>
      <c r="BA133" s="88">
        <f t="shared" si="108"/>
        <v>44012</v>
      </c>
      <c r="BB133" s="88">
        <f t="shared" si="108"/>
        <v>44043</v>
      </c>
      <c r="BC133" s="88">
        <f t="shared" si="108"/>
        <v>44074</v>
      </c>
      <c r="BD133" s="88">
        <f t="shared" si="108"/>
        <v>44104</v>
      </c>
      <c r="BE133" s="88">
        <f t="shared" si="108"/>
        <v>44135</v>
      </c>
      <c r="BF133" s="88">
        <f t="shared" si="108"/>
        <v>44165</v>
      </c>
      <c r="BG133" s="88">
        <f t="shared" si="108"/>
        <v>44196</v>
      </c>
      <c r="BH133" s="88">
        <f t="shared" si="108"/>
        <v>44227</v>
      </c>
      <c r="BI133" s="88">
        <f t="shared" si="108"/>
        <v>44255</v>
      </c>
      <c r="BJ133" s="88">
        <f t="shared" si="108"/>
        <v>44286</v>
      </c>
      <c r="BK133" s="88">
        <f t="shared" si="108"/>
        <v>44316</v>
      </c>
      <c r="BL133" s="88">
        <f t="shared" si="108"/>
        <v>44347</v>
      </c>
      <c r="BM133" s="88">
        <f t="shared" si="108"/>
        <v>44377</v>
      </c>
      <c r="BN133" s="88">
        <f t="shared" si="108"/>
        <v>44408</v>
      </c>
      <c r="BO133" s="88">
        <f t="shared" si="108"/>
        <v>44439</v>
      </c>
      <c r="BP133" s="88">
        <f t="shared" si="108"/>
        <v>44469</v>
      </c>
      <c r="BQ133" s="88">
        <f t="shared" si="108"/>
        <v>44500</v>
      </c>
      <c r="BR133" s="88">
        <f t="shared" si="108"/>
        <v>44530</v>
      </c>
      <c r="BS133" s="88">
        <f t="shared" si="108"/>
        <v>44561</v>
      </c>
      <c r="BT133" s="88">
        <f t="shared" si="108"/>
        <v>44592</v>
      </c>
      <c r="BU133" s="88">
        <f t="shared" si="108"/>
        <v>44620</v>
      </c>
      <c r="BV133" s="88">
        <f t="shared" si="108"/>
        <v>44651</v>
      </c>
      <c r="BW133" s="88">
        <f t="shared" si="108"/>
        <v>44681</v>
      </c>
      <c r="BX133" s="88">
        <f t="shared" si="108"/>
        <v>44712</v>
      </c>
      <c r="BY133" s="88">
        <f t="shared" si="108"/>
        <v>44742</v>
      </c>
      <c r="BZ133" s="88">
        <f t="shared" ref="BZ133:DC133" si="109">EOMONTH(BY133, 1)</f>
        <v>44773</v>
      </c>
      <c r="CA133" s="88">
        <f t="shared" si="109"/>
        <v>44804</v>
      </c>
      <c r="CB133" s="88">
        <f t="shared" si="109"/>
        <v>44834</v>
      </c>
      <c r="CC133" s="88">
        <f t="shared" si="109"/>
        <v>44865</v>
      </c>
      <c r="CD133" s="88">
        <f t="shared" si="109"/>
        <v>44895</v>
      </c>
      <c r="CE133" s="88">
        <f t="shared" si="109"/>
        <v>44926</v>
      </c>
      <c r="CF133" s="88">
        <f t="shared" si="109"/>
        <v>44957</v>
      </c>
      <c r="CG133" s="88">
        <f t="shared" si="109"/>
        <v>44985</v>
      </c>
      <c r="CH133" s="88">
        <f t="shared" si="109"/>
        <v>45016</v>
      </c>
      <c r="CI133" s="88">
        <f t="shared" si="109"/>
        <v>45046</v>
      </c>
      <c r="CJ133" s="88">
        <f t="shared" si="109"/>
        <v>45077</v>
      </c>
      <c r="CK133" s="88">
        <f t="shared" si="109"/>
        <v>45107</v>
      </c>
      <c r="CL133" s="88">
        <f t="shared" si="109"/>
        <v>45138</v>
      </c>
      <c r="CM133" s="88">
        <f t="shared" si="109"/>
        <v>45169</v>
      </c>
      <c r="CN133" s="88">
        <f t="shared" si="109"/>
        <v>45199</v>
      </c>
      <c r="CO133" s="88">
        <f t="shared" si="109"/>
        <v>45230</v>
      </c>
      <c r="CP133" s="88">
        <f t="shared" si="109"/>
        <v>45260</v>
      </c>
      <c r="CQ133" s="88">
        <f t="shared" si="109"/>
        <v>45291</v>
      </c>
      <c r="CR133" s="88">
        <f t="shared" si="109"/>
        <v>45322</v>
      </c>
      <c r="CS133" s="88">
        <f t="shared" si="109"/>
        <v>45351</v>
      </c>
      <c r="CT133" s="88">
        <f t="shared" si="109"/>
        <v>45382</v>
      </c>
      <c r="CU133" s="88">
        <f t="shared" si="109"/>
        <v>45412</v>
      </c>
      <c r="CV133" s="88">
        <f t="shared" si="109"/>
        <v>45443</v>
      </c>
      <c r="CW133" s="88">
        <f t="shared" si="109"/>
        <v>45473</v>
      </c>
      <c r="CX133" s="88">
        <f t="shared" si="109"/>
        <v>45504</v>
      </c>
      <c r="CY133" s="88">
        <f t="shared" si="109"/>
        <v>45535</v>
      </c>
      <c r="CZ133" s="88">
        <f t="shared" si="109"/>
        <v>45565</v>
      </c>
      <c r="DA133" s="88">
        <f t="shared" si="109"/>
        <v>45596</v>
      </c>
      <c r="DB133" s="88">
        <f t="shared" si="109"/>
        <v>45626</v>
      </c>
      <c r="DC133" s="88">
        <f t="shared" si="109"/>
        <v>45657</v>
      </c>
      <c r="DD133" s="88"/>
      <c r="DE133" s="88"/>
      <c r="DF133" s="88"/>
      <c r="DG133" s="88"/>
      <c r="DH133" s="88"/>
      <c r="DI133" s="88"/>
      <c r="DJ133" s="88"/>
      <c r="DK133" s="88"/>
      <c r="DL133" s="88"/>
      <c r="DM133" s="88"/>
      <c r="DN133" s="88"/>
      <c r="DO133" s="88"/>
      <c r="DP133" s="88"/>
      <c r="DQ133" s="88"/>
      <c r="DR133" s="88"/>
      <c r="DS133" s="88"/>
      <c r="DT133" s="88"/>
      <c r="DU133" s="88"/>
      <c r="DV133" s="88"/>
      <c r="DW133" s="88"/>
      <c r="DX133" s="88"/>
      <c r="DY133" s="88"/>
      <c r="DZ133" s="88"/>
      <c r="EA133" s="88"/>
      <c r="EB133" s="88"/>
      <c r="EC133" s="88"/>
      <c r="ED133" s="88"/>
      <c r="EE133" s="88"/>
      <c r="EF133" s="88"/>
      <c r="EG133" s="88"/>
      <c r="EH133" s="88"/>
      <c r="EI133" s="88"/>
      <c r="EJ133" s="88"/>
      <c r="EK133" s="88"/>
      <c r="EL133" s="88"/>
      <c r="EM133" s="88"/>
    </row>
    <row r="134" spans="3:143" s="89" customFormat="1" x14ac:dyDescent="0.3">
      <c r="C134" s="132"/>
      <c r="D134" s="90"/>
      <c r="E134" s="91"/>
      <c r="F134" s="92"/>
      <c r="G134" s="92"/>
      <c r="H134" s="92"/>
      <c r="I134" s="93"/>
      <c r="J134" s="93"/>
      <c r="K134" s="94">
        <f t="shared" ref="K134:BV134" si="110">YEAR(K133)</f>
        <v>2016</v>
      </c>
      <c r="L134" s="95">
        <f t="shared" si="110"/>
        <v>2017</v>
      </c>
      <c r="M134" s="95">
        <f t="shared" si="110"/>
        <v>2017</v>
      </c>
      <c r="N134" s="95">
        <f t="shared" si="110"/>
        <v>2017</v>
      </c>
      <c r="O134" s="95">
        <f t="shared" si="110"/>
        <v>2017</v>
      </c>
      <c r="P134" s="95">
        <f t="shared" si="110"/>
        <v>2017</v>
      </c>
      <c r="Q134" s="95">
        <f t="shared" si="110"/>
        <v>2017</v>
      </c>
      <c r="R134" s="95">
        <f t="shared" si="110"/>
        <v>2017</v>
      </c>
      <c r="S134" s="95">
        <f t="shared" si="110"/>
        <v>2017</v>
      </c>
      <c r="T134" s="95">
        <f t="shared" si="110"/>
        <v>2017</v>
      </c>
      <c r="U134" s="96">
        <f t="shared" si="110"/>
        <v>2017</v>
      </c>
      <c r="V134" s="96">
        <f t="shared" si="110"/>
        <v>2017</v>
      </c>
      <c r="W134" s="96">
        <f t="shared" si="110"/>
        <v>2017</v>
      </c>
      <c r="X134" s="96">
        <f t="shared" si="110"/>
        <v>2018</v>
      </c>
      <c r="Y134" s="96">
        <f t="shared" si="110"/>
        <v>2018</v>
      </c>
      <c r="Z134" s="96">
        <f t="shared" si="110"/>
        <v>2018</v>
      </c>
      <c r="AA134" s="96">
        <f t="shared" si="110"/>
        <v>2018</v>
      </c>
      <c r="AB134" s="96">
        <f t="shared" si="110"/>
        <v>2018</v>
      </c>
      <c r="AC134" s="96">
        <f t="shared" si="110"/>
        <v>2018</v>
      </c>
      <c r="AD134" s="96">
        <f t="shared" si="110"/>
        <v>2018</v>
      </c>
      <c r="AE134" s="96">
        <f t="shared" si="110"/>
        <v>2018</v>
      </c>
      <c r="AF134" s="96">
        <f t="shared" si="110"/>
        <v>2018</v>
      </c>
      <c r="AG134" s="96">
        <f t="shared" si="110"/>
        <v>2018</v>
      </c>
      <c r="AH134" s="96">
        <f t="shared" si="110"/>
        <v>2018</v>
      </c>
      <c r="AI134" s="96">
        <f t="shared" si="110"/>
        <v>2018</v>
      </c>
      <c r="AJ134" s="96">
        <f t="shared" si="110"/>
        <v>2019</v>
      </c>
      <c r="AK134" s="96">
        <f t="shared" si="110"/>
        <v>2019</v>
      </c>
      <c r="AL134" s="96">
        <f t="shared" si="110"/>
        <v>2019</v>
      </c>
      <c r="AM134" s="96">
        <f t="shared" si="110"/>
        <v>2019</v>
      </c>
      <c r="AN134" s="96">
        <f t="shared" si="110"/>
        <v>2019</v>
      </c>
      <c r="AO134" s="96">
        <f t="shared" si="110"/>
        <v>2019</v>
      </c>
      <c r="AP134" s="96">
        <f t="shared" si="110"/>
        <v>2019</v>
      </c>
      <c r="AQ134" s="96">
        <f t="shared" si="110"/>
        <v>2019</v>
      </c>
      <c r="AR134" s="96">
        <f t="shared" si="110"/>
        <v>2019</v>
      </c>
      <c r="AS134" s="96">
        <f t="shared" si="110"/>
        <v>2019</v>
      </c>
      <c r="AT134" s="96">
        <f t="shared" si="110"/>
        <v>2019</v>
      </c>
      <c r="AU134" s="96">
        <f t="shared" si="110"/>
        <v>2019</v>
      </c>
      <c r="AV134" s="96">
        <f t="shared" si="110"/>
        <v>2020</v>
      </c>
      <c r="AW134" s="96">
        <f t="shared" si="110"/>
        <v>2020</v>
      </c>
      <c r="AX134" s="96">
        <f t="shared" si="110"/>
        <v>2020</v>
      </c>
      <c r="AY134" s="96">
        <f t="shared" si="110"/>
        <v>2020</v>
      </c>
      <c r="AZ134" s="96">
        <f t="shared" si="110"/>
        <v>2020</v>
      </c>
      <c r="BA134" s="96">
        <f t="shared" si="110"/>
        <v>2020</v>
      </c>
      <c r="BB134" s="96">
        <f t="shared" si="110"/>
        <v>2020</v>
      </c>
      <c r="BC134" s="96">
        <f t="shared" si="110"/>
        <v>2020</v>
      </c>
      <c r="BD134" s="96">
        <f t="shared" si="110"/>
        <v>2020</v>
      </c>
      <c r="BE134" s="96">
        <f t="shared" si="110"/>
        <v>2020</v>
      </c>
      <c r="BF134" s="96">
        <f t="shared" si="110"/>
        <v>2020</v>
      </c>
      <c r="BG134" s="96">
        <f t="shared" si="110"/>
        <v>2020</v>
      </c>
      <c r="BH134" s="96">
        <f t="shared" si="110"/>
        <v>2021</v>
      </c>
      <c r="BI134" s="96">
        <f t="shared" si="110"/>
        <v>2021</v>
      </c>
      <c r="BJ134" s="96">
        <f t="shared" si="110"/>
        <v>2021</v>
      </c>
      <c r="BK134" s="96">
        <f t="shared" si="110"/>
        <v>2021</v>
      </c>
      <c r="BL134" s="96">
        <f t="shared" si="110"/>
        <v>2021</v>
      </c>
      <c r="BM134" s="96">
        <f t="shared" si="110"/>
        <v>2021</v>
      </c>
      <c r="BN134" s="96">
        <f t="shared" si="110"/>
        <v>2021</v>
      </c>
      <c r="BO134" s="96">
        <f t="shared" si="110"/>
        <v>2021</v>
      </c>
      <c r="BP134" s="96">
        <f t="shared" si="110"/>
        <v>2021</v>
      </c>
      <c r="BQ134" s="96">
        <f t="shared" si="110"/>
        <v>2021</v>
      </c>
      <c r="BR134" s="96">
        <f t="shared" si="110"/>
        <v>2021</v>
      </c>
      <c r="BS134" s="96">
        <f t="shared" si="110"/>
        <v>2021</v>
      </c>
      <c r="BT134" s="96">
        <f t="shared" si="110"/>
        <v>2022</v>
      </c>
      <c r="BU134" s="96">
        <f t="shared" si="110"/>
        <v>2022</v>
      </c>
      <c r="BV134" s="96">
        <f t="shared" si="110"/>
        <v>2022</v>
      </c>
      <c r="BW134" s="96">
        <f t="shared" ref="BW134:EH134" si="111">YEAR(BW133)</f>
        <v>2022</v>
      </c>
      <c r="BX134" s="96">
        <f t="shared" si="111"/>
        <v>2022</v>
      </c>
      <c r="BY134" s="96">
        <f t="shared" si="111"/>
        <v>2022</v>
      </c>
      <c r="BZ134" s="96">
        <f t="shared" si="111"/>
        <v>2022</v>
      </c>
      <c r="CA134" s="96">
        <f t="shared" si="111"/>
        <v>2022</v>
      </c>
      <c r="CB134" s="96">
        <f t="shared" si="111"/>
        <v>2022</v>
      </c>
      <c r="CC134" s="96">
        <f t="shared" si="111"/>
        <v>2022</v>
      </c>
      <c r="CD134" s="96">
        <f t="shared" si="111"/>
        <v>2022</v>
      </c>
      <c r="CE134" s="96">
        <f t="shared" si="111"/>
        <v>2022</v>
      </c>
      <c r="CF134" s="96">
        <f t="shared" si="111"/>
        <v>2023</v>
      </c>
      <c r="CG134" s="96">
        <f t="shared" si="111"/>
        <v>2023</v>
      </c>
      <c r="CH134" s="96">
        <f t="shared" si="111"/>
        <v>2023</v>
      </c>
      <c r="CI134" s="96">
        <f t="shared" si="111"/>
        <v>2023</v>
      </c>
      <c r="CJ134" s="96">
        <f t="shared" si="111"/>
        <v>2023</v>
      </c>
      <c r="CK134" s="96">
        <f t="shared" si="111"/>
        <v>2023</v>
      </c>
      <c r="CL134" s="96">
        <f t="shared" si="111"/>
        <v>2023</v>
      </c>
      <c r="CM134" s="96">
        <f t="shared" si="111"/>
        <v>2023</v>
      </c>
      <c r="CN134" s="96">
        <f t="shared" si="111"/>
        <v>2023</v>
      </c>
      <c r="CO134" s="96">
        <f t="shared" si="111"/>
        <v>2023</v>
      </c>
      <c r="CP134" s="96">
        <f t="shared" si="111"/>
        <v>2023</v>
      </c>
      <c r="CQ134" s="96">
        <f t="shared" si="111"/>
        <v>2023</v>
      </c>
      <c r="CR134" s="96">
        <f t="shared" si="111"/>
        <v>2024</v>
      </c>
      <c r="CS134" s="96">
        <f t="shared" si="111"/>
        <v>2024</v>
      </c>
      <c r="CT134" s="96">
        <f t="shared" si="111"/>
        <v>2024</v>
      </c>
      <c r="CU134" s="96">
        <f t="shared" si="111"/>
        <v>2024</v>
      </c>
      <c r="CV134" s="96">
        <f t="shared" si="111"/>
        <v>2024</v>
      </c>
      <c r="CW134" s="96">
        <f t="shared" si="111"/>
        <v>2024</v>
      </c>
      <c r="CX134" s="96">
        <f t="shared" si="111"/>
        <v>2024</v>
      </c>
      <c r="CY134" s="96">
        <f t="shared" si="111"/>
        <v>2024</v>
      </c>
      <c r="CZ134" s="96">
        <f t="shared" si="111"/>
        <v>2024</v>
      </c>
      <c r="DA134" s="96">
        <f t="shared" si="111"/>
        <v>2024</v>
      </c>
      <c r="DB134" s="96">
        <f t="shared" si="111"/>
        <v>2024</v>
      </c>
      <c r="DC134" s="96">
        <f t="shared" si="111"/>
        <v>2024</v>
      </c>
      <c r="DD134" s="96"/>
      <c r="DE134" s="96"/>
      <c r="DF134" s="96"/>
      <c r="DG134" s="96"/>
      <c r="DH134" s="96"/>
      <c r="DI134" s="96"/>
      <c r="DJ134" s="96"/>
      <c r="DK134" s="96"/>
      <c r="DL134" s="96"/>
      <c r="DM134" s="96"/>
      <c r="DN134" s="96"/>
      <c r="DO134" s="96"/>
      <c r="DP134" s="96"/>
      <c r="DQ134" s="96"/>
      <c r="DR134" s="96"/>
      <c r="DS134" s="96"/>
      <c r="DT134" s="96"/>
      <c r="DU134" s="96"/>
      <c r="DV134" s="96"/>
      <c r="DW134" s="96"/>
      <c r="DX134" s="96"/>
      <c r="DY134" s="96"/>
      <c r="DZ134" s="96"/>
      <c r="EA134" s="96"/>
      <c r="EB134" s="96"/>
      <c r="EC134" s="96"/>
      <c r="ED134" s="96"/>
      <c r="EE134" s="96"/>
      <c r="EF134" s="96"/>
      <c r="EG134" s="96"/>
      <c r="EH134" s="96"/>
      <c r="EI134" s="96"/>
      <c r="EJ134" s="96"/>
      <c r="EK134" s="96"/>
      <c r="EL134" s="96"/>
      <c r="EM134" s="96"/>
    </row>
    <row r="135" spans="3:143" s="89" customFormat="1" x14ac:dyDescent="0.3">
      <c r="C135" s="132"/>
      <c r="D135" s="97" t="s">
        <v>58</v>
      </c>
      <c r="E135" s="98"/>
      <c r="F135" s="99"/>
      <c r="G135" s="99"/>
      <c r="H135" s="99"/>
      <c r="I135" s="100"/>
      <c r="J135" s="100"/>
      <c r="K135" s="101">
        <f t="shared" ref="K135:BV135" si="112">MONTH(K133)</f>
        <v>12</v>
      </c>
      <c r="L135" s="102">
        <f t="shared" si="112"/>
        <v>1</v>
      </c>
      <c r="M135" s="102">
        <f t="shared" si="112"/>
        <v>2</v>
      </c>
      <c r="N135" s="102">
        <f t="shared" si="112"/>
        <v>3</v>
      </c>
      <c r="O135" s="102">
        <f t="shared" si="112"/>
        <v>4</v>
      </c>
      <c r="P135" s="102">
        <f t="shared" si="112"/>
        <v>5</v>
      </c>
      <c r="Q135" s="102">
        <f t="shared" si="112"/>
        <v>6</v>
      </c>
      <c r="R135" s="102">
        <f t="shared" si="112"/>
        <v>7</v>
      </c>
      <c r="S135" s="102">
        <f t="shared" si="112"/>
        <v>8</v>
      </c>
      <c r="T135" s="102">
        <f t="shared" si="112"/>
        <v>9</v>
      </c>
      <c r="U135" s="103">
        <f t="shared" si="112"/>
        <v>10</v>
      </c>
      <c r="V135" s="103">
        <f t="shared" si="112"/>
        <v>11</v>
      </c>
      <c r="W135" s="103">
        <f t="shared" si="112"/>
        <v>12</v>
      </c>
      <c r="X135" s="103">
        <f t="shared" si="112"/>
        <v>1</v>
      </c>
      <c r="Y135" s="103">
        <f t="shared" si="112"/>
        <v>2</v>
      </c>
      <c r="Z135" s="103">
        <f t="shared" si="112"/>
        <v>3</v>
      </c>
      <c r="AA135" s="103">
        <f t="shared" si="112"/>
        <v>4</v>
      </c>
      <c r="AB135" s="103">
        <f t="shared" si="112"/>
        <v>5</v>
      </c>
      <c r="AC135" s="103">
        <f t="shared" si="112"/>
        <v>6</v>
      </c>
      <c r="AD135" s="103">
        <f t="shared" si="112"/>
        <v>7</v>
      </c>
      <c r="AE135" s="103">
        <f t="shared" si="112"/>
        <v>8</v>
      </c>
      <c r="AF135" s="103">
        <f t="shared" si="112"/>
        <v>9</v>
      </c>
      <c r="AG135" s="103">
        <f t="shared" si="112"/>
        <v>10</v>
      </c>
      <c r="AH135" s="103">
        <f t="shared" si="112"/>
        <v>11</v>
      </c>
      <c r="AI135" s="103">
        <f t="shared" si="112"/>
        <v>12</v>
      </c>
      <c r="AJ135" s="103">
        <f t="shared" si="112"/>
        <v>1</v>
      </c>
      <c r="AK135" s="103">
        <f t="shared" si="112"/>
        <v>2</v>
      </c>
      <c r="AL135" s="103">
        <f t="shared" si="112"/>
        <v>3</v>
      </c>
      <c r="AM135" s="103">
        <f t="shared" si="112"/>
        <v>4</v>
      </c>
      <c r="AN135" s="103">
        <f t="shared" si="112"/>
        <v>5</v>
      </c>
      <c r="AO135" s="103">
        <f t="shared" si="112"/>
        <v>6</v>
      </c>
      <c r="AP135" s="103">
        <f t="shared" si="112"/>
        <v>7</v>
      </c>
      <c r="AQ135" s="103">
        <f t="shared" si="112"/>
        <v>8</v>
      </c>
      <c r="AR135" s="103">
        <f t="shared" si="112"/>
        <v>9</v>
      </c>
      <c r="AS135" s="103">
        <f t="shared" si="112"/>
        <v>10</v>
      </c>
      <c r="AT135" s="103">
        <f t="shared" si="112"/>
        <v>11</v>
      </c>
      <c r="AU135" s="103">
        <f t="shared" si="112"/>
        <v>12</v>
      </c>
      <c r="AV135" s="103">
        <f t="shared" si="112"/>
        <v>1</v>
      </c>
      <c r="AW135" s="103">
        <f t="shared" si="112"/>
        <v>2</v>
      </c>
      <c r="AX135" s="103">
        <f t="shared" si="112"/>
        <v>3</v>
      </c>
      <c r="AY135" s="103">
        <f t="shared" si="112"/>
        <v>4</v>
      </c>
      <c r="AZ135" s="103">
        <f t="shared" si="112"/>
        <v>5</v>
      </c>
      <c r="BA135" s="103">
        <f t="shared" si="112"/>
        <v>6</v>
      </c>
      <c r="BB135" s="103">
        <f t="shared" si="112"/>
        <v>7</v>
      </c>
      <c r="BC135" s="103">
        <f t="shared" si="112"/>
        <v>8</v>
      </c>
      <c r="BD135" s="103">
        <f t="shared" si="112"/>
        <v>9</v>
      </c>
      <c r="BE135" s="103">
        <f t="shared" si="112"/>
        <v>10</v>
      </c>
      <c r="BF135" s="103">
        <f t="shared" si="112"/>
        <v>11</v>
      </c>
      <c r="BG135" s="103">
        <f t="shared" si="112"/>
        <v>12</v>
      </c>
      <c r="BH135" s="103">
        <f t="shared" si="112"/>
        <v>1</v>
      </c>
      <c r="BI135" s="103">
        <f t="shared" si="112"/>
        <v>2</v>
      </c>
      <c r="BJ135" s="103">
        <f t="shared" si="112"/>
        <v>3</v>
      </c>
      <c r="BK135" s="103">
        <f t="shared" si="112"/>
        <v>4</v>
      </c>
      <c r="BL135" s="103">
        <f t="shared" si="112"/>
        <v>5</v>
      </c>
      <c r="BM135" s="103">
        <f t="shared" si="112"/>
        <v>6</v>
      </c>
      <c r="BN135" s="103">
        <f t="shared" si="112"/>
        <v>7</v>
      </c>
      <c r="BO135" s="103">
        <f t="shared" si="112"/>
        <v>8</v>
      </c>
      <c r="BP135" s="103">
        <f t="shared" si="112"/>
        <v>9</v>
      </c>
      <c r="BQ135" s="103">
        <f t="shared" si="112"/>
        <v>10</v>
      </c>
      <c r="BR135" s="103">
        <f t="shared" si="112"/>
        <v>11</v>
      </c>
      <c r="BS135" s="103">
        <f t="shared" si="112"/>
        <v>12</v>
      </c>
      <c r="BT135" s="103">
        <f t="shared" si="112"/>
        <v>1</v>
      </c>
      <c r="BU135" s="103">
        <f t="shared" si="112"/>
        <v>2</v>
      </c>
      <c r="BV135" s="103">
        <f t="shared" si="112"/>
        <v>3</v>
      </c>
      <c r="BW135" s="103">
        <f t="shared" ref="BW135:EH135" si="113">MONTH(BW133)</f>
        <v>4</v>
      </c>
      <c r="BX135" s="103">
        <f t="shared" si="113"/>
        <v>5</v>
      </c>
      <c r="BY135" s="103">
        <f t="shared" si="113"/>
        <v>6</v>
      </c>
      <c r="BZ135" s="103">
        <f t="shared" si="113"/>
        <v>7</v>
      </c>
      <c r="CA135" s="103">
        <f t="shared" si="113"/>
        <v>8</v>
      </c>
      <c r="CB135" s="103">
        <f t="shared" si="113"/>
        <v>9</v>
      </c>
      <c r="CC135" s="103">
        <f t="shared" si="113"/>
        <v>10</v>
      </c>
      <c r="CD135" s="103">
        <f t="shared" si="113"/>
        <v>11</v>
      </c>
      <c r="CE135" s="103">
        <f t="shared" si="113"/>
        <v>12</v>
      </c>
      <c r="CF135" s="103">
        <f t="shared" si="113"/>
        <v>1</v>
      </c>
      <c r="CG135" s="103">
        <f t="shared" si="113"/>
        <v>2</v>
      </c>
      <c r="CH135" s="103">
        <f t="shared" si="113"/>
        <v>3</v>
      </c>
      <c r="CI135" s="103">
        <f t="shared" si="113"/>
        <v>4</v>
      </c>
      <c r="CJ135" s="103">
        <f t="shared" si="113"/>
        <v>5</v>
      </c>
      <c r="CK135" s="103">
        <f t="shared" si="113"/>
        <v>6</v>
      </c>
      <c r="CL135" s="103">
        <f t="shared" si="113"/>
        <v>7</v>
      </c>
      <c r="CM135" s="103">
        <f t="shared" si="113"/>
        <v>8</v>
      </c>
      <c r="CN135" s="103">
        <f t="shared" si="113"/>
        <v>9</v>
      </c>
      <c r="CO135" s="103">
        <f t="shared" si="113"/>
        <v>10</v>
      </c>
      <c r="CP135" s="103">
        <f t="shared" si="113"/>
        <v>11</v>
      </c>
      <c r="CQ135" s="103">
        <f t="shared" si="113"/>
        <v>12</v>
      </c>
      <c r="CR135" s="103">
        <f t="shared" si="113"/>
        <v>1</v>
      </c>
      <c r="CS135" s="103">
        <f t="shared" si="113"/>
        <v>2</v>
      </c>
      <c r="CT135" s="103">
        <f t="shared" si="113"/>
        <v>3</v>
      </c>
      <c r="CU135" s="103">
        <f t="shared" si="113"/>
        <v>4</v>
      </c>
      <c r="CV135" s="103">
        <f t="shared" si="113"/>
        <v>5</v>
      </c>
      <c r="CW135" s="103">
        <f t="shared" si="113"/>
        <v>6</v>
      </c>
      <c r="CX135" s="103">
        <f t="shared" si="113"/>
        <v>7</v>
      </c>
      <c r="CY135" s="103">
        <f t="shared" si="113"/>
        <v>8</v>
      </c>
      <c r="CZ135" s="103">
        <f t="shared" si="113"/>
        <v>9</v>
      </c>
      <c r="DA135" s="103">
        <f t="shared" si="113"/>
        <v>10</v>
      </c>
      <c r="DB135" s="103">
        <f t="shared" si="113"/>
        <v>11</v>
      </c>
      <c r="DC135" s="103">
        <f t="shared" si="113"/>
        <v>12</v>
      </c>
      <c r="DD135" s="103"/>
      <c r="DE135" s="103"/>
      <c r="DF135" s="103"/>
      <c r="DG135" s="103"/>
      <c r="DH135" s="103"/>
      <c r="DI135" s="103"/>
      <c r="DJ135" s="103"/>
      <c r="DK135" s="103"/>
      <c r="DL135" s="103"/>
      <c r="DM135" s="103"/>
      <c r="DN135" s="103"/>
      <c r="DO135" s="103"/>
      <c r="DP135" s="103"/>
      <c r="DQ135" s="103"/>
      <c r="DR135" s="103"/>
      <c r="DS135" s="103"/>
      <c r="DT135" s="103"/>
      <c r="DU135" s="103"/>
      <c r="DV135" s="103"/>
      <c r="DW135" s="103"/>
      <c r="DX135" s="103"/>
      <c r="DY135" s="103"/>
      <c r="DZ135" s="103"/>
      <c r="EA135" s="103"/>
      <c r="EB135" s="103"/>
      <c r="EC135" s="103"/>
      <c r="ED135" s="103"/>
      <c r="EE135" s="103"/>
      <c r="EF135" s="103"/>
      <c r="EG135" s="103"/>
      <c r="EH135" s="103"/>
      <c r="EI135" s="103"/>
      <c r="EJ135" s="103"/>
      <c r="EK135" s="103"/>
      <c r="EL135" s="103"/>
      <c r="EM135" s="103"/>
    </row>
    <row r="136" spans="3:143" x14ac:dyDescent="0.3">
      <c r="D136" s="104" t="s">
        <v>59</v>
      </c>
      <c r="E136" s="105"/>
      <c r="F136" s="106"/>
      <c r="G136" s="106"/>
      <c r="H136" s="106"/>
      <c r="I136" s="107"/>
      <c r="J136" s="107"/>
      <c r="K136" s="108">
        <f>SUM(K137,K140)</f>
        <v>0</v>
      </c>
      <c r="L136" s="109">
        <f t="shared" ref="L136:BW136" si="114">SUM(L137,L140)</f>
        <v>0</v>
      </c>
      <c r="M136" s="109">
        <f t="shared" si="114"/>
        <v>-577.81881478175342</v>
      </c>
      <c r="N136" s="109">
        <f t="shared" si="114"/>
        <v>-731.9940108838905</v>
      </c>
      <c r="O136" s="109">
        <f t="shared" si="114"/>
        <v>-1500.1007857393427</v>
      </c>
      <c r="P136" s="109">
        <f t="shared" si="114"/>
        <v>-1290.4042072672878</v>
      </c>
      <c r="Q136" s="109">
        <f t="shared" si="114"/>
        <v>-1132.4281515422192</v>
      </c>
      <c r="R136" s="109">
        <f t="shared" si="114"/>
        <v>-1502.7216511089041</v>
      </c>
      <c r="S136" s="109">
        <f t="shared" si="114"/>
        <v>-1261.0754152669042</v>
      </c>
      <c r="T136" s="109">
        <f t="shared" si="114"/>
        <v>-1100.1883674432054</v>
      </c>
      <c r="U136" s="109">
        <f t="shared" si="114"/>
        <v>-1491.6731517131504</v>
      </c>
      <c r="V136" s="109">
        <f t="shared" si="114"/>
        <v>-1208.8435527454794</v>
      </c>
      <c r="W136" s="109">
        <f t="shared" si="114"/>
        <v>-1167.712661509589</v>
      </c>
      <c r="X136" s="109">
        <f t="shared" si="114"/>
        <v>-1515.4220932965752</v>
      </c>
      <c r="Y136" s="109">
        <f t="shared" si="114"/>
        <v>-1194.8315922072056</v>
      </c>
      <c r="Z136" s="109">
        <f t="shared" si="114"/>
        <v>-1408.3599728300637</v>
      </c>
      <c r="AA136" s="109">
        <f t="shared" si="114"/>
        <v>-1474.419594428356</v>
      </c>
      <c r="AB136" s="109">
        <f t="shared" si="114"/>
        <v>-1147.7757295650958</v>
      </c>
      <c r="AC136" s="109">
        <f t="shared" si="114"/>
        <v>-1404.3164880439176</v>
      </c>
      <c r="AD136" s="109">
        <f t="shared" si="114"/>
        <v>-1399.4225967585844</v>
      </c>
      <c r="AE136" s="109">
        <f t="shared" si="114"/>
        <v>-1182.1037017962465</v>
      </c>
      <c r="AF136" s="109">
        <f t="shared" si="114"/>
        <v>-1291.6825580860911</v>
      </c>
      <c r="AG136" s="109">
        <f t="shared" si="114"/>
        <v>-1328.3622079429679</v>
      </c>
      <c r="AH136" s="109">
        <f t="shared" si="114"/>
        <v>-1177.8027702893974</v>
      </c>
      <c r="AI136" s="109">
        <f t="shared" si="114"/>
        <v>-1163.6707762233423</v>
      </c>
      <c r="AJ136" s="109">
        <f t="shared" si="114"/>
        <v>-1248.0573866827854</v>
      </c>
      <c r="AK136" s="109">
        <f t="shared" si="114"/>
        <v>-1173.501838782548</v>
      </c>
      <c r="AL136" s="109">
        <f t="shared" si="114"/>
        <v>-1041.1892644452785</v>
      </c>
      <c r="AM136" s="109">
        <f t="shared" si="114"/>
        <v>-1154.1128489331506</v>
      </c>
      <c r="AN136" s="109">
        <f t="shared" si="114"/>
        <v>-1081.8380309349589</v>
      </c>
      <c r="AO136" s="109">
        <f t="shared" si="114"/>
        <v>-1025.5030645510958</v>
      </c>
      <c r="AP136" s="109">
        <f t="shared" si="114"/>
        <v>-1117.0221273097259</v>
      </c>
      <c r="AQ136" s="109">
        <f t="shared" si="114"/>
        <v>-1039.2279648099452</v>
      </c>
      <c r="AR136" s="109">
        <f t="shared" si="114"/>
        <v>-983.48752364989036</v>
      </c>
      <c r="AS136" s="109">
        <f t="shared" si="114"/>
        <v>-1084.056197785548</v>
      </c>
      <c r="AT136" s="109">
        <f t="shared" si="114"/>
        <v>-959.64582234419163</v>
      </c>
      <c r="AU136" s="109">
        <f t="shared" si="114"/>
        <v>-928.57924175967116</v>
      </c>
      <c r="AV136" s="109">
        <f t="shared" si="114"/>
        <v>-1044.4307699472602</v>
      </c>
      <c r="AW136" s="109">
        <f t="shared" si="114"/>
        <v>-878.76406081918708</v>
      </c>
      <c r="AX136" s="109">
        <f t="shared" si="114"/>
        <v>-882.8673813475632</v>
      </c>
      <c r="AY136" s="109">
        <f t="shared" si="114"/>
        <v>-996.84188951211286</v>
      </c>
      <c r="AZ136" s="109">
        <f t="shared" si="114"/>
        <v>-803.43058997568301</v>
      </c>
      <c r="BA136" s="109">
        <f t="shared" si="114"/>
        <v>-867.89540642150268</v>
      </c>
      <c r="BB136" s="109">
        <f t="shared" si="114"/>
        <v>-975.08973061634765</v>
      </c>
      <c r="BC136" s="109">
        <f t="shared" si="114"/>
        <v>-780.20021627221331</v>
      </c>
      <c r="BD136" s="109">
        <f t="shared" si="114"/>
        <v>-838.3019900473497</v>
      </c>
      <c r="BE136" s="109">
        <f t="shared" si="114"/>
        <v>-966.81816864708549</v>
      </c>
      <c r="BF136" s="109">
        <f t="shared" si="114"/>
        <v>-737.59780643614772</v>
      </c>
      <c r="BG136" s="109">
        <f t="shared" si="114"/>
        <v>-797.59728351377044</v>
      </c>
      <c r="BH136" s="109">
        <f t="shared" si="114"/>
        <v>-952.77972230605633</v>
      </c>
      <c r="BI136" s="109">
        <f t="shared" si="114"/>
        <v>-695.6949525707787</v>
      </c>
      <c r="BJ136" s="109">
        <f t="shared" si="114"/>
        <v>-755.17932898451272</v>
      </c>
      <c r="BK136" s="109">
        <f t="shared" si="114"/>
        <v>-922.42364447356158</v>
      </c>
      <c r="BL136" s="109">
        <f t="shared" si="114"/>
        <v>-657.27014052399988</v>
      </c>
      <c r="BM136" s="109">
        <f t="shared" si="114"/>
        <v>-746.24772715449319</v>
      </c>
      <c r="BN136" s="109">
        <f t="shared" si="114"/>
        <v>-919.13253198972598</v>
      </c>
      <c r="BO136" s="109">
        <f t="shared" si="114"/>
        <v>-674.47493467295885</v>
      </c>
      <c r="BP136" s="109">
        <f t="shared" si="114"/>
        <v>-710.86753987520558</v>
      </c>
      <c r="BQ136" s="109">
        <f t="shared" si="114"/>
        <v>-919.33386319041074</v>
      </c>
      <c r="BR136" s="109">
        <f t="shared" si="114"/>
        <v>-669.56402508391773</v>
      </c>
      <c r="BS136" s="109">
        <f t="shared" si="114"/>
        <v>-666.27865683780828</v>
      </c>
      <c r="BT136" s="109">
        <f t="shared" si="114"/>
        <v>-913.61916714890413</v>
      </c>
      <c r="BU136" s="109">
        <f t="shared" si="114"/>
        <v>-664.6531154948766</v>
      </c>
      <c r="BV136" s="109">
        <f t="shared" si="114"/>
        <v>-620.86075583030151</v>
      </c>
      <c r="BW136" s="109">
        <f t="shared" si="114"/>
        <v>-886.9794581721917</v>
      </c>
      <c r="BX136" s="109">
        <f t="shared" ref="BX136:EI136" si="115">SUM(BX137,BX140)</f>
        <v>-638.26016792126018</v>
      </c>
      <c r="BY136" s="109">
        <f t="shared" si="115"/>
        <v>-614.61902240139727</v>
      </c>
      <c r="BZ136" s="109">
        <f t="shared" si="115"/>
        <v>-884.14644979794502</v>
      </c>
      <c r="CA136" s="109">
        <f t="shared" si="115"/>
        <v>-654.83129631679446</v>
      </c>
      <c r="CB136" s="109">
        <f t="shared" si="115"/>
        <v>-588.72513649197265</v>
      </c>
      <c r="CC136" s="109">
        <f t="shared" si="115"/>
        <v>-884.17221935479427</v>
      </c>
      <c r="CD136" s="109">
        <f t="shared" si="115"/>
        <v>-649.92038672775334</v>
      </c>
      <c r="CE136" s="109">
        <f t="shared" si="115"/>
        <v>-555.19947695769861</v>
      </c>
      <c r="CF136" s="109">
        <f t="shared" si="115"/>
        <v>-877.82385755986286</v>
      </c>
      <c r="CG136" s="109">
        <f t="shared" si="115"/>
        <v>-645.00947713871221</v>
      </c>
      <c r="CH136" s="109">
        <f t="shared" si="115"/>
        <v>-523.66151548115079</v>
      </c>
      <c r="CI136" s="109">
        <f t="shared" si="115"/>
        <v>-855.7192718708219</v>
      </c>
      <c r="CJ136" s="109">
        <f t="shared" si="115"/>
        <v>-623.41238709934237</v>
      </c>
      <c r="CK136" s="109">
        <f t="shared" si="115"/>
        <v>-537.98828287767128</v>
      </c>
      <c r="CL136" s="109">
        <f t="shared" si="115"/>
        <v>-861.4227237705478</v>
      </c>
      <c r="CM136" s="109">
        <f t="shared" si="115"/>
        <v>-643.78952097432864</v>
      </c>
      <c r="CN136" s="109">
        <f t="shared" si="115"/>
        <v>-537.37830479547949</v>
      </c>
      <c r="CO136" s="109">
        <f t="shared" si="115"/>
        <v>-869.51693168356155</v>
      </c>
      <c r="CP136" s="109">
        <f t="shared" si="115"/>
        <v>-643.17954289213685</v>
      </c>
      <c r="CQ136" s="109">
        <f t="shared" si="115"/>
        <v>-529.38350390547953</v>
      </c>
      <c r="CR136" s="109">
        <f t="shared" si="115"/>
        <v>-871.25835618999997</v>
      </c>
      <c r="CS136" s="109">
        <f t="shared" si="115"/>
        <v>-641.84740553061749</v>
      </c>
      <c r="CT136" s="109">
        <f t="shared" si="115"/>
        <v>-525.65326682923308</v>
      </c>
      <c r="CU136" s="109">
        <f t="shared" si="115"/>
        <v>-860.01431727076499</v>
      </c>
      <c r="CV136" s="109">
        <f t="shared" si="115"/>
        <v>-626.12703806311481</v>
      </c>
      <c r="CW136" s="109">
        <f t="shared" si="115"/>
        <v>-534.89620560204924</v>
      </c>
      <c r="CX136" s="109">
        <f t="shared" si="115"/>
        <v>-857.69550321379756</v>
      </c>
      <c r="CY136" s="109">
        <f t="shared" si="115"/>
        <v>-640.81391026128426</v>
      </c>
      <c r="CZ136" s="109">
        <f t="shared" si="115"/>
        <v>-534.89620560204924</v>
      </c>
      <c r="DA136" s="109">
        <f t="shared" si="115"/>
        <v>-866.35628432923477</v>
      </c>
      <c r="DB136" s="109">
        <f t="shared" si="115"/>
        <v>-640.81391026128426</v>
      </c>
      <c r="DC136" s="109">
        <f t="shared" si="115"/>
        <v>-527.54464187295082</v>
      </c>
      <c r="DD136" s="109"/>
      <c r="DE136" s="109"/>
      <c r="DF136" s="109"/>
      <c r="DG136" s="109"/>
      <c r="DH136" s="109"/>
      <c r="DI136" s="109"/>
      <c r="DJ136" s="109"/>
      <c r="DK136" s="109"/>
      <c r="DL136" s="109"/>
      <c r="DM136" s="109"/>
      <c r="DN136" s="109"/>
      <c r="DO136" s="109"/>
      <c r="DP136" s="109"/>
      <c r="DQ136" s="109"/>
      <c r="DR136" s="109"/>
      <c r="DS136" s="109"/>
      <c r="DT136" s="109"/>
      <c r="DU136" s="109"/>
      <c r="DV136" s="109"/>
      <c r="DW136" s="109"/>
      <c r="DX136" s="109"/>
      <c r="DY136" s="109"/>
      <c r="DZ136" s="109"/>
      <c r="EA136" s="109"/>
      <c r="EB136" s="109"/>
      <c r="EC136" s="109"/>
      <c r="ED136" s="109"/>
      <c r="EE136" s="109"/>
      <c r="EF136" s="109"/>
      <c r="EG136" s="109"/>
      <c r="EH136" s="109"/>
      <c r="EI136" s="109"/>
      <c r="EJ136" s="109"/>
      <c r="EK136" s="109"/>
      <c r="EL136" s="109"/>
      <c r="EM136" s="109"/>
    </row>
    <row r="137" spans="3:143" x14ac:dyDescent="0.3">
      <c r="D137" s="110" t="s">
        <v>60</v>
      </c>
      <c r="E137" s="111"/>
      <c r="F137" s="112"/>
      <c r="G137" s="112"/>
      <c r="H137" s="112"/>
      <c r="I137" s="113"/>
      <c r="J137" s="113"/>
      <c r="K137" s="114">
        <f>SUM(K138:K139)</f>
        <v>0</v>
      </c>
      <c r="L137" s="115">
        <f t="shared" ref="L137:BW137" si="116">SUM(L138:L139)</f>
        <v>0</v>
      </c>
      <c r="M137" s="115">
        <f t="shared" si="116"/>
        <v>-280.31863989123286</v>
      </c>
      <c r="N137" s="115">
        <f t="shared" si="116"/>
        <v>-195.49855533764384</v>
      </c>
      <c r="O137" s="115">
        <f t="shared" si="116"/>
        <v>-237.96101131605477</v>
      </c>
      <c r="P137" s="115">
        <f t="shared" si="116"/>
        <v>-630.96170604602753</v>
      </c>
      <c r="Q137" s="115">
        <f t="shared" si="116"/>
        <v>-266.9637236066302</v>
      </c>
      <c r="R137" s="115">
        <f t="shared" si="116"/>
        <v>-235.71252813205476</v>
      </c>
      <c r="S137" s="115">
        <f t="shared" si="116"/>
        <v>-651.18761563600003</v>
      </c>
      <c r="T137" s="115">
        <f t="shared" si="116"/>
        <v>-260.28264724019181</v>
      </c>
      <c r="U137" s="115">
        <f t="shared" si="116"/>
        <v>-230.8878815909589</v>
      </c>
      <c r="V137" s="115">
        <f t="shared" si="116"/>
        <v>-639.48336955293155</v>
      </c>
      <c r="W137" s="115">
        <f t="shared" si="116"/>
        <v>-270.77053437534244</v>
      </c>
      <c r="X137" s="115">
        <f t="shared" si="116"/>
        <v>-244.30209175438355</v>
      </c>
      <c r="Y137" s="115">
        <f t="shared" si="116"/>
        <v>-625.47140901465752</v>
      </c>
      <c r="Z137" s="115">
        <f t="shared" si="116"/>
        <v>-356.53329358988128</v>
      </c>
      <c r="AA137" s="115">
        <f t="shared" si="116"/>
        <v>-251.12657065849316</v>
      </c>
      <c r="AB137" s="115">
        <f t="shared" si="116"/>
        <v>-601.10939272739711</v>
      </c>
      <c r="AC137" s="115">
        <f t="shared" si="116"/>
        <v>-415.47149905761643</v>
      </c>
      <c r="AD137" s="115">
        <f t="shared" si="116"/>
        <v>-250.790808069863</v>
      </c>
      <c r="AE137" s="115">
        <f t="shared" si="116"/>
        <v>-621.34538161739715</v>
      </c>
      <c r="AF137" s="115">
        <f t="shared" si="116"/>
        <v>-414.48615196097711</v>
      </c>
      <c r="AG137" s="115">
        <f t="shared" si="116"/>
        <v>-252.78021245342464</v>
      </c>
      <c r="AH137" s="115">
        <f t="shared" si="116"/>
        <v>-621.34538161739715</v>
      </c>
      <c r="AI137" s="115">
        <f t="shared" si="116"/>
        <v>-407.47158119046571</v>
      </c>
      <c r="AJ137" s="115">
        <f t="shared" si="116"/>
        <v>-255.10537942561643</v>
      </c>
      <c r="AK137" s="115">
        <f t="shared" si="116"/>
        <v>-621.34538161739715</v>
      </c>
      <c r="AL137" s="115">
        <f t="shared" si="116"/>
        <v>-398.1603011256438</v>
      </c>
      <c r="AM137" s="115">
        <f t="shared" si="116"/>
        <v>-251.12657065849316</v>
      </c>
      <c r="AN137" s="115">
        <f t="shared" si="116"/>
        <v>-601.10939272739711</v>
      </c>
      <c r="AO137" s="115">
        <f t="shared" si="116"/>
        <v>-411.54433950999993</v>
      </c>
      <c r="AP137" s="115">
        <f t="shared" si="116"/>
        <v>-250.790808069863</v>
      </c>
      <c r="AQ137" s="115">
        <f t="shared" si="116"/>
        <v>-621.34538161739715</v>
      </c>
      <c r="AR137" s="115">
        <f t="shared" si="116"/>
        <v>-410.55899241336073</v>
      </c>
      <c r="AS137" s="115">
        <f t="shared" si="116"/>
        <v>-252.78021245342464</v>
      </c>
      <c r="AT137" s="115">
        <f t="shared" si="116"/>
        <v>-621.34538161739715</v>
      </c>
      <c r="AU137" s="115">
        <f t="shared" si="116"/>
        <v>-403.58710815967117</v>
      </c>
      <c r="AV137" s="115">
        <f t="shared" si="116"/>
        <v>-255.10537942561643</v>
      </c>
      <c r="AW137" s="115">
        <f t="shared" si="116"/>
        <v>-620.64276230240102</v>
      </c>
      <c r="AX137" s="115">
        <f t="shared" si="116"/>
        <v>-399.51434319182312</v>
      </c>
      <c r="AY137" s="115">
        <f t="shared" si="116"/>
        <v>-252.4244013397541</v>
      </c>
      <c r="AZ137" s="115">
        <f t="shared" si="116"/>
        <v>-605.42097908606559</v>
      </c>
      <c r="BA137" s="115">
        <f t="shared" si="116"/>
        <v>-406.5034718204098</v>
      </c>
      <c r="BB137" s="115">
        <f t="shared" si="116"/>
        <v>-250.10558728278687</v>
      </c>
      <c r="BC137" s="115">
        <f t="shared" si="116"/>
        <v>-619.6477166403007</v>
      </c>
      <c r="BD137" s="115">
        <f t="shared" si="116"/>
        <v>-405.52081692895257</v>
      </c>
      <c r="BE137" s="115">
        <f t="shared" si="116"/>
        <v>-252.08955613524586</v>
      </c>
      <c r="BF137" s="115">
        <f t="shared" si="116"/>
        <v>-619.6477166403007</v>
      </c>
      <c r="BG137" s="115">
        <f t="shared" si="116"/>
        <v>-398.61055142633876</v>
      </c>
      <c r="BH137" s="115">
        <f t="shared" si="116"/>
        <v>-254.40837019221306</v>
      </c>
      <c r="BI137" s="115">
        <f t="shared" si="116"/>
        <v>-620.35033595529671</v>
      </c>
      <c r="BJ137" s="115">
        <f t="shared" si="116"/>
        <v>-390.17022756843869</v>
      </c>
      <c r="BK137" s="115">
        <f t="shared" si="116"/>
        <v>-251.12657065849316</v>
      </c>
      <c r="BL137" s="115">
        <f t="shared" si="116"/>
        <v>-601.10939272739711</v>
      </c>
      <c r="BM137" s="115">
        <f t="shared" si="116"/>
        <v>-403.6900204147671</v>
      </c>
      <c r="BN137" s="115">
        <f t="shared" si="116"/>
        <v>-250.790808069863</v>
      </c>
      <c r="BO137" s="115">
        <f t="shared" si="116"/>
        <v>-621.34538161739715</v>
      </c>
      <c r="BP137" s="115">
        <f t="shared" si="116"/>
        <v>-402.70467331812785</v>
      </c>
      <c r="BQ137" s="115">
        <f t="shared" si="116"/>
        <v>-252.78021245342464</v>
      </c>
      <c r="BR137" s="115">
        <f t="shared" si="116"/>
        <v>-621.34538161739715</v>
      </c>
      <c r="BS137" s="115">
        <f t="shared" si="116"/>
        <v>-395.81816209808221</v>
      </c>
      <c r="BT137" s="115">
        <f t="shared" si="116"/>
        <v>-255.10537942561643</v>
      </c>
      <c r="BU137" s="115">
        <f t="shared" si="116"/>
        <v>-621.34538161739715</v>
      </c>
      <c r="BV137" s="115">
        <f t="shared" si="116"/>
        <v>-386.63494158372606</v>
      </c>
      <c r="BW137" s="115">
        <f t="shared" si="116"/>
        <v>-251.12657065849316</v>
      </c>
      <c r="BX137" s="115">
        <f t="shared" ref="BX137:EI137" si="117">SUM(BX138:BX139)</f>
        <v>-601.10939272739711</v>
      </c>
      <c r="BY137" s="115">
        <f t="shared" si="117"/>
        <v>-399.76286086715066</v>
      </c>
      <c r="BZ137" s="115">
        <f t="shared" si="117"/>
        <v>-250.790808069863</v>
      </c>
      <c r="CA137" s="115">
        <f t="shared" si="117"/>
        <v>-621.34538161739715</v>
      </c>
      <c r="CB137" s="115">
        <f t="shared" si="117"/>
        <v>-398.7775137705114</v>
      </c>
      <c r="CC137" s="115">
        <f t="shared" si="117"/>
        <v>-252.78021245342464</v>
      </c>
      <c r="CD137" s="115">
        <f t="shared" si="117"/>
        <v>-621.34538161739715</v>
      </c>
      <c r="CE137" s="115">
        <f t="shared" si="117"/>
        <v>-391.93368906728767</v>
      </c>
      <c r="CF137" s="115">
        <f t="shared" si="117"/>
        <v>-255.10537942561643</v>
      </c>
      <c r="CG137" s="115">
        <f t="shared" si="117"/>
        <v>-621.34538161739715</v>
      </c>
      <c r="CH137" s="115">
        <f t="shared" si="117"/>
        <v>-382.89275694233794</v>
      </c>
      <c r="CI137" s="115">
        <f t="shared" si="117"/>
        <v>-251.12657065849316</v>
      </c>
      <c r="CJ137" s="115">
        <f t="shared" si="117"/>
        <v>-601.10939272739711</v>
      </c>
      <c r="CK137" s="115">
        <f t="shared" si="117"/>
        <v>-396.81749120643832</v>
      </c>
      <c r="CL137" s="115">
        <f t="shared" si="117"/>
        <v>-250.790808069863</v>
      </c>
      <c r="CM137" s="115">
        <f t="shared" si="117"/>
        <v>-621.34538161739715</v>
      </c>
      <c r="CN137" s="115">
        <f t="shared" si="117"/>
        <v>-396.81749120643832</v>
      </c>
      <c r="CO137" s="115">
        <f t="shared" si="117"/>
        <v>-252.78021245342464</v>
      </c>
      <c r="CP137" s="115">
        <f t="shared" si="117"/>
        <v>-621.34538161739715</v>
      </c>
      <c r="CQ137" s="115">
        <f t="shared" si="117"/>
        <v>-390.96257080958901</v>
      </c>
      <c r="CR137" s="115">
        <f t="shared" si="117"/>
        <v>-255.10537942561643</v>
      </c>
      <c r="CS137" s="115">
        <f t="shared" si="117"/>
        <v>-620.64276230240102</v>
      </c>
      <c r="CT137" s="115">
        <f t="shared" si="117"/>
        <v>-387.87452119348188</v>
      </c>
      <c r="CU137" s="115">
        <f t="shared" si="117"/>
        <v>-252.4244013397541</v>
      </c>
      <c r="CV137" s="115">
        <f t="shared" si="117"/>
        <v>-605.42097908606559</v>
      </c>
      <c r="CW137" s="115">
        <f t="shared" si="117"/>
        <v>-395.73329041079234</v>
      </c>
      <c r="CX137" s="115">
        <f t="shared" si="117"/>
        <v>-250.10558728278687</v>
      </c>
      <c r="CY137" s="115">
        <f t="shared" si="117"/>
        <v>-619.6477166403007</v>
      </c>
      <c r="CZ137" s="115">
        <f t="shared" si="117"/>
        <v>-395.73329041079234</v>
      </c>
      <c r="DA137" s="115">
        <f t="shared" si="117"/>
        <v>-252.08955613524586</v>
      </c>
      <c r="DB137" s="115">
        <f t="shared" si="117"/>
        <v>-619.6477166403007</v>
      </c>
      <c r="DC137" s="115">
        <f t="shared" si="117"/>
        <v>-389.89436706420764</v>
      </c>
      <c r="DD137" s="115"/>
      <c r="DE137" s="115"/>
      <c r="DF137" s="115"/>
      <c r="DG137" s="115"/>
      <c r="DH137" s="115"/>
      <c r="DI137" s="115"/>
      <c r="DJ137" s="115"/>
      <c r="DK137" s="115"/>
      <c r="DL137" s="115"/>
      <c r="DM137" s="115"/>
      <c r="DN137" s="115"/>
      <c r="DO137" s="115"/>
      <c r="DP137" s="115"/>
      <c r="DQ137" s="115"/>
      <c r="DR137" s="115"/>
      <c r="DS137" s="115"/>
      <c r="DT137" s="115"/>
      <c r="DU137" s="115"/>
      <c r="DV137" s="115"/>
      <c r="DW137" s="115"/>
      <c r="DX137" s="115"/>
      <c r="DY137" s="115"/>
      <c r="DZ137" s="115"/>
      <c r="EA137" s="115"/>
      <c r="EB137" s="115"/>
      <c r="EC137" s="115"/>
      <c r="ED137" s="115"/>
      <c r="EE137" s="115"/>
      <c r="EF137" s="115"/>
      <c r="EG137" s="115"/>
      <c r="EH137" s="115"/>
      <c r="EI137" s="115"/>
      <c r="EJ137" s="115"/>
      <c r="EK137" s="115"/>
      <c r="EL137" s="115"/>
      <c r="EM137" s="115"/>
    </row>
    <row r="138" spans="3:143" s="116" customFormat="1" x14ac:dyDescent="0.3">
      <c r="C138" s="124"/>
      <c r="D138" s="175" t="s">
        <v>61</v>
      </c>
      <c r="E138" s="118"/>
      <c r="F138" s="119"/>
      <c r="G138" s="119"/>
      <c r="H138" s="119"/>
      <c r="I138" s="120"/>
      <c r="J138" s="120"/>
      <c r="K138" s="121">
        <f>-K643</f>
        <v>0</v>
      </c>
      <c r="L138" s="121">
        <f t="shared" ref="L138:BW138" si="118">-L643</f>
        <v>0</v>
      </c>
      <c r="M138" s="121">
        <f t="shared" si="118"/>
        <v>-280.31863989123286</v>
      </c>
      <c r="N138" s="121">
        <f t="shared" si="118"/>
        <v>-195.49855533764384</v>
      </c>
      <c r="O138" s="121">
        <f t="shared" si="118"/>
        <v>-237.96101131605477</v>
      </c>
      <c r="P138" s="121">
        <f t="shared" si="118"/>
        <v>-630.96170604602753</v>
      </c>
      <c r="Q138" s="121">
        <f t="shared" si="118"/>
        <v>-266.9637236066302</v>
      </c>
      <c r="R138" s="121">
        <f t="shared" si="118"/>
        <v>-235.71252813205476</v>
      </c>
      <c r="S138" s="121">
        <f t="shared" si="118"/>
        <v>-651.18761563600003</v>
      </c>
      <c r="T138" s="121">
        <f t="shared" si="118"/>
        <v>-260.28264724019181</v>
      </c>
      <c r="U138" s="122">
        <f t="shared" si="118"/>
        <v>-230.8878815909589</v>
      </c>
      <c r="V138" s="122">
        <f t="shared" si="118"/>
        <v>-639.48336955293155</v>
      </c>
      <c r="W138" s="122">
        <f t="shared" si="118"/>
        <v>-270.77053437534244</v>
      </c>
      <c r="X138" s="122">
        <f t="shared" si="118"/>
        <v>-244.30209175438355</v>
      </c>
      <c r="Y138" s="122">
        <f t="shared" si="118"/>
        <v>-625.47140901465752</v>
      </c>
      <c r="Z138" s="122">
        <f t="shared" si="118"/>
        <v>-356.53329358988128</v>
      </c>
      <c r="AA138" s="122">
        <f t="shared" si="118"/>
        <v>-251.12657065849316</v>
      </c>
      <c r="AB138" s="122">
        <f t="shared" si="118"/>
        <v>-601.10939272739711</v>
      </c>
      <c r="AC138" s="122">
        <f t="shared" si="118"/>
        <v>-415.47149905761643</v>
      </c>
      <c r="AD138" s="122">
        <f t="shared" si="118"/>
        <v>-250.790808069863</v>
      </c>
      <c r="AE138" s="122">
        <f t="shared" si="118"/>
        <v>-621.34538161739715</v>
      </c>
      <c r="AF138" s="122">
        <f t="shared" si="118"/>
        <v>-414.48615196097711</v>
      </c>
      <c r="AG138" s="122">
        <f t="shared" si="118"/>
        <v>-252.78021245342464</v>
      </c>
      <c r="AH138" s="122">
        <f t="shared" si="118"/>
        <v>-621.34538161739715</v>
      </c>
      <c r="AI138" s="122">
        <f t="shared" si="118"/>
        <v>-407.47158119046571</v>
      </c>
      <c r="AJ138" s="122">
        <f t="shared" si="118"/>
        <v>-255.10537942561643</v>
      </c>
      <c r="AK138" s="122">
        <f t="shared" si="118"/>
        <v>-621.34538161739715</v>
      </c>
      <c r="AL138" s="122">
        <f t="shared" si="118"/>
        <v>-398.1603011256438</v>
      </c>
      <c r="AM138" s="122">
        <f t="shared" si="118"/>
        <v>-251.12657065849316</v>
      </c>
      <c r="AN138" s="122">
        <f t="shared" si="118"/>
        <v>-601.10939272739711</v>
      </c>
      <c r="AO138" s="122">
        <f t="shared" si="118"/>
        <v>-411.54433950999993</v>
      </c>
      <c r="AP138" s="122">
        <f t="shared" si="118"/>
        <v>-250.790808069863</v>
      </c>
      <c r="AQ138" s="122">
        <f t="shared" si="118"/>
        <v>-621.34538161739715</v>
      </c>
      <c r="AR138" s="122">
        <f t="shared" si="118"/>
        <v>-410.55899241336073</v>
      </c>
      <c r="AS138" s="122">
        <f t="shared" si="118"/>
        <v>-252.78021245342464</v>
      </c>
      <c r="AT138" s="122">
        <f t="shared" si="118"/>
        <v>-621.34538161739715</v>
      </c>
      <c r="AU138" s="122">
        <f t="shared" si="118"/>
        <v>-403.58710815967117</v>
      </c>
      <c r="AV138" s="122">
        <f t="shared" si="118"/>
        <v>-255.10537942561643</v>
      </c>
      <c r="AW138" s="122">
        <f t="shared" si="118"/>
        <v>-620.64276230240102</v>
      </c>
      <c r="AX138" s="122">
        <f t="shared" si="118"/>
        <v>-399.51434319182312</v>
      </c>
      <c r="AY138" s="122">
        <f t="shared" si="118"/>
        <v>-252.4244013397541</v>
      </c>
      <c r="AZ138" s="122">
        <f t="shared" si="118"/>
        <v>-605.42097908606559</v>
      </c>
      <c r="BA138" s="122">
        <f t="shared" si="118"/>
        <v>-406.5034718204098</v>
      </c>
      <c r="BB138" s="122">
        <f t="shared" si="118"/>
        <v>-250.10558728278687</v>
      </c>
      <c r="BC138" s="122">
        <f t="shared" si="118"/>
        <v>-619.6477166403007</v>
      </c>
      <c r="BD138" s="122">
        <f t="shared" si="118"/>
        <v>-405.52081692895257</v>
      </c>
      <c r="BE138" s="122">
        <f t="shared" si="118"/>
        <v>-252.08955613524586</v>
      </c>
      <c r="BF138" s="122">
        <f t="shared" si="118"/>
        <v>-619.6477166403007</v>
      </c>
      <c r="BG138" s="122">
        <f t="shared" si="118"/>
        <v>-398.61055142633876</v>
      </c>
      <c r="BH138" s="122">
        <f t="shared" si="118"/>
        <v>-254.40837019221306</v>
      </c>
      <c r="BI138" s="122">
        <f t="shared" si="118"/>
        <v>-620.35033595529671</v>
      </c>
      <c r="BJ138" s="122">
        <f t="shared" si="118"/>
        <v>-390.17022756843869</v>
      </c>
      <c r="BK138" s="122">
        <f t="shared" si="118"/>
        <v>-251.12657065849316</v>
      </c>
      <c r="BL138" s="122">
        <f t="shared" si="118"/>
        <v>-601.10939272739711</v>
      </c>
      <c r="BM138" s="122">
        <f t="shared" si="118"/>
        <v>-403.6900204147671</v>
      </c>
      <c r="BN138" s="122">
        <f t="shared" si="118"/>
        <v>-250.790808069863</v>
      </c>
      <c r="BO138" s="122">
        <f t="shared" si="118"/>
        <v>-621.34538161739715</v>
      </c>
      <c r="BP138" s="122">
        <f t="shared" si="118"/>
        <v>-402.70467331812785</v>
      </c>
      <c r="BQ138" s="122">
        <f t="shared" si="118"/>
        <v>-252.78021245342464</v>
      </c>
      <c r="BR138" s="122">
        <f t="shared" si="118"/>
        <v>-621.34538161739715</v>
      </c>
      <c r="BS138" s="122">
        <f t="shared" si="118"/>
        <v>-395.81816209808221</v>
      </c>
      <c r="BT138" s="122">
        <f t="shared" si="118"/>
        <v>-255.10537942561643</v>
      </c>
      <c r="BU138" s="122">
        <f t="shared" si="118"/>
        <v>-621.34538161739715</v>
      </c>
      <c r="BV138" s="122">
        <f t="shared" si="118"/>
        <v>-386.63494158372606</v>
      </c>
      <c r="BW138" s="122">
        <f t="shared" si="118"/>
        <v>-251.12657065849316</v>
      </c>
      <c r="BX138" s="122">
        <f t="shared" ref="BX138:EI138" si="119">-BX643</f>
        <v>-601.10939272739711</v>
      </c>
      <c r="BY138" s="122">
        <f t="shared" si="119"/>
        <v>-399.76286086715066</v>
      </c>
      <c r="BZ138" s="122">
        <f t="shared" si="119"/>
        <v>-250.790808069863</v>
      </c>
      <c r="CA138" s="122">
        <f t="shared" si="119"/>
        <v>-621.34538161739715</v>
      </c>
      <c r="CB138" s="122">
        <f t="shared" si="119"/>
        <v>-398.7775137705114</v>
      </c>
      <c r="CC138" s="122">
        <f t="shared" si="119"/>
        <v>-252.78021245342464</v>
      </c>
      <c r="CD138" s="122">
        <f t="shared" si="119"/>
        <v>-621.34538161739715</v>
      </c>
      <c r="CE138" s="122">
        <f t="shared" si="119"/>
        <v>-391.93368906728767</v>
      </c>
      <c r="CF138" s="122">
        <f t="shared" si="119"/>
        <v>-255.10537942561643</v>
      </c>
      <c r="CG138" s="122">
        <f t="shared" si="119"/>
        <v>-621.34538161739715</v>
      </c>
      <c r="CH138" s="122">
        <f t="shared" si="119"/>
        <v>-382.89275694233794</v>
      </c>
      <c r="CI138" s="122">
        <f t="shared" si="119"/>
        <v>-251.12657065849316</v>
      </c>
      <c r="CJ138" s="122">
        <f t="shared" si="119"/>
        <v>-601.10939272739711</v>
      </c>
      <c r="CK138" s="122">
        <f t="shared" si="119"/>
        <v>-396.81749120643832</v>
      </c>
      <c r="CL138" s="122">
        <f t="shared" si="119"/>
        <v>-250.790808069863</v>
      </c>
      <c r="CM138" s="122">
        <f t="shared" si="119"/>
        <v>-621.34538161739715</v>
      </c>
      <c r="CN138" s="122">
        <f t="shared" si="119"/>
        <v>-396.81749120643832</v>
      </c>
      <c r="CO138" s="122">
        <f t="shared" si="119"/>
        <v>-252.78021245342464</v>
      </c>
      <c r="CP138" s="122">
        <f t="shared" si="119"/>
        <v>-621.34538161739715</v>
      </c>
      <c r="CQ138" s="122">
        <f t="shared" si="119"/>
        <v>-390.96257080958901</v>
      </c>
      <c r="CR138" s="122">
        <f t="shared" si="119"/>
        <v>-255.10537942561643</v>
      </c>
      <c r="CS138" s="122">
        <f t="shared" si="119"/>
        <v>-620.64276230240102</v>
      </c>
      <c r="CT138" s="122">
        <f t="shared" si="119"/>
        <v>-387.87452119348188</v>
      </c>
      <c r="CU138" s="122">
        <f t="shared" si="119"/>
        <v>-252.4244013397541</v>
      </c>
      <c r="CV138" s="122">
        <f t="shared" si="119"/>
        <v>-605.42097908606559</v>
      </c>
      <c r="CW138" s="122">
        <f t="shared" si="119"/>
        <v>-395.73329041079234</v>
      </c>
      <c r="CX138" s="122">
        <f t="shared" si="119"/>
        <v>-250.10558728278687</v>
      </c>
      <c r="CY138" s="122">
        <f t="shared" si="119"/>
        <v>-619.6477166403007</v>
      </c>
      <c r="CZ138" s="122">
        <f t="shared" si="119"/>
        <v>-395.73329041079234</v>
      </c>
      <c r="DA138" s="122">
        <f t="shared" si="119"/>
        <v>-252.08955613524586</v>
      </c>
      <c r="DB138" s="122">
        <f t="shared" si="119"/>
        <v>-619.6477166403007</v>
      </c>
      <c r="DC138" s="122">
        <f t="shared" si="119"/>
        <v>-389.89436706420764</v>
      </c>
      <c r="DD138" s="122"/>
      <c r="DE138" s="122"/>
      <c r="DF138" s="122"/>
      <c r="DG138" s="122"/>
      <c r="DH138" s="122"/>
      <c r="DI138" s="122"/>
      <c r="DJ138" s="122"/>
      <c r="DK138" s="122"/>
      <c r="DL138" s="122"/>
      <c r="DM138" s="122"/>
      <c r="DN138" s="122"/>
      <c r="DO138" s="122"/>
      <c r="DP138" s="122"/>
      <c r="DQ138" s="122"/>
      <c r="DR138" s="122"/>
      <c r="DS138" s="122"/>
      <c r="DT138" s="122"/>
      <c r="DU138" s="122"/>
      <c r="DV138" s="122"/>
      <c r="DW138" s="122"/>
      <c r="DX138" s="122"/>
      <c r="DY138" s="122"/>
      <c r="DZ138" s="122"/>
      <c r="EA138" s="122"/>
      <c r="EB138" s="122"/>
      <c r="EC138" s="122"/>
      <c r="ED138" s="122"/>
      <c r="EE138" s="122"/>
      <c r="EF138" s="122"/>
      <c r="EG138" s="122"/>
      <c r="EH138" s="122"/>
      <c r="EI138" s="122"/>
      <c r="EJ138" s="122"/>
      <c r="EK138" s="122"/>
      <c r="EL138" s="122"/>
      <c r="EM138" s="122"/>
    </row>
    <row r="139" spans="3:143" s="116" customFormat="1" x14ac:dyDescent="0.3">
      <c r="C139" s="124"/>
      <c r="D139" s="117"/>
      <c r="E139" s="118"/>
      <c r="F139" s="119"/>
      <c r="G139" s="119"/>
      <c r="H139" s="119"/>
      <c r="I139" s="120"/>
      <c r="J139" s="120"/>
      <c r="K139" s="122"/>
      <c r="L139" s="123"/>
      <c r="M139" s="123"/>
      <c r="N139" s="123"/>
      <c r="O139" s="123"/>
      <c r="P139" s="123"/>
      <c r="Q139" s="123"/>
      <c r="R139" s="123"/>
      <c r="S139" s="123"/>
      <c r="T139" s="123"/>
      <c r="U139" s="123"/>
      <c r="V139" s="123"/>
      <c r="W139" s="123"/>
      <c r="X139" s="123"/>
      <c r="Y139" s="123"/>
      <c r="Z139" s="123"/>
      <c r="AA139" s="123"/>
      <c r="AB139" s="123"/>
      <c r="AC139" s="123"/>
      <c r="AD139" s="123"/>
      <c r="AE139" s="123"/>
      <c r="AF139" s="123"/>
      <c r="AG139" s="123"/>
      <c r="AH139" s="123"/>
      <c r="AI139" s="123"/>
      <c r="AJ139" s="123"/>
      <c r="AK139" s="123"/>
      <c r="AL139" s="123"/>
      <c r="AM139" s="123"/>
      <c r="AN139" s="123"/>
      <c r="AO139" s="123"/>
      <c r="AP139" s="123"/>
      <c r="AQ139" s="123"/>
      <c r="AR139" s="123"/>
      <c r="AS139" s="123"/>
      <c r="AT139" s="123"/>
      <c r="AU139" s="123"/>
      <c r="AV139" s="123"/>
      <c r="AW139" s="123"/>
      <c r="AX139" s="123"/>
      <c r="AY139" s="123"/>
      <c r="AZ139" s="123"/>
      <c r="BA139" s="123"/>
      <c r="BB139" s="123"/>
      <c r="BC139" s="123"/>
      <c r="BD139" s="123"/>
      <c r="BE139" s="123"/>
      <c r="BF139" s="123"/>
      <c r="BG139" s="123"/>
      <c r="BH139" s="123"/>
      <c r="BI139" s="123"/>
      <c r="BJ139" s="123"/>
      <c r="BK139" s="123"/>
      <c r="BL139" s="123"/>
      <c r="BM139" s="123"/>
      <c r="BN139" s="123"/>
      <c r="BO139" s="123"/>
      <c r="BP139" s="123"/>
      <c r="BQ139" s="123"/>
      <c r="BR139" s="123"/>
      <c r="BS139" s="123"/>
      <c r="BT139" s="123"/>
      <c r="BU139" s="123"/>
      <c r="BV139" s="123"/>
      <c r="BW139" s="123"/>
      <c r="BX139" s="123"/>
      <c r="BY139" s="123"/>
      <c r="BZ139" s="123"/>
      <c r="CA139" s="123"/>
      <c r="CB139" s="123"/>
      <c r="CC139" s="123"/>
      <c r="CD139" s="123"/>
      <c r="CE139" s="123"/>
      <c r="CF139" s="123"/>
      <c r="CG139" s="123"/>
      <c r="CH139" s="123"/>
      <c r="CI139" s="123"/>
      <c r="CJ139" s="123"/>
      <c r="CK139" s="123"/>
      <c r="CL139" s="123"/>
      <c r="CM139" s="123"/>
      <c r="CN139" s="123"/>
      <c r="CO139" s="123"/>
      <c r="CP139" s="123"/>
      <c r="CQ139" s="123"/>
      <c r="CR139" s="123"/>
      <c r="CS139" s="123"/>
      <c r="CT139" s="123"/>
      <c r="CU139" s="123"/>
      <c r="CV139" s="123"/>
      <c r="CW139" s="123"/>
      <c r="CX139" s="123"/>
      <c r="CY139" s="123"/>
      <c r="CZ139" s="123"/>
      <c r="DA139" s="123"/>
      <c r="DB139" s="123"/>
      <c r="DC139" s="123"/>
      <c r="DD139" s="123"/>
      <c r="DE139" s="123"/>
      <c r="DF139" s="123"/>
      <c r="DG139" s="123"/>
      <c r="DH139" s="123"/>
      <c r="DI139" s="123"/>
      <c r="DJ139" s="123"/>
      <c r="DK139" s="123"/>
      <c r="DL139" s="123"/>
      <c r="DM139" s="123"/>
      <c r="DN139" s="123"/>
      <c r="DO139" s="123"/>
      <c r="DP139" s="123"/>
      <c r="DQ139" s="123"/>
      <c r="DR139" s="123"/>
      <c r="DS139" s="123"/>
      <c r="DT139" s="123"/>
      <c r="DU139" s="123"/>
      <c r="DV139" s="123"/>
      <c r="DW139" s="123"/>
      <c r="DX139" s="123"/>
      <c r="DY139" s="123"/>
      <c r="DZ139" s="123"/>
      <c r="EA139" s="123"/>
      <c r="EB139" s="123"/>
      <c r="EC139" s="123"/>
      <c r="ED139" s="123"/>
      <c r="EE139" s="123"/>
      <c r="EF139" s="123"/>
      <c r="EG139" s="123"/>
      <c r="EH139" s="123"/>
      <c r="EI139" s="123"/>
      <c r="EJ139" s="123"/>
      <c r="EK139" s="123"/>
      <c r="EL139" s="123"/>
      <c r="EM139" s="123"/>
    </row>
    <row r="140" spans="3:143" x14ac:dyDescent="0.3">
      <c r="D140" s="110" t="s">
        <v>62</v>
      </c>
      <c r="E140" s="111"/>
      <c r="F140" s="112"/>
      <c r="G140" s="112"/>
      <c r="H140" s="112"/>
      <c r="I140" s="113"/>
      <c r="J140" s="113"/>
      <c r="K140" s="114">
        <f>SUM(K141:K143)</f>
        <v>0</v>
      </c>
      <c r="L140" s="115">
        <f t="shared" ref="L140:BW140" si="120">SUM(L141:L143)</f>
        <v>0</v>
      </c>
      <c r="M140" s="115">
        <f t="shared" si="120"/>
        <v>-297.50017489052055</v>
      </c>
      <c r="N140" s="115">
        <f t="shared" si="120"/>
        <v>-536.4954555462466</v>
      </c>
      <c r="O140" s="115">
        <f t="shared" si="120"/>
        <v>-1262.1397744232879</v>
      </c>
      <c r="P140" s="115">
        <f t="shared" si="120"/>
        <v>-659.44250122126027</v>
      </c>
      <c r="Q140" s="115">
        <f t="shared" si="120"/>
        <v>-865.46442793558901</v>
      </c>
      <c r="R140" s="115">
        <f t="shared" si="120"/>
        <v>-1267.0091229768493</v>
      </c>
      <c r="S140" s="115">
        <f t="shared" si="120"/>
        <v>-609.88779963090406</v>
      </c>
      <c r="T140" s="115">
        <f t="shared" si="120"/>
        <v>-839.90572020301363</v>
      </c>
      <c r="U140" s="115">
        <f t="shared" si="120"/>
        <v>-1260.7852701221916</v>
      </c>
      <c r="V140" s="115">
        <f t="shared" si="120"/>
        <v>-569.36018319254799</v>
      </c>
      <c r="W140" s="115">
        <f t="shared" si="120"/>
        <v>-896.94212713424656</v>
      </c>
      <c r="X140" s="115">
        <f t="shared" si="120"/>
        <v>-1271.1200015421916</v>
      </c>
      <c r="Y140" s="115">
        <f t="shared" si="120"/>
        <v>-569.36018319254799</v>
      </c>
      <c r="Z140" s="115">
        <f t="shared" si="120"/>
        <v>-1051.8266792401826</v>
      </c>
      <c r="AA140" s="115">
        <f t="shared" si="120"/>
        <v>-1223.2930237698629</v>
      </c>
      <c r="AB140" s="115">
        <f t="shared" si="120"/>
        <v>-546.66633683769862</v>
      </c>
      <c r="AC140" s="115">
        <f t="shared" si="120"/>
        <v>-988.84498898630125</v>
      </c>
      <c r="AD140" s="115">
        <f t="shared" si="120"/>
        <v>-1148.6317886887214</v>
      </c>
      <c r="AE140" s="115">
        <f t="shared" si="120"/>
        <v>-560.75832017884932</v>
      </c>
      <c r="AF140" s="115">
        <f t="shared" si="120"/>
        <v>-877.19640612511409</v>
      </c>
      <c r="AG140" s="115">
        <f t="shared" si="120"/>
        <v>-1075.5819954895433</v>
      </c>
      <c r="AH140" s="115">
        <f t="shared" si="120"/>
        <v>-556.45738867200009</v>
      </c>
      <c r="AI140" s="115">
        <f t="shared" si="120"/>
        <v>-756.19919503287667</v>
      </c>
      <c r="AJ140" s="115">
        <f t="shared" si="120"/>
        <v>-992.95200725716882</v>
      </c>
      <c r="AK140" s="115">
        <f t="shared" si="120"/>
        <v>-552.15645716515075</v>
      </c>
      <c r="AL140" s="115">
        <f t="shared" si="120"/>
        <v>-643.02896331963461</v>
      </c>
      <c r="AM140" s="115">
        <f t="shared" si="120"/>
        <v>-902.98627827465748</v>
      </c>
      <c r="AN140" s="115">
        <f t="shared" si="120"/>
        <v>-480.72863820756169</v>
      </c>
      <c r="AO140" s="115">
        <f t="shared" si="120"/>
        <v>-613.95872504109593</v>
      </c>
      <c r="AP140" s="115">
        <f t="shared" si="120"/>
        <v>-866.23131923986284</v>
      </c>
      <c r="AQ140" s="115">
        <f t="shared" si="120"/>
        <v>-417.882583192548</v>
      </c>
      <c r="AR140" s="115">
        <f t="shared" si="120"/>
        <v>-572.92853123652958</v>
      </c>
      <c r="AS140" s="115">
        <f t="shared" si="120"/>
        <v>-831.27598533212324</v>
      </c>
      <c r="AT140" s="115">
        <f t="shared" si="120"/>
        <v>-338.30044072679453</v>
      </c>
      <c r="AU140" s="115">
        <f t="shared" si="120"/>
        <v>-524.99213359999999</v>
      </c>
      <c r="AV140" s="115">
        <f t="shared" si="120"/>
        <v>-789.32539052164384</v>
      </c>
      <c r="AW140" s="115">
        <f t="shared" si="120"/>
        <v>-258.121298516786</v>
      </c>
      <c r="AX140" s="115">
        <f t="shared" si="120"/>
        <v>-483.35303815574014</v>
      </c>
      <c r="AY140" s="115">
        <f t="shared" si="120"/>
        <v>-744.41748817235873</v>
      </c>
      <c r="AZ140" s="115">
        <f t="shared" si="120"/>
        <v>-198.00961088961748</v>
      </c>
      <c r="BA140" s="115">
        <f t="shared" si="120"/>
        <v>-461.39193460109294</v>
      </c>
      <c r="BB140" s="115">
        <f t="shared" si="120"/>
        <v>-724.98414333356084</v>
      </c>
      <c r="BC140" s="115">
        <f t="shared" si="120"/>
        <v>-160.55249963191255</v>
      </c>
      <c r="BD140" s="115">
        <f t="shared" si="120"/>
        <v>-432.78117311839713</v>
      </c>
      <c r="BE140" s="115">
        <f t="shared" si="120"/>
        <v>-714.72861251183963</v>
      </c>
      <c r="BF140" s="115">
        <f t="shared" si="120"/>
        <v>-117.95008979584702</v>
      </c>
      <c r="BG140" s="115">
        <f t="shared" si="120"/>
        <v>-398.98673208743173</v>
      </c>
      <c r="BH140" s="115">
        <f t="shared" si="120"/>
        <v>-698.37135211384327</v>
      </c>
      <c r="BI140" s="115">
        <f t="shared" si="120"/>
        <v>-75.344616615482011</v>
      </c>
      <c r="BJ140" s="115">
        <f t="shared" si="120"/>
        <v>-365.00910141607409</v>
      </c>
      <c r="BK140" s="115">
        <f t="shared" si="120"/>
        <v>-671.29707381506842</v>
      </c>
      <c r="BL140" s="115">
        <f t="shared" si="120"/>
        <v>-56.160747796602742</v>
      </c>
      <c r="BM140" s="115">
        <f t="shared" si="120"/>
        <v>-342.55770673972609</v>
      </c>
      <c r="BN140" s="115">
        <f t="shared" si="120"/>
        <v>-668.34172391986294</v>
      </c>
      <c r="BO140" s="115">
        <f t="shared" si="120"/>
        <v>-53.129553055561651</v>
      </c>
      <c r="BP140" s="115">
        <f t="shared" si="120"/>
        <v>-308.16286655707773</v>
      </c>
      <c r="BQ140" s="115">
        <f t="shared" si="120"/>
        <v>-666.55365073698613</v>
      </c>
      <c r="BR140" s="115">
        <f t="shared" si="120"/>
        <v>-48.218643466520554</v>
      </c>
      <c r="BS140" s="115">
        <f t="shared" si="120"/>
        <v>-270.46049473972607</v>
      </c>
      <c r="BT140" s="115">
        <f t="shared" si="120"/>
        <v>-658.51378772328769</v>
      </c>
      <c r="BU140" s="115">
        <f t="shared" si="120"/>
        <v>-43.307733877479457</v>
      </c>
      <c r="BV140" s="115">
        <f t="shared" si="120"/>
        <v>-234.22581424657542</v>
      </c>
      <c r="BW140" s="115">
        <f t="shared" si="120"/>
        <v>-635.85288751369853</v>
      </c>
      <c r="BX140" s="115">
        <f t="shared" ref="BX140:EI140" si="121">SUM(BX141:BX143)</f>
        <v>-37.150775193863019</v>
      </c>
      <c r="BY140" s="115">
        <f t="shared" si="121"/>
        <v>-214.85616153424664</v>
      </c>
      <c r="BZ140" s="115">
        <f t="shared" si="121"/>
        <v>-633.35564172808199</v>
      </c>
      <c r="CA140" s="115">
        <f t="shared" si="121"/>
        <v>-33.48591469939727</v>
      </c>
      <c r="CB140" s="115">
        <f t="shared" si="121"/>
        <v>-189.94762272146124</v>
      </c>
      <c r="CC140" s="115">
        <f t="shared" si="121"/>
        <v>-631.39200690136965</v>
      </c>
      <c r="CD140" s="115">
        <f t="shared" si="121"/>
        <v>-28.57500511035617</v>
      </c>
      <c r="CE140" s="115">
        <f t="shared" si="121"/>
        <v>-163.26578789041099</v>
      </c>
      <c r="CF140" s="115">
        <f t="shared" si="121"/>
        <v>-622.71847813424642</v>
      </c>
      <c r="CG140" s="115">
        <f t="shared" si="121"/>
        <v>-23.664095521315076</v>
      </c>
      <c r="CH140" s="115">
        <f t="shared" si="121"/>
        <v>-140.76875853881285</v>
      </c>
      <c r="CI140" s="115">
        <f t="shared" si="121"/>
        <v>-604.59270121232873</v>
      </c>
      <c r="CJ140" s="115">
        <f t="shared" si="121"/>
        <v>-22.302994371945214</v>
      </c>
      <c r="CK140" s="115">
        <f t="shared" si="121"/>
        <v>-141.17079167123293</v>
      </c>
      <c r="CL140" s="115">
        <f t="shared" si="121"/>
        <v>-610.63191570068477</v>
      </c>
      <c r="CM140" s="115">
        <f t="shared" si="121"/>
        <v>-22.444139356931515</v>
      </c>
      <c r="CN140" s="115">
        <f t="shared" si="121"/>
        <v>-140.56081358904115</v>
      </c>
      <c r="CO140" s="115">
        <f t="shared" si="121"/>
        <v>-616.73671923013694</v>
      </c>
      <c r="CP140" s="115">
        <f t="shared" si="121"/>
        <v>-21.834161274739735</v>
      </c>
      <c r="CQ140" s="115">
        <f t="shared" si="121"/>
        <v>-138.42093309589046</v>
      </c>
      <c r="CR140" s="115">
        <f t="shared" si="121"/>
        <v>-616.15297676438354</v>
      </c>
      <c r="CS140" s="115">
        <f t="shared" si="121"/>
        <v>-21.204643228216494</v>
      </c>
      <c r="CT140" s="115">
        <f t="shared" si="121"/>
        <v>-137.77874563575122</v>
      </c>
      <c r="CU140" s="115">
        <f t="shared" si="121"/>
        <v>-607.58991593101086</v>
      </c>
      <c r="CV140" s="115">
        <f t="shared" si="121"/>
        <v>-20.706058977049189</v>
      </c>
      <c r="CW140" s="115">
        <f t="shared" si="121"/>
        <v>-139.16291519125687</v>
      </c>
      <c r="CX140" s="115">
        <f t="shared" si="121"/>
        <v>-607.58991593101075</v>
      </c>
      <c r="CY140" s="115">
        <f t="shared" si="121"/>
        <v>-21.166193620983616</v>
      </c>
      <c r="CZ140" s="115">
        <f t="shared" si="121"/>
        <v>-139.16291519125687</v>
      </c>
      <c r="DA140" s="115">
        <f t="shared" si="121"/>
        <v>-614.26672819398891</v>
      </c>
      <c r="DB140" s="115">
        <f t="shared" si="121"/>
        <v>-21.166193620983616</v>
      </c>
      <c r="DC140" s="115">
        <f t="shared" si="121"/>
        <v>-137.65027480874321</v>
      </c>
      <c r="DD140" s="115"/>
      <c r="DE140" s="115"/>
      <c r="DF140" s="115"/>
      <c r="DG140" s="115"/>
      <c r="DH140" s="115"/>
      <c r="DI140" s="115"/>
      <c r="DJ140" s="115"/>
      <c r="DK140" s="115"/>
      <c r="DL140" s="115"/>
      <c r="DM140" s="115"/>
      <c r="DN140" s="115"/>
      <c r="DO140" s="115"/>
      <c r="DP140" s="115"/>
      <c r="DQ140" s="115"/>
      <c r="DR140" s="115"/>
      <c r="DS140" s="115"/>
      <c r="DT140" s="115"/>
      <c r="DU140" s="115"/>
      <c r="DV140" s="115"/>
      <c r="DW140" s="115"/>
      <c r="DX140" s="115"/>
      <c r="DY140" s="115"/>
      <c r="DZ140" s="115"/>
      <c r="EA140" s="115"/>
      <c r="EB140" s="115"/>
      <c r="EC140" s="115"/>
      <c r="ED140" s="115"/>
      <c r="EE140" s="115"/>
      <c r="EF140" s="115"/>
      <c r="EG140" s="115"/>
      <c r="EH140" s="115"/>
      <c r="EI140" s="115"/>
      <c r="EJ140" s="115"/>
      <c r="EK140" s="115"/>
      <c r="EL140" s="115"/>
      <c r="EM140" s="115"/>
    </row>
    <row r="141" spans="3:143" s="116" customFormat="1" x14ac:dyDescent="0.3">
      <c r="C141" s="124"/>
      <c r="D141" s="175" t="s">
        <v>63</v>
      </c>
      <c r="E141" s="118"/>
      <c r="F141" s="119"/>
      <c r="G141" s="119"/>
      <c r="H141" s="119"/>
      <c r="I141" s="120"/>
      <c r="J141" s="120"/>
      <c r="K141" s="121">
        <f>-K670</f>
        <v>0</v>
      </c>
      <c r="L141" s="121">
        <f t="shared" ref="L141:BW141" si="122">-L670</f>
        <v>0</v>
      </c>
      <c r="M141" s="121">
        <f t="shared" si="122"/>
        <v>-188.06383561643835</v>
      </c>
      <c r="N141" s="121">
        <f t="shared" si="122"/>
        <v>-184.83972602739726</v>
      </c>
      <c r="O141" s="121">
        <f t="shared" si="122"/>
        <v>0</v>
      </c>
      <c r="P141" s="121">
        <f t="shared" si="122"/>
        <v>-539.92520547945207</v>
      </c>
      <c r="Q141" s="121">
        <f t="shared" si="122"/>
        <v>-288.2246575342466</v>
      </c>
      <c r="R141" s="121">
        <f t="shared" si="122"/>
        <v>0</v>
      </c>
      <c r="S141" s="121">
        <f t="shared" si="122"/>
        <v>-486.37890410958903</v>
      </c>
      <c r="T141" s="121">
        <f t="shared" si="122"/>
        <v>-288.2246575342466</v>
      </c>
      <c r="U141" s="122">
        <f t="shared" si="122"/>
        <v>0</v>
      </c>
      <c r="V141" s="122">
        <f t="shared" si="122"/>
        <v>-449.91780821917814</v>
      </c>
      <c r="W141" s="122">
        <f t="shared" si="122"/>
        <v>-285.09178082191784</v>
      </c>
      <c r="X141" s="122">
        <f t="shared" si="122"/>
        <v>0</v>
      </c>
      <c r="Y141" s="122">
        <f t="shared" si="122"/>
        <v>-449.91780821917814</v>
      </c>
      <c r="Z141" s="122">
        <f t="shared" si="122"/>
        <v>-298.89543378995432</v>
      </c>
      <c r="AA141" s="122">
        <f t="shared" si="122"/>
        <v>0</v>
      </c>
      <c r="AB141" s="122">
        <f t="shared" si="122"/>
        <v>-435.2465753424658</v>
      </c>
      <c r="AC141" s="122">
        <f t="shared" si="122"/>
        <v>-253.97671232876712</v>
      </c>
      <c r="AD141" s="122">
        <f t="shared" si="122"/>
        <v>0</v>
      </c>
      <c r="AE141" s="122">
        <f t="shared" si="122"/>
        <v>-449.91780821917814</v>
      </c>
      <c r="AF141" s="122">
        <f t="shared" si="122"/>
        <v>-181.65947488584479</v>
      </c>
      <c r="AG141" s="122">
        <f t="shared" si="122"/>
        <v>0</v>
      </c>
      <c r="AH141" s="122">
        <f t="shared" si="122"/>
        <v>-449.91780821917814</v>
      </c>
      <c r="AI141" s="122">
        <f t="shared" si="122"/>
        <v>-108.67020547945205</v>
      </c>
      <c r="AJ141" s="122">
        <f t="shared" si="122"/>
        <v>0</v>
      </c>
      <c r="AK141" s="122">
        <f t="shared" si="122"/>
        <v>-449.91780821917814</v>
      </c>
      <c r="AL141" s="122">
        <f t="shared" si="122"/>
        <v>-45.07956621004567</v>
      </c>
      <c r="AM141" s="122">
        <f t="shared" si="122"/>
        <v>0</v>
      </c>
      <c r="AN141" s="122">
        <f t="shared" si="122"/>
        <v>-386.54794520547949</v>
      </c>
      <c r="AO141" s="122">
        <f t="shared" si="122"/>
        <v>-37.808219178082197</v>
      </c>
      <c r="AP141" s="122">
        <f t="shared" si="122"/>
        <v>0</v>
      </c>
      <c r="AQ141" s="122">
        <f t="shared" si="122"/>
        <v>-325.46575342465758</v>
      </c>
      <c r="AR141" s="122">
        <f t="shared" si="122"/>
        <v>-37.808219178082197</v>
      </c>
      <c r="AS141" s="122">
        <f t="shared" si="122"/>
        <v>0</v>
      </c>
      <c r="AT141" s="122">
        <f t="shared" si="122"/>
        <v>-250.79452054794524</v>
      </c>
      <c r="AU141" s="122">
        <f t="shared" si="122"/>
        <v>-37.397260273972606</v>
      </c>
      <c r="AV141" s="122">
        <f t="shared" si="122"/>
        <v>0</v>
      </c>
      <c r="AW141" s="122">
        <f t="shared" si="122"/>
        <v>-175.71350774758591</v>
      </c>
      <c r="AX141" s="122">
        <f t="shared" si="122"/>
        <v>-37.329889961823497</v>
      </c>
      <c r="AY141" s="122">
        <f t="shared" si="122"/>
        <v>0</v>
      </c>
      <c r="AZ141" s="122">
        <f t="shared" si="122"/>
        <v>-122.81420765027322</v>
      </c>
      <c r="BA141" s="122">
        <f t="shared" si="122"/>
        <v>-37.704918032786892</v>
      </c>
      <c r="BB141" s="122">
        <f t="shared" si="122"/>
        <v>0</v>
      </c>
      <c r="BC141" s="122">
        <f t="shared" si="122"/>
        <v>-87.978142076502735</v>
      </c>
      <c r="BD141" s="122">
        <f t="shared" si="122"/>
        <v>-37.704918032786892</v>
      </c>
      <c r="BE141" s="122">
        <f t="shared" si="122"/>
        <v>0</v>
      </c>
      <c r="BF141" s="122">
        <f t="shared" si="122"/>
        <v>-50.273224043715864</v>
      </c>
      <c r="BG141" s="122">
        <f t="shared" si="122"/>
        <v>-37.295081967213122</v>
      </c>
      <c r="BH141" s="122">
        <f t="shared" si="122"/>
        <v>0</v>
      </c>
      <c r="BI141" s="122">
        <f t="shared" si="122"/>
        <v>-12.431693989071043</v>
      </c>
      <c r="BJ141" s="122">
        <f t="shared" si="122"/>
        <v>-35.992589265663604</v>
      </c>
      <c r="BK141" s="122">
        <f t="shared" si="122"/>
        <v>0</v>
      </c>
      <c r="BL141" s="122">
        <f t="shared" si="122"/>
        <v>-7.1852573206367583E-15</v>
      </c>
      <c r="BM141" s="122">
        <f t="shared" si="122"/>
        <v>-28.356164383561651</v>
      </c>
      <c r="BN141" s="122">
        <f t="shared" si="122"/>
        <v>0</v>
      </c>
      <c r="BO141" s="122">
        <f t="shared" si="122"/>
        <v>-7.427457005602042E-15</v>
      </c>
      <c r="BP141" s="122">
        <f t="shared" si="122"/>
        <v>-18.869863013698637</v>
      </c>
      <c r="BQ141" s="122">
        <f t="shared" si="122"/>
        <v>0</v>
      </c>
      <c r="BR141" s="122">
        <f t="shared" si="122"/>
        <v>-7.427457005602042E-15</v>
      </c>
      <c r="BS141" s="122">
        <f t="shared" si="122"/>
        <v>-9.3493150684931603</v>
      </c>
      <c r="BT141" s="122">
        <f t="shared" si="122"/>
        <v>0</v>
      </c>
      <c r="BU141" s="122">
        <f t="shared" si="122"/>
        <v>-7.427457005602042E-15</v>
      </c>
      <c r="BV141" s="122">
        <f t="shared" si="122"/>
        <v>-1.0616438356164477</v>
      </c>
      <c r="BW141" s="122">
        <f t="shared" si="122"/>
        <v>0</v>
      </c>
      <c r="BX141" s="122">
        <f t="shared" ref="BX141:EI141" si="123">-BX670</f>
        <v>-7.1852573206367583E-15</v>
      </c>
      <c r="BY141" s="122">
        <f t="shared" si="123"/>
        <v>-9.6258925822601719E-15</v>
      </c>
      <c r="BZ141" s="122">
        <f t="shared" si="123"/>
        <v>0</v>
      </c>
      <c r="CA141" s="122">
        <f t="shared" si="123"/>
        <v>-7.427457005602042E-15</v>
      </c>
      <c r="CB141" s="122">
        <f t="shared" si="123"/>
        <v>-9.6258925822601719E-15</v>
      </c>
      <c r="CC141" s="122">
        <f t="shared" si="123"/>
        <v>0</v>
      </c>
      <c r="CD141" s="122">
        <f t="shared" si="123"/>
        <v>-7.427457005602042E-15</v>
      </c>
      <c r="CE141" s="122">
        <f t="shared" si="123"/>
        <v>-9.5212633150616927E-15</v>
      </c>
      <c r="CF141" s="122">
        <f t="shared" si="123"/>
        <v>0</v>
      </c>
      <c r="CG141" s="122">
        <f t="shared" si="123"/>
        <v>-7.427457005602042E-15</v>
      </c>
      <c r="CH141" s="122">
        <f t="shared" si="123"/>
        <v>-9.4166340478632134E-15</v>
      </c>
      <c r="CI141" s="122">
        <f t="shared" si="123"/>
        <v>0</v>
      </c>
      <c r="CJ141" s="122">
        <f t="shared" si="123"/>
        <v>-7.1852573206367583E-15</v>
      </c>
      <c r="CK141" s="122">
        <f t="shared" si="123"/>
        <v>-9.6258925822601719E-15</v>
      </c>
      <c r="CL141" s="122">
        <f t="shared" si="123"/>
        <v>0</v>
      </c>
      <c r="CM141" s="122">
        <f t="shared" si="123"/>
        <v>-7.427457005602042E-15</v>
      </c>
      <c r="CN141" s="122">
        <f t="shared" si="123"/>
        <v>-9.6258925822601719E-15</v>
      </c>
      <c r="CO141" s="122">
        <f t="shared" si="123"/>
        <v>0</v>
      </c>
      <c r="CP141" s="122">
        <f t="shared" si="123"/>
        <v>-7.427457005602042E-15</v>
      </c>
      <c r="CQ141" s="122">
        <f t="shared" si="123"/>
        <v>-9.5212633150616927E-15</v>
      </c>
      <c r="CR141" s="122">
        <f t="shared" si="123"/>
        <v>0</v>
      </c>
      <c r="CS141" s="122">
        <f t="shared" si="123"/>
        <v>-7.4206189452797045E-15</v>
      </c>
      <c r="CT141" s="122">
        <f t="shared" si="123"/>
        <v>-9.504110976176696E-15</v>
      </c>
      <c r="CU141" s="122">
        <f t="shared" si="123"/>
        <v>0</v>
      </c>
      <c r="CV141" s="122">
        <f t="shared" si="123"/>
        <v>-7.2461381157646423E-15</v>
      </c>
      <c r="CW141" s="122">
        <f t="shared" si="123"/>
        <v>-9.5995923293031793E-15</v>
      </c>
      <c r="CX141" s="122">
        <f t="shared" si="123"/>
        <v>0</v>
      </c>
      <c r="CY141" s="122">
        <f t="shared" si="123"/>
        <v>-7.4071634072260791E-15</v>
      </c>
      <c r="CZ141" s="122">
        <f t="shared" si="123"/>
        <v>-9.5995923293031793E-15</v>
      </c>
      <c r="DA141" s="122">
        <f t="shared" si="123"/>
        <v>0</v>
      </c>
      <c r="DB141" s="122">
        <f t="shared" si="123"/>
        <v>-7.4071634072260791E-15</v>
      </c>
      <c r="DC141" s="122">
        <f t="shared" si="123"/>
        <v>-9.4952489344194473E-15</v>
      </c>
      <c r="DD141" s="122"/>
      <c r="DE141" s="122"/>
      <c r="DF141" s="122"/>
      <c r="DG141" s="122"/>
      <c r="DH141" s="122"/>
      <c r="DI141" s="122"/>
      <c r="DJ141" s="122"/>
      <c r="DK141" s="122"/>
      <c r="DL141" s="122"/>
      <c r="DM141" s="122"/>
      <c r="DN141" s="122"/>
      <c r="DO141" s="122"/>
      <c r="DP141" s="122"/>
      <c r="DQ141" s="122"/>
      <c r="DR141" s="122"/>
      <c r="DS141" s="122"/>
      <c r="DT141" s="122"/>
      <c r="DU141" s="122"/>
      <c r="DV141" s="122"/>
      <c r="DW141" s="122"/>
      <c r="DX141" s="122"/>
      <c r="DY141" s="122"/>
      <c r="DZ141" s="122"/>
      <c r="EA141" s="122"/>
      <c r="EB141" s="122"/>
      <c r="EC141" s="122"/>
      <c r="ED141" s="122"/>
      <c r="EE141" s="122"/>
      <c r="EF141" s="122"/>
      <c r="EG141" s="122"/>
      <c r="EH141" s="122"/>
      <c r="EI141" s="122"/>
      <c r="EJ141" s="122"/>
      <c r="EK141" s="122"/>
      <c r="EL141" s="122"/>
      <c r="EM141" s="122"/>
    </row>
    <row r="142" spans="3:143" s="116" customFormat="1" x14ac:dyDescent="0.3">
      <c r="C142" s="124"/>
      <c r="D142" s="175" t="s">
        <v>64</v>
      </c>
      <c r="E142" s="118"/>
      <c r="F142" s="119"/>
      <c r="G142" s="119"/>
      <c r="H142" s="119"/>
      <c r="I142" s="120"/>
      <c r="J142" s="120"/>
      <c r="K142" s="121">
        <f>-K677</f>
        <v>0</v>
      </c>
      <c r="L142" s="121">
        <f t="shared" ref="L142:BW142" si="124">-L677</f>
        <v>0</v>
      </c>
      <c r="M142" s="121">
        <f t="shared" si="124"/>
        <v>-109.4363392740822</v>
      </c>
      <c r="N142" s="121">
        <f t="shared" si="124"/>
        <v>-351.65572951884928</v>
      </c>
      <c r="O142" s="121">
        <f t="shared" si="124"/>
        <v>-1262.1397744232879</v>
      </c>
      <c r="P142" s="121">
        <f t="shared" si="124"/>
        <v>-119.51729574180821</v>
      </c>
      <c r="Q142" s="121">
        <f t="shared" si="124"/>
        <v>-577.23977040134241</v>
      </c>
      <c r="R142" s="121">
        <f t="shared" si="124"/>
        <v>-1267.0091229768493</v>
      </c>
      <c r="S142" s="121">
        <f t="shared" si="124"/>
        <v>-123.50889552131507</v>
      </c>
      <c r="T142" s="121">
        <f t="shared" si="124"/>
        <v>-551.68106266876703</v>
      </c>
      <c r="U142" s="122">
        <f t="shared" si="124"/>
        <v>-1260.7852701221916</v>
      </c>
      <c r="V142" s="122">
        <f t="shared" si="124"/>
        <v>-119.44237497336987</v>
      </c>
      <c r="W142" s="122">
        <f t="shared" si="124"/>
        <v>-611.85034631232872</v>
      </c>
      <c r="X142" s="122">
        <f t="shared" si="124"/>
        <v>-1271.1200015421916</v>
      </c>
      <c r="Y142" s="122">
        <f t="shared" si="124"/>
        <v>-119.44237497336987</v>
      </c>
      <c r="Z142" s="122">
        <f t="shared" si="124"/>
        <v>-752.93124545022829</v>
      </c>
      <c r="AA142" s="122">
        <f t="shared" si="124"/>
        <v>-1223.2930237698629</v>
      </c>
      <c r="AB142" s="122">
        <f t="shared" si="124"/>
        <v>-111.41976149523285</v>
      </c>
      <c r="AC142" s="122">
        <f t="shared" si="124"/>
        <v>-734.86827665753412</v>
      </c>
      <c r="AD142" s="122">
        <f t="shared" si="124"/>
        <v>-1148.6317886887214</v>
      </c>
      <c r="AE142" s="122">
        <f t="shared" si="124"/>
        <v>-110.8405119596712</v>
      </c>
      <c r="AF142" s="122">
        <f t="shared" si="124"/>
        <v>-695.53693123926928</v>
      </c>
      <c r="AG142" s="122">
        <f t="shared" si="124"/>
        <v>-1075.5819954895433</v>
      </c>
      <c r="AH142" s="122">
        <f t="shared" si="124"/>
        <v>-106.53958045282192</v>
      </c>
      <c r="AI142" s="122">
        <f t="shared" si="124"/>
        <v>-647.52898955342459</v>
      </c>
      <c r="AJ142" s="122">
        <f t="shared" si="124"/>
        <v>-992.95200725716882</v>
      </c>
      <c r="AK142" s="122">
        <f t="shared" si="124"/>
        <v>-102.2386489459726</v>
      </c>
      <c r="AL142" s="122">
        <f t="shared" si="124"/>
        <v>-597.94939710958897</v>
      </c>
      <c r="AM142" s="122">
        <f t="shared" si="124"/>
        <v>-902.98627827465748</v>
      </c>
      <c r="AN142" s="122">
        <f t="shared" si="124"/>
        <v>-94.18069300208218</v>
      </c>
      <c r="AO142" s="122">
        <f t="shared" si="124"/>
        <v>-576.15050586301368</v>
      </c>
      <c r="AP142" s="122">
        <f t="shared" si="124"/>
        <v>-866.23131923986284</v>
      </c>
      <c r="AQ142" s="122">
        <f t="shared" si="124"/>
        <v>-92.41682976789042</v>
      </c>
      <c r="AR142" s="122">
        <f t="shared" si="124"/>
        <v>-535.12031205844733</v>
      </c>
      <c r="AS142" s="122">
        <f t="shared" si="124"/>
        <v>-831.27598533212324</v>
      </c>
      <c r="AT142" s="122">
        <f t="shared" si="124"/>
        <v>-87.505920178849308</v>
      </c>
      <c r="AU142" s="122">
        <f t="shared" si="124"/>
        <v>-487.59487332602743</v>
      </c>
      <c r="AV142" s="122">
        <f t="shared" si="124"/>
        <v>-789.32539052164384</v>
      </c>
      <c r="AW142" s="122">
        <f t="shared" si="124"/>
        <v>-82.407790769200091</v>
      </c>
      <c r="AX142" s="122">
        <f t="shared" si="124"/>
        <v>-446.02314819391665</v>
      </c>
      <c r="AY142" s="122">
        <f t="shared" si="124"/>
        <v>-744.41748817235873</v>
      </c>
      <c r="AZ142" s="122">
        <f t="shared" si="124"/>
        <v>-75.195403239344245</v>
      </c>
      <c r="BA142" s="122">
        <f t="shared" si="124"/>
        <v>-423.68701656830603</v>
      </c>
      <c r="BB142" s="122">
        <f t="shared" si="124"/>
        <v>-724.98414333356084</v>
      </c>
      <c r="BC142" s="122">
        <f t="shared" si="124"/>
        <v>-72.574357555409833</v>
      </c>
      <c r="BD142" s="122">
        <f t="shared" si="124"/>
        <v>-395.07625508561023</v>
      </c>
      <c r="BE142" s="122">
        <f t="shared" si="124"/>
        <v>-714.72861251183963</v>
      </c>
      <c r="BF142" s="122">
        <f t="shared" si="124"/>
        <v>-67.67686575213115</v>
      </c>
      <c r="BG142" s="122">
        <f t="shared" si="124"/>
        <v>-361.69165012021864</v>
      </c>
      <c r="BH142" s="122">
        <f t="shared" si="124"/>
        <v>-698.37135211384327</v>
      </c>
      <c r="BI142" s="122">
        <f t="shared" si="124"/>
        <v>-62.91292262641096</v>
      </c>
      <c r="BJ142" s="122">
        <f t="shared" si="124"/>
        <v>-329.01651215041051</v>
      </c>
      <c r="BK142" s="122">
        <f t="shared" si="124"/>
        <v>-671.29707381506842</v>
      </c>
      <c r="BL142" s="122">
        <f t="shared" si="124"/>
        <v>-56.160747796602735</v>
      </c>
      <c r="BM142" s="122">
        <f t="shared" si="124"/>
        <v>-314.20154235616445</v>
      </c>
      <c r="BN142" s="122">
        <f t="shared" si="124"/>
        <v>-668.34172391986294</v>
      </c>
      <c r="BO142" s="122">
        <f t="shared" si="124"/>
        <v>-53.129553055561644</v>
      </c>
      <c r="BP142" s="122">
        <f t="shared" si="124"/>
        <v>-289.29300354337909</v>
      </c>
      <c r="BQ142" s="122">
        <f t="shared" si="124"/>
        <v>-666.55365073698613</v>
      </c>
      <c r="BR142" s="122">
        <f t="shared" si="124"/>
        <v>-48.218643466520547</v>
      </c>
      <c r="BS142" s="122">
        <f t="shared" si="124"/>
        <v>-261.11117967123289</v>
      </c>
      <c r="BT142" s="122">
        <f t="shared" si="124"/>
        <v>-658.51378772328769</v>
      </c>
      <c r="BU142" s="122">
        <f t="shared" si="124"/>
        <v>-43.30773387747945</v>
      </c>
      <c r="BV142" s="122">
        <f t="shared" si="124"/>
        <v>-233.16417041095897</v>
      </c>
      <c r="BW142" s="122">
        <f t="shared" si="124"/>
        <v>-635.85288751369853</v>
      </c>
      <c r="BX142" s="122">
        <f t="shared" ref="BX142:EI142" si="125">-BX677</f>
        <v>-37.150775193863012</v>
      </c>
      <c r="BY142" s="122">
        <f t="shared" si="125"/>
        <v>-214.85616153424664</v>
      </c>
      <c r="BZ142" s="122">
        <f t="shared" si="125"/>
        <v>-633.35564172808199</v>
      </c>
      <c r="CA142" s="122">
        <f t="shared" si="125"/>
        <v>-33.485914699397263</v>
      </c>
      <c r="CB142" s="122">
        <f t="shared" si="125"/>
        <v>-189.94762272146124</v>
      </c>
      <c r="CC142" s="122">
        <f t="shared" si="125"/>
        <v>-631.39200690136965</v>
      </c>
      <c r="CD142" s="122">
        <f t="shared" si="125"/>
        <v>-28.575005110356162</v>
      </c>
      <c r="CE142" s="122">
        <f t="shared" si="125"/>
        <v>-163.26578789041099</v>
      </c>
      <c r="CF142" s="122">
        <f t="shared" si="125"/>
        <v>-622.71847813424642</v>
      </c>
      <c r="CG142" s="122">
        <f t="shared" si="125"/>
        <v>-23.664095521315069</v>
      </c>
      <c r="CH142" s="122">
        <f t="shared" si="125"/>
        <v>-140.76875853881285</v>
      </c>
      <c r="CI142" s="122">
        <f t="shared" si="125"/>
        <v>-604.59270121232873</v>
      </c>
      <c r="CJ142" s="122">
        <f t="shared" si="125"/>
        <v>-22.302994371945207</v>
      </c>
      <c r="CK142" s="122">
        <f t="shared" si="125"/>
        <v>-141.17079167123293</v>
      </c>
      <c r="CL142" s="122">
        <f t="shared" si="125"/>
        <v>-610.63191570068477</v>
      </c>
      <c r="CM142" s="122">
        <f t="shared" si="125"/>
        <v>-22.444139356931508</v>
      </c>
      <c r="CN142" s="122">
        <f t="shared" si="125"/>
        <v>-140.56081358904115</v>
      </c>
      <c r="CO142" s="122">
        <f t="shared" si="125"/>
        <v>-616.73671923013694</v>
      </c>
      <c r="CP142" s="122">
        <f t="shared" si="125"/>
        <v>-21.834161274739728</v>
      </c>
      <c r="CQ142" s="122">
        <f t="shared" si="125"/>
        <v>-138.42093309589046</v>
      </c>
      <c r="CR142" s="122">
        <f t="shared" si="125"/>
        <v>-616.15297676438354</v>
      </c>
      <c r="CS142" s="122">
        <f t="shared" si="125"/>
        <v>-21.204643228216487</v>
      </c>
      <c r="CT142" s="122">
        <f t="shared" si="125"/>
        <v>-137.77874563575122</v>
      </c>
      <c r="CU142" s="122">
        <f t="shared" si="125"/>
        <v>-607.58991593101086</v>
      </c>
      <c r="CV142" s="122">
        <f t="shared" si="125"/>
        <v>-20.706058977049182</v>
      </c>
      <c r="CW142" s="122">
        <f t="shared" si="125"/>
        <v>-139.16291519125687</v>
      </c>
      <c r="CX142" s="122">
        <f t="shared" si="125"/>
        <v>-607.58991593101075</v>
      </c>
      <c r="CY142" s="122">
        <f t="shared" si="125"/>
        <v>-21.166193620983609</v>
      </c>
      <c r="CZ142" s="122">
        <f t="shared" si="125"/>
        <v>-139.16291519125687</v>
      </c>
      <c r="DA142" s="122">
        <f t="shared" si="125"/>
        <v>-614.26672819398891</v>
      </c>
      <c r="DB142" s="122">
        <f t="shared" si="125"/>
        <v>-21.166193620983609</v>
      </c>
      <c r="DC142" s="122">
        <f t="shared" si="125"/>
        <v>-137.65027480874321</v>
      </c>
      <c r="DD142" s="122"/>
      <c r="DE142" s="122"/>
      <c r="DF142" s="122"/>
      <c r="DG142" s="122"/>
      <c r="DH142" s="122"/>
      <c r="DI142" s="122"/>
      <c r="DJ142" s="122"/>
      <c r="DK142" s="122"/>
      <c r="DL142" s="122"/>
      <c r="DM142" s="122"/>
      <c r="DN142" s="122"/>
      <c r="DO142" s="122"/>
      <c r="DP142" s="122"/>
      <c r="DQ142" s="122"/>
      <c r="DR142" s="122"/>
      <c r="DS142" s="122"/>
      <c r="DT142" s="122"/>
      <c r="DU142" s="122"/>
      <c r="DV142" s="122"/>
      <c r="DW142" s="122"/>
      <c r="DX142" s="122"/>
      <c r="DY142" s="122"/>
      <c r="DZ142" s="122"/>
      <c r="EA142" s="122"/>
      <c r="EB142" s="122"/>
      <c r="EC142" s="122"/>
      <c r="ED142" s="122"/>
      <c r="EE142" s="122"/>
      <c r="EF142" s="122"/>
      <c r="EG142" s="122"/>
      <c r="EH142" s="122"/>
      <c r="EI142" s="122"/>
      <c r="EJ142" s="122"/>
      <c r="EK142" s="122"/>
      <c r="EL142" s="122"/>
      <c r="EM142" s="122"/>
    </row>
    <row r="143" spans="3:143" s="116" customFormat="1" x14ac:dyDescent="0.3">
      <c r="C143" s="124"/>
      <c r="D143" s="117"/>
      <c r="E143" s="134"/>
      <c r="F143" s="135"/>
      <c r="G143" s="135"/>
      <c r="H143" s="135"/>
      <c r="I143" s="136"/>
      <c r="J143" s="136"/>
      <c r="K143" s="122"/>
      <c r="L143" s="123"/>
      <c r="M143" s="123"/>
      <c r="N143" s="123"/>
      <c r="O143" s="123"/>
      <c r="P143" s="123"/>
      <c r="Q143" s="123"/>
      <c r="R143" s="123"/>
      <c r="S143" s="123"/>
      <c r="T143" s="123"/>
      <c r="U143" s="123"/>
      <c r="V143" s="123"/>
      <c r="W143" s="123"/>
      <c r="X143" s="123"/>
      <c r="Y143" s="123"/>
      <c r="Z143" s="123"/>
      <c r="AA143" s="123"/>
      <c r="AB143" s="123"/>
      <c r="AC143" s="123"/>
      <c r="AD143" s="123"/>
      <c r="AE143" s="123"/>
      <c r="AF143" s="123"/>
      <c r="AG143" s="123"/>
      <c r="AH143" s="123"/>
      <c r="AI143" s="123"/>
      <c r="AJ143" s="123"/>
      <c r="AK143" s="123"/>
      <c r="AL143" s="123"/>
      <c r="AM143" s="123"/>
      <c r="AN143" s="123"/>
      <c r="AO143" s="123"/>
      <c r="AP143" s="123"/>
      <c r="AQ143" s="123"/>
      <c r="AR143" s="123"/>
      <c r="AS143" s="123"/>
      <c r="AT143" s="123"/>
      <c r="AU143" s="123"/>
      <c r="AV143" s="123"/>
      <c r="AW143" s="123"/>
      <c r="AX143" s="123"/>
      <c r="AY143" s="123"/>
      <c r="AZ143" s="123"/>
      <c r="BA143" s="123"/>
      <c r="BB143" s="123"/>
      <c r="BC143" s="123"/>
      <c r="BD143" s="123"/>
      <c r="BE143" s="123"/>
      <c r="BF143" s="123"/>
      <c r="BG143" s="123"/>
      <c r="BH143" s="123"/>
      <c r="BI143" s="123"/>
      <c r="BJ143" s="123"/>
      <c r="BK143" s="123"/>
      <c r="BL143" s="123"/>
      <c r="BM143" s="123"/>
      <c r="BN143" s="123"/>
      <c r="BO143" s="123"/>
      <c r="BP143" s="123"/>
      <c r="BQ143" s="123"/>
      <c r="BR143" s="123"/>
      <c r="BS143" s="123"/>
      <c r="BT143" s="123"/>
      <c r="BU143" s="123"/>
      <c r="BV143" s="123"/>
      <c r="BW143" s="123"/>
      <c r="BX143" s="123"/>
      <c r="BY143" s="123"/>
      <c r="BZ143" s="123"/>
      <c r="CA143" s="123"/>
      <c r="CB143" s="123"/>
      <c r="CC143" s="123"/>
      <c r="CD143" s="123"/>
      <c r="CE143" s="123"/>
      <c r="CF143" s="123"/>
      <c r="CG143" s="123"/>
      <c r="CH143" s="123"/>
      <c r="CI143" s="123"/>
      <c r="CJ143" s="123"/>
      <c r="CK143" s="123"/>
      <c r="CL143" s="123"/>
      <c r="CM143" s="123"/>
      <c r="CN143" s="123"/>
      <c r="CO143" s="123"/>
      <c r="CP143" s="123"/>
      <c r="CQ143" s="123"/>
      <c r="CR143" s="123"/>
      <c r="CS143" s="123"/>
      <c r="CT143" s="123"/>
      <c r="CU143" s="123"/>
      <c r="CV143" s="123"/>
      <c r="CW143" s="123"/>
      <c r="CX143" s="123"/>
      <c r="CY143" s="123"/>
      <c r="CZ143" s="123"/>
      <c r="DA143" s="123"/>
      <c r="DB143" s="123"/>
      <c r="DC143" s="123"/>
      <c r="DD143" s="123"/>
      <c r="DE143" s="123"/>
      <c r="DF143" s="123"/>
      <c r="DG143" s="123"/>
      <c r="DH143" s="123"/>
      <c r="DI143" s="123"/>
      <c r="DJ143" s="123"/>
      <c r="DK143" s="123"/>
      <c r="DL143" s="123"/>
      <c r="DM143" s="123"/>
      <c r="DN143" s="123"/>
      <c r="DO143" s="123"/>
      <c r="DP143" s="123"/>
      <c r="DQ143" s="123"/>
      <c r="DR143" s="123"/>
      <c r="DS143" s="123"/>
      <c r="DT143" s="123"/>
      <c r="DU143" s="123"/>
      <c r="DV143" s="123"/>
      <c r="DW143" s="123"/>
      <c r="DX143" s="123"/>
      <c r="DY143" s="123"/>
      <c r="DZ143" s="123"/>
      <c r="EA143" s="123"/>
      <c r="EB143" s="123"/>
      <c r="EC143" s="123"/>
      <c r="ED143" s="123"/>
      <c r="EE143" s="123"/>
      <c r="EF143" s="123"/>
      <c r="EG143" s="123"/>
      <c r="EH143" s="123"/>
      <c r="EI143" s="123"/>
      <c r="EJ143" s="123"/>
      <c r="EK143" s="123"/>
      <c r="EL143" s="123"/>
      <c r="EM143" s="123"/>
    </row>
    <row r="144" spans="3:143" x14ac:dyDescent="0.3">
      <c r="J144" s="71"/>
      <c r="L144" s="12"/>
    </row>
    <row r="145" spans="1:143" x14ac:dyDescent="0.3">
      <c r="J145" s="71"/>
      <c r="L145" s="12"/>
    </row>
    <row r="146" spans="1:143" x14ac:dyDescent="0.3">
      <c r="C146" s="13" t="s">
        <v>65</v>
      </c>
      <c r="D146" s="14" t="s">
        <v>66</v>
      </c>
      <c r="E146" s="15"/>
      <c r="F146" s="16"/>
      <c r="G146" s="16"/>
      <c r="H146" s="16"/>
      <c r="I146" s="16"/>
      <c r="J146" s="16"/>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c r="CN146" s="17"/>
      <c r="CO146" s="17"/>
      <c r="CP146" s="17"/>
      <c r="CQ146" s="17"/>
      <c r="CR146" s="17"/>
      <c r="CS146" s="17"/>
      <c r="CT146" s="17"/>
      <c r="CU146" s="17"/>
      <c r="CV146" s="17"/>
      <c r="CW146" s="17"/>
      <c r="CX146" s="17"/>
      <c r="CY146" s="17"/>
      <c r="CZ146" s="17"/>
      <c r="DA146" s="17"/>
      <c r="DB146" s="17"/>
      <c r="DC146" s="17"/>
      <c r="DD146" s="17"/>
      <c r="DE146" s="17"/>
      <c r="DF146" s="17"/>
      <c r="DG146" s="17"/>
      <c r="DH146" s="17"/>
      <c r="DI146" s="17"/>
      <c r="DJ146" s="17"/>
      <c r="DK146" s="17"/>
      <c r="DL146" s="17"/>
      <c r="DM146" s="17"/>
      <c r="DN146" s="17"/>
      <c r="DO146" s="17"/>
      <c r="DP146" s="17"/>
      <c r="DQ146" s="17"/>
      <c r="DR146" s="17"/>
      <c r="DS146" s="17"/>
      <c r="DT146" s="17"/>
      <c r="DU146" s="17"/>
      <c r="DV146" s="17"/>
      <c r="DW146" s="17"/>
      <c r="DX146" s="17"/>
      <c r="DY146" s="17"/>
      <c r="DZ146" s="17"/>
      <c r="EA146" s="17"/>
      <c r="EB146" s="17"/>
      <c r="EC146" s="17"/>
      <c r="ED146" s="17"/>
      <c r="EE146" s="17"/>
      <c r="EF146" s="17"/>
      <c r="EG146" s="17"/>
      <c r="EH146" s="17"/>
      <c r="EI146" s="17"/>
      <c r="EJ146" s="17"/>
      <c r="EK146" s="17"/>
      <c r="EL146" s="17"/>
      <c r="EM146" s="17"/>
    </row>
    <row r="147" spans="1:143" s="18" customFormat="1" x14ac:dyDescent="0.3">
      <c r="C147" s="19"/>
      <c r="D147" s="20"/>
      <c r="E147" s="21"/>
      <c r="F147" s="22"/>
      <c r="G147" s="22"/>
      <c r="H147" s="22"/>
      <c r="I147" s="22"/>
      <c r="J147" s="22"/>
      <c r="K147" s="88">
        <v>42735</v>
      </c>
      <c r="L147" s="88">
        <v>42766</v>
      </c>
      <c r="M147" s="88">
        <v>42794</v>
      </c>
      <c r="N147" s="88">
        <v>42825</v>
      </c>
      <c r="O147" s="88">
        <v>42855</v>
      </c>
      <c r="P147" s="88">
        <v>42886</v>
      </c>
      <c r="Q147" s="88">
        <v>42916</v>
      </c>
      <c r="R147" s="88">
        <v>42947</v>
      </c>
      <c r="S147" s="88">
        <v>42978</v>
      </c>
      <c r="T147" s="88">
        <v>43008</v>
      </c>
      <c r="U147" s="88">
        <v>43039</v>
      </c>
      <c r="V147" s="88">
        <v>43069</v>
      </c>
      <c r="W147" s="88">
        <v>43100</v>
      </c>
      <c r="X147" s="88">
        <v>43131</v>
      </c>
      <c r="Y147" s="88">
        <v>43159</v>
      </c>
      <c r="Z147" s="88">
        <v>43190</v>
      </c>
      <c r="AA147" s="88">
        <v>43220</v>
      </c>
      <c r="AB147" s="88">
        <v>43251</v>
      </c>
      <c r="AC147" s="88">
        <v>43281</v>
      </c>
      <c r="AD147" s="88">
        <v>43312</v>
      </c>
      <c r="AE147" s="88">
        <v>43343</v>
      </c>
      <c r="AF147" s="88">
        <v>43373</v>
      </c>
      <c r="AG147" s="88">
        <v>43404</v>
      </c>
      <c r="AH147" s="88">
        <v>43434</v>
      </c>
      <c r="AI147" s="88">
        <v>43465</v>
      </c>
      <c r="AJ147" s="88">
        <v>43496</v>
      </c>
      <c r="AK147" s="88">
        <v>43524</v>
      </c>
      <c r="AL147" s="88">
        <v>43555</v>
      </c>
      <c r="AM147" s="88">
        <v>43585</v>
      </c>
      <c r="AN147" s="88">
        <v>43616</v>
      </c>
      <c r="AO147" s="88">
        <v>43646</v>
      </c>
      <c r="AP147" s="88">
        <v>43677</v>
      </c>
      <c r="AQ147" s="88">
        <v>43708</v>
      </c>
      <c r="AR147" s="88">
        <v>43738</v>
      </c>
      <c r="AS147" s="88">
        <v>43769</v>
      </c>
      <c r="AT147" s="88">
        <v>43799</v>
      </c>
      <c r="AU147" s="88">
        <v>43830</v>
      </c>
      <c r="AV147" s="88">
        <v>43861</v>
      </c>
      <c r="AW147" s="88">
        <v>43890</v>
      </c>
      <c r="AX147" s="88">
        <v>43921</v>
      </c>
      <c r="AY147" s="88">
        <v>43951</v>
      </c>
      <c r="AZ147" s="88">
        <v>43982</v>
      </c>
      <c r="BA147" s="88">
        <v>44012</v>
      </c>
      <c r="BB147" s="88">
        <v>44043</v>
      </c>
      <c r="BC147" s="88">
        <v>44074</v>
      </c>
      <c r="BD147" s="88">
        <v>44104</v>
      </c>
      <c r="BE147" s="88">
        <v>44135</v>
      </c>
      <c r="BF147" s="88">
        <v>44165</v>
      </c>
      <c r="BG147" s="88">
        <v>44196</v>
      </c>
      <c r="BH147" s="88">
        <v>44227</v>
      </c>
      <c r="BI147" s="88">
        <v>44255</v>
      </c>
      <c r="BJ147" s="88">
        <v>44286</v>
      </c>
      <c r="BK147" s="88">
        <v>44316</v>
      </c>
      <c r="BL147" s="88">
        <v>44347</v>
      </c>
      <c r="BM147" s="88">
        <v>44377</v>
      </c>
      <c r="BN147" s="88">
        <v>44408</v>
      </c>
      <c r="BO147" s="88">
        <v>44439</v>
      </c>
      <c r="BP147" s="88">
        <v>44469</v>
      </c>
      <c r="BQ147" s="88">
        <v>44500</v>
      </c>
      <c r="BR147" s="88">
        <v>44530</v>
      </c>
      <c r="BS147" s="88">
        <v>44561</v>
      </c>
      <c r="BT147" s="88">
        <v>44592</v>
      </c>
      <c r="BU147" s="88">
        <v>44620</v>
      </c>
      <c r="BV147" s="88">
        <v>44651</v>
      </c>
      <c r="BW147" s="88">
        <v>44681</v>
      </c>
      <c r="BX147" s="88">
        <v>44712</v>
      </c>
      <c r="BY147" s="88">
        <v>44742</v>
      </c>
      <c r="BZ147" s="88">
        <v>44773</v>
      </c>
      <c r="CA147" s="88">
        <v>44804</v>
      </c>
      <c r="CB147" s="88">
        <v>44834</v>
      </c>
      <c r="CC147" s="88">
        <v>44865</v>
      </c>
      <c r="CD147" s="88">
        <v>44895</v>
      </c>
      <c r="CE147" s="88">
        <v>44926</v>
      </c>
      <c r="CF147" s="88">
        <v>44957</v>
      </c>
      <c r="CG147" s="88">
        <v>44985</v>
      </c>
      <c r="CH147" s="88">
        <v>45016</v>
      </c>
      <c r="CI147" s="88">
        <v>45046</v>
      </c>
      <c r="CJ147" s="88">
        <v>45077</v>
      </c>
      <c r="CK147" s="88">
        <v>45107</v>
      </c>
      <c r="CL147" s="88">
        <v>45138</v>
      </c>
      <c r="CM147" s="88">
        <v>45169</v>
      </c>
      <c r="CN147" s="88">
        <v>45199</v>
      </c>
      <c r="CO147" s="88">
        <v>45230</v>
      </c>
      <c r="CP147" s="88">
        <v>45260</v>
      </c>
      <c r="CQ147" s="88">
        <v>45291</v>
      </c>
      <c r="CR147" s="88">
        <v>45322</v>
      </c>
      <c r="CS147" s="88">
        <v>45351</v>
      </c>
      <c r="CT147" s="88">
        <v>45382</v>
      </c>
      <c r="CU147" s="88">
        <v>45412</v>
      </c>
      <c r="CV147" s="88">
        <v>45443</v>
      </c>
      <c r="CW147" s="88">
        <v>45473</v>
      </c>
      <c r="CX147" s="88">
        <v>45504</v>
      </c>
      <c r="CY147" s="88">
        <v>45535</v>
      </c>
      <c r="CZ147" s="88">
        <v>45565</v>
      </c>
      <c r="DA147" s="88">
        <v>45596</v>
      </c>
      <c r="DB147" s="88">
        <v>45626</v>
      </c>
      <c r="DC147" s="88">
        <v>45657</v>
      </c>
      <c r="DD147" s="88"/>
      <c r="DE147" s="88"/>
      <c r="DF147" s="88"/>
      <c r="DG147" s="88"/>
      <c r="DH147" s="88"/>
      <c r="DI147" s="88"/>
      <c r="DJ147" s="88"/>
      <c r="DK147" s="88"/>
      <c r="DL147" s="88"/>
      <c r="DM147" s="88"/>
      <c r="DN147" s="88"/>
      <c r="DO147" s="88"/>
      <c r="DP147" s="88"/>
      <c r="DQ147" s="88"/>
      <c r="DR147" s="88"/>
      <c r="DS147" s="88"/>
      <c r="DT147" s="88"/>
      <c r="DU147" s="88"/>
      <c r="DV147" s="88"/>
      <c r="DW147" s="88"/>
      <c r="DX147" s="88"/>
      <c r="DY147" s="88"/>
      <c r="DZ147" s="88"/>
      <c r="EA147" s="88"/>
      <c r="EB147" s="88"/>
      <c r="EC147" s="88"/>
      <c r="ED147" s="88"/>
      <c r="EE147" s="88"/>
      <c r="EF147" s="88"/>
      <c r="EG147" s="88"/>
      <c r="EH147" s="88"/>
      <c r="EI147" s="88"/>
      <c r="EJ147" s="88"/>
      <c r="EK147" s="88"/>
      <c r="EL147" s="88"/>
      <c r="EM147" s="88"/>
    </row>
    <row r="148" spans="1:143" s="89" customFormat="1" x14ac:dyDescent="0.3">
      <c r="C148" s="132"/>
      <c r="D148" s="90"/>
      <c r="E148" s="91"/>
      <c r="F148" s="92"/>
      <c r="G148" s="92"/>
      <c r="H148" s="92"/>
      <c r="I148" s="93"/>
      <c r="J148" s="93"/>
      <c r="K148" s="94">
        <f t="shared" ref="K148:BV148" si="126">YEAR(K147)</f>
        <v>2016</v>
      </c>
      <c r="L148" s="95">
        <f t="shared" si="126"/>
        <v>2017</v>
      </c>
      <c r="M148" s="95">
        <f t="shared" si="126"/>
        <v>2017</v>
      </c>
      <c r="N148" s="95">
        <f t="shared" si="126"/>
        <v>2017</v>
      </c>
      <c r="O148" s="95">
        <f t="shared" si="126"/>
        <v>2017</v>
      </c>
      <c r="P148" s="95">
        <f t="shared" si="126"/>
        <v>2017</v>
      </c>
      <c r="Q148" s="95">
        <f t="shared" si="126"/>
        <v>2017</v>
      </c>
      <c r="R148" s="95">
        <f t="shared" si="126"/>
        <v>2017</v>
      </c>
      <c r="S148" s="95">
        <f t="shared" si="126"/>
        <v>2017</v>
      </c>
      <c r="T148" s="95">
        <f t="shared" si="126"/>
        <v>2017</v>
      </c>
      <c r="U148" s="96">
        <f t="shared" si="126"/>
        <v>2017</v>
      </c>
      <c r="V148" s="96">
        <f t="shared" si="126"/>
        <v>2017</v>
      </c>
      <c r="W148" s="96">
        <f t="shared" si="126"/>
        <v>2017</v>
      </c>
      <c r="X148" s="96">
        <f t="shared" si="126"/>
        <v>2018</v>
      </c>
      <c r="Y148" s="96">
        <f t="shared" si="126"/>
        <v>2018</v>
      </c>
      <c r="Z148" s="96">
        <f t="shared" si="126"/>
        <v>2018</v>
      </c>
      <c r="AA148" s="96">
        <f t="shared" si="126"/>
        <v>2018</v>
      </c>
      <c r="AB148" s="96">
        <f t="shared" si="126"/>
        <v>2018</v>
      </c>
      <c r="AC148" s="96">
        <f t="shared" si="126"/>
        <v>2018</v>
      </c>
      <c r="AD148" s="96">
        <f t="shared" si="126"/>
        <v>2018</v>
      </c>
      <c r="AE148" s="96">
        <f t="shared" si="126"/>
        <v>2018</v>
      </c>
      <c r="AF148" s="96">
        <f t="shared" si="126"/>
        <v>2018</v>
      </c>
      <c r="AG148" s="96">
        <f t="shared" si="126"/>
        <v>2018</v>
      </c>
      <c r="AH148" s="96">
        <f t="shared" si="126"/>
        <v>2018</v>
      </c>
      <c r="AI148" s="96">
        <f t="shared" si="126"/>
        <v>2018</v>
      </c>
      <c r="AJ148" s="96">
        <f t="shared" si="126"/>
        <v>2019</v>
      </c>
      <c r="AK148" s="96">
        <f t="shared" si="126"/>
        <v>2019</v>
      </c>
      <c r="AL148" s="96">
        <f t="shared" si="126"/>
        <v>2019</v>
      </c>
      <c r="AM148" s="96">
        <f t="shared" si="126"/>
        <v>2019</v>
      </c>
      <c r="AN148" s="96">
        <f t="shared" si="126"/>
        <v>2019</v>
      </c>
      <c r="AO148" s="96">
        <f t="shared" si="126"/>
        <v>2019</v>
      </c>
      <c r="AP148" s="96">
        <f t="shared" si="126"/>
        <v>2019</v>
      </c>
      <c r="AQ148" s="96">
        <f t="shared" si="126"/>
        <v>2019</v>
      </c>
      <c r="AR148" s="96">
        <f t="shared" si="126"/>
        <v>2019</v>
      </c>
      <c r="AS148" s="96">
        <f t="shared" si="126"/>
        <v>2019</v>
      </c>
      <c r="AT148" s="96">
        <f t="shared" si="126"/>
        <v>2019</v>
      </c>
      <c r="AU148" s="96">
        <f t="shared" si="126"/>
        <v>2019</v>
      </c>
      <c r="AV148" s="96">
        <f t="shared" si="126"/>
        <v>2020</v>
      </c>
      <c r="AW148" s="96">
        <f t="shared" si="126"/>
        <v>2020</v>
      </c>
      <c r="AX148" s="96">
        <f t="shared" si="126"/>
        <v>2020</v>
      </c>
      <c r="AY148" s="96">
        <f t="shared" si="126"/>
        <v>2020</v>
      </c>
      <c r="AZ148" s="96">
        <f t="shared" si="126"/>
        <v>2020</v>
      </c>
      <c r="BA148" s="96">
        <f t="shared" si="126"/>
        <v>2020</v>
      </c>
      <c r="BB148" s="96">
        <f t="shared" si="126"/>
        <v>2020</v>
      </c>
      <c r="BC148" s="96">
        <f t="shared" si="126"/>
        <v>2020</v>
      </c>
      <c r="BD148" s="96">
        <f t="shared" si="126"/>
        <v>2020</v>
      </c>
      <c r="BE148" s="96">
        <f t="shared" si="126"/>
        <v>2020</v>
      </c>
      <c r="BF148" s="96">
        <f t="shared" si="126"/>
        <v>2020</v>
      </c>
      <c r="BG148" s="96">
        <f t="shared" si="126"/>
        <v>2020</v>
      </c>
      <c r="BH148" s="96">
        <f t="shared" si="126"/>
        <v>2021</v>
      </c>
      <c r="BI148" s="96">
        <f t="shared" si="126"/>
        <v>2021</v>
      </c>
      <c r="BJ148" s="96">
        <f t="shared" si="126"/>
        <v>2021</v>
      </c>
      <c r="BK148" s="96">
        <f t="shared" si="126"/>
        <v>2021</v>
      </c>
      <c r="BL148" s="96">
        <f t="shared" si="126"/>
        <v>2021</v>
      </c>
      <c r="BM148" s="96">
        <f t="shared" si="126"/>
        <v>2021</v>
      </c>
      <c r="BN148" s="96">
        <f t="shared" si="126"/>
        <v>2021</v>
      </c>
      <c r="BO148" s="96">
        <f t="shared" si="126"/>
        <v>2021</v>
      </c>
      <c r="BP148" s="96">
        <f t="shared" si="126"/>
        <v>2021</v>
      </c>
      <c r="BQ148" s="96">
        <f t="shared" si="126"/>
        <v>2021</v>
      </c>
      <c r="BR148" s="96">
        <f t="shared" si="126"/>
        <v>2021</v>
      </c>
      <c r="BS148" s="96">
        <f t="shared" si="126"/>
        <v>2021</v>
      </c>
      <c r="BT148" s="96">
        <f t="shared" si="126"/>
        <v>2022</v>
      </c>
      <c r="BU148" s="96">
        <f t="shared" si="126"/>
        <v>2022</v>
      </c>
      <c r="BV148" s="96">
        <f t="shared" si="126"/>
        <v>2022</v>
      </c>
      <c r="BW148" s="96">
        <f t="shared" ref="BW148:EH148" si="127">YEAR(BW147)</f>
        <v>2022</v>
      </c>
      <c r="BX148" s="96">
        <f t="shared" si="127"/>
        <v>2022</v>
      </c>
      <c r="BY148" s="96">
        <f t="shared" si="127"/>
        <v>2022</v>
      </c>
      <c r="BZ148" s="96">
        <f t="shared" si="127"/>
        <v>2022</v>
      </c>
      <c r="CA148" s="96">
        <f t="shared" si="127"/>
        <v>2022</v>
      </c>
      <c r="CB148" s="96">
        <f t="shared" si="127"/>
        <v>2022</v>
      </c>
      <c r="CC148" s="96">
        <f t="shared" si="127"/>
        <v>2022</v>
      </c>
      <c r="CD148" s="96">
        <f t="shared" si="127"/>
        <v>2022</v>
      </c>
      <c r="CE148" s="96">
        <f t="shared" si="127"/>
        <v>2022</v>
      </c>
      <c r="CF148" s="96">
        <f t="shared" si="127"/>
        <v>2023</v>
      </c>
      <c r="CG148" s="96">
        <f t="shared" si="127"/>
        <v>2023</v>
      </c>
      <c r="CH148" s="96">
        <f t="shared" si="127"/>
        <v>2023</v>
      </c>
      <c r="CI148" s="96">
        <f t="shared" si="127"/>
        <v>2023</v>
      </c>
      <c r="CJ148" s="96">
        <f t="shared" si="127"/>
        <v>2023</v>
      </c>
      <c r="CK148" s="96">
        <f t="shared" si="127"/>
        <v>2023</v>
      </c>
      <c r="CL148" s="96">
        <f t="shared" si="127"/>
        <v>2023</v>
      </c>
      <c r="CM148" s="96">
        <f t="shared" si="127"/>
        <v>2023</v>
      </c>
      <c r="CN148" s="96">
        <f t="shared" si="127"/>
        <v>2023</v>
      </c>
      <c r="CO148" s="96">
        <f t="shared" si="127"/>
        <v>2023</v>
      </c>
      <c r="CP148" s="96">
        <f t="shared" si="127"/>
        <v>2023</v>
      </c>
      <c r="CQ148" s="96">
        <f t="shared" si="127"/>
        <v>2023</v>
      </c>
      <c r="CR148" s="96">
        <f t="shared" si="127"/>
        <v>2024</v>
      </c>
      <c r="CS148" s="96">
        <f t="shared" si="127"/>
        <v>2024</v>
      </c>
      <c r="CT148" s="96">
        <f t="shared" si="127"/>
        <v>2024</v>
      </c>
      <c r="CU148" s="96">
        <f t="shared" si="127"/>
        <v>2024</v>
      </c>
      <c r="CV148" s="96">
        <f t="shared" si="127"/>
        <v>2024</v>
      </c>
      <c r="CW148" s="96">
        <f t="shared" si="127"/>
        <v>2024</v>
      </c>
      <c r="CX148" s="96">
        <f t="shared" si="127"/>
        <v>2024</v>
      </c>
      <c r="CY148" s="96">
        <f t="shared" si="127"/>
        <v>2024</v>
      </c>
      <c r="CZ148" s="96">
        <f t="shared" si="127"/>
        <v>2024</v>
      </c>
      <c r="DA148" s="96">
        <f t="shared" si="127"/>
        <v>2024</v>
      </c>
      <c r="DB148" s="96">
        <f t="shared" si="127"/>
        <v>2024</v>
      </c>
      <c r="DC148" s="96">
        <f t="shared" si="127"/>
        <v>2024</v>
      </c>
      <c r="DD148" s="96"/>
      <c r="DE148" s="96"/>
      <c r="DF148" s="96"/>
      <c r="DG148" s="96"/>
      <c r="DH148" s="96"/>
      <c r="DI148" s="96"/>
      <c r="DJ148" s="96"/>
      <c r="DK148" s="96"/>
      <c r="DL148" s="96"/>
      <c r="DM148" s="96"/>
      <c r="DN148" s="96"/>
      <c r="DO148" s="96"/>
      <c r="DP148" s="96"/>
      <c r="DQ148" s="96"/>
      <c r="DR148" s="96"/>
      <c r="DS148" s="96"/>
      <c r="DT148" s="96"/>
      <c r="DU148" s="96"/>
      <c r="DV148" s="96"/>
      <c r="DW148" s="96"/>
      <c r="DX148" s="96"/>
      <c r="DY148" s="96"/>
      <c r="DZ148" s="96"/>
      <c r="EA148" s="96"/>
      <c r="EB148" s="96"/>
      <c r="EC148" s="96"/>
      <c r="ED148" s="96"/>
      <c r="EE148" s="96"/>
      <c r="EF148" s="96"/>
      <c r="EG148" s="96"/>
      <c r="EH148" s="96"/>
      <c r="EI148" s="96"/>
      <c r="EJ148" s="96"/>
      <c r="EK148" s="96"/>
      <c r="EL148" s="96"/>
      <c r="EM148" s="96"/>
    </row>
    <row r="149" spans="1:143" s="89" customFormat="1" x14ac:dyDescent="0.3">
      <c r="C149" s="132"/>
      <c r="D149" s="97" t="s">
        <v>67</v>
      </c>
      <c r="E149" s="98"/>
      <c r="F149" s="99"/>
      <c r="G149" s="99"/>
      <c r="H149" s="99"/>
      <c r="I149" s="100"/>
      <c r="J149" s="100"/>
      <c r="K149" s="101">
        <f t="shared" ref="K149:BV149" si="128">MONTH(K147)</f>
        <v>12</v>
      </c>
      <c r="L149" s="102">
        <f t="shared" si="128"/>
        <v>1</v>
      </c>
      <c r="M149" s="102">
        <f t="shared" si="128"/>
        <v>2</v>
      </c>
      <c r="N149" s="102">
        <f t="shared" si="128"/>
        <v>3</v>
      </c>
      <c r="O149" s="102">
        <f t="shared" si="128"/>
        <v>4</v>
      </c>
      <c r="P149" s="102">
        <f t="shared" si="128"/>
        <v>5</v>
      </c>
      <c r="Q149" s="102">
        <f t="shared" si="128"/>
        <v>6</v>
      </c>
      <c r="R149" s="102">
        <f t="shared" si="128"/>
        <v>7</v>
      </c>
      <c r="S149" s="102">
        <f t="shared" si="128"/>
        <v>8</v>
      </c>
      <c r="T149" s="102">
        <f t="shared" si="128"/>
        <v>9</v>
      </c>
      <c r="U149" s="103">
        <f t="shared" si="128"/>
        <v>10</v>
      </c>
      <c r="V149" s="103">
        <f t="shared" si="128"/>
        <v>11</v>
      </c>
      <c r="W149" s="103">
        <f t="shared" si="128"/>
        <v>12</v>
      </c>
      <c r="X149" s="103">
        <f t="shared" si="128"/>
        <v>1</v>
      </c>
      <c r="Y149" s="103">
        <f t="shared" si="128"/>
        <v>2</v>
      </c>
      <c r="Z149" s="103">
        <f t="shared" si="128"/>
        <v>3</v>
      </c>
      <c r="AA149" s="103">
        <f t="shared" si="128"/>
        <v>4</v>
      </c>
      <c r="AB149" s="103">
        <f t="shared" si="128"/>
        <v>5</v>
      </c>
      <c r="AC149" s="103">
        <f t="shared" si="128"/>
        <v>6</v>
      </c>
      <c r="AD149" s="103">
        <f t="shared" si="128"/>
        <v>7</v>
      </c>
      <c r="AE149" s="103">
        <f t="shared" si="128"/>
        <v>8</v>
      </c>
      <c r="AF149" s="103">
        <f t="shared" si="128"/>
        <v>9</v>
      </c>
      <c r="AG149" s="103">
        <f t="shared" si="128"/>
        <v>10</v>
      </c>
      <c r="AH149" s="103">
        <f t="shared" si="128"/>
        <v>11</v>
      </c>
      <c r="AI149" s="103">
        <f t="shared" si="128"/>
        <v>12</v>
      </c>
      <c r="AJ149" s="103">
        <f t="shared" si="128"/>
        <v>1</v>
      </c>
      <c r="AK149" s="103">
        <f t="shared" si="128"/>
        <v>2</v>
      </c>
      <c r="AL149" s="103">
        <f t="shared" si="128"/>
        <v>3</v>
      </c>
      <c r="AM149" s="103">
        <f t="shared" si="128"/>
        <v>4</v>
      </c>
      <c r="AN149" s="103">
        <f t="shared" si="128"/>
        <v>5</v>
      </c>
      <c r="AO149" s="103">
        <f t="shared" si="128"/>
        <v>6</v>
      </c>
      <c r="AP149" s="103">
        <f t="shared" si="128"/>
        <v>7</v>
      </c>
      <c r="AQ149" s="103">
        <f t="shared" si="128"/>
        <v>8</v>
      </c>
      <c r="AR149" s="103">
        <f t="shared" si="128"/>
        <v>9</v>
      </c>
      <c r="AS149" s="103">
        <f t="shared" si="128"/>
        <v>10</v>
      </c>
      <c r="AT149" s="103">
        <f t="shared" si="128"/>
        <v>11</v>
      </c>
      <c r="AU149" s="103">
        <f t="shared" si="128"/>
        <v>12</v>
      </c>
      <c r="AV149" s="103">
        <f t="shared" si="128"/>
        <v>1</v>
      </c>
      <c r="AW149" s="103">
        <f t="shared" si="128"/>
        <v>2</v>
      </c>
      <c r="AX149" s="103">
        <f t="shared" si="128"/>
        <v>3</v>
      </c>
      <c r="AY149" s="103">
        <f t="shared" si="128"/>
        <v>4</v>
      </c>
      <c r="AZ149" s="103">
        <f t="shared" si="128"/>
        <v>5</v>
      </c>
      <c r="BA149" s="103">
        <f t="shared" si="128"/>
        <v>6</v>
      </c>
      <c r="BB149" s="103">
        <f t="shared" si="128"/>
        <v>7</v>
      </c>
      <c r="BC149" s="103">
        <f t="shared" si="128"/>
        <v>8</v>
      </c>
      <c r="BD149" s="103">
        <f t="shared" si="128"/>
        <v>9</v>
      </c>
      <c r="BE149" s="103">
        <f t="shared" si="128"/>
        <v>10</v>
      </c>
      <c r="BF149" s="103">
        <f t="shared" si="128"/>
        <v>11</v>
      </c>
      <c r="BG149" s="103">
        <f t="shared" si="128"/>
        <v>12</v>
      </c>
      <c r="BH149" s="103">
        <f t="shared" si="128"/>
        <v>1</v>
      </c>
      <c r="BI149" s="103">
        <f t="shared" si="128"/>
        <v>2</v>
      </c>
      <c r="BJ149" s="103">
        <f t="shared" si="128"/>
        <v>3</v>
      </c>
      <c r="BK149" s="103">
        <f t="shared" si="128"/>
        <v>4</v>
      </c>
      <c r="BL149" s="103">
        <f t="shared" si="128"/>
        <v>5</v>
      </c>
      <c r="BM149" s="103">
        <f t="shared" si="128"/>
        <v>6</v>
      </c>
      <c r="BN149" s="103">
        <f t="shared" si="128"/>
        <v>7</v>
      </c>
      <c r="BO149" s="103">
        <f t="shared" si="128"/>
        <v>8</v>
      </c>
      <c r="BP149" s="103">
        <f t="shared" si="128"/>
        <v>9</v>
      </c>
      <c r="BQ149" s="103">
        <f t="shared" si="128"/>
        <v>10</v>
      </c>
      <c r="BR149" s="103">
        <f t="shared" si="128"/>
        <v>11</v>
      </c>
      <c r="BS149" s="103">
        <f t="shared" si="128"/>
        <v>12</v>
      </c>
      <c r="BT149" s="103">
        <f t="shared" si="128"/>
        <v>1</v>
      </c>
      <c r="BU149" s="103">
        <f t="shared" si="128"/>
        <v>2</v>
      </c>
      <c r="BV149" s="103">
        <f t="shared" si="128"/>
        <v>3</v>
      </c>
      <c r="BW149" s="103">
        <f t="shared" ref="BW149:EH149" si="129">MONTH(BW147)</f>
        <v>4</v>
      </c>
      <c r="BX149" s="103">
        <f t="shared" si="129"/>
        <v>5</v>
      </c>
      <c r="BY149" s="103">
        <f t="shared" si="129"/>
        <v>6</v>
      </c>
      <c r="BZ149" s="103">
        <f t="shared" si="129"/>
        <v>7</v>
      </c>
      <c r="CA149" s="103">
        <f t="shared" si="129"/>
        <v>8</v>
      </c>
      <c r="CB149" s="103">
        <f t="shared" si="129"/>
        <v>9</v>
      </c>
      <c r="CC149" s="103">
        <f t="shared" si="129"/>
        <v>10</v>
      </c>
      <c r="CD149" s="103">
        <f t="shared" si="129"/>
        <v>11</v>
      </c>
      <c r="CE149" s="103">
        <f t="shared" si="129"/>
        <v>12</v>
      </c>
      <c r="CF149" s="103">
        <f t="shared" si="129"/>
        <v>1</v>
      </c>
      <c r="CG149" s="103">
        <f t="shared" si="129"/>
        <v>2</v>
      </c>
      <c r="CH149" s="103">
        <f t="shared" si="129"/>
        <v>3</v>
      </c>
      <c r="CI149" s="103">
        <f t="shared" si="129"/>
        <v>4</v>
      </c>
      <c r="CJ149" s="103">
        <f t="shared" si="129"/>
        <v>5</v>
      </c>
      <c r="CK149" s="103">
        <f t="shared" si="129"/>
        <v>6</v>
      </c>
      <c r="CL149" s="103">
        <f t="shared" si="129"/>
        <v>7</v>
      </c>
      <c r="CM149" s="103">
        <f t="shared" si="129"/>
        <v>8</v>
      </c>
      <c r="CN149" s="103">
        <f t="shared" si="129"/>
        <v>9</v>
      </c>
      <c r="CO149" s="103">
        <f t="shared" si="129"/>
        <v>10</v>
      </c>
      <c r="CP149" s="103">
        <f t="shared" si="129"/>
        <v>11</v>
      </c>
      <c r="CQ149" s="103">
        <f t="shared" si="129"/>
        <v>12</v>
      </c>
      <c r="CR149" s="103">
        <f t="shared" si="129"/>
        <v>1</v>
      </c>
      <c r="CS149" s="103">
        <f t="shared" si="129"/>
        <v>2</v>
      </c>
      <c r="CT149" s="103">
        <f t="shared" si="129"/>
        <v>3</v>
      </c>
      <c r="CU149" s="103">
        <f t="shared" si="129"/>
        <v>4</v>
      </c>
      <c r="CV149" s="103">
        <f t="shared" si="129"/>
        <v>5</v>
      </c>
      <c r="CW149" s="103">
        <f t="shared" si="129"/>
        <v>6</v>
      </c>
      <c r="CX149" s="103">
        <f t="shared" si="129"/>
        <v>7</v>
      </c>
      <c r="CY149" s="103">
        <f t="shared" si="129"/>
        <v>8</v>
      </c>
      <c r="CZ149" s="103">
        <f t="shared" si="129"/>
        <v>9</v>
      </c>
      <c r="DA149" s="103">
        <f t="shared" si="129"/>
        <v>10</v>
      </c>
      <c r="DB149" s="103">
        <f t="shared" si="129"/>
        <v>11</v>
      </c>
      <c r="DC149" s="103">
        <f t="shared" si="129"/>
        <v>12</v>
      </c>
      <c r="DD149" s="103"/>
      <c r="DE149" s="103"/>
      <c r="DF149" s="103"/>
      <c r="DG149" s="103"/>
      <c r="DH149" s="103"/>
      <c r="DI149" s="103"/>
      <c r="DJ149" s="103"/>
      <c r="DK149" s="103"/>
      <c r="DL149" s="103"/>
      <c r="DM149" s="103"/>
      <c r="DN149" s="103"/>
      <c r="DO149" s="103"/>
      <c r="DP149" s="103"/>
      <c r="DQ149" s="103"/>
      <c r="DR149" s="103"/>
      <c r="DS149" s="103"/>
      <c r="DT149" s="103"/>
      <c r="DU149" s="103"/>
      <c r="DV149" s="103"/>
      <c r="DW149" s="103"/>
      <c r="DX149" s="103"/>
      <c r="DY149" s="103"/>
      <c r="DZ149" s="103"/>
      <c r="EA149" s="103"/>
      <c r="EB149" s="103"/>
      <c r="EC149" s="103"/>
      <c r="ED149" s="103"/>
      <c r="EE149" s="103"/>
      <c r="EF149" s="103"/>
      <c r="EG149" s="103"/>
      <c r="EH149" s="103"/>
      <c r="EI149" s="103"/>
      <c r="EJ149" s="103"/>
      <c r="EK149" s="103"/>
      <c r="EL149" s="103"/>
      <c r="EM149" s="103"/>
    </row>
    <row r="150" spans="1:143" s="82" customFormat="1" x14ac:dyDescent="0.3">
      <c r="C150" s="24"/>
      <c r="D150" s="176" t="s">
        <v>68</v>
      </c>
      <c r="E150" s="177"/>
      <c r="F150" s="178" t="s">
        <v>69</v>
      </c>
      <c r="G150" s="178"/>
      <c r="H150" s="178"/>
      <c r="I150" s="179"/>
      <c r="J150" s="179"/>
      <c r="K150" s="180">
        <f>SUM(K151:K154)</f>
        <v>0</v>
      </c>
      <c r="L150" s="181">
        <f>SUM(L151:L154)</f>
        <v>0</v>
      </c>
      <c r="M150" s="181">
        <f>SUM(M151:M154)</f>
        <v>0</v>
      </c>
      <c r="N150" s="181">
        <f>SUM(N151:N154)</f>
        <v>0</v>
      </c>
      <c r="O150" s="181">
        <f>SUM(O151:O154)</f>
        <v>0</v>
      </c>
      <c r="P150" s="181">
        <f t="shared" ref="P150:CA150" si="130">SUM(P151:P154)</f>
        <v>0</v>
      </c>
      <c r="Q150" s="181">
        <f t="shared" si="130"/>
        <v>0</v>
      </c>
      <c r="R150" s="181">
        <f t="shared" si="130"/>
        <v>0</v>
      </c>
      <c r="S150" s="181">
        <f t="shared" si="130"/>
        <v>0</v>
      </c>
      <c r="T150" s="181">
        <f t="shared" si="130"/>
        <v>0</v>
      </c>
      <c r="U150" s="181">
        <f t="shared" si="130"/>
        <v>0</v>
      </c>
      <c r="V150" s="181">
        <f t="shared" si="130"/>
        <v>0</v>
      </c>
      <c r="W150" s="181">
        <f t="shared" si="130"/>
        <v>0</v>
      </c>
      <c r="X150" s="181">
        <f t="shared" si="130"/>
        <v>0</v>
      </c>
      <c r="Y150" s="181">
        <f t="shared" si="130"/>
        <v>0</v>
      </c>
      <c r="Z150" s="181">
        <f t="shared" si="130"/>
        <v>0</v>
      </c>
      <c r="AA150" s="181">
        <f t="shared" si="130"/>
        <v>0</v>
      </c>
      <c r="AB150" s="181">
        <f t="shared" si="130"/>
        <v>0</v>
      </c>
      <c r="AC150" s="181">
        <f t="shared" si="130"/>
        <v>0</v>
      </c>
      <c r="AD150" s="181">
        <f t="shared" si="130"/>
        <v>0</v>
      </c>
      <c r="AE150" s="181">
        <f t="shared" si="130"/>
        <v>0</v>
      </c>
      <c r="AF150" s="181">
        <f t="shared" si="130"/>
        <v>0</v>
      </c>
      <c r="AG150" s="181">
        <f t="shared" si="130"/>
        <v>0</v>
      </c>
      <c r="AH150" s="181">
        <f t="shared" si="130"/>
        <v>0</v>
      </c>
      <c r="AI150" s="181">
        <f t="shared" si="130"/>
        <v>0</v>
      </c>
      <c r="AJ150" s="181">
        <f t="shared" si="130"/>
        <v>0</v>
      </c>
      <c r="AK150" s="181">
        <f t="shared" si="130"/>
        <v>0</v>
      </c>
      <c r="AL150" s="181">
        <f t="shared" si="130"/>
        <v>0</v>
      </c>
      <c r="AM150" s="181">
        <f t="shared" si="130"/>
        <v>0</v>
      </c>
      <c r="AN150" s="181">
        <f t="shared" si="130"/>
        <v>0</v>
      </c>
      <c r="AO150" s="181">
        <f t="shared" si="130"/>
        <v>0</v>
      </c>
      <c r="AP150" s="181">
        <f t="shared" si="130"/>
        <v>0</v>
      </c>
      <c r="AQ150" s="181">
        <f t="shared" si="130"/>
        <v>0</v>
      </c>
      <c r="AR150" s="181">
        <f t="shared" si="130"/>
        <v>0</v>
      </c>
      <c r="AS150" s="181">
        <f t="shared" si="130"/>
        <v>0</v>
      </c>
      <c r="AT150" s="181">
        <f t="shared" si="130"/>
        <v>0</v>
      </c>
      <c r="AU150" s="181">
        <f t="shared" si="130"/>
        <v>0</v>
      </c>
      <c r="AV150" s="181">
        <f t="shared" si="130"/>
        <v>0</v>
      </c>
      <c r="AW150" s="181">
        <f t="shared" si="130"/>
        <v>0</v>
      </c>
      <c r="AX150" s="181">
        <f t="shared" si="130"/>
        <v>0</v>
      </c>
      <c r="AY150" s="181">
        <f t="shared" si="130"/>
        <v>0</v>
      </c>
      <c r="AZ150" s="181">
        <f t="shared" si="130"/>
        <v>0</v>
      </c>
      <c r="BA150" s="181">
        <f t="shared" si="130"/>
        <v>0</v>
      </c>
      <c r="BB150" s="181">
        <f t="shared" si="130"/>
        <v>0</v>
      </c>
      <c r="BC150" s="181">
        <f t="shared" si="130"/>
        <v>0</v>
      </c>
      <c r="BD150" s="181">
        <f t="shared" si="130"/>
        <v>0</v>
      </c>
      <c r="BE150" s="181">
        <f t="shared" si="130"/>
        <v>0</v>
      </c>
      <c r="BF150" s="181">
        <f t="shared" si="130"/>
        <v>0</v>
      </c>
      <c r="BG150" s="181">
        <f t="shared" si="130"/>
        <v>0</v>
      </c>
      <c r="BH150" s="181">
        <f t="shared" si="130"/>
        <v>0</v>
      </c>
      <c r="BI150" s="181">
        <f t="shared" si="130"/>
        <v>0</v>
      </c>
      <c r="BJ150" s="181">
        <f t="shared" si="130"/>
        <v>0</v>
      </c>
      <c r="BK150" s="181">
        <f t="shared" si="130"/>
        <v>0</v>
      </c>
      <c r="BL150" s="181">
        <f t="shared" si="130"/>
        <v>0</v>
      </c>
      <c r="BM150" s="181">
        <f t="shared" si="130"/>
        <v>0</v>
      </c>
      <c r="BN150" s="181">
        <f t="shared" si="130"/>
        <v>0</v>
      </c>
      <c r="BO150" s="181">
        <f t="shared" si="130"/>
        <v>0</v>
      </c>
      <c r="BP150" s="181">
        <f t="shared" si="130"/>
        <v>0</v>
      </c>
      <c r="BQ150" s="181">
        <f t="shared" si="130"/>
        <v>0</v>
      </c>
      <c r="BR150" s="181">
        <f t="shared" si="130"/>
        <v>0</v>
      </c>
      <c r="BS150" s="181">
        <f t="shared" si="130"/>
        <v>0</v>
      </c>
      <c r="BT150" s="181">
        <f t="shared" si="130"/>
        <v>0</v>
      </c>
      <c r="BU150" s="181">
        <f t="shared" si="130"/>
        <v>0</v>
      </c>
      <c r="BV150" s="181">
        <f t="shared" si="130"/>
        <v>0</v>
      </c>
      <c r="BW150" s="181">
        <f t="shared" si="130"/>
        <v>0</v>
      </c>
      <c r="BX150" s="181">
        <f t="shared" si="130"/>
        <v>0</v>
      </c>
      <c r="BY150" s="181">
        <f t="shared" si="130"/>
        <v>0</v>
      </c>
      <c r="BZ150" s="181">
        <f t="shared" si="130"/>
        <v>0</v>
      </c>
      <c r="CA150" s="181">
        <f t="shared" si="130"/>
        <v>0</v>
      </c>
      <c r="CB150" s="181">
        <f t="shared" ref="CB150:EM150" si="131">SUM(CB151:CB154)</f>
        <v>0</v>
      </c>
      <c r="CC150" s="181">
        <f t="shared" si="131"/>
        <v>0</v>
      </c>
      <c r="CD150" s="181">
        <f t="shared" si="131"/>
        <v>0</v>
      </c>
      <c r="CE150" s="181">
        <f t="shared" si="131"/>
        <v>0</v>
      </c>
      <c r="CF150" s="181">
        <f t="shared" si="131"/>
        <v>0</v>
      </c>
      <c r="CG150" s="181">
        <f t="shared" si="131"/>
        <v>0</v>
      </c>
      <c r="CH150" s="181">
        <f t="shared" si="131"/>
        <v>0</v>
      </c>
      <c r="CI150" s="181">
        <f t="shared" si="131"/>
        <v>0</v>
      </c>
      <c r="CJ150" s="181">
        <f t="shared" si="131"/>
        <v>0</v>
      </c>
      <c r="CK150" s="181">
        <f t="shared" si="131"/>
        <v>0</v>
      </c>
      <c r="CL150" s="181">
        <f t="shared" si="131"/>
        <v>0</v>
      </c>
      <c r="CM150" s="181">
        <f t="shared" si="131"/>
        <v>0</v>
      </c>
      <c r="CN150" s="181">
        <f t="shared" si="131"/>
        <v>0</v>
      </c>
      <c r="CO150" s="181">
        <f t="shared" si="131"/>
        <v>0</v>
      </c>
      <c r="CP150" s="181">
        <f t="shared" si="131"/>
        <v>0</v>
      </c>
      <c r="CQ150" s="181">
        <f t="shared" si="131"/>
        <v>0</v>
      </c>
      <c r="CR150" s="181">
        <f t="shared" si="131"/>
        <v>0</v>
      </c>
      <c r="CS150" s="181">
        <f t="shared" si="131"/>
        <v>0</v>
      </c>
      <c r="CT150" s="181">
        <f t="shared" si="131"/>
        <v>0</v>
      </c>
      <c r="CU150" s="181">
        <f t="shared" si="131"/>
        <v>0</v>
      </c>
      <c r="CV150" s="181">
        <f t="shared" si="131"/>
        <v>0</v>
      </c>
      <c r="CW150" s="181">
        <f t="shared" si="131"/>
        <v>0</v>
      </c>
      <c r="CX150" s="181">
        <f t="shared" si="131"/>
        <v>0</v>
      </c>
      <c r="CY150" s="181">
        <f t="shared" si="131"/>
        <v>0</v>
      </c>
      <c r="CZ150" s="181">
        <f t="shared" si="131"/>
        <v>0</v>
      </c>
      <c r="DA150" s="181">
        <f t="shared" si="131"/>
        <v>0</v>
      </c>
      <c r="DB150" s="181">
        <f t="shared" si="131"/>
        <v>0</v>
      </c>
      <c r="DC150" s="181">
        <f t="shared" si="131"/>
        <v>0</v>
      </c>
      <c r="DD150" s="181"/>
      <c r="DE150" s="181"/>
      <c r="DF150" s="181"/>
      <c r="DG150" s="181"/>
      <c r="DH150" s="181"/>
      <c r="DI150" s="181"/>
      <c r="DJ150" s="181"/>
      <c r="DK150" s="181"/>
      <c r="DL150" s="181"/>
      <c r="DM150" s="181"/>
      <c r="DN150" s="181"/>
      <c r="DO150" s="181"/>
      <c r="DP150" s="181"/>
      <c r="DQ150" s="181"/>
      <c r="DR150" s="181"/>
      <c r="DS150" s="181"/>
      <c r="DT150" s="181"/>
      <c r="DU150" s="181"/>
      <c r="DV150" s="181"/>
      <c r="DW150" s="181"/>
      <c r="DX150" s="181"/>
      <c r="DY150" s="181"/>
      <c r="DZ150" s="181"/>
      <c r="EA150" s="181"/>
      <c r="EB150" s="181"/>
      <c r="EC150" s="181"/>
      <c r="ED150" s="181"/>
      <c r="EE150" s="181"/>
      <c r="EF150" s="181"/>
      <c r="EG150" s="181"/>
      <c r="EH150" s="181"/>
      <c r="EI150" s="181"/>
      <c r="EJ150" s="181"/>
      <c r="EK150" s="181"/>
      <c r="EL150" s="181"/>
      <c r="EM150" s="181"/>
    </row>
    <row r="151" spans="1:143" s="116" customFormat="1" x14ac:dyDescent="0.3">
      <c r="C151" s="124"/>
      <c r="D151" s="117" t="s">
        <v>70</v>
      </c>
      <c r="E151" s="118"/>
      <c r="F151" s="182"/>
      <c r="G151" s="119"/>
      <c r="H151" s="119"/>
      <c r="I151" s="120"/>
      <c r="J151" s="120"/>
      <c r="K151" s="121"/>
      <c r="L151" s="133"/>
      <c r="M151" s="133"/>
      <c r="N151" s="133"/>
      <c r="O151" s="133"/>
      <c r="P151" s="133"/>
      <c r="Q151" s="133"/>
      <c r="R151" s="133"/>
      <c r="S151" s="133"/>
      <c r="T151" s="133"/>
      <c r="U151" s="133"/>
      <c r="V151" s="133"/>
      <c r="W151" s="133"/>
      <c r="X151" s="133"/>
      <c r="Y151" s="133"/>
      <c r="Z151" s="133"/>
      <c r="AA151" s="133"/>
      <c r="AB151" s="133"/>
      <c r="AC151" s="133"/>
      <c r="AD151" s="133"/>
      <c r="AE151" s="133"/>
      <c r="AF151" s="133"/>
      <c r="AG151" s="133"/>
      <c r="AH151" s="133"/>
      <c r="AI151" s="133"/>
      <c r="AJ151" s="133"/>
      <c r="AK151" s="133"/>
      <c r="AL151" s="133"/>
      <c r="AM151" s="133"/>
      <c r="AN151" s="133"/>
      <c r="AO151" s="133"/>
      <c r="AP151" s="133"/>
      <c r="AQ151" s="133"/>
      <c r="AR151" s="133"/>
      <c r="AS151" s="133"/>
      <c r="AT151" s="133"/>
      <c r="AU151" s="133"/>
      <c r="AV151" s="133"/>
      <c r="AW151" s="133"/>
      <c r="AX151" s="133"/>
      <c r="AY151" s="133"/>
      <c r="AZ151" s="133"/>
      <c r="BA151" s="133"/>
      <c r="BB151" s="133"/>
      <c r="BC151" s="133"/>
      <c r="BD151" s="133"/>
      <c r="BE151" s="133"/>
      <c r="BF151" s="133"/>
      <c r="BG151" s="133"/>
      <c r="BH151" s="133"/>
      <c r="BI151" s="133"/>
      <c r="BJ151" s="133"/>
      <c r="BK151" s="133"/>
      <c r="BL151" s="133"/>
      <c r="BM151" s="133"/>
      <c r="BN151" s="133"/>
      <c r="BO151" s="133"/>
      <c r="BP151" s="133"/>
      <c r="BQ151" s="133"/>
      <c r="BR151" s="133"/>
      <c r="BS151" s="133"/>
      <c r="BT151" s="133"/>
      <c r="BU151" s="133"/>
      <c r="BV151" s="133"/>
      <c r="BW151" s="133"/>
      <c r="BX151" s="133"/>
      <c r="BY151" s="133"/>
      <c r="BZ151" s="133"/>
      <c r="CA151" s="133"/>
      <c r="CB151" s="133"/>
      <c r="CC151" s="133"/>
      <c r="CD151" s="133"/>
      <c r="CE151" s="133"/>
      <c r="CF151" s="133"/>
      <c r="CG151" s="133"/>
      <c r="CH151" s="133"/>
      <c r="CI151" s="133"/>
      <c r="CJ151" s="133"/>
      <c r="CK151" s="133"/>
      <c r="CL151" s="133"/>
      <c r="CM151" s="133"/>
      <c r="CN151" s="133"/>
      <c r="CO151" s="133"/>
      <c r="CP151" s="133"/>
      <c r="CQ151" s="133"/>
      <c r="CR151" s="133"/>
      <c r="CS151" s="133"/>
      <c r="CT151" s="133"/>
      <c r="CU151" s="133"/>
      <c r="CV151" s="133"/>
      <c r="CW151" s="133"/>
      <c r="CX151" s="133"/>
      <c r="CY151" s="133"/>
      <c r="CZ151" s="133"/>
      <c r="DA151" s="133"/>
      <c r="DB151" s="133"/>
      <c r="DC151" s="133"/>
      <c r="DD151" s="133"/>
      <c r="DE151" s="133"/>
      <c r="DF151" s="133"/>
      <c r="DG151" s="133"/>
      <c r="DH151" s="133"/>
      <c r="DI151" s="133"/>
      <c r="DJ151" s="133"/>
      <c r="DK151" s="133"/>
      <c r="DL151" s="133"/>
      <c r="DM151" s="133"/>
      <c r="DN151" s="133"/>
      <c r="DO151" s="133"/>
      <c r="DP151" s="133"/>
      <c r="DQ151" s="133"/>
      <c r="DR151" s="133"/>
      <c r="DS151" s="133"/>
      <c r="DT151" s="133"/>
      <c r="DU151" s="133"/>
      <c r="DV151" s="133"/>
      <c r="DW151" s="133"/>
      <c r="DX151" s="133"/>
      <c r="DY151" s="133"/>
      <c r="DZ151" s="133"/>
      <c r="EA151" s="133"/>
      <c r="EB151" s="133"/>
      <c r="EC151" s="133"/>
      <c r="ED151" s="133"/>
      <c r="EE151" s="133"/>
      <c r="EF151" s="133"/>
      <c r="EG151" s="133"/>
      <c r="EH151" s="133"/>
      <c r="EI151" s="133"/>
      <c r="EJ151" s="133"/>
      <c r="EK151" s="133"/>
      <c r="EL151" s="133"/>
      <c r="EM151" s="133"/>
    </row>
    <row r="152" spans="1:143" s="116" customFormat="1" x14ac:dyDescent="0.3">
      <c r="C152" s="124"/>
      <c r="D152" s="117" t="s">
        <v>71</v>
      </c>
      <c r="E152" s="118"/>
      <c r="F152" s="183"/>
      <c r="G152" s="119"/>
      <c r="H152" s="119"/>
      <c r="I152" s="120"/>
      <c r="J152" s="120"/>
      <c r="K152" s="121"/>
      <c r="L152" s="133"/>
      <c r="M152" s="133"/>
      <c r="N152" s="133"/>
      <c r="O152" s="133"/>
      <c r="P152" s="133"/>
      <c r="Q152" s="133"/>
      <c r="R152" s="133"/>
      <c r="S152" s="133"/>
      <c r="T152" s="133"/>
      <c r="U152" s="133"/>
      <c r="V152" s="133"/>
      <c r="W152" s="133"/>
      <c r="X152" s="133"/>
      <c r="Y152" s="133"/>
      <c r="Z152" s="133"/>
      <c r="AA152" s="133"/>
      <c r="AB152" s="133"/>
      <c r="AC152" s="133"/>
      <c r="AD152" s="133"/>
      <c r="AE152" s="133"/>
      <c r="AF152" s="133"/>
      <c r="AG152" s="133"/>
      <c r="AH152" s="133"/>
      <c r="AI152" s="133"/>
      <c r="AJ152" s="133"/>
      <c r="AK152" s="133"/>
      <c r="AL152" s="133"/>
      <c r="AM152" s="133"/>
      <c r="AN152" s="133"/>
      <c r="AO152" s="133"/>
      <c r="AP152" s="133"/>
      <c r="AQ152" s="133"/>
      <c r="AR152" s="133"/>
      <c r="AS152" s="133"/>
      <c r="AT152" s="133"/>
      <c r="AU152" s="133"/>
      <c r="AV152" s="133"/>
      <c r="AW152" s="133"/>
      <c r="AX152" s="133"/>
      <c r="AY152" s="133"/>
      <c r="AZ152" s="133"/>
      <c r="BA152" s="133"/>
      <c r="BB152" s="133"/>
      <c r="BC152" s="133"/>
      <c r="BD152" s="133"/>
      <c r="BE152" s="133"/>
      <c r="BF152" s="133"/>
      <c r="BG152" s="133"/>
      <c r="BH152" s="133"/>
      <c r="BI152" s="133"/>
      <c r="BJ152" s="133"/>
      <c r="BK152" s="133"/>
      <c r="BL152" s="133"/>
      <c r="BM152" s="133"/>
      <c r="BN152" s="133"/>
      <c r="BO152" s="133"/>
      <c r="BP152" s="133"/>
      <c r="BQ152" s="133"/>
      <c r="BR152" s="133"/>
      <c r="BS152" s="133"/>
      <c r="BT152" s="133"/>
      <c r="BU152" s="133"/>
      <c r="BV152" s="133"/>
      <c r="BW152" s="133"/>
      <c r="BX152" s="133"/>
      <c r="BY152" s="133"/>
      <c r="BZ152" s="133"/>
      <c r="CA152" s="133"/>
      <c r="CB152" s="133"/>
      <c r="CC152" s="133"/>
      <c r="CD152" s="133"/>
      <c r="CE152" s="133"/>
      <c r="CF152" s="133"/>
      <c r="CG152" s="133"/>
      <c r="CH152" s="133"/>
      <c r="CI152" s="133"/>
      <c r="CJ152" s="133"/>
      <c r="CK152" s="133"/>
      <c r="CL152" s="133"/>
      <c r="CM152" s="133"/>
      <c r="CN152" s="133"/>
      <c r="CO152" s="133"/>
      <c r="CP152" s="133"/>
      <c r="CQ152" s="133"/>
      <c r="CR152" s="133"/>
      <c r="CS152" s="133"/>
      <c r="CT152" s="133"/>
      <c r="CU152" s="133"/>
      <c r="CV152" s="133"/>
      <c r="CW152" s="133"/>
      <c r="CX152" s="133"/>
      <c r="CY152" s="133"/>
      <c r="CZ152" s="133"/>
      <c r="DA152" s="133"/>
      <c r="DB152" s="133"/>
      <c r="DC152" s="133"/>
      <c r="DD152" s="133"/>
      <c r="DE152" s="133"/>
      <c r="DF152" s="133"/>
      <c r="DG152" s="133"/>
      <c r="DH152" s="133"/>
      <c r="DI152" s="133"/>
      <c r="DJ152" s="133"/>
      <c r="DK152" s="133"/>
      <c r="DL152" s="133"/>
      <c r="DM152" s="133"/>
      <c r="DN152" s="133"/>
      <c r="DO152" s="133"/>
      <c r="DP152" s="133"/>
      <c r="DQ152" s="133"/>
      <c r="DR152" s="133"/>
      <c r="DS152" s="133"/>
      <c r="DT152" s="133"/>
      <c r="DU152" s="133"/>
      <c r="DV152" s="133"/>
      <c r="DW152" s="133"/>
      <c r="DX152" s="133"/>
      <c r="DY152" s="133"/>
      <c r="DZ152" s="133"/>
      <c r="EA152" s="133"/>
      <c r="EB152" s="133"/>
      <c r="EC152" s="133"/>
      <c r="ED152" s="133"/>
      <c r="EE152" s="133"/>
      <c r="EF152" s="133"/>
      <c r="EG152" s="133"/>
      <c r="EH152" s="133"/>
      <c r="EI152" s="133"/>
      <c r="EJ152" s="133"/>
      <c r="EK152" s="133"/>
      <c r="EL152" s="133"/>
      <c r="EM152" s="133"/>
    </row>
    <row r="153" spans="1:143" s="116" customFormat="1" x14ac:dyDescent="0.3">
      <c r="C153" s="124"/>
      <c r="D153" s="117" t="s">
        <v>72</v>
      </c>
      <c r="E153" s="118"/>
      <c r="F153" s="183"/>
      <c r="G153" s="119"/>
      <c r="H153" s="119"/>
      <c r="I153" s="120"/>
      <c r="J153" s="120"/>
      <c r="K153" s="121"/>
      <c r="L153" s="133"/>
      <c r="M153" s="133"/>
      <c r="N153" s="133"/>
      <c r="O153" s="133"/>
      <c r="P153" s="133"/>
      <c r="Q153" s="133"/>
      <c r="R153" s="133"/>
      <c r="S153" s="133"/>
      <c r="T153" s="133"/>
      <c r="U153" s="133"/>
      <c r="V153" s="133"/>
      <c r="W153" s="133"/>
      <c r="X153" s="133"/>
      <c r="Y153" s="133"/>
      <c r="Z153" s="133"/>
      <c r="AA153" s="133"/>
      <c r="AB153" s="133"/>
      <c r="AC153" s="133"/>
      <c r="AD153" s="133"/>
      <c r="AE153" s="133"/>
      <c r="AF153" s="133"/>
      <c r="AG153" s="133"/>
      <c r="AH153" s="133"/>
      <c r="AI153" s="133"/>
      <c r="AJ153" s="133"/>
      <c r="AK153" s="133"/>
      <c r="AL153" s="133"/>
      <c r="AM153" s="133"/>
      <c r="AN153" s="133"/>
      <c r="AO153" s="133"/>
      <c r="AP153" s="133"/>
      <c r="AQ153" s="133"/>
      <c r="AR153" s="133"/>
      <c r="AS153" s="133"/>
      <c r="AT153" s="133"/>
      <c r="AU153" s="133"/>
      <c r="AV153" s="133"/>
      <c r="AW153" s="133"/>
      <c r="AX153" s="133"/>
      <c r="AY153" s="133"/>
      <c r="AZ153" s="133"/>
      <c r="BA153" s="133"/>
      <c r="BB153" s="133"/>
      <c r="BC153" s="133"/>
      <c r="BD153" s="133"/>
      <c r="BE153" s="133"/>
      <c r="BF153" s="133"/>
      <c r="BG153" s="133"/>
      <c r="BH153" s="133"/>
      <c r="BI153" s="133"/>
      <c r="BJ153" s="133"/>
      <c r="BK153" s="133"/>
      <c r="BL153" s="133"/>
      <c r="BM153" s="133"/>
      <c r="BN153" s="133"/>
      <c r="BO153" s="133"/>
      <c r="BP153" s="133"/>
      <c r="BQ153" s="133"/>
      <c r="BR153" s="133"/>
      <c r="BS153" s="133"/>
      <c r="BT153" s="133"/>
      <c r="BU153" s="133"/>
      <c r="BV153" s="133"/>
      <c r="BW153" s="133"/>
      <c r="BX153" s="133"/>
      <c r="BY153" s="133"/>
      <c r="BZ153" s="133"/>
      <c r="CA153" s="133"/>
      <c r="CB153" s="133"/>
      <c r="CC153" s="133"/>
      <c r="CD153" s="133"/>
      <c r="CE153" s="133"/>
      <c r="CF153" s="133"/>
      <c r="CG153" s="133"/>
      <c r="CH153" s="133"/>
      <c r="CI153" s="133"/>
      <c r="CJ153" s="133"/>
      <c r="CK153" s="133"/>
      <c r="CL153" s="133"/>
      <c r="CM153" s="133"/>
      <c r="CN153" s="133"/>
      <c r="CO153" s="133"/>
      <c r="CP153" s="133"/>
      <c r="CQ153" s="133"/>
      <c r="CR153" s="133"/>
      <c r="CS153" s="133"/>
      <c r="CT153" s="133"/>
      <c r="CU153" s="133"/>
      <c r="CV153" s="133"/>
      <c r="CW153" s="133"/>
      <c r="CX153" s="133"/>
      <c r="CY153" s="133"/>
      <c r="CZ153" s="133"/>
      <c r="DA153" s="133"/>
      <c r="DB153" s="133"/>
      <c r="DC153" s="133"/>
      <c r="DD153" s="133"/>
      <c r="DE153" s="133"/>
      <c r="DF153" s="133"/>
      <c r="DG153" s="133"/>
      <c r="DH153" s="133"/>
      <c r="DI153" s="133"/>
      <c r="DJ153" s="133"/>
      <c r="DK153" s="133"/>
      <c r="DL153" s="133"/>
      <c r="DM153" s="133"/>
      <c r="DN153" s="133"/>
      <c r="DO153" s="133"/>
      <c r="DP153" s="133"/>
      <c r="DQ153" s="133"/>
      <c r="DR153" s="133"/>
      <c r="DS153" s="133"/>
      <c r="DT153" s="133"/>
      <c r="DU153" s="133"/>
      <c r="DV153" s="133"/>
      <c r="DW153" s="133"/>
      <c r="DX153" s="133"/>
      <c r="DY153" s="133"/>
      <c r="DZ153" s="133"/>
      <c r="EA153" s="133"/>
      <c r="EB153" s="133"/>
      <c r="EC153" s="133"/>
      <c r="ED153" s="133"/>
      <c r="EE153" s="133"/>
      <c r="EF153" s="133"/>
      <c r="EG153" s="133"/>
      <c r="EH153" s="133"/>
      <c r="EI153" s="133"/>
      <c r="EJ153" s="133"/>
      <c r="EK153" s="133"/>
      <c r="EL153" s="133"/>
      <c r="EM153" s="133"/>
    </row>
    <row r="154" spans="1:143" s="116" customFormat="1" x14ac:dyDescent="0.3">
      <c r="C154" s="124"/>
      <c r="D154" s="117" t="s">
        <v>73</v>
      </c>
      <c r="E154" s="134"/>
      <c r="F154" s="184"/>
      <c r="G154" s="135"/>
      <c r="H154" s="135"/>
      <c r="I154" s="136"/>
      <c r="J154" s="136"/>
      <c r="K154" s="121"/>
      <c r="L154" s="133"/>
      <c r="M154" s="133"/>
      <c r="N154" s="133"/>
      <c r="O154" s="133"/>
      <c r="P154" s="133"/>
      <c r="Q154" s="133"/>
      <c r="R154" s="133"/>
      <c r="S154" s="133"/>
      <c r="T154" s="133"/>
      <c r="U154" s="133"/>
      <c r="V154" s="133"/>
      <c r="W154" s="133"/>
      <c r="X154" s="133"/>
      <c r="Y154" s="133"/>
      <c r="Z154" s="133"/>
      <c r="AA154" s="133"/>
      <c r="AB154" s="133"/>
      <c r="AC154" s="133"/>
      <c r="AD154" s="133"/>
      <c r="AE154" s="133"/>
      <c r="AF154" s="133"/>
      <c r="AG154" s="133"/>
      <c r="AH154" s="133"/>
      <c r="AI154" s="133"/>
      <c r="AJ154" s="133"/>
      <c r="AK154" s="133"/>
      <c r="AL154" s="133"/>
      <c r="AM154" s="133"/>
      <c r="AN154" s="133"/>
      <c r="AO154" s="133"/>
      <c r="AP154" s="133"/>
      <c r="AQ154" s="133"/>
      <c r="AR154" s="133"/>
      <c r="AS154" s="133"/>
      <c r="AT154" s="133"/>
      <c r="AU154" s="133"/>
      <c r="AV154" s="133"/>
      <c r="AW154" s="133"/>
      <c r="AX154" s="133"/>
      <c r="AY154" s="133"/>
      <c r="AZ154" s="133"/>
      <c r="BA154" s="133"/>
      <c r="BB154" s="133"/>
      <c r="BC154" s="133"/>
      <c r="BD154" s="133"/>
      <c r="BE154" s="133"/>
      <c r="BF154" s="133"/>
      <c r="BG154" s="133"/>
      <c r="BH154" s="133"/>
      <c r="BI154" s="133"/>
      <c r="BJ154" s="133"/>
      <c r="BK154" s="133"/>
      <c r="BL154" s="133"/>
      <c r="BM154" s="133"/>
      <c r="BN154" s="133"/>
      <c r="BO154" s="133"/>
      <c r="BP154" s="133"/>
      <c r="BQ154" s="133"/>
      <c r="BR154" s="133"/>
      <c r="BS154" s="133"/>
      <c r="BT154" s="133"/>
      <c r="BU154" s="133"/>
      <c r="BV154" s="133"/>
      <c r="BW154" s="133"/>
      <c r="BX154" s="133"/>
      <c r="BY154" s="133"/>
      <c r="BZ154" s="133"/>
      <c r="CA154" s="133"/>
      <c r="CB154" s="133"/>
      <c r="CC154" s="133"/>
      <c r="CD154" s="133"/>
      <c r="CE154" s="133"/>
      <c r="CF154" s="133"/>
      <c r="CG154" s="133"/>
      <c r="CH154" s="133"/>
      <c r="CI154" s="133"/>
      <c r="CJ154" s="133"/>
      <c r="CK154" s="133"/>
      <c r="CL154" s="133"/>
      <c r="CM154" s="133"/>
      <c r="CN154" s="133"/>
      <c r="CO154" s="133"/>
      <c r="CP154" s="133"/>
      <c r="CQ154" s="133"/>
      <c r="CR154" s="133"/>
      <c r="CS154" s="133"/>
      <c r="CT154" s="133"/>
      <c r="CU154" s="133"/>
      <c r="CV154" s="133"/>
      <c r="CW154" s="133"/>
      <c r="CX154" s="133"/>
      <c r="CY154" s="133"/>
      <c r="CZ154" s="133"/>
      <c r="DA154" s="133"/>
      <c r="DB154" s="133"/>
      <c r="DC154" s="133"/>
      <c r="DD154" s="133"/>
      <c r="DE154" s="133"/>
      <c r="DF154" s="133"/>
      <c r="DG154" s="133"/>
      <c r="DH154" s="133"/>
      <c r="DI154" s="133"/>
      <c r="DJ154" s="133"/>
      <c r="DK154" s="133"/>
      <c r="DL154" s="133"/>
      <c r="DM154" s="133"/>
      <c r="DN154" s="133"/>
      <c r="DO154" s="133"/>
      <c r="DP154" s="133"/>
      <c r="DQ154" s="133"/>
      <c r="DR154" s="133"/>
      <c r="DS154" s="133"/>
      <c r="DT154" s="133"/>
      <c r="DU154" s="133"/>
      <c r="DV154" s="133"/>
      <c r="DW154" s="133"/>
      <c r="DX154" s="133"/>
      <c r="DY154" s="133"/>
      <c r="DZ154" s="133"/>
      <c r="EA154" s="133"/>
      <c r="EB154" s="133"/>
      <c r="EC154" s="133"/>
      <c r="ED154" s="133"/>
      <c r="EE154" s="133"/>
      <c r="EF154" s="133"/>
      <c r="EG154" s="133"/>
      <c r="EH154" s="133"/>
      <c r="EI154" s="133"/>
      <c r="EJ154" s="133"/>
      <c r="EK154" s="133"/>
      <c r="EL154" s="133"/>
      <c r="EM154" s="133"/>
    </row>
    <row r="155" spans="1:143" x14ac:dyDescent="0.3">
      <c r="J155" s="71"/>
      <c r="L155" s="12"/>
    </row>
    <row r="156" spans="1:143" x14ac:dyDescent="0.3">
      <c r="D156" s="185" t="s">
        <v>74</v>
      </c>
      <c r="J156" s="71"/>
      <c r="L156" s="12"/>
    </row>
    <row r="157" spans="1:143" x14ac:dyDescent="0.3">
      <c r="L157" s="12"/>
    </row>
    <row r="158" spans="1:143" x14ac:dyDescent="0.3">
      <c r="L158" s="12"/>
    </row>
    <row r="159" spans="1:143" s="11" customFormat="1" x14ac:dyDescent="0.2">
      <c r="A159" s="6"/>
      <c r="B159" s="7" t="s">
        <v>75</v>
      </c>
      <c r="C159" s="7" t="s">
        <v>76</v>
      </c>
      <c r="D159" s="8"/>
      <c r="E159" s="9"/>
      <c r="F159" s="9"/>
      <c r="G159" s="10"/>
      <c r="H159" s="10"/>
      <c r="I159" s="10"/>
    </row>
    <row r="160" spans="1:143" s="186" customFormat="1" x14ac:dyDescent="0.3">
      <c r="C160" s="187"/>
      <c r="D160" s="188"/>
      <c r="E160" s="189"/>
      <c r="F160" s="190"/>
      <c r="G160" s="190"/>
      <c r="H160" s="190"/>
      <c r="I160" s="190"/>
      <c r="J160" s="191"/>
    </row>
    <row r="161" spans="2:143" x14ac:dyDescent="0.3">
      <c r="C161" s="13" t="s">
        <v>3</v>
      </c>
      <c r="D161" s="14" t="s">
        <v>77</v>
      </c>
      <c r="E161" s="15"/>
      <c r="F161" s="16"/>
      <c r="G161" s="16"/>
      <c r="H161" s="16"/>
      <c r="I161" s="16"/>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c r="BV161" s="17"/>
      <c r="BW161" s="17"/>
      <c r="BX161" s="17"/>
      <c r="BY161" s="17"/>
      <c r="BZ161" s="17"/>
      <c r="CA161" s="17"/>
      <c r="CB161" s="17"/>
      <c r="CC161" s="17"/>
      <c r="CD161" s="17"/>
      <c r="CE161" s="17"/>
      <c r="CF161" s="17"/>
      <c r="CG161" s="17"/>
      <c r="CH161" s="17"/>
      <c r="CI161" s="17"/>
      <c r="CJ161" s="17"/>
      <c r="CK161" s="17"/>
      <c r="CL161" s="17"/>
      <c r="CM161" s="17"/>
      <c r="CN161" s="17"/>
      <c r="CO161" s="17"/>
      <c r="CP161" s="17"/>
      <c r="CQ161" s="17"/>
      <c r="CR161" s="17"/>
      <c r="CS161" s="17"/>
      <c r="CT161" s="17"/>
      <c r="CU161" s="17"/>
      <c r="CV161" s="17"/>
      <c r="CW161" s="17"/>
      <c r="CX161" s="17"/>
      <c r="CY161" s="17"/>
      <c r="CZ161" s="17"/>
      <c r="DA161" s="17"/>
      <c r="DB161" s="17"/>
      <c r="DC161" s="17"/>
      <c r="DD161" s="17"/>
      <c r="DE161" s="17"/>
      <c r="DF161" s="17"/>
      <c r="DG161" s="17"/>
      <c r="DH161" s="17"/>
      <c r="DI161" s="17"/>
      <c r="DJ161" s="17"/>
      <c r="DK161" s="17"/>
      <c r="DL161" s="17"/>
      <c r="DM161" s="17"/>
      <c r="DN161" s="17"/>
      <c r="DO161" s="17"/>
      <c r="DP161" s="17"/>
      <c r="DQ161" s="17"/>
      <c r="DR161" s="17"/>
      <c r="DS161" s="17"/>
      <c r="DT161" s="17"/>
      <c r="DU161" s="17"/>
      <c r="DV161" s="17"/>
      <c r="DW161" s="17"/>
      <c r="DX161" s="17"/>
      <c r="DY161" s="17"/>
      <c r="DZ161" s="17"/>
      <c r="EA161" s="17"/>
      <c r="EB161" s="17"/>
      <c r="EC161" s="17"/>
      <c r="ED161" s="17"/>
      <c r="EE161" s="17"/>
      <c r="EF161" s="17"/>
      <c r="EG161" s="17"/>
      <c r="EH161" s="17"/>
      <c r="EI161" s="17"/>
      <c r="EJ161" s="17"/>
      <c r="EK161" s="17"/>
      <c r="EL161" s="17"/>
    </row>
    <row r="162" spans="2:143" s="196" customFormat="1" x14ac:dyDescent="0.3">
      <c r="B162" s="12">
        <v>1</v>
      </c>
      <c r="C162" s="192"/>
      <c r="D162" s="193"/>
      <c r="E162" s="194"/>
      <c r="F162" s="195"/>
      <c r="G162" s="195"/>
      <c r="H162" s="195"/>
      <c r="I162" s="195"/>
      <c r="J162" s="88">
        <v>42735</v>
      </c>
      <c r="K162" s="88">
        <f>EOMONTH(J162, 1)</f>
        <v>42766</v>
      </c>
      <c r="L162" s="88">
        <f t="shared" ref="L162:BW162" si="132">EOMONTH(K162, 1)</f>
        <v>42794</v>
      </c>
      <c r="M162" s="88">
        <f t="shared" si="132"/>
        <v>42825</v>
      </c>
      <c r="N162" s="88">
        <f t="shared" si="132"/>
        <v>42855</v>
      </c>
      <c r="O162" s="88">
        <f t="shared" si="132"/>
        <v>42886</v>
      </c>
      <c r="P162" s="88">
        <f t="shared" si="132"/>
        <v>42916</v>
      </c>
      <c r="Q162" s="88">
        <f t="shared" si="132"/>
        <v>42947</v>
      </c>
      <c r="R162" s="88">
        <f t="shared" si="132"/>
        <v>42978</v>
      </c>
      <c r="S162" s="88">
        <f t="shared" si="132"/>
        <v>43008</v>
      </c>
      <c r="T162" s="88">
        <f t="shared" si="132"/>
        <v>43039</v>
      </c>
      <c r="U162" s="88">
        <f t="shared" si="132"/>
        <v>43069</v>
      </c>
      <c r="V162" s="88">
        <f t="shared" si="132"/>
        <v>43100</v>
      </c>
      <c r="W162" s="88">
        <f t="shared" si="132"/>
        <v>43131</v>
      </c>
      <c r="X162" s="88">
        <f t="shared" si="132"/>
        <v>43159</v>
      </c>
      <c r="Y162" s="88">
        <f t="shared" si="132"/>
        <v>43190</v>
      </c>
      <c r="Z162" s="88">
        <f t="shared" si="132"/>
        <v>43220</v>
      </c>
      <c r="AA162" s="88">
        <f t="shared" si="132"/>
        <v>43251</v>
      </c>
      <c r="AB162" s="88">
        <f t="shared" si="132"/>
        <v>43281</v>
      </c>
      <c r="AC162" s="88">
        <f t="shared" si="132"/>
        <v>43312</v>
      </c>
      <c r="AD162" s="88">
        <f t="shared" si="132"/>
        <v>43343</v>
      </c>
      <c r="AE162" s="88">
        <f t="shared" si="132"/>
        <v>43373</v>
      </c>
      <c r="AF162" s="88">
        <f t="shared" si="132"/>
        <v>43404</v>
      </c>
      <c r="AG162" s="88">
        <f t="shared" si="132"/>
        <v>43434</v>
      </c>
      <c r="AH162" s="88">
        <f t="shared" si="132"/>
        <v>43465</v>
      </c>
      <c r="AI162" s="88">
        <f t="shared" si="132"/>
        <v>43496</v>
      </c>
      <c r="AJ162" s="88">
        <f t="shared" si="132"/>
        <v>43524</v>
      </c>
      <c r="AK162" s="88">
        <f t="shared" si="132"/>
        <v>43555</v>
      </c>
      <c r="AL162" s="88">
        <f t="shared" si="132"/>
        <v>43585</v>
      </c>
      <c r="AM162" s="88">
        <f t="shared" si="132"/>
        <v>43616</v>
      </c>
      <c r="AN162" s="88">
        <f t="shared" si="132"/>
        <v>43646</v>
      </c>
      <c r="AO162" s="88">
        <f t="shared" si="132"/>
        <v>43677</v>
      </c>
      <c r="AP162" s="88">
        <f t="shared" si="132"/>
        <v>43708</v>
      </c>
      <c r="AQ162" s="88">
        <f t="shared" si="132"/>
        <v>43738</v>
      </c>
      <c r="AR162" s="88">
        <f t="shared" si="132"/>
        <v>43769</v>
      </c>
      <c r="AS162" s="88">
        <f t="shared" si="132"/>
        <v>43799</v>
      </c>
      <c r="AT162" s="88">
        <f t="shared" si="132"/>
        <v>43830</v>
      </c>
      <c r="AU162" s="88">
        <f t="shared" si="132"/>
        <v>43861</v>
      </c>
      <c r="AV162" s="88">
        <f t="shared" si="132"/>
        <v>43890</v>
      </c>
      <c r="AW162" s="88">
        <f t="shared" si="132"/>
        <v>43921</v>
      </c>
      <c r="AX162" s="88">
        <f t="shared" si="132"/>
        <v>43951</v>
      </c>
      <c r="AY162" s="88">
        <f t="shared" si="132"/>
        <v>43982</v>
      </c>
      <c r="AZ162" s="88">
        <f t="shared" si="132"/>
        <v>44012</v>
      </c>
      <c r="BA162" s="88">
        <f t="shared" si="132"/>
        <v>44043</v>
      </c>
      <c r="BB162" s="88">
        <f t="shared" si="132"/>
        <v>44074</v>
      </c>
      <c r="BC162" s="88">
        <f t="shared" si="132"/>
        <v>44104</v>
      </c>
      <c r="BD162" s="88">
        <f t="shared" si="132"/>
        <v>44135</v>
      </c>
      <c r="BE162" s="88">
        <f t="shared" si="132"/>
        <v>44165</v>
      </c>
      <c r="BF162" s="88">
        <f t="shared" si="132"/>
        <v>44196</v>
      </c>
      <c r="BG162" s="88">
        <f t="shared" si="132"/>
        <v>44227</v>
      </c>
      <c r="BH162" s="88">
        <f t="shared" si="132"/>
        <v>44255</v>
      </c>
      <c r="BI162" s="88">
        <f t="shared" si="132"/>
        <v>44286</v>
      </c>
      <c r="BJ162" s="88">
        <f t="shared" si="132"/>
        <v>44316</v>
      </c>
      <c r="BK162" s="88">
        <f t="shared" si="132"/>
        <v>44347</v>
      </c>
      <c r="BL162" s="88">
        <f t="shared" si="132"/>
        <v>44377</v>
      </c>
      <c r="BM162" s="88">
        <f t="shared" si="132"/>
        <v>44408</v>
      </c>
      <c r="BN162" s="88">
        <f t="shared" si="132"/>
        <v>44439</v>
      </c>
      <c r="BO162" s="88">
        <f t="shared" si="132"/>
        <v>44469</v>
      </c>
      <c r="BP162" s="88">
        <f t="shared" si="132"/>
        <v>44500</v>
      </c>
      <c r="BQ162" s="88">
        <f t="shared" si="132"/>
        <v>44530</v>
      </c>
      <c r="BR162" s="88">
        <f t="shared" si="132"/>
        <v>44561</v>
      </c>
      <c r="BS162" s="88">
        <f t="shared" si="132"/>
        <v>44592</v>
      </c>
      <c r="BT162" s="88">
        <f t="shared" si="132"/>
        <v>44620</v>
      </c>
      <c r="BU162" s="88">
        <f t="shared" si="132"/>
        <v>44651</v>
      </c>
      <c r="BV162" s="88">
        <f t="shared" si="132"/>
        <v>44681</v>
      </c>
      <c r="BW162" s="88">
        <f t="shared" si="132"/>
        <v>44712</v>
      </c>
      <c r="BX162" s="88">
        <f t="shared" ref="BX162:DC162" si="133">EOMONTH(BW162, 1)</f>
        <v>44742</v>
      </c>
      <c r="BY162" s="88">
        <f t="shared" si="133"/>
        <v>44773</v>
      </c>
      <c r="BZ162" s="88">
        <f t="shared" si="133"/>
        <v>44804</v>
      </c>
      <c r="CA162" s="88">
        <f t="shared" si="133"/>
        <v>44834</v>
      </c>
      <c r="CB162" s="88">
        <f t="shared" si="133"/>
        <v>44865</v>
      </c>
      <c r="CC162" s="88">
        <f t="shared" si="133"/>
        <v>44895</v>
      </c>
      <c r="CD162" s="88">
        <f t="shared" si="133"/>
        <v>44926</v>
      </c>
      <c r="CE162" s="88">
        <f t="shared" si="133"/>
        <v>44957</v>
      </c>
      <c r="CF162" s="88">
        <f t="shared" si="133"/>
        <v>44985</v>
      </c>
      <c r="CG162" s="88">
        <f t="shared" si="133"/>
        <v>45016</v>
      </c>
      <c r="CH162" s="88">
        <f t="shared" si="133"/>
        <v>45046</v>
      </c>
      <c r="CI162" s="88">
        <f t="shared" si="133"/>
        <v>45077</v>
      </c>
      <c r="CJ162" s="88">
        <f t="shared" si="133"/>
        <v>45107</v>
      </c>
      <c r="CK162" s="88">
        <f t="shared" si="133"/>
        <v>45138</v>
      </c>
      <c r="CL162" s="88">
        <f t="shared" si="133"/>
        <v>45169</v>
      </c>
      <c r="CM162" s="88">
        <f t="shared" si="133"/>
        <v>45199</v>
      </c>
      <c r="CN162" s="88">
        <f t="shared" si="133"/>
        <v>45230</v>
      </c>
      <c r="CO162" s="88">
        <f t="shared" si="133"/>
        <v>45260</v>
      </c>
      <c r="CP162" s="88">
        <f t="shared" si="133"/>
        <v>45291</v>
      </c>
      <c r="CQ162" s="88">
        <f t="shared" si="133"/>
        <v>45322</v>
      </c>
      <c r="CR162" s="88">
        <f t="shared" si="133"/>
        <v>45351</v>
      </c>
      <c r="CS162" s="88">
        <f t="shared" si="133"/>
        <v>45382</v>
      </c>
      <c r="CT162" s="88">
        <f t="shared" si="133"/>
        <v>45412</v>
      </c>
      <c r="CU162" s="88">
        <f t="shared" si="133"/>
        <v>45443</v>
      </c>
      <c r="CV162" s="88">
        <f t="shared" si="133"/>
        <v>45473</v>
      </c>
      <c r="CW162" s="88">
        <f t="shared" si="133"/>
        <v>45504</v>
      </c>
      <c r="CX162" s="88">
        <f t="shared" si="133"/>
        <v>45535</v>
      </c>
      <c r="CY162" s="88">
        <f t="shared" si="133"/>
        <v>45565</v>
      </c>
      <c r="CZ162" s="88">
        <f t="shared" si="133"/>
        <v>45596</v>
      </c>
      <c r="DA162" s="88">
        <f t="shared" si="133"/>
        <v>45626</v>
      </c>
      <c r="DB162" s="88">
        <f t="shared" si="133"/>
        <v>45657</v>
      </c>
      <c r="DC162" s="88">
        <f t="shared" si="133"/>
        <v>45688</v>
      </c>
      <c r="DD162" s="88"/>
      <c r="DE162" s="88"/>
      <c r="DF162" s="88"/>
      <c r="DG162" s="88"/>
      <c r="DH162" s="88"/>
      <c r="DI162" s="88"/>
      <c r="DJ162" s="88"/>
      <c r="DK162" s="88"/>
      <c r="DL162" s="88"/>
      <c r="DM162" s="88"/>
      <c r="DN162" s="88"/>
      <c r="DO162" s="88"/>
      <c r="DP162" s="88"/>
      <c r="DQ162" s="88"/>
      <c r="DR162" s="88"/>
      <c r="DS162" s="88"/>
      <c r="DT162" s="88"/>
      <c r="DU162" s="88"/>
      <c r="DV162" s="88"/>
      <c r="DW162" s="88"/>
      <c r="DX162" s="88"/>
      <c r="DY162" s="88"/>
      <c r="DZ162" s="88"/>
      <c r="EA162" s="88"/>
      <c r="EB162" s="88"/>
      <c r="EC162" s="88"/>
      <c r="ED162" s="88"/>
      <c r="EE162" s="88"/>
      <c r="EF162" s="88"/>
      <c r="EG162" s="88"/>
      <c r="EH162" s="88"/>
      <c r="EI162" s="88"/>
      <c r="EJ162" s="88"/>
      <c r="EK162" s="88"/>
      <c r="EL162" s="88"/>
    </row>
    <row r="163" spans="2:143" s="89" customFormat="1" x14ac:dyDescent="0.3">
      <c r="C163" s="132"/>
      <c r="D163" s="90"/>
      <c r="E163" s="197"/>
      <c r="F163" s="198"/>
      <c r="G163" s="199"/>
      <c r="H163" s="199"/>
      <c r="I163" s="199"/>
      <c r="J163" s="200"/>
      <c r="K163" s="94">
        <f t="shared" ref="K163:BV163" si="134">YEAR(J162)</f>
        <v>2016</v>
      </c>
      <c r="L163" s="95">
        <f t="shared" si="134"/>
        <v>2017</v>
      </c>
      <c r="M163" s="95">
        <f t="shared" si="134"/>
        <v>2017</v>
      </c>
      <c r="N163" s="95">
        <f t="shared" si="134"/>
        <v>2017</v>
      </c>
      <c r="O163" s="95">
        <f t="shared" si="134"/>
        <v>2017</v>
      </c>
      <c r="P163" s="95">
        <f t="shared" si="134"/>
        <v>2017</v>
      </c>
      <c r="Q163" s="95">
        <f t="shared" si="134"/>
        <v>2017</v>
      </c>
      <c r="R163" s="95">
        <f t="shared" si="134"/>
        <v>2017</v>
      </c>
      <c r="S163" s="95">
        <f t="shared" si="134"/>
        <v>2017</v>
      </c>
      <c r="T163" s="95">
        <f t="shared" si="134"/>
        <v>2017</v>
      </c>
      <c r="U163" s="96">
        <f t="shared" si="134"/>
        <v>2017</v>
      </c>
      <c r="V163" s="96">
        <f t="shared" si="134"/>
        <v>2017</v>
      </c>
      <c r="W163" s="96">
        <f t="shared" si="134"/>
        <v>2017</v>
      </c>
      <c r="X163" s="96">
        <f t="shared" si="134"/>
        <v>2018</v>
      </c>
      <c r="Y163" s="96">
        <f t="shared" si="134"/>
        <v>2018</v>
      </c>
      <c r="Z163" s="96">
        <f t="shared" si="134"/>
        <v>2018</v>
      </c>
      <c r="AA163" s="96">
        <f t="shared" si="134"/>
        <v>2018</v>
      </c>
      <c r="AB163" s="96">
        <f t="shared" si="134"/>
        <v>2018</v>
      </c>
      <c r="AC163" s="96">
        <f t="shared" si="134"/>
        <v>2018</v>
      </c>
      <c r="AD163" s="96">
        <f t="shared" si="134"/>
        <v>2018</v>
      </c>
      <c r="AE163" s="96">
        <f t="shared" si="134"/>
        <v>2018</v>
      </c>
      <c r="AF163" s="96">
        <f t="shared" si="134"/>
        <v>2018</v>
      </c>
      <c r="AG163" s="96">
        <f t="shared" si="134"/>
        <v>2018</v>
      </c>
      <c r="AH163" s="96">
        <f t="shared" si="134"/>
        <v>2018</v>
      </c>
      <c r="AI163" s="96">
        <f t="shared" si="134"/>
        <v>2018</v>
      </c>
      <c r="AJ163" s="96">
        <f t="shared" si="134"/>
        <v>2019</v>
      </c>
      <c r="AK163" s="96">
        <f t="shared" si="134"/>
        <v>2019</v>
      </c>
      <c r="AL163" s="96">
        <f t="shared" si="134"/>
        <v>2019</v>
      </c>
      <c r="AM163" s="96">
        <f t="shared" si="134"/>
        <v>2019</v>
      </c>
      <c r="AN163" s="96">
        <f t="shared" si="134"/>
        <v>2019</v>
      </c>
      <c r="AO163" s="96">
        <f t="shared" si="134"/>
        <v>2019</v>
      </c>
      <c r="AP163" s="96">
        <f t="shared" si="134"/>
        <v>2019</v>
      </c>
      <c r="AQ163" s="96">
        <f t="shared" si="134"/>
        <v>2019</v>
      </c>
      <c r="AR163" s="96">
        <f t="shared" si="134"/>
        <v>2019</v>
      </c>
      <c r="AS163" s="96">
        <f t="shared" si="134"/>
        <v>2019</v>
      </c>
      <c r="AT163" s="96">
        <f t="shared" si="134"/>
        <v>2019</v>
      </c>
      <c r="AU163" s="96">
        <f t="shared" si="134"/>
        <v>2019</v>
      </c>
      <c r="AV163" s="96">
        <f t="shared" si="134"/>
        <v>2020</v>
      </c>
      <c r="AW163" s="96">
        <f t="shared" si="134"/>
        <v>2020</v>
      </c>
      <c r="AX163" s="96">
        <f t="shared" si="134"/>
        <v>2020</v>
      </c>
      <c r="AY163" s="96">
        <f t="shared" si="134"/>
        <v>2020</v>
      </c>
      <c r="AZ163" s="96">
        <f t="shared" si="134"/>
        <v>2020</v>
      </c>
      <c r="BA163" s="96">
        <f t="shared" si="134"/>
        <v>2020</v>
      </c>
      <c r="BB163" s="96">
        <f t="shared" si="134"/>
        <v>2020</v>
      </c>
      <c r="BC163" s="96">
        <f t="shared" si="134"/>
        <v>2020</v>
      </c>
      <c r="BD163" s="96">
        <f t="shared" si="134"/>
        <v>2020</v>
      </c>
      <c r="BE163" s="96">
        <f t="shared" si="134"/>
        <v>2020</v>
      </c>
      <c r="BF163" s="96">
        <f t="shared" si="134"/>
        <v>2020</v>
      </c>
      <c r="BG163" s="96">
        <f t="shared" si="134"/>
        <v>2020</v>
      </c>
      <c r="BH163" s="96">
        <f t="shared" si="134"/>
        <v>2021</v>
      </c>
      <c r="BI163" s="96">
        <f t="shared" si="134"/>
        <v>2021</v>
      </c>
      <c r="BJ163" s="96">
        <f t="shared" si="134"/>
        <v>2021</v>
      </c>
      <c r="BK163" s="96">
        <f t="shared" si="134"/>
        <v>2021</v>
      </c>
      <c r="BL163" s="96">
        <f t="shared" si="134"/>
        <v>2021</v>
      </c>
      <c r="BM163" s="96">
        <f t="shared" si="134"/>
        <v>2021</v>
      </c>
      <c r="BN163" s="96">
        <f t="shared" si="134"/>
        <v>2021</v>
      </c>
      <c r="BO163" s="96">
        <f t="shared" si="134"/>
        <v>2021</v>
      </c>
      <c r="BP163" s="96">
        <f t="shared" si="134"/>
        <v>2021</v>
      </c>
      <c r="BQ163" s="96">
        <f t="shared" si="134"/>
        <v>2021</v>
      </c>
      <c r="BR163" s="96">
        <f t="shared" si="134"/>
        <v>2021</v>
      </c>
      <c r="BS163" s="96">
        <f t="shared" si="134"/>
        <v>2021</v>
      </c>
      <c r="BT163" s="96">
        <f t="shared" si="134"/>
        <v>2022</v>
      </c>
      <c r="BU163" s="96">
        <f t="shared" si="134"/>
        <v>2022</v>
      </c>
      <c r="BV163" s="96">
        <f t="shared" si="134"/>
        <v>2022</v>
      </c>
      <c r="BW163" s="96">
        <f t="shared" ref="BW163:DC163" si="135">YEAR(BV162)</f>
        <v>2022</v>
      </c>
      <c r="BX163" s="96">
        <f t="shared" si="135"/>
        <v>2022</v>
      </c>
      <c r="BY163" s="96">
        <f t="shared" si="135"/>
        <v>2022</v>
      </c>
      <c r="BZ163" s="96">
        <f t="shared" si="135"/>
        <v>2022</v>
      </c>
      <c r="CA163" s="96">
        <f t="shared" si="135"/>
        <v>2022</v>
      </c>
      <c r="CB163" s="96">
        <f t="shared" si="135"/>
        <v>2022</v>
      </c>
      <c r="CC163" s="96">
        <f t="shared" si="135"/>
        <v>2022</v>
      </c>
      <c r="CD163" s="96">
        <f t="shared" si="135"/>
        <v>2022</v>
      </c>
      <c r="CE163" s="96">
        <f t="shared" si="135"/>
        <v>2022</v>
      </c>
      <c r="CF163" s="96">
        <f t="shared" si="135"/>
        <v>2023</v>
      </c>
      <c r="CG163" s="96">
        <f t="shared" si="135"/>
        <v>2023</v>
      </c>
      <c r="CH163" s="96">
        <f t="shared" si="135"/>
        <v>2023</v>
      </c>
      <c r="CI163" s="96">
        <f t="shared" si="135"/>
        <v>2023</v>
      </c>
      <c r="CJ163" s="96">
        <f t="shared" si="135"/>
        <v>2023</v>
      </c>
      <c r="CK163" s="96">
        <f t="shared" si="135"/>
        <v>2023</v>
      </c>
      <c r="CL163" s="96">
        <f t="shared" si="135"/>
        <v>2023</v>
      </c>
      <c r="CM163" s="96">
        <f t="shared" si="135"/>
        <v>2023</v>
      </c>
      <c r="CN163" s="96">
        <f t="shared" si="135"/>
        <v>2023</v>
      </c>
      <c r="CO163" s="96">
        <f t="shared" si="135"/>
        <v>2023</v>
      </c>
      <c r="CP163" s="96">
        <f t="shared" si="135"/>
        <v>2023</v>
      </c>
      <c r="CQ163" s="96">
        <f t="shared" si="135"/>
        <v>2023</v>
      </c>
      <c r="CR163" s="96">
        <f t="shared" si="135"/>
        <v>2024</v>
      </c>
      <c r="CS163" s="96">
        <f t="shared" si="135"/>
        <v>2024</v>
      </c>
      <c r="CT163" s="96">
        <f t="shared" si="135"/>
        <v>2024</v>
      </c>
      <c r="CU163" s="96">
        <f t="shared" si="135"/>
        <v>2024</v>
      </c>
      <c r="CV163" s="96">
        <f t="shared" si="135"/>
        <v>2024</v>
      </c>
      <c r="CW163" s="96">
        <f t="shared" si="135"/>
        <v>2024</v>
      </c>
      <c r="CX163" s="96">
        <f t="shared" si="135"/>
        <v>2024</v>
      </c>
      <c r="CY163" s="96">
        <f t="shared" si="135"/>
        <v>2024</v>
      </c>
      <c r="CZ163" s="96">
        <f t="shared" si="135"/>
        <v>2024</v>
      </c>
      <c r="DA163" s="96">
        <f t="shared" si="135"/>
        <v>2024</v>
      </c>
      <c r="DB163" s="96">
        <f t="shared" si="135"/>
        <v>2024</v>
      </c>
      <c r="DC163" s="96">
        <f t="shared" si="135"/>
        <v>2024</v>
      </c>
      <c r="DD163" s="96"/>
      <c r="DE163" s="96"/>
      <c r="DF163" s="96"/>
      <c r="DG163" s="96"/>
      <c r="DH163" s="96"/>
      <c r="DI163" s="96"/>
      <c r="DJ163" s="96"/>
      <c r="DK163" s="96"/>
      <c r="DL163" s="96"/>
      <c r="DM163" s="96"/>
      <c r="DN163" s="96"/>
      <c r="DO163" s="96"/>
      <c r="DP163" s="96"/>
      <c r="DQ163" s="96"/>
      <c r="DR163" s="96"/>
      <c r="DS163" s="96"/>
      <c r="DT163" s="96"/>
      <c r="DU163" s="96"/>
      <c r="DV163" s="96"/>
      <c r="DW163" s="96"/>
      <c r="DX163" s="96"/>
      <c r="DY163" s="96"/>
      <c r="DZ163" s="96"/>
      <c r="EA163" s="96"/>
      <c r="EB163" s="96"/>
      <c r="EC163" s="96"/>
      <c r="ED163" s="96"/>
      <c r="EE163" s="96"/>
      <c r="EF163" s="96"/>
      <c r="EG163" s="96"/>
      <c r="EH163" s="96"/>
      <c r="EI163" s="96"/>
      <c r="EJ163" s="96"/>
      <c r="EK163" s="96"/>
      <c r="EL163" s="96"/>
      <c r="EM163" s="96"/>
    </row>
    <row r="164" spans="2:143" s="89" customFormat="1" x14ac:dyDescent="0.3">
      <c r="C164" s="132"/>
      <c r="D164" s="97" t="s">
        <v>67</v>
      </c>
      <c r="E164" s="201"/>
      <c r="F164" s="202"/>
      <c r="G164" s="203"/>
      <c r="H164" s="203"/>
      <c r="I164" s="203"/>
      <c r="J164" s="204"/>
      <c r="K164" s="101">
        <f t="shared" ref="K164:BV164" si="136">MONTH(J162)</f>
        <v>12</v>
      </c>
      <c r="L164" s="102">
        <f t="shared" si="136"/>
        <v>1</v>
      </c>
      <c r="M164" s="102">
        <f t="shared" si="136"/>
        <v>2</v>
      </c>
      <c r="N164" s="102">
        <f t="shared" si="136"/>
        <v>3</v>
      </c>
      <c r="O164" s="102">
        <f t="shared" si="136"/>
        <v>4</v>
      </c>
      <c r="P164" s="102">
        <f t="shared" si="136"/>
        <v>5</v>
      </c>
      <c r="Q164" s="102">
        <f t="shared" si="136"/>
        <v>6</v>
      </c>
      <c r="R164" s="102">
        <f t="shared" si="136"/>
        <v>7</v>
      </c>
      <c r="S164" s="102">
        <f t="shared" si="136"/>
        <v>8</v>
      </c>
      <c r="T164" s="102">
        <f t="shared" si="136"/>
        <v>9</v>
      </c>
      <c r="U164" s="103">
        <f t="shared" si="136"/>
        <v>10</v>
      </c>
      <c r="V164" s="103">
        <f t="shared" si="136"/>
        <v>11</v>
      </c>
      <c r="W164" s="103">
        <f t="shared" si="136"/>
        <v>12</v>
      </c>
      <c r="X164" s="103">
        <f t="shared" si="136"/>
        <v>1</v>
      </c>
      <c r="Y164" s="103">
        <f t="shared" si="136"/>
        <v>2</v>
      </c>
      <c r="Z164" s="103">
        <f t="shared" si="136"/>
        <v>3</v>
      </c>
      <c r="AA164" s="103">
        <f t="shared" si="136"/>
        <v>4</v>
      </c>
      <c r="AB164" s="103">
        <f t="shared" si="136"/>
        <v>5</v>
      </c>
      <c r="AC164" s="103">
        <f t="shared" si="136"/>
        <v>6</v>
      </c>
      <c r="AD164" s="103">
        <f t="shared" si="136"/>
        <v>7</v>
      </c>
      <c r="AE164" s="103">
        <f t="shared" si="136"/>
        <v>8</v>
      </c>
      <c r="AF164" s="103">
        <f t="shared" si="136"/>
        <v>9</v>
      </c>
      <c r="AG164" s="103">
        <f t="shared" si="136"/>
        <v>10</v>
      </c>
      <c r="AH164" s="103">
        <f t="shared" si="136"/>
        <v>11</v>
      </c>
      <c r="AI164" s="103">
        <f t="shared" si="136"/>
        <v>12</v>
      </c>
      <c r="AJ164" s="103">
        <f t="shared" si="136"/>
        <v>1</v>
      </c>
      <c r="AK164" s="103">
        <f t="shared" si="136"/>
        <v>2</v>
      </c>
      <c r="AL164" s="103">
        <f t="shared" si="136"/>
        <v>3</v>
      </c>
      <c r="AM164" s="103">
        <f t="shared" si="136"/>
        <v>4</v>
      </c>
      <c r="AN164" s="103">
        <f t="shared" si="136"/>
        <v>5</v>
      </c>
      <c r="AO164" s="103">
        <f t="shared" si="136"/>
        <v>6</v>
      </c>
      <c r="AP164" s="103">
        <f t="shared" si="136"/>
        <v>7</v>
      </c>
      <c r="AQ164" s="103">
        <f t="shared" si="136"/>
        <v>8</v>
      </c>
      <c r="AR164" s="103">
        <f t="shared" si="136"/>
        <v>9</v>
      </c>
      <c r="AS164" s="103">
        <f t="shared" si="136"/>
        <v>10</v>
      </c>
      <c r="AT164" s="103">
        <f t="shared" si="136"/>
        <v>11</v>
      </c>
      <c r="AU164" s="103">
        <f t="shared" si="136"/>
        <v>12</v>
      </c>
      <c r="AV164" s="103">
        <f t="shared" si="136"/>
        <v>1</v>
      </c>
      <c r="AW164" s="103">
        <f t="shared" si="136"/>
        <v>2</v>
      </c>
      <c r="AX164" s="103">
        <f t="shared" si="136"/>
        <v>3</v>
      </c>
      <c r="AY164" s="103">
        <f t="shared" si="136"/>
        <v>4</v>
      </c>
      <c r="AZ164" s="103">
        <f t="shared" si="136"/>
        <v>5</v>
      </c>
      <c r="BA164" s="103">
        <f t="shared" si="136"/>
        <v>6</v>
      </c>
      <c r="BB164" s="103">
        <f t="shared" si="136"/>
        <v>7</v>
      </c>
      <c r="BC164" s="103">
        <f t="shared" si="136"/>
        <v>8</v>
      </c>
      <c r="BD164" s="103">
        <f t="shared" si="136"/>
        <v>9</v>
      </c>
      <c r="BE164" s="103">
        <f t="shared" si="136"/>
        <v>10</v>
      </c>
      <c r="BF164" s="103">
        <f t="shared" si="136"/>
        <v>11</v>
      </c>
      <c r="BG164" s="103">
        <f t="shared" si="136"/>
        <v>12</v>
      </c>
      <c r="BH164" s="103">
        <f t="shared" si="136"/>
        <v>1</v>
      </c>
      <c r="BI164" s="103">
        <f t="shared" si="136"/>
        <v>2</v>
      </c>
      <c r="BJ164" s="103">
        <f t="shared" si="136"/>
        <v>3</v>
      </c>
      <c r="BK164" s="103">
        <f t="shared" si="136"/>
        <v>4</v>
      </c>
      <c r="BL164" s="103">
        <f t="shared" si="136"/>
        <v>5</v>
      </c>
      <c r="BM164" s="103">
        <f t="shared" si="136"/>
        <v>6</v>
      </c>
      <c r="BN164" s="103">
        <f t="shared" si="136"/>
        <v>7</v>
      </c>
      <c r="BO164" s="103">
        <f t="shared" si="136"/>
        <v>8</v>
      </c>
      <c r="BP164" s="103">
        <f t="shared" si="136"/>
        <v>9</v>
      </c>
      <c r="BQ164" s="103">
        <f t="shared" si="136"/>
        <v>10</v>
      </c>
      <c r="BR164" s="103">
        <f t="shared" si="136"/>
        <v>11</v>
      </c>
      <c r="BS164" s="103">
        <f t="shared" si="136"/>
        <v>12</v>
      </c>
      <c r="BT164" s="103">
        <f t="shared" si="136"/>
        <v>1</v>
      </c>
      <c r="BU164" s="103">
        <f t="shared" si="136"/>
        <v>2</v>
      </c>
      <c r="BV164" s="103">
        <f t="shared" si="136"/>
        <v>3</v>
      </c>
      <c r="BW164" s="103">
        <f t="shared" ref="BW164:DC164" si="137">MONTH(BV162)</f>
        <v>4</v>
      </c>
      <c r="BX164" s="103">
        <f t="shared" si="137"/>
        <v>5</v>
      </c>
      <c r="BY164" s="103">
        <f t="shared" si="137"/>
        <v>6</v>
      </c>
      <c r="BZ164" s="103">
        <f t="shared" si="137"/>
        <v>7</v>
      </c>
      <c r="CA164" s="103">
        <f t="shared" si="137"/>
        <v>8</v>
      </c>
      <c r="CB164" s="103">
        <f t="shared" si="137"/>
        <v>9</v>
      </c>
      <c r="CC164" s="103">
        <f t="shared" si="137"/>
        <v>10</v>
      </c>
      <c r="CD164" s="103">
        <f t="shared" si="137"/>
        <v>11</v>
      </c>
      <c r="CE164" s="103">
        <f t="shared" si="137"/>
        <v>12</v>
      </c>
      <c r="CF164" s="103">
        <f t="shared" si="137"/>
        <v>1</v>
      </c>
      <c r="CG164" s="103">
        <f t="shared" si="137"/>
        <v>2</v>
      </c>
      <c r="CH164" s="103">
        <f t="shared" si="137"/>
        <v>3</v>
      </c>
      <c r="CI164" s="103">
        <f t="shared" si="137"/>
        <v>4</v>
      </c>
      <c r="CJ164" s="103">
        <f t="shared" si="137"/>
        <v>5</v>
      </c>
      <c r="CK164" s="103">
        <f t="shared" si="137"/>
        <v>6</v>
      </c>
      <c r="CL164" s="103">
        <f t="shared" si="137"/>
        <v>7</v>
      </c>
      <c r="CM164" s="103">
        <f t="shared" si="137"/>
        <v>8</v>
      </c>
      <c r="CN164" s="103">
        <f t="shared" si="137"/>
        <v>9</v>
      </c>
      <c r="CO164" s="103">
        <f t="shared" si="137"/>
        <v>10</v>
      </c>
      <c r="CP164" s="103">
        <f t="shared" si="137"/>
        <v>11</v>
      </c>
      <c r="CQ164" s="103">
        <f t="shared" si="137"/>
        <v>12</v>
      </c>
      <c r="CR164" s="103">
        <f t="shared" si="137"/>
        <v>1</v>
      </c>
      <c r="CS164" s="103">
        <f t="shared" si="137"/>
        <v>2</v>
      </c>
      <c r="CT164" s="103">
        <f t="shared" si="137"/>
        <v>3</v>
      </c>
      <c r="CU164" s="103">
        <f t="shared" si="137"/>
        <v>4</v>
      </c>
      <c r="CV164" s="103">
        <f t="shared" si="137"/>
        <v>5</v>
      </c>
      <c r="CW164" s="103">
        <f t="shared" si="137"/>
        <v>6</v>
      </c>
      <c r="CX164" s="103">
        <f t="shared" si="137"/>
        <v>7</v>
      </c>
      <c r="CY164" s="103">
        <f t="shared" si="137"/>
        <v>8</v>
      </c>
      <c r="CZ164" s="103">
        <f t="shared" si="137"/>
        <v>9</v>
      </c>
      <c r="DA164" s="103">
        <f t="shared" si="137"/>
        <v>10</v>
      </c>
      <c r="DB164" s="103">
        <f t="shared" si="137"/>
        <v>11</v>
      </c>
      <c r="DC164" s="103">
        <f t="shared" si="137"/>
        <v>12</v>
      </c>
      <c r="DD164" s="103"/>
      <c r="DE164" s="103"/>
      <c r="DF164" s="103"/>
      <c r="DG164" s="103"/>
      <c r="DH164" s="103"/>
      <c r="DI164" s="103"/>
      <c r="DJ164" s="103"/>
      <c r="DK164" s="103"/>
      <c r="DL164" s="103"/>
      <c r="DM164" s="103"/>
      <c r="DN164" s="103"/>
      <c r="DO164" s="103"/>
      <c r="DP164" s="103"/>
      <c r="DQ164" s="103"/>
      <c r="DR164" s="103"/>
      <c r="DS164" s="103"/>
      <c r="DT164" s="103"/>
      <c r="DU164" s="103"/>
      <c r="DV164" s="103"/>
      <c r="DW164" s="103"/>
      <c r="DX164" s="103"/>
      <c r="DY164" s="103"/>
      <c r="DZ164" s="103"/>
      <c r="EA164" s="103"/>
      <c r="EB164" s="103"/>
      <c r="EC164" s="103"/>
      <c r="ED164" s="103"/>
      <c r="EE164" s="103"/>
      <c r="EF164" s="103"/>
      <c r="EG164" s="103"/>
      <c r="EH164" s="103"/>
      <c r="EI164" s="103"/>
      <c r="EJ164" s="103"/>
      <c r="EK164" s="103"/>
      <c r="EL164" s="103"/>
      <c r="EM164" s="103"/>
    </row>
    <row r="165" spans="2:143" s="82" customFormat="1" x14ac:dyDescent="0.3">
      <c r="B165" s="89"/>
      <c r="C165" s="24"/>
      <c r="D165" s="104" t="s">
        <v>78</v>
      </c>
      <c r="E165" s="205"/>
      <c r="F165" s="206"/>
      <c r="G165" s="207"/>
      <c r="H165" s="207"/>
      <c r="I165" s="207"/>
      <c r="J165" s="208"/>
      <c r="K165" s="209">
        <f>SUM(K166,K193, K200)</f>
        <v>664906.33100000001</v>
      </c>
      <c r="L165" s="210">
        <f t="shared" ref="L165:BW165" si="138">SUM(L166,L193, L200)</f>
        <v>664150.951</v>
      </c>
      <c r="M165" s="210">
        <f t="shared" si="138"/>
        <v>676150.951</v>
      </c>
      <c r="N165" s="210">
        <f t="shared" si="138"/>
        <v>672206.946</v>
      </c>
      <c r="O165" s="210">
        <f t="shared" si="138"/>
        <v>670038.946</v>
      </c>
      <c r="P165" s="210">
        <f t="shared" si="138"/>
        <v>660038.946</v>
      </c>
      <c r="Q165" s="210">
        <f t="shared" si="138"/>
        <v>655435.53300000005</v>
      </c>
      <c r="R165" s="210">
        <f t="shared" si="138"/>
        <v>646815.48300000001</v>
      </c>
      <c r="S165" s="210">
        <f t="shared" si="138"/>
        <v>646869.48300000001</v>
      </c>
      <c r="T165" s="210">
        <f t="shared" si="138"/>
        <v>638230.73300000001</v>
      </c>
      <c r="U165" s="210">
        <f t="shared" si="138"/>
        <v>692636.43299999996</v>
      </c>
      <c r="V165" s="210">
        <f t="shared" si="138"/>
        <v>678508.39300000004</v>
      </c>
      <c r="W165" s="210">
        <f t="shared" si="138"/>
        <v>706133.39300000004</v>
      </c>
      <c r="X165" s="210">
        <f t="shared" si="138"/>
        <v>694209.97425000009</v>
      </c>
      <c r="Y165" s="210">
        <f t="shared" si="138"/>
        <v>682286.55550000002</v>
      </c>
      <c r="Z165" s="210">
        <f t="shared" si="138"/>
        <v>670363.13675000006</v>
      </c>
      <c r="AA165" s="210">
        <f t="shared" si="138"/>
        <v>658439.71800000011</v>
      </c>
      <c r="AB165" s="210">
        <f t="shared" si="138"/>
        <v>646516.29924999992</v>
      </c>
      <c r="AC165" s="210">
        <f t="shared" si="138"/>
        <v>634592.88049999997</v>
      </c>
      <c r="AD165" s="210">
        <f t="shared" si="138"/>
        <v>622669.46175000002</v>
      </c>
      <c r="AE165" s="210">
        <f t="shared" si="138"/>
        <v>610746.04300000006</v>
      </c>
      <c r="AF165" s="210">
        <f t="shared" si="138"/>
        <v>598822.62424999999</v>
      </c>
      <c r="AG165" s="210">
        <f t="shared" si="138"/>
        <v>586899.20549999992</v>
      </c>
      <c r="AH165" s="210">
        <f t="shared" si="138"/>
        <v>574975.78674999997</v>
      </c>
      <c r="AI165" s="210">
        <f t="shared" si="138"/>
        <v>563052.36800000002</v>
      </c>
      <c r="AJ165" s="210">
        <f t="shared" si="138"/>
        <v>553425.0456666667</v>
      </c>
      <c r="AK165" s="210">
        <f t="shared" si="138"/>
        <v>543797.72333333327</v>
      </c>
      <c r="AL165" s="210">
        <f t="shared" si="138"/>
        <v>534170.40100000007</v>
      </c>
      <c r="AM165" s="210">
        <f t="shared" si="138"/>
        <v>524543.07866666664</v>
      </c>
      <c r="AN165" s="210">
        <f t="shared" si="138"/>
        <v>514915.75633333332</v>
      </c>
      <c r="AO165" s="210">
        <f t="shared" si="138"/>
        <v>505288.43400000001</v>
      </c>
      <c r="AP165" s="210">
        <f t="shared" si="138"/>
        <v>495661.11166666669</v>
      </c>
      <c r="AQ165" s="210">
        <f t="shared" si="138"/>
        <v>486033.78933333338</v>
      </c>
      <c r="AR165" s="210">
        <f t="shared" si="138"/>
        <v>476406.467</v>
      </c>
      <c r="AS165" s="210">
        <f t="shared" si="138"/>
        <v>466779.14466666669</v>
      </c>
      <c r="AT165" s="210">
        <f t="shared" si="138"/>
        <v>457151.82233333337</v>
      </c>
      <c r="AU165" s="210">
        <f t="shared" si="138"/>
        <v>447524.5</v>
      </c>
      <c r="AV165" s="210">
        <f t="shared" si="138"/>
        <v>442856.23333333328</v>
      </c>
      <c r="AW165" s="210">
        <f t="shared" si="138"/>
        <v>438187.96666666667</v>
      </c>
      <c r="AX165" s="210">
        <f t="shared" si="138"/>
        <v>433519.7</v>
      </c>
      <c r="AY165" s="210">
        <f t="shared" si="138"/>
        <v>428851.43333333335</v>
      </c>
      <c r="AZ165" s="210">
        <f t="shared" si="138"/>
        <v>424183.16666666663</v>
      </c>
      <c r="BA165" s="210">
        <f t="shared" si="138"/>
        <v>419514.9</v>
      </c>
      <c r="BB165" s="210">
        <f t="shared" si="138"/>
        <v>414846.63333333342</v>
      </c>
      <c r="BC165" s="210">
        <f t="shared" si="138"/>
        <v>410178.3666666667</v>
      </c>
      <c r="BD165" s="210">
        <f t="shared" si="138"/>
        <v>405510.1</v>
      </c>
      <c r="BE165" s="210">
        <f t="shared" si="138"/>
        <v>400841.83333333337</v>
      </c>
      <c r="BF165" s="210">
        <f t="shared" si="138"/>
        <v>396173.56666666665</v>
      </c>
      <c r="BG165" s="210">
        <f t="shared" si="138"/>
        <v>391505.30000000005</v>
      </c>
      <c r="BH165" s="210">
        <f t="shared" si="138"/>
        <v>388626.83333333337</v>
      </c>
      <c r="BI165" s="210">
        <f t="shared" si="138"/>
        <v>385748.3666666667</v>
      </c>
      <c r="BJ165" s="210">
        <f t="shared" si="138"/>
        <v>382869.9</v>
      </c>
      <c r="BK165" s="210">
        <f t="shared" si="138"/>
        <v>379991.43333333335</v>
      </c>
      <c r="BL165" s="210">
        <f t="shared" si="138"/>
        <v>377112.96666666667</v>
      </c>
      <c r="BM165" s="210">
        <f t="shared" si="138"/>
        <v>374234.5</v>
      </c>
      <c r="BN165" s="210">
        <f t="shared" si="138"/>
        <v>371356.03333333333</v>
      </c>
      <c r="BO165" s="210">
        <f t="shared" si="138"/>
        <v>368477.56666666665</v>
      </c>
      <c r="BP165" s="210">
        <f t="shared" si="138"/>
        <v>365599.1</v>
      </c>
      <c r="BQ165" s="210">
        <f t="shared" si="138"/>
        <v>362720.6333333333</v>
      </c>
      <c r="BR165" s="210">
        <f t="shared" si="138"/>
        <v>359842.16666666669</v>
      </c>
      <c r="BS165" s="210">
        <f t="shared" si="138"/>
        <v>356963.7</v>
      </c>
      <c r="BT165" s="210">
        <f t="shared" si="138"/>
        <v>354923.06666666671</v>
      </c>
      <c r="BU165" s="210">
        <f t="shared" si="138"/>
        <v>352882.43333333335</v>
      </c>
      <c r="BV165" s="210">
        <f t="shared" si="138"/>
        <v>350841.80000000005</v>
      </c>
      <c r="BW165" s="210">
        <f t="shared" si="138"/>
        <v>348801.16666666674</v>
      </c>
      <c r="BX165" s="210">
        <f t="shared" ref="BX165:EI165" si="139">SUM(BX166,BX193, BX200)</f>
        <v>346760.53333333338</v>
      </c>
      <c r="BY165" s="210">
        <f t="shared" si="139"/>
        <v>344719.9</v>
      </c>
      <c r="BZ165" s="210">
        <f t="shared" si="139"/>
        <v>342679.26666666672</v>
      </c>
      <c r="CA165" s="210">
        <f t="shared" si="139"/>
        <v>340638.6333333333</v>
      </c>
      <c r="CB165" s="210">
        <f t="shared" si="139"/>
        <v>338598</v>
      </c>
      <c r="CC165" s="210">
        <f t="shared" si="139"/>
        <v>336557.3666666667</v>
      </c>
      <c r="CD165" s="210">
        <f t="shared" si="139"/>
        <v>334516.73333333334</v>
      </c>
      <c r="CE165" s="210">
        <f t="shared" si="139"/>
        <v>332476.10000000003</v>
      </c>
      <c r="CF165" s="210">
        <f t="shared" si="139"/>
        <v>332381.10000000003</v>
      </c>
      <c r="CG165" s="210">
        <f t="shared" si="139"/>
        <v>332286.10000000003</v>
      </c>
      <c r="CH165" s="210">
        <f t="shared" si="139"/>
        <v>332191.10000000003</v>
      </c>
      <c r="CI165" s="210">
        <f t="shared" si="139"/>
        <v>332096.10000000003</v>
      </c>
      <c r="CJ165" s="210">
        <f t="shared" si="139"/>
        <v>332001.10000000003</v>
      </c>
      <c r="CK165" s="210">
        <f t="shared" si="139"/>
        <v>331906.10000000003</v>
      </c>
      <c r="CL165" s="210">
        <f t="shared" si="139"/>
        <v>331811.10000000003</v>
      </c>
      <c r="CM165" s="210">
        <f t="shared" si="139"/>
        <v>331716.10000000003</v>
      </c>
      <c r="CN165" s="210">
        <f t="shared" si="139"/>
        <v>331621.10000000003</v>
      </c>
      <c r="CO165" s="210">
        <f t="shared" si="139"/>
        <v>331526.10000000003</v>
      </c>
      <c r="CP165" s="210">
        <f t="shared" si="139"/>
        <v>331431.10000000003</v>
      </c>
      <c r="CQ165" s="210">
        <f t="shared" si="139"/>
        <v>331336.10000000003</v>
      </c>
      <c r="CR165" s="210">
        <f t="shared" si="139"/>
        <v>331336.10000000003</v>
      </c>
      <c r="CS165" s="210">
        <f t="shared" si="139"/>
        <v>331336.10000000003</v>
      </c>
      <c r="CT165" s="210">
        <f t="shared" si="139"/>
        <v>331336.10000000003</v>
      </c>
      <c r="CU165" s="210">
        <f t="shared" si="139"/>
        <v>331336.10000000003</v>
      </c>
      <c r="CV165" s="210">
        <f t="shared" si="139"/>
        <v>331336.10000000003</v>
      </c>
      <c r="CW165" s="210">
        <f t="shared" si="139"/>
        <v>331336.10000000003</v>
      </c>
      <c r="CX165" s="210">
        <f t="shared" si="139"/>
        <v>331336.10000000003</v>
      </c>
      <c r="CY165" s="210">
        <f t="shared" si="139"/>
        <v>331336.10000000003</v>
      </c>
      <c r="CZ165" s="210">
        <f t="shared" si="139"/>
        <v>331336.10000000003</v>
      </c>
      <c r="DA165" s="210">
        <f t="shared" si="139"/>
        <v>331336.10000000003</v>
      </c>
      <c r="DB165" s="210">
        <f t="shared" si="139"/>
        <v>331336.10000000003</v>
      </c>
      <c r="DC165" s="210">
        <f t="shared" si="139"/>
        <v>331336.10000000003</v>
      </c>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210"/>
      <c r="EC165" s="210"/>
      <c r="ED165" s="210"/>
      <c r="EE165" s="210"/>
      <c r="EF165" s="210"/>
      <c r="EG165" s="210"/>
      <c r="EH165" s="210"/>
      <c r="EI165" s="210"/>
      <c r="EJ165" s="210"/>
      <c r="EK165" s="210"/>
      <c r="EL165" s="210"/>
      <c r="EM165" s="210"/>
    </row>
    <row r="166" spans="2:143" s="82" customFormat="1" x14ac:dyDescent="0.3">
      <c r="B166" s="89">
        <v>5</v>
      </c>
      <c r="C166" s="24"/>
      <c r="D166" s="176" t="str">
        <f>D243</f>
        <v>단기차입금</v>
      </c>
      <c r="E166" s="211" t="str">
        <f t="shared" ref="E166:J167" si="140">E243</f>
        <v>은행</v>
      </c>
      <c r="F166" s="212" t="str">
        <f t="shared" si="140"/>
        <v>원금</v>
      </c>
      <c r="G166" s="212" t="str">
        <f t="shared" si="140"/>
        <v>이자율</v>
      </c>
      <c r="H166" s="212" t="str">
        <f t="shared" si="140"/>
        <v>만기상환일</v>
      </c>
      <c r="I166" s="212" t="str">
        <f t="shared" si="140"/>
        <v>이자납부주기</v>
      </c>
      <c r="J166" s="213" t="str">
        <f t="shared" si="140"/>
        <v>이자불입월</v>
      </c>
      <c r="K166" s="180">
        <f>SUM(K167:K192)</f>
        <v>195816.27</v>
      </c>
      <c r="L166" s="180">
        <f t="shared" ref="L166:BW166" si="141">SUM(L167:L192)</f>
        <v>195477.88999999998</v>
      </c>
      <c r="M166" s="180">
        <f t="shared" si="141"/>
        <v>195477.88999999998</v>
      </c>
      <c r="N166" s="180">
        <f t="shared" si="141"/>
        <v>195477.88999999998</v>
      </c>
      <c r="O166" s="180">
        <f t="shared" si="141"/>
        <v>194994.49</v>
      </c>
      <c r="P166" s="180">
        <f t="shared" si="141"/>
        <v>194994.49</v>
      </c>
      <c r="Q166" s="180">
        <f t="shared" si="141"/>
        <v>194994.49</v>
      </c>
      <c r="R166" s="180">
        <f t="shared" si="141"/>
        <v>191973.24</v>
      </c>
      <c r="S166" s="180">
        <f t="shared" si="141"/>
        <v>191973.24</v>
      </c>
      <c r="T166" s="180">
        <f t="shared" si="141"/>
        <v>186409.49</v>
      </c>
      <c r="U166" s="180">
        <f t="shared" si="141"/>
        <v>202409.49</v>
      </c>
      <c r="V166" s="180">
        <f t="shared" si="141"/>
        <v>188281.45</v>
      </c>
      <c r="W166" s="180">
        <f>SUM(W167:W192)</f>
        <v>208981.45</v>
      </c>
      <c r="X166" s="180">
        <f t="shared" si="141"/>
        <v>208875.81666666668</v>
      </c>
      <c r="Y166" s="180">
        <f t="shared" si="141"/>
        <v>208770.18333333335</v>
      </c>
      <c r="Z166" s="180">
        <f t="shared" si="141"/>
        <v>208664.55000000002</v>
      </c>
      <c r="AA166" s="180">
        <f t="shared" si="141"/>
        <v>208558.91666666669</v>
      </c>
      <c r="AB166" s="180">
        <f t="shared" si="141"/>
        <v>208453.28333333335</v>
      </c>
      <c r="AC166" s="180">
        <f t="shared" si="141"/>
        <v>208347.65000000002</v>
      </c>
      <c r="AD166" s="180">
        <f t="shared" si="141"/>
        <v>208242.01666666669</v>
      </c>
      <c r="AE166" s="180">
        <f t="shared" si="141"/>
        <v>208136.38333333336</v>
      </c>
      <c r="AF166" s="180">
        <f t="shared" si="141"/>
        <v>208030.75</v>
      </c>
      <c r="AG166" s="180">
        <f t="shared" si="141"/>
        <v>207925.11666666667</v>
      </c>
      <c r="AH166" s="180">
        <f t="shared" si="141"/>
        <v>207819.48333333334</v>
      </c>
      <c r="AI166" s="180">
        <f t="shared" si="141"/>
        <v>207713.85</v>
      </c>
      <c r="AJ166" s="180">
        <f t="shared" si="141"/>
        <v>207608.21666666667</v>
      </c>
      <c r="AK166" s="180">
        <f t="shared" si="141"/>
        <v>207502.58333333334</v>
      </c>
      <c r="AL166" s="180">
        <f t="shared" si="141"/>
        <v>207396.95</v>
      </c>
      <c r="AM166" s="180">
        <f t="shared" si="141"/>
        <v>207291.31666666668</v>
      </c>
      <c r="AN166" s="180">
        <f t="shared" si="141"/>
        <v>207185.68333333335</v>
      </c>
      <c r="AO166" s="180">
        <f t="shared" si="141"/>
        <v>207080.05000000002</v>
      </c>
      <c r="AP166" s="180">
        <f t="shared" si="141"/>
        <v>206974.41666666669</v>
      </c>
      <c r="AQ166" s="180">
        <f t="shared" si="141"/>
        <v>206868.78333333335</v>
      </c>
      <c r="AR166" s="180">
        <f t="shared" si="141"/>
        <v>206763.15000000002</v>
      </c>
      <c r="AS166" s="180">
        <f t="shared" si="141"/>
        <v>206657.51666666669</v>
      </c>
      <c r="AT166" s="180">
        <f t="shared" si="141"/>
        <v>206551.88333333336</v>
      </c>
      <c r="AU166" s="180">
        <f t="shared" si="141"/>
        <v>206446.25</v>
      </c>
      <c r="AV166" s="180">
        <f t="shared" si="141"/>
        <v>206340.61666666667</v>
      </c>
      <c r="AW166" s="180">
        <f t="shared" si="141"/>
        <v>206234.98333333334</v>
      </c>
      <c r="AX166" s="180">
        <f t="shared" si="141"/>
        <v>206129.35</v>
      </c>
      <c r="AY166" s="180">
        <f t="shared" si="141"/>
        <v>206023.71666666667</v>
      </c>
      <c r="AZ166" s="180">
        <f t="shared" si="141"/>
        <v>205918.08333333334</v>
      </c>
      <c r="BA166" s="180">
        <f t="shared" si="141"/>
        <v>205812.45</v>
      </c>
      <c r="BB166" s="180">
        <f t="shared" si="141"/>
        <v>205706.81666666668</v>
      </c>
      <c r="BC166" s="180">
        <f t="shared" si="141"/>
        <v>205601.18333333335</v>
      </c>
      <c r="BD166" s="180">
        <f t="shared" si="141"/>
        <v>205495.55000000002</v>
      </c>
      <c r="BE166" s="180">
        <f t="shared" si="141"/>
        <v>205389.91666666669</v>
      </c>
      <c r="BF166" s="180">
        <f t="shared" si="141"/>
        <v>205284.28333333335</v>
      </c>
      <c r="BG166" s="180">
        <f t="shared" si="141"/>
        <v>205178.65000000002</v>
      </c>
      <c r="BH166" s="180">
        <f t="shared" si="141"/>
        <v>205073.01666666669</v>
      </c>
      <c r="BI166" s="180">
        <f t="shared" si="141"/>
        <v>204967.38333333336</v>
      </c>
      <c r="BJ166" s="180">
        <f t="shared" si="141"/>
        <v>204861.75000000003</v>
      </c>
      <c r="BK166" s="180">
        <f t="shared" si="141"/>
        <v>204756.1166666667</v>
      </c>
      <c r="BL166" s="180">
        <f t="shared" si="141"/>
        <v>204650.48333333334</v>
      </c>
      <c r="BM166" s="180">
        <f t="shared" si="141"/>
        <v>204544.85</v>
      </c>
      <c r="BN166" s="180">
        <f t="shared" si="141"/>
        <v>204439.21666666667</v>
      </c>
      <c r="BO166" s="180">
        <f t="shared" si="141"/>
        <v>204333.58333333334</v>
      </c>
      <c r="BP166" s="180">
        <f t="shared" si="141"/>
        <v>204227.95</v>
      </c>
      <c r="BQ166" s="180">
        <f t="shared" si="141"/>
        <v>204122.31666666668</v>
      </c>
      <c r="BR166" s="180">
        <f t="shared" si="141"/>
        <v>204016.68333333335</v>
      </c>
      <c r="BS166" s="180">
        <f t="shared" si="141"/>
        <v>203911.05000000002</v>
      </c>
      <c r="BT166" s="180">
        <f t="shared" si="141"/>
        <v>203805.41666666669</v>
      </c>
      <c r="BU166" s="180">
        <f t="shared" si="141"/>
        <v>203699.78333333335</v>
      </c>
      <c r="BV166" s="180">
        <f t="shared" si="141"/>
        <v>203594.15000000002</v>
      </c>
      <c r="BW166" s="180">
        <f t="shared" si="141"/>
        <v>203488.51666666669</v>
      </c>
      <c r="BX166" s="180">
        <f t="shared" ref="BX166:DC166" si="142">SUM(BX167:BX192)</f>
        <v>203382.88333333336</v>
      </c>
      <c r="BY166" s="180">
        <f t="shared" si="142"/>
        <v>203277.25000000003</v>
      </c>
      <c r="BZ166" s="180">
        <f t="shared" si="142"/>
        <v>203171.6166666667</v>
      </c>
      <c r="CA166" s="180">
        <f t="shared" si="142"/>
        <v>203065.98333333334</v>
      </c>
      <c r="CB166" s="180">
        <f t="shared" si="142"/>
        <v>202960.35</v>
      </c>
      <c r="CC166" s="180">
        <f t="shared" si="142"/>
        <v>202854.71666666667</v>
      </c>
      <c r="CD166" s="180">
        <f t="shared" si="142"/>
        <v>202749.08333333334</v>
      </c>
      <c r="CE166" s="180">
        <f t="shared" si="142"/>
        <v>202643.45</v>
      </c>
      <c r="CF166" s="180">
        <f t="shared" si="142"/>
        <v>202643.45</v>
      </c>
      <c r="CG166" s="180">
        <f t="shared" si="142"/>
        <v>202643.45</v>
      </c>
      <c r="CH166" s="180">
        <f t="shared" si="142"/>
        <v>202643.45</v>
      </c>
      <c r="CI166" s="180">
        <f t="shared" si="142"/>
        <v>202643.45</v>
      </c>
      <c r="CJ166" s="180">
        <f t="shared" si="142"/>
        <v>202643.45</v>
      </c>
      <c r="CK166" s="180">
        <f t="shared" si="142"/>
        <v>202643.45</v>
      </c>
      <c r="CL166" s="180">
        <f t="shared" si="142"/>
        <v>202643.45</v>
      </c>
      <c r="CM166" s="180">
        <f t="shared" si="142"/>
        <v>202643.45</v>
      </c>
      <c r="CN166" s="180">
        <f t="shared" si="142"/>
        <v>202643.45</v>
      </c>
      <c r="CO166" s="180">
        <f t="shared" si="142"/>
        <v>202643.45</v>
      </c>
      <c r="CP166" s="180">
        <f t="shared" si="142"/>
        <v>202643.45</v>
      </c>
      <c r="CQ166" s="180">
        <f t="shared" si="142"/>
        <v>202643.45</v>
      </c>
      <c r="CR166" s="180">
        <f t="shared" si="142"/>
        <v>202643.45</v>
      </c>
      <c r="CS166" s="180">
        <f t="shared" si="142"/>
        <v>202643.45</v>
      </c>
      <c r="CT166" s="180">
        <f t="shared" si="142"/>
        <v>202643.45</v>
      </c>
      <c r="CU166" s="180">
        <f t="shared" si="142"/>
        <v>202643.45</v>
      </c>
      <c r="CV166" s="180">
        <f t="shared" si="142"/>
        <v>202643.45</v>
      </c>
      <c r="CW166" s="180">
        <f t="shared" si="142"/>
        <v>202643.45</v>
      </c>
      <c r="CX166" s="180">
        <f t="shared" si="142"/>
        <v>202643.45</v>
      </c>
      <c r="CY166" s="180">
        <f t="shared" si="142"/>
        <v>202643.45</v>
      </c>
      <c r="CZ166" s="180">
        <f t="shared" si="142"/>
        <v>202643.45</v>
      </c>
      <c r="DA166" s="180">
        <f t="shared" si="142"/>
        <v>202643.45</v>
      </c>
      <c r="DB166" s="180">
        <f t="shared" si="142"/>
        <v>202643.45</v>
      </c>
      <c r="DC166" s="180">
        <f t="shared" si="142"/>
        <v>202643.45</v>
      </c>
      <c r="DD166" s="180"/>
      <c r="DE166" s="180"/>
      <c r="DF166" s="180"/>
      <c r="DG166" s="180"/>
      <c r="DH166" s="180"/>
      <c r="DI166" s="180"/>
      <c r="DJ166" s="180"/>
      <c r="DK166" s="180"/>
      <c r="DL166" s="180"/>
      <c r="DM166" s="180"/>
      <c r="DN166" s="180"/>
      <c r="DO166" s="180"/>
      <c r="DP166" s="180"/>
      <c r="DQ166" s="180"/>
      <c r="DR166" s="180"/>
      <c r="DS166" s="180"/>
      <c r="DT166" s="180"/>
      <c r="DU166" s="180"/>
      <c r="DV166" s="180"/>
      <c r="DW166" s="180"/>
      <c r="DX166" s="180"/>
      <c r="DY166" s="180"/>
      <c r="DZ166" s="180"/>
      <c r="EA166" s="180"/>
      <c r="EB166" s="180"/>
      <c r="EC166" s="180"/>
      <c r="ED166" s="180"/>
      <c r="EE166" s="180"/>
      <c r="EF166" s="180"/>
      <c r="EG166" s="180"/>
      <c r="EH166" s="180"/>
      <c r="EI166" s="180"/>
      <c r="EJ166" s="180"/>
      <c r="EK166" s="180"/>
      <c r="EL166" s="180"/>
      <c r="EM166" s="180"/>
    </row>
    <row r="167" spans="2:143" s="116" customFormat="1" x14ac:dyDescent="0.3">
      <c r="B167" s="89"/>
      <c r="C167" s="142">
        <v>1</v>
      </c>
      <c r="D167" s="214" t="str">
        <f t="shared" ref="D167:J182" si="143">D244</f>
        <v>산업운영대</v>
      </c>
      <c r="E167" s="215" t="str">
        <f t="shared" si="140"/>
        <v>산업</v>
      </c>
      <c r="F167" s="216">
        <f t="shared" si="140"/>
        <v>6000</v>
      </c>
      <c r="G167" s="217">
        <f t="shared" si="140"/>
        <v>2.46E-2</v>
      </c>
      <c r="H167" s="218">
        <f t="shared" si="140"/>
        <v>42857</v>
      </c>
      <c r="I167" s="219" t="str">
        <f t="shared" si="140"/>
        <v>3개월</v>
      </c>
      <c r="J167" s="220" t="str">
        <f t="shared" si="140"/>
        <v>2.5.8.11</v>
      </c>
      <c r="K167" s="221">
        <f>F244</f>
        <v>6000</v>
      </c>
      <c r="L167" s="222">
        <f t="shared" ref="L167:BW170" si="144">K167+L244+L315</f>
        <v>6000</v>
      </c>
      <c r="M167" s="222">
        <f t="shared" si="144"/>
        <v>6000</v>
      </c>
      <c r="N167" s="222">
        <f t="shared" si="144"/>
        <v>6000</v>
      </c>
      <c r="O167" s="222">
        <f t="shared" si="144"/>
        <v>6000</v>
      </c>
      <c r="P167" s="222">
        <f t="shared" si="144"/>
        <v>6000</v>
      </c>
      <c r="Q167" s="222">
        <f t="shared" si="144"/>
        <v>6000</v>
      </c>
      <c r="R167" s="222">
        <f t="shared" si="144"/>
        <v>6000</v>
      </c>
      <c r="S167" s="222">
        <f t="shared" si="144"/>
        <v>6000</v>
      </c>
      <c r="T167" s="222">
        <f t="shared" si="144"/>
        <v>6000</v>
      </c>
      <c r="U167" s="222">
        <f t="shared" si="144"/>
        <v>6000</v>
      </c>
      <c r="V167" s="222">
        <f t="shared" si="144"/>
        <v>6000</v>
      </c>
      <c r="W167" s="222">
        <f t="shared" si="144"/>
        <v>6000</v>
      </c>
      <c r="X167" s="222">
        <f t="shared" si="144"/>
        <v>6000</v>
      </c>
      <c r="Y167" s="222">
        <f t="shared" si="144"/>
        <v>6000</v>
      </c>
      <c r="Z167" s="222">
        <f t="shared" si="144"/>
        <v>6000</v>
      </c>
      <c r="AA167" s="222">
        <f t="shared" si="144"/>
        <v>6000</v>
      </c>
      <c r="AB167" s="222">
        <f t="shared" si="144"/>
        <v>6000</v>
      </c>
      <c r="AC167" s="222">
        <f t="shared" si="144"/>
        <v>6000</v>
      </c>
      <c r="AD167" s="222">
        <f t="shared" si="144"/>
        <v>6000</v>
      </c>
      <c r="AE167" s="222">
        <f t="shared" si="144"/>
        <v>6000</v>
      </c>
      <c r="AF167" s="222">
        <f t="shared" si="144"/>
        <v>6000</v>
      </c>
      <c r="AG167" s="222">
        <f t="shared" si="144"/>
        <v>6000</v>
      </c>
      <c r="AH167" s="222">
        <f t="shared" si="144"/>
        <v>6000</v>
      </c>
      <c r="AI167" s="222">
        <f t="shared" si="144"/>
        <v>6000</v>
      </c>
      <c r="AJ167" s="222">
        <f t="shared" si="144"/>
        <v>6000</v>
      </c>
      <c r="AK167" s="222">
        <f t="shared" si="144"/>
        <v>6000</v>
      </c>
      <c r="AL167" s="222">
        <f t="shared" si="144"/>
        <v>6000</v>
      </c>
      <c r="AM167" s="222">
        <f t="shared" si="144"/>
        <v>6000</v>
      </c>
      <c r="AN167" s="222">
        <f t="shared" si="144"/>
        <v>6000</v>
      </c>
      <c r="AO167" s="222">
        <f t="shared" si="144"/>
        <v>6000</v>
      </c>
      <c r="AP167" s="222">
        <f t="shared" si="144"/>
        <v>6000</v>
      </c>
      <c r="AQ167" s="222">
        <f t="shared" si="144"/>
        <v>6000</v>
      </c>
      <c r="AR167" s="222">
        <f t="shared" si="144"/>
        <v>6000</v>
      </c>
      <c r="AS167" s="222">
        <f t="shared" si="144"/>
        <v>6000</v>
      </c>
      <c r="AT167" s="222">
        <f t="shared" si="144"/>
        <v>6000</v>
      </c>
      <c r="AU167" s="222">
        <f t="shared" si="144"/>
        <v>6000</v>
      </c>
      <c r="AV167" s="222">
        <f t="shared" si="144"/>
        <v>6000</v>
      </c>
      <c r="AW167" s="222">
        <f t="shared" si="144"/>
        <v>6000</v>
      </c>
      <c r="AX167" s="222">
        <f t="shared" si="144"/>
        <v>6000</v>
      </c>
      <c r="AY167" s="222">
        <f t="shared" si="144"/>
        <v>6000</v>
      </c>
      <c r="AZ167" s="222">
        <f t="shared" si="144"/>
        <v>6000</v>
      </c>
      <c r="BA167" s="222">
        <f t="shared" si="144"/>
        <v>6000</v>
      </c>
      <c r="BB167" s="222">
        <f t="shared" si="144"/>
        <v>6000</v>
      </c>
      <c r="BC167" s="222">
        <f t="shared" si="144"/>
        <v>6000</v>
      </c>
      <c r="BD167" s="222">
        <f t="shared" si="144"/>
        <v>6000</v>
      </c>
      <c r="BE167" s="222">
        <f t="shared" si="144"/>
        <v>6000</v>
      </c>
      <c r="BF167" s="222">
        <f t="shared" si="144"/>
        <v>6000</v>
      </c>
      <c r="BG167" s="222">
        <f t="shared" si="144"/>
        <v>6000</v>
      </c>
      <c r="BH167" s="222">
        <f t="shared" si="144"/>
        <v>6000</v>
      </c>
      <c r="BI167" s="222">
        <f t="shared" si="144"/>
        <v>6000</v>
      </c>
      <c r="BJ167" s="222">
        <f t="shared" si="144"/>
        <v>6000</v>
      </c>
      <c r="BK167" s="222">
        <f t="shared" si="144"/>
        <v>6000</v>
      </c>
      <c r="BL167" s="222">
        <f t="shared" si="144"/>
        <v>6000</v>
      </c>
      <c r="BM167" s="222">
        <f t="shared" si="144"/>
        <v>6000</v>
      </c>
      <c r="BN167" s="222">
        <f t="shared" si="144"/>
        <v>6000</v>
      </c>
      <c r="BO167" s="222">
        <f t="shared" si="144"/>
        <v>6000</v>
      </c>
      <c r="BP167" s="222">
        <f t="shared" si="144"/>
        <v>6000</v>
      </c>
      <c r="BQ167" s="222">
        <f t="shared" si="144"/>
        <v>6000</v>
      </c>
      <c r="BR167" s="222">
        <f t="shared" si="144"/>
        <v>6000</v>
      </c>
      <c r="BS167" s="222">
        <f t="shared" si="144"/>
        <v>6000</v>
      </c>
      <c r="BT167" s="222">
        <f t="shared" si="144"/>
        <v>6000</v>
      </c>
      <c r="BU167" s="222">
        <f t="shared" si="144"/>
        <v>6000</v>
      </c>
      <c r="BV167" s="222">
        <f t="shared" si="144"/>
        <v>6000</v>
      </c>
      <c r="BW167" s="222">
        <f t="shared" si="144"/>
        <v>6000</v>
      </c>
      <c r="BX167" s="222">
        <f t="shared" ref="BX167:EI174" si="145">BW167+BX244+BX315</f>
        <v>6000</v>
      </c>
      <c r="BY167" s="222">
        <f t="shared" si="145"/>
        <v>6000</v>
      </c>
      <c r="BZ167" s="222">
        <f t="shared" si="145"/>
        <v>6000</v>
      </c>
      <c r="CA167" s="222">
        <f t="shared" si="145"/>
        <v>6000</v>
      </c>
      <c r="CB167" s="222">
        <f t="shared" si="145"/>
        <v>6000</v>
      </c>
      <c r="CC167" s="222">
        <f t="shared" si="145"/>
        <v>6000</v>
      </c>
      <c r="CD167" s="222">
        <f t="shared" si="145"/>
        <v>6000</v>
      </c>
      <c r="CE167" s="222">
        <f t="shared" si="145"/>
        <v>6000</v>
      </c>
      <c r="CF167" s="222">
        <f t="shared" si="145"/>
        <v>6000</v>
      </c>
      <c r="CG167" s="222">
        <f t="shared" si="145"/>
        <v>6000</v>
      </c>
      <c r="CH167" s="222">
        <f t="shared" si="145"/>
        <v>6000</v>
      </c>
      <c r="CI167" s="222">
        <f t="shared" si="145"/>
        <v>6000</v>
      </c>
      <c r="CJ167" s="222">
        <f t="shared" si="145"/>
        <v>6000</v>
      </c>
      <c r="CK167" s="222">
        <f t="shared" si="145"/>
        <v>6000</v>
      </c>
      <c r="CL167" s="222">
        <f t="shared" si="145"/>
        <v>6000</v>
      </c>
      <c r="CM167" s="222">
        <f t="shared" si="145"/>
        <v>6000</v>
      </c>
      <c r="CN167" s="222">
        <f t="shared" si="145"/>
        <v>6000</v>
      </c>
      <c r="CO167" s="222">
        <f t="shared" si="145"/>
        <v>6000</v>
      </c>
      <c r="CP167" s="222">
        <f t="shared" si="145"/>
        <v>6000</v>
      </c>
      <c r="CQ167" s="222">
        <f t="shared" si="145"/>
        <v>6000</v>
      </c>
      <c r="CR167" s="222">
        <f t="shared" si="145"/>
        <v>6000</v>
      </c>
      <c r="CS167" s="222">
        <f t="shared" si="145"/>
        <v>6000</v>
      </c>
      <c r="CT167" s="222">
        <f t="shared" si="145"/>
        <v>6000</v>
      </c>
      <c r="CU167" s="222">
        <f t="shared" si="145"/>
        <v>6000</v>
      </c>
      <c r="CV167" s="222">
        <f t="shared" si="145"/>
        <v>6000</v>
      </c>
      <c r="CW167" s="222">
        <f t="shared" si="145"/>
        <v>6000</v>
      </c>
      <c r="CX167" s="222">
        <f t="shared" si="145"/>
        <v>6000</v>
      </c>
      <c r="CY167" s="222">
        <f t="shared" si="145"/>
        <v>6000</v>
      </c>
      <c r="CZ167" s="222">
        <f t="shared" si="145"/>
        <v>6000</v>
      </c>
      <c r="DA167" s="222">
        <f t="shared" si="145"/>
        <v>6000</v>
      </c>
      <c r="DB167" s="222">
        <f t="shared" si="145"/>
        <v>6000</v>
      </c>
      <c r="DC167" s="222">
        <f t="shared" si="145"/>
        <v>6000</v>
      </c>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22"/>
      <c r="EC167" s="222"/>
      <c r="ED167" s="222"/>
      <c r="EE167" s="222"/>
      <c r="EF167" s="222"/>
      <c r="EG167" s="222"/>
      <c r="EH167" s="222"/>
      <c r="EI167" s="222"/>
      <c r="EJ167" s="222"/>
      <c r="EK167" s="222"/>
      <c r="EL167" s="222"/>
      <c r="EM167" s="222"/>
    </row>
    <row r="168" spans="2:143" s="116" customFormat="1" x14ac:dyDescent="0.3">
      <c r="B168" s="89"/>
      <c r="C168" s="142">
        <f>C167+1</f>
        <v>2</v>
      </c>
      <c r="D168" s="223" t="str">
        <f t="shared" si="143"/>
        <v>산업운영대</v>
      </c>
      <c r="E168" s="215" t="str">
        <f t="shared" si="143"/>
        <v>산업</v>
      </c>
      <c r="F168" s="216">
        <f t="shared" si="143"/>
        <v>4300</v>
      </c>
      <c r="G168" s="217">
        <f t="shared" si="143"/>
        <v>2.4500000000000001E-2</v>
      </c>
      <c r="H168" s="218">
        <f t="shared" si="143"/>
        <v>42778</v>
      </c>
      <c r="I168" s="219" t="str">
        <f t="shared" si="143"/>
        <v>3개월</v>
      </c>
      <c r="J168" s="220" t="str">
        <f t="shared" si="143"/>
        <v>2.5.8.11</v>
      </c>
      <c r="K168" s="221">
        <f t="shared" ref="K168:K191" si="146">F245</f>
        <v>4300</v>
      </c>
      <c r="L168" s="222">
        <f t="shared" si="144"/>
        <v>4300</v>
      </c>
      <c r="M168" s="222">
        <f t="shared" si="144"/>
        <v>4300</v>
      </c>
      <c r="N168" s="222">
        <f t="shared" si="144"/>
        <v>4300</v>
      </c>
      <c r="O168" s="222">
        <f t="shared" si="144"/>
        <v>4300</v>
      </c>
      <c r="P168" s="222">
        <f t="shared" si="144"/>
        <v>4300</v>
      </c>
      <c r="Q168" s="222">
        <f t="shared" si="144"/>
        <v>4300</v>
      </c>
      <c r="R168" s="222">
        <f t="shared" si="144"/>
        <v>4300</v>
      </c>
      <c r="S168" s="222">
        <f t="shared" si="144"/>
        <v>4300</v>
      </c>
      <c r="T168" s="222">
        <f t="shared" si="144"/>
        <v>4300</v>
      </c>
      <c r="U168" s="222">
        <f t="shared" si="144"/>
        <v>4300</v>
      </c>
      <c r="V168" s="222">
        <f t="shared" si="144"/>
        <v>4300</v>
      </c>
      <c r="W168" s="222">
        <f t="shared" si="144"/>
        <v>4300</v>
      </c>
      <c r="X168" s="222">
        <f t="shared" si="144"/>
        <v>4300</v>
      </c>
      <c r="Y168" s="222">
        <f t="shared" si="144"/>
        <v>4300</v>
      </c>
      <c r="Z168" s="222">
        <f t="shared" si="144"/>
        <v>4300</v>
      </c>
      <c r="AA168" s="222">
        <f t="shared" si="144"/>
        <v>4300</v>
      </c>
      <c r="AB168" s="222">
        <f t="shared" si="144"/>
        <v>4300</v>
      </c>
      <c r="AC168" s="222">
        <f t="shared" si="144"/>
        <v>4300</v>
      </c>
      <c r="AD168" s="222">
        <f t="shared" si="144"/>
        <v>4300</v>
      </c>
      <c r="AE168" s="222">
        <f t="shared" si="144"/>
        <v>4300</v>
      </c>
      <c r="AF168" s="222">
        <f t="shared" si="144"/>
        <v>4300</v>
      </c>
      <c r="AG168" s="222">
        <f t="shared" si="144"/>
        <v>4300</v>
      </c>
      <c r="AH168" s="222">
        <f t="shared" si="144"/>
        <v>4300</v>
      </c>
      <c r="AI168" s="222">
        <f t="shared" si="144"/>
        <v>4300</v>
      </c>
      <c r="AJ168" s="222">
        <f t="shared" si="144"/>
        <v>4300</v>
      </c>
      <c r="AK168" s="222">
        <f t="shared" si="144"/>
        <v>4300</v>
      </c>
      <c r="AL168" s="222">
        <f t="shared" si="144"/>
        <v>4300</v>
      </c>
      <c r="AM168" s="222">
        <f t="shared" si="144"/>
        <v>4300</v>
      </c>
      <c r="AN168" s="222">
        <f t="shared" si="144"/>
        <v>4300</v>
      </c>
      <c r="AO168" s="222">
        <f t="shared" si="144"/>
        <v>4300</v>
      </c>
      <c r="AP168" s="222">
        <f t="shared" si="144"/>
        <v>4300</v>
      </c>
      <c r="AQ168" s="222">
        <f t="shared" si="144"/>
        <v>4300</v>
      </c>
      <c r="AR168" s="222">
        <f t="shared" si="144"/>
        <v>4300</v>
      </c>
      <c r="AS168" s="222">
        <f t="shared" si="144"/>
        <v>4300</v>
      </c>
      <c r="AT168" s="222">
        <f t="shared" si="144"/>
        <v>4300</v>
      </c>
      <c r="AU168" s="222">
        <f t="shared" si="144"/>
        <v>4300</v>
      </c>
      <c r="AV168" s="222">
        <f t="shared" si="144"/>
        <v>4300</v>
      </c>
      <c r="AW168" s="222">
        <f t="shared" si="144"/>
        <v>4300</v>
      </c>
      <c r="AX168" s="222">
        <f t="shared" si="144"/>
        <v>4300</v>
      </c>
      <c r="AY168" s="222">
        <f t="shared" si="144"/>
        <v>4300</v>
      </c>
      <c r="AZ168" s="222">
        <f t="shared" si="144"/>
        <v>4300</v>
      </c>
      <c r="BA168" s="222">
        <f t="shared" si="144"/>
        <v>4300</v>
      </c>
      <c r="BB168" s="222">
        <f t="shared" si="144"/>
        <v>4300</v>
      </c>
      <c r="BC168" s="222">
        <f t="shared" si="144"/>
        <v>4300</v>
      </c>
      <c r="BD168" s="222">
        <f t="shared" si="144"/>
        <v>4300</v>
      </c>
      <c r="BE168" s="222">
        <f t="shared" si="144"/>
        <v>4300</v>
      </c>
      <c r="BF168" s="222">
        <f t="shared" si="144"/>
        <v>4300</v>
      </c>
      <c r="BG168" s="222">
        <f t="shared" si="144"/>
        <v>4300</v>
      </c>
      <c r="BH168" s="222">
        <f t="shared" si="144"/>
        <v>4300</v>
      </c>
      <c r="BI168" s="222">
        <f t="shared" si="144"/>
        <v>4300</v>
      </c>
      <c r="BJ168" s="222">
        <f t="shared" si="144"/>
        <v>4300</v>
      </c>
      <c r="BK168" s="222">
        <f t="shared" si="144"/>
        <v>4300</v>
      </c>
      <c r="BL168" s="222">
        <f t="shared" si="144"/>
        <v>4300</v>
      </c>
      <c r="BM168" s="222">
        <f t="shared" si="144"/>
        <v>4300</v>
      </c>
      <c r="BN168" s="222">
        <f t="shared" si="144"/>
        <v>4300</v>
      </c>
      <c r="BO168" s="222">
        <f t="shared" si="144"/>
        <v>4300</v>
      </c>
      <c r="BP168" s="222">
        <f t="shared" si="144"/>
        <v>4300</v>
      </c>
      <c r="BQ168" s="222">
        <f t="shared" si="144"/>
        <v>4300</v>
      </c>
      <c r="BR168" s="222">
        <f t="shared" si="144"/>
        <v>4300</v>
      </c>
      <c r="BS168" s="222">
        <f t="shared" si="144"/>
        <v>4300</v>
      </c>
      <c r="BT168" s="222">
        <f t="shared" si="144"/>
        <v>4300</v>
      </c>
      <c r="BU168" s="222">
        <f t="shared" si="144"/>
        <v>4300</v>
      </c>
      <c r="BV168" s="222">
        <f t="shared" si="144"/>
        <v>4300</v>
      </c>
      <c r="BW168" s="222">
        <f t="shared" si="144"/>
        <v>4300</v>
      </c>
      <c r="BX168" s="222">
        <f t="shared" si="145"/>
        <v>4300</v>
      </c>
      <c r="BY168" s="222">
        <f t="shared" si="145"/>
        <v>4300</v>
      </c>
      <c r="BZ168" s="222">
        <f t="shared" si="145"/>
        <v>4300</v>
      </c>
      <c r="CA168" s="222">
        <f t="shared" si="145"/>
        <v>4300</v>
      </c>
      <c r="CB168" s="222">
        <f t="shared" si="145"/>
        <v>4300</v>
      </c>
      <c r="CC168" s="222">
        <f t="shared" si="145"/>
        <v>4300</v>
      </c>
      <c r="CD168" s="222">
        <f t="shared" si="145"/>
        <v>4300</v>
      </c>
      <c r="CE168" s="222">
        <f t="shared" si="145"/>
        <v>4300</v>
      </c>
      <c r="CF168" s="222">
        <f t="shared" si="145"/>
        <v>4300</v>
      </c>
      <c r="CG168" s="222">
        <f t="shared" si="145"/>
        <v>4300</v>
      </c>
      <c r="CH168" s="222">
        <f t="shared" si="145"/>
        <v>4300</v>
      </c>
      <c r="CI168" s="222">
        <f t="shared" si="145"/>
        <v>4300</v>
      </c>
      <c r="CJ168" s="222">
        <f t="shared" si="145"/>
        <v>4300</v>
      </c>
      <c r="CK168" s="222">
        <f t="shared" si="145"/>
        <v>4300</v>
      </c>
      <c r="CL168" s="222">
        <f t="shared" si="145"/>
        <v>4300</v>
      </c>
      <c r="CM168" s="222">
        <f t="shared" si="145"/>
        <v>4300</v>
      </c>
      <c r="CN168" s="222">
        <f t="shared" si="145"/>
        <v>4300</v>
      </c>
      <c r="CO168" s="222">
        <f t="shared" si="145"/>
        <v>4300</v>
      </c>
      <c r="CP168" s="222">
        <f t="shared" si="145"/>
        <v>4300</v>
      </c>
      <c r="CQ168" s="222">
        <f t="shared" si="145"/>
        <v>4300</v>
      </c>
      <c r="CR168" s="222">
        <f t="shared" si="145"/>
        <v>4300</v>
      </c>
      <c r="CS168" s="222">
        <f t="shared" si="145"/>
        <v>4300</v>
      </c>
      <c r="CT168" s="222">
        <f t="shared" si="145"/>
        <v>4300</v>
      </c>
      <c r="CU168" s="222">
        <f t="shared" si="145"/>
        <v>4300</v>
      </c>
      <c r="CV168" s="222">
        <f t="shared" si="145"/>
        <v>4300</v>
      </c>
      <c r="CW168" s="222">
        <f t="shared" si="145"/>
        <v>4300</v>
      </c>
      <c r="CX168" s="222">
        <f t="shared" si="145"/>
        <v>4300</v>
      </c>
      <c r="CY168" s="222">
        <f t="shared" si="145"/>
        <v>4300</v>
      </c>
      <c r="CZ168" s="222">
        <f t="shared" si="145"/>
        <v>4300</v>
      </c>
      <c r="DA168" s="222">
        <f t="shared" si="145"/>
        <v>4300</v>
      </c>
      <c r="DB168" s="222">
        <f t="shared" si="145"/>
        <v>4300</v>
      </c>
      <c r="DC168" s="222">
        <f t="shared" si="145"/>
        <v>4300</v>
      </c>
      <c r="DD168" s="222"/>
      <c r="DE168" s="222"/>
      <c r="DF168" s="222"/>
      <c r="DG168" s="222"/>
      <c r="DH168" s="222"/>
      <c r="DI168" s="222"/>
      <c r="DJ168" s="222"/>
      <c r="DK168" s="222"/>
      <c r="DL168" s="222"/>
      <c r="DM168" s="222"/>
      <c r="DN168" s="222"/>
      <c r="DO168" s="222"/>
      <c r="DP168" s="222"/>
      <c r="DQ168" s="222"/>
      <c r="DR168" s="222"/>
      <c r="DS168" s="222"/>
      <c r="DT168" s="222"/>
      <c r="DU168" s="222"/>
      <c r="DV168" s="222"/>
      <c r="DW168" s="222"/>
      <c r="DX168" s="222"/>
      <c r="DY168" s="222"/>
      <c r="DZ168" s="222"/>
      <c r="EA168" s="222"/>
      <c r="EB168" s="222"/>
      <c r="EC168" s="222"/>
      <c r="ED168" s="222"/>
      <c r="EE168" s="222"/>
      <c r="EF168" s="222"/>
      <c r="EG168" s="222"/>
      <c r="EH168" s="222"/>
      <c r="EI168" s="222"/>
      <c r="EJ168" s="222"/>
      <c r="EK168" s="222"/>
      <c r="EL168" s="222"/>
      <c r="EM168" s="222"/>
    </row>
    <row r="169" spans="2:143" s="116" customFormat="1" x14ac:dyDescent="0.3">
      <c r="B169" s="89"/>
      <c r="C169" s="142">
        <f t="shared" ref="C169:C191" si="147">C168+1</f>
        <v>3</v>
      </c>
      <c r="D169" s="214" t="str">
        <f t="shared" si="143"/>
        <v>산업운영대</v>
      </c>
      <c r="E169" s="215" t="str">
        <f t="shared" si="143"/>
        <v>산업</v>
      </c>
      <c r="F169" s="216">
        <f t="shared" si="143"/>
        <v>15000</v>
      </c>
      <c r="G169" s="217">
        <f t="shared" si="143"/>
        <v>2.4900000000000002E-2</v>
      </c>
      <c r="H169" s="218">
        <f t="shared" si="143"/>
        <v>42980</v>
      </c>
      <c r="I169" s="219" t="str">
        <f t="shared" si="143"/>
        <v>3개월</v>
      </c>
      <c r="J169" s="220" t="str">
        <f t="shared" si="143"/>
        <v>3.6.9.12</v>
      </c>
      <c r="K169" s="221">
        <f t="shared" si="146"/>
        <v>15000</v>
      </c>
      <c r="L169" s="222">
        <f t="shared" si="144"/>
        <v>15000</v>
      </c>
      <c r="M169" s="222">
        <f t="shared" si="144"/>
        <v>15000</v>
      </c>
      <c r="N169" s="222">
        <f t="shared" si="144"/>
        <v>15000</v>
      </c>
      <c r="O169" s="222">
        <f t="shared" si="144"/>
        <v>15000</v>
      </c>
      <c r="P169" s="222">
        <f t="shared" si="144"/>
        <v>15000</v>
      </c>
      <c r="Q169" s="222">
        <f t="shared" si="144"/>
        <v>15000</v>
      </c>
      <c r="R169" s="222">
        <f t="shared" si="144"/>
        <v>15000</v>
      </c>
      <c r="S169" s="222">
        <f t="shared" si="144"/>
        <v>15000</v>
      </c>
      <c r="T169" s="222">
        <f t="shared" si="144"/>
        <v>13000</v>
      </c>
      <c r="U169" s="222">
        <f t="shared" si="144"/>
        <v>13000</v>
      </c>
      <c r="V169" s="222">
        <f t="shared" si="144"/>
        <v>13000</v>
      </c>
      <c r="W169" s="222">
        <f t="shared" si="144"/>
        <v>13000</v>
      </c>
      <c r="X169" s="222">
        <f t="shared" si="144"/>
        <v>13000</v>
      </c>
      <c r="Y169" s="222">
        <f t="shared" si="144"/>
        <v>13000</v>
      </c>
      <c r="Z169" s="222">
        <f t="shared" si="144"/>
        <v>13000</v>
      </c>
      <c r="AA169" s="222">
        <f t="shared" si="144"/>
        <v>13000</v>
      </c>
      <c r="AB169" s="222">
        <f t="shared" si="144"/>
        <v>13000</v>
      </c>
      <c r="AC169" s="222">
        <f t="shared" si="144"/>
        <v>13000</v>
      </c>
      <c r="AD169" s="222">
        <f t="shared" si="144"/>
        <v>13000</v>
      </c>
      <c r="AE169" s="222">
        <f t="shared" si="144"/>
        <v>13000</v>
      </c>
      <c r="AF169" s="222">
        <f t="shared" si="144"/>
        <v>13000</v>
      </c>
      <c r="AG169" s="222">
        <f t="shared" si="144"/>
        <v>13000</v>
      </c>
      <c r="AH169" s="222">
        <f t="shared" si="144"/>
        <v>13000</v>
      </c>
      <c r="AI169" s="222">
        <f t="shared" si="144"/>
        <v>13000</v>
      </c>
      <c r="AJ169" s="222">
        <f t="shared" si="144"/>
        <v>13000</v>
      </c>
      <c r="AK169" s="222">
        <f t="shared" si="144"/>
        <v>13000</v>
      </c>
      <c r="AL169" s="222">
        <f t="shared" si="144"/>
        <v>13000</v>
      </c>
      <c r="AM169" s="222">
        <f t="shared" si="144"/>
        <v>13000</v>
      </c>
      <c r="AN169" s="222">
        <f t="shared" si="144"/>
        <v>13000</v>
      </c>
      <c r="AO169" s="222">
        <f t="shared" si="144"/>
        <v>13000</v>
      </c>
      <c r="AP169" s="222">
        <f t="shared" si="144"/>
        <v>13000</v>
      </c>
      <c r="AQ169" s="222">
        <f t="shared" si="144"/>
        <v>13000</v>
      </c>
      <c r="AR169" s="222">
        <f t="shared" si="144"/>
        <v>13000</v>
      </c>
      <c r="AS169" s="222">
        <f t="shared" si="144"/>
        <v>13000</v>
      </c>
      <c r="AT169" s="222">
        <f t="shared" si="144"/>
        <v>13000</v>
      </c>
      <c r="AU169" s="222">
        <f t="shared" si="144"/>
        <v>13000</v>
      </c>
      <c r="AV169" s="222">
        <f t="shared" si="144"/>
        <v>13000</v>
      </c>
      <c r="AW169" s="222">
        <f t="shared" si="144"/>
        <v>13000</v>
      </c>
      <c r="AX169" s="222">
        <f t="shared" si="144"/>
        <v>13000</v>
      </c>
      <c r="AY169" s="222">
        <f t="shared" si="144"/>
        <v>13000</v>
      </c>
      <c r="AZ169" s="222">
        <f t="shared" si="144"/>
        <v>13000</v>
      </c>
      <c r="BA169" s="222">
        <f t="shared" si="144"/>
        <v>13000</v>
      </c>
      <c r="BB169" s="222">
        <f t="shared" si="144"/>
        <v>13000</v>
      </c>
      <c r="BC169" s="222">
        <f t="shared" si="144"/>
        <v>13000</v>
      </c>
      <c r="BD169" s="222">
        <f t="shared" si="144"/>
        <v>13000</v>
      </c>
      <c r="BE169" s="222">
        <f t="shared" si="144"/>
        <v>13000</v>
      </c>
      <c r="BF169" s="222">
        <f t="shared" si="144"/>
        <v>13000</v>
      </c>
      <c r="BG169" s="222">
        <f t="shared" si="144"/>
        <v>13000</v>
      </c>
      <c r="BH169" s="222">
        <f t="shared" si="144"/>
        <v>13000</v>
      </c>
      <c r="BI169" s="222">
        <f t="shared" si="144"/>
        <v>13000</v>
      </c>
      <c r="BJ169" s="222">
        <f t="shared" si="144"/>
        <v>13000</v>
      </c>
      <c r="BK169" s="222">
        <f t="shared" si="144"/>
        <v>13000</v>
      </c>
      <c r="BL169" s="222">
        <f t="shared" si="144"/>
        <v>13000</v>
      </c>
      <c r="BM169" s="222">
        <f t="shared" si="144"/>
        <v>13000</v>
      </c>
      <c r="BN169" s="222">
        <f t="shared" si="144"/>
        <v>13000</v>
      </c>
      <c r="BO169" s="222">
        <f t="shared" si="144"/>
        <v>13000</v>
      </c>
      <c r="BP169" s="222">
        <f t="shared" si="144"/>
        <v>13000</v>
      </c>
      <c r="BQ169" s="222">
        <f t="shared" si="144"/>
        <v>13000</v>
      </c>
      <c r="BR169" s="222">
        <f t="shared" si="144"/>
        <v>13000</v>
      </c>
      <c r="BS169" s="222">
        <f t="shared" si="144"/>
        <v>13000</v>
      </c>
      <c r="BT169" s="222">
        <f t="shared" si="144"/>
        <v>13000</v>
      </c>
      <c r="BU169" s="222">
        <f t="shared" si="144"/>
        <v>13000</v>
      </c>
      <c r="BV169" s="222">
        <f t="shared" si="144"/>
        <v>13000</v>
      </c>
      <c r="BW169" s="222">
        <f t="shared" si="144"/>
        <v>13000</v>
      </c>
      <c r="BX169" s="222">
        <f t="shared" si="145"/>
        <v>13000</v>
      </c>
      <c r="BY169" s="222">
        <f t="shared" si="145"/>
        <v>13000</v>
      </c>
      <c r="BZ169" s="222">
        <f t="shared" si="145"/>
        <v>13000</v>
      </c>
      <c r="CA169" s="222">
        <f t="shared" si="145"/>
        <v>13000</v>
      </c>
      <c r="CB169" s="222">
        <f t="shared" si="145"/>
        <v>13000</v>
      </c>
      <c r="CC169" s="222">
        <f t="shared" si="145"/>
        <v>13000</v>
      </c>
      <c r="CD169" s="222">
        <f t="shared" si="145"/>
        <v>13000</v>
      </c>
      <c r="CE169" s="222">
        <f t="shared" si="145"/>
        <v>13000</v>
      </c>
      <c r="CF169" s="222">
        <f t="shared" si="145"/>
        <v>13000</v>
      </c>
      <c r="CG169" s="222">
        <f t="shared" si="145"/>
        <v>13000</v>
      </c>
      <c r="CH169" s="222">
        <f t="shared" si="145"/>
        <v>13000</v>
      </c>
      <c r="CI169" s="222">
        <f t="shared" si="145"/>
        <v>13000</v>
      </c>
      <c r="CJ169" s="222">
        <f t="shared" si="145"/>
        <v>13000</v>
      </c>
      <c r="CK169" s="222">
        <f t="shared" si="145"/>
        <v>13000</v>
      </c>
      <c r="CL169" s="222">
        <f t="shared" si="145"/>
        <v>13000</v>
      </c>
      <c r="CM169" s="222">
        <f t="shared" si="145"/>
        <v>13000</v>
      </c>
      <c r="CN169" s="222">
        <f t="shared" si="145"/>
        <v>13000</v>
      </c>
      <c r="CO169" s="222">
        <f t="shared" si="145"/>
        <v>13000</v>
      </c>
      <c r="CP169" s="222">
        <f t="shared" si="145"/>
        <v>13000</v>
      </c>
      <c r="CQ169" s="222">
        <f t="shared" si="145"/>
        <v>13000</v>
      </c>
      <c r="CR169" s="222">
        <f t="shared" si="145"/>
        <v>13000</v>
      </c>
      <c r="CS169" s="222">
        <f t="shared" si="145"/>
        <v>13000</v>
      </c>
      <c r="CT169" s="222">
        <f t="shared" si="145"/>
        <v>13000</v>
      </c>
      <c r="CU169" s="222">
        <f t="shared" si="145"/>
        <v>13000</v>
      </c>
      <c r="CV169" s="222">
        <f t="shared" si="145"/>
        <v>13000</v>
      </c>
      <c r="CW169" s="222">
        <f t="shared" si="145"/>
        <v>13000</v>
      </c>
      <c r="CX169" s="222">
        <f t="shared" si="145"/>
        <v>13000</v>
      </c>
      <c r="CY169" s="222">
        <f t="shared" si="145"/>
        <v>13000</v>
      </c>
      <c r="CZ169" s="222">
        <f t="shared" si="145"/>
        <v>13000</v>
      </c>
      <c r="DA169" s="222">
        <f t="shared" si="145"/>
        <v>13000</v>
      </c>
      <c r="DB169" s="222">
        <f t="shared" si="145"/>
        <v>13000</v>
      </c>
      <c r="DC169" s="222">
        <f t="shared" si="145"/>
        <v>13000</v>
      </c>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22"/>
      <c r="EC169" s="222"/>
      <c r="ED169" s="222"/>
      <c r="EE169" s="222"/>
      <c r="EF169" s="222"/>
      <c r="EG169" s="222"/>
      <c r="EH169" s="222"/>
      <c r="EI169" s="222"/>
      <c r="EJ169" s="222"/>
      <c r="EK169" s="222"/>
      <c r="EL169" s="222"/>
      <c r="EM169" s="222"/>
    </row>
    <row r="170" spans="2:143" s="116" customFormat="1" x14ac:dyDescent="0.3">
      <c r="B170" s="89"/>
      <c r="C170" s="142">
        <f t="shared" si="147"/>
        <v>4</v>
      </c>
      <c r="D170" s="223" t="str">
        <f t="shared" si="143"/>
        <v>산업운영대</v>
      </c>
      <c r="E170" s="215" t="str">
        <f t="shared" si="143"/>
        <v>산업</v>
      </c>
      <c r="F170" s="216">
        <f t="shared" si="143"/>
        <v>30000</v>
      </c>
      <c r="G170" s="217">
        <f t="shared" si="143"/>
        <v>2.4900000000000002E-2</v>
      </c>
      <c r="H170" s="218">
        <f t="shared" si="143"/>
        <v>42882</v>
      </c>
      <c r="I170" s="219" t="str">
        <f t="shared" si="143"/>
        <v>3개월</v>
      </c>
      <c r="J170" s="220" t="str">
        <f t="shared" si="143"/>
        <v>2.5.8.11</v>
      </c>
      <c r="K170" s="221">
        <f t="shared" si="146"/>
        <v>30000</v>
      </c>
      <c r="L170" s="222">
        <f t="shared" si="144"/>
        <v>30000</v>
      </c>
      <c r="M170" s="222">
        <f t="shared" si="144"/>
        <v>30000</v>
      </c>
      <c r="N170" s="222">
        <f t="shared" si="144"/>
        <v>30000</v>
      </c>
      <c r="O170" s="222">
        <f t="shared" si="144"/>
        <v>30000</v>
      </c>
      <c r="P170" s="222">
        <f t="shared" si="144"/>
        <v>30000</v>
      </c>
      <c r="Q170" s="222">
        <f t="shared" si="144"/>
        <v>30000</v>
      </c>
      <c r="R170" s="222">
        <f t="shared" si="144"/>
        <v>30000</v>
      </c>
      <c r="S170" s="222">
        <f t="shared" si="144"/>
        <v>30000</v>
      </c>
      <c r="T170" s="222">
        <f t="shared" si="144"/>
        <v>30000</v>
      </c>
      <c r="U170" s="222">
        <f t="shared" si="144"/>
        <v>30000</v>
      </c>
      <c r="V170" s="222">
        <f t="shared" si="144"/>
        <v>30000</v>
      </c>
      <c r="W170" s="222">
        <f t="shared" si="144"/>
        <v>30000</v>
      </c>
      <c r="X170" s="222">
        <f t="shared" si="144"/>
        <v>30000</v>
      </c>
      <c r="Y170" s="222">
        <f t="shared" si="144"/>
        <v>30000</v>
      </c>
      <c r="Z170" s="222">
        <f t="shared" si="144"/>
        <v>30000</v>
      </c>
      <c r="AA170" s="222">
        <f t="shared" si="144"/>
        <v>30000</v>
      </c>
      <c r="AB170" s="222">
        <f t="shared" si="144"/>
        <v>30000</v>
      </c>
      <c r="AC170" s="222">
        <f t="shared" si="144"/>
        <v>30000</v>
      </c>
      <c r="AD170" s="222">
        <f t="shared" si="144"/>
        <v>30000</v>
      </c>
      <c r="AE170" s="222">
        <f t="shared" si="144"/>
        <v>30000</v>
      </c>
      <c r="AF170" s="222">
        <f t="shared" si="144"/>
        <v>30000</v>
      </c>
      <c r="AG170" s="222">
        <f t="shared" si="144"/>
        <v>30000</v>
      </c>
      <c r="AH170" s="222">
        <f t="shared" si="144"/>
        <v>30000</v>
      </c>
      <c r="AI170" s="222">
        <f t="shared" si="144"/>
        <v>30000</v>
      </c>
      <c r="AJ170" s="222">
        <f t="shared" si="144"/>
        <v>30000</v>
      </c>
      <c r="AK170" s="222">
        <f t="shared" si="144"/>
        <v>30000</v>
      </c>
      <c r="AL170" s="222">
        <f t="shared" si="144"/>
        <v>30000</v>
      </c>
      <c r="AM170" s="222">
        <f t="shared" si="144"/>
        <v>30000</v>
      </c>
      <c r="AN170" s="222">
        <f t="shared" si="144"/>
        <v>30000</v>
      </c>
      <c r="AO170" s="222">
        <f t="shared" si="144"/>
        <v>30000</v>
      </c>
      <c r="AP170" s="222">
        <f t="shared" si="144"/>
        <v>30000</v>
      </c>
      <c r="AQ170" s="222">
        <f t="shared" si="144"/>
        <v>30000</v>
      </c>
      <c r="AR170" s="222">
        <f t="shared" si="144"/>
        <v>30000</v>
      </c>
      <c r="AS170" s="222">
        <f t="shared" si="144"/>
        <v>30000</v>
      </c>
      <c r="AT170" s="222">
        <f t="shared" si="144"/>
        <v>30000</v>
      </c>
      <c r="AU170" s="222">
        <f t="shared" si="144"/>
        <v>30000</v>
      </c>
      <c r="AV170" s="222">
        <f t="shared" si="144"/>
        <v>30000</v>
      </c>
      <c r="AW170" s="222">
        <f t="shared" si="144"/>
        <v>30000</v>
      </c>
      <c r="AX170" s="222">
        <f t="shared" si="144"/>
        <v>30000</v>
      </c>
      <c r="AY170" s="222">
        <f t="shared" si="144"/>
        <v>30000</v>
      </c>
      <c r="AZ170" s="222">
        <f t="shared" si="144"/>
        <v>30000</v>
      </c>
      <c r="BA170" s="222">
        <f t="shared" si="144"/>
        <v>30000</v>
      </c>
      <c r="BB170" s="222">
        <f t="shared" si="144"/>
        <v>30000</v>
      </c>
      <c r="BC170" s="222">
        <f t="shared" si="144"/>
        <v>30000</v>
      </c>
      <c r="BD170" s="222">
        <f t="shared" si="144"/>
        <v>30000</v>
      </c>
      <c r="BE170" s="222">
        <f t="shared" si="144"/>
        <v>30000</v>
      </c>
      <c r="BF170" s="222">
        <f t="shared" si="144"/>
        <v>30000</v>
      </c>
      <c r="BG170" s="222">
        <f t="shared" si="144"/>
        <v>30000</v>
      </c>
      <c r="BH170" s="222">
        <f t="shared" si="144"/>
        <v>30000</v>
      </c>
      <c r="BI170" s="222">
        <f t="shared" si="144"/>
        <v>30000</v>
      </c>
      <c r="BJ170" s="222">
        <f t="shared" si="144"/>
        <v>30000</v>
      </c>
      <c r="BK170" s="222">
        <f t="shared" si="144"/>
        <v>30000</v>
      </c>
      <c r="BL170" s="222">
        <f t="shared" si="144"/>
        <v>30000</v>
      </c>
      <c r="BM170" s="222">
        <f t="shared" si="144"/>
        <v>30000</v>
      </c>
      <c r="BN170" s="222">
        <f t="shared" si="144"/>
        <v>30000</v>
      </c>
      <c r="BO170" s="222">
        <f t="shared" si="144"/>
        <v>30000</v>
      </c>
      <c r="BP170" s="222">
        <f t="shared" si="144"/>
        <v>30000</v>
      </c>
      <c r="BQ170" s="222">
        <f t="shared" si="144"/>
        <v>30000</v>
      </c>
      <c r="BR170" s="222">
        <f t="shared" si="144"/>
        <v>30000</v>
      </c>
      <c r="BS170" s="222">
        <f t="shared" si="144"/>
        <v>30000</v>
      </c>
      <c r="BT170" s="222">
        <f t="shared" si="144"/>
        <v>30000</v>
      </c>
      <c r="BU170" s="222">
        <f t="shared" si="144"/>
        <v>30000</v>
      </c>
      <c r="BV170" s="222">
        <f t="shared" si="144"/>
        <v>30000</v>
      </c>
      <c r="BW170" s="222">
        <f t="shared" ref="BW170:EH170" si="148">BV170+BW247+BW318</f>
        <v>30000</v>
      </c>
      <c r="BX170" s="222">
        <f t="shared" si="145"/>
        <v>30000</v>
      </c>
      <c r="BY170" s="222">
        <f t="shared" si="145"/>
        <v>30000</v>
      </c>
      <c r="BZ170" s="222">
        <f t="shared" si="145"/>
        <v>30000</v>
      </c>
      <c r="CA170" s="222">
        <f t="shared" si="145"/>
        <v>30000</v>
      </c>
      <c r="CB170" s="222">
        <f t="shared" si="145"/>
        <v>30000</v>
      </c>
      <c r="CC170" s="222">
        <f t="shared" si="145"/>
        <v>30000</v>
      </c>
      <c r="CD170" s="222">
        <f t="shared" si="145"/>
        <v>30000</v>
      </c>
      <c r="CE170" s="222">
        <f t="shared" si="145"/>
        <v>30000</v>
      </c>
      <c r="CF170" s="222">
        <f t="shared" si="145"/>
        <v>30000</v>
      </c>
      <c r="CG170" s="222">
        <f t="shared" si="145"/>
        <v>30000</v>
      </c>
      <c r="CH170" s="222">
        <f t="shared" si="145"/>
        <v>30000</v>
      </c>
      <c r="CI170" s="222">
        <f t="shared" si="145"/>
        <v>30000</v>
      </c>
      <c r="CJ170" s="222">
        <f t="shared" si="145"/>
        <v>30000</v>
      </c>
      <c r="CK170" s="222">
        <f t="shared" si="145"/>
        <v>30000</v>
      </c>
      <c r="CL170" s="222">
        <f t="shared" si="145"/>
        <v>30000</v>
      </c>
      <c r="CM170" s="222">
        <f t="shared" si="145"/>
        <v>30000</v>
      </c>
      <c r="CN170" s="222">
        <f t="shared" si="145"/>
        <v>30000</v>
      </c>
      <c r="CO170" s="222">
        <f t="shared" si="145"/>
        <v>30000</v>
      </c>
      <c r="CP170" s="222">
        <f t="shared" si="145"/>
        <v>30000</v>
      </c>
      <c r="CQ170" s="222">
        <f t="shared" si="145"/>
        <v>30000</v>
      </c>
      <c r="CR170" s="222">
        <f t="shared" si="145"/>
        <v>30000</v>
      </c>
      <c r="CS170" s="222">
        <f t="shared" si="145"/>
        <v>30000</v>
      </c>
      <c r="CT170" s="222">
        <f t="shared" si="145"/>
        <v>30000</v>
      </c>
      <c r="CU170" s="222">
        <f t="shared" si="145"/>
        <v>30000</v>
      </c>
      <c r="CV170" s="222">
        <f t="shared" si="145"/>
        <v>30000</v>
      </c>
      <c r="CW170" s="222">
        <f t="shared" si="145"/>
        <v>30000</v>
      </c>
      <c r="CX170" s="222">
        <f t="shared" si="145"/>
        <v>30000</v>
      </c>
      <c r="CY170" s="222">
        <f t="shared" si="145"/>
        <v>30000</v>
      </c>
      <c r="CZ170" s="222">
        <f t="shared" si="145"/>
        <v>30000</v>
      </c>
      <c r="DA170" s="222">
        <f t="shared" si="145"/>
        <v>30000</v>
      </c>
      <c r="DB170" s="222">
        <f t="shared" si="145"/>
        <v>30000</v>
      </c>
      <c r="DC170" s="222">
        <f t="shared" si="145"/>
        <v>30000</v>
      </c>
      <c r="DD170" s="222"/>
      <c r="DE170" s="222"/>
      <c r="DF170" s="222"/>
      <c r="DG170" s="222"/>
      <c r="DH170" s="222"/>
      <c r="DI170" s="222"/>
      <c r="DJ170" s="222"/>
      <c r="DK170" s="222"/>
      <c r="DL170" s="222"/>
      <c r="DM170" s="222"/>
      <c r="DN170" s="222"/>
      <c r="DO170" s="222"/>
      <c r="DP170" s="222"/>
      <c r="DQ170" s="222"/>
      <c r="DR170" s="222"/>
      <c r="DS170" s="222"/>
      <c r="DT170" s="222"/>
      <c r="DU170" s="222"/>
      <c r="DV170" s="222"/>
      <c r="DW170" s="222"/>
      <c r="DX170" s="222"/>
      <c r="DY170" s="222"/>
      <c r="DZ170" s="222"/>
      <c r="EA170" s="222"/>
      <c r="EB170" s="222"/>
      <c r="EC170" s="222"/>
      <c r="ED170" s="222"/>
      <c r="EE170" s="222"/>
      <c r="EF170" s="222"/>
      <c r="EG170" s="222"/>
      <c r="EH170" s="222"/>
      <c r="EI170" s="222"/>
      <c r="EJ170" s="222"/>
      <c r="EK170" s="222"/>
      <c r="EL170" s="222"/>
      <c r="EM170" s="222"/>
    </row>
    <row r="171" spans="2:143" s="116" customFormat="1" x14ac:dyDescent="0.3">
      <c r="B171" s="89"/>
      <c r="C171" s="142">
        <f t="shared" si="147"/>
        <v>5</v>
      </c>
      <c r="D171" s="214" t="str">
        <f t="shared" si="143"/>
        <v>산업운영대</v>
      </c>
      <c r="E171" s="215" t="str">
        <f t="shared" si="143"/>
        <v>산업</v>
      </c>
      <c r="F171" s="216">
        <f t="shared" si="143"/>
        <v>24000</v>
      </c>
      <c r="G171" s="217">
        <f t="shared" si="143"/>
        <v>2.5099999999999997E-2</v>
      </c>
      <c r="H171" s="218">
        <f t="shared" si="143"/>
        <v>42693</v>
      </c>
      <c r="I171" s="219" t="str">
        <f t="shared" si="143"/>
        <v>3개월</v>
      </c>
      <c r="J171" s="220" t="str">
        <f t="shared" si="143"/>
        <v>2.5.8.11</v>
      </c>
      <c r="K171" s="221">
        <f t="shared" si="146"/>
        <v>24000</v>
      </c>
      <c r="L171" s="222">
        <f t="shared" ref="L171:BW174" si="149">K171+L248+L319</f>
        <v>24000</v>
      </c>
      <c r="M171" s="222">
        <f t="shared" si="149"/>
        <v>24000</v>
      </c>
      <c r="N171" s="222">
        <f t="shared" si="149"/>
        <v>24000</v>
      </c>
      <c r="O171" s="222">
        <f t="shared" si="149"/>
        <v>24000</v>
      </c>
      <c r="P171" s="222">
        <f t="shared" si="149"/>
        <v>24000</v>
      </c>
      <c r="Q171" s="222">
        <f t="shared" si="149"/>
        <v>24000</v>
      </c>
      <c r="R171" s="222">
        <f t="shared" si="149"/>
        <v>24000</v>
      </c>
      <c r="S171" s="222">
        <f t="shared" si="149"/>
        <v>24000</v>
      </c>
      <c r="T171" s="222">
        <f t="shared" si="149"/>
        <v>24000</v>
      </c>
      <c r="U171" s="222">
        <f t="shared" si="149"/>
        <v>24000</v>
      </c>
      <c r="V171" s="222">
        <f t="shared" si="149"/>
        <v>22000</v>
      </c>
      <c r="W171" s="222">
        <f t="shared" si="149"/>
        <v>22000</v>
      </c>
      <c r="X171" s="222">
        <f t="shared" si="149"/>
        <v>22000</v>
      </c>
      <c r="Y171" s="222">
        <f t="shared" si="149"/>
        <v>22000</v>
      </c>
      <c r="Z171" s="222">
        <f t="shared" si="149"/>
        <v>22000</v>
      </c>
      <c r="AA171" s="222">
        <f t="shared" si="149"/>
        <v>22000</v>
      </c>
      <c r="AB171" s="222">
        <f t="shared" si="149"/>
        <v>22000</v>
      </c>
      <c r="AC171" s="222">
        <f t="shared" si="149"/>
        <v>22000</v>
      </c>
      <c r="AD171" s="222">
        <f t="shared" si="149"/>
        <v>22000</v>
      </c>
      <c r="AE171" s="222">
        <f t="shared" si="149"/>
        <v>22000</v>
      </c>
      <c r="AF171" s="222">
        <f t="shared" si="149"/>
        <v>22000</v>
      </c>
      <c r="AG171" s="222">
        <f t="shared" si="149"/>
        <v>22000</v>
      </c>
      <c r="AH171" s="222">
        <f t="shared" si="149"/>
        <v>22000</v>
      </c>
      <c r="AI171" s="222">
        <f t="shared" si="149"/>
        <v>22000</v>
      </c>
      <c r="AJ171" s="222">
        <f t="shared" si="149"/>
        <v>22000</v>
      </c>
      <c r="AK171" s="222">
        <f t="shared" si="149"/>
        <v>22000</v>
      </c>
      <c r="AL171" s="222">
        <f t="shared" si="149"/>
        <v>22000</v>
      </c>
      <c r="AM171" s="222">
        <f t="shared" si="149"/>
        <v>22000</v>
      </c>
      <c r="AN171" s="222">
        <f t="shared" si="149"/>
        <v>22000</v>
      </c>
      <c r="AO171" s="222">
        <f t="shared" si="149"/>
        <v>22000</v>
      </c>
      <c r="AP171" s="222">
        <f t="shared" si="149"/>
        <v>22000</v>
      </c>
      <c r="AQ171" s="222">
        <f t="shared" si="149"/>
        <v>22000</v>
      </c>
      <c r="AR171" s="222">
        <f t="shared" si="149"/>
        <v>22000</v>
      </c>
      <c r="AS171" s="222">
        <f t="shared" si="149"/>
        <v>22000</v>
      </c>
      <c r="AT171" s="222">
        <f t="shared" si="149"/>
        <v>22000</v>
      </c>
      <c r="AU171" s="222">
        <f t="shared" si="149"/>
        <v>22000</v>
      </c>
      <c r="AV171" s="222">
        <f t="shared" si="149"/>
        <v>22000</v>
      </c>
      <c r="AW171" s="222">
        <f t="shared" si="149"/>
        <v>22000</v>
      </c>
      <c r="AX171" s="222">
        <f t="shared" si="149"/>
        <v>22000</v>
      </c>
      <c r="AY171" s="222">
        <f t="shared" si="149"/>
        <v>22000</v>
      </c>
      <c r="AZ171" s="222">
        <f t="shared" si="149"/>
        <v>22000</v>
      </c>
      <c r="BA171" s="222">
        <f t="shared" si="149"/>
        <v>22000</v>
      </c>
      <c r="BB171" s="222">
        <f t="shared" si="149"/>
        <v>22000</v>
      </c>
      <c r="BC171" s="222">
        <f t="shared" si="149"/>
        <v>22000</v>
      </c>
      <c r="BD171" s="222">
        <f t="shared" si="149"/>
        <v>22000</v>
      </c>
      <c r="BE171" s="222">
        <f t="shared" si="149"/>
        <v>22000</v>
      </c>
      <c r="BF171" s="222">
        <f t="shared" si="149"/>
        <v>22000</v>
      </c>
      <c r="BG171" s="222">
        <f t="shared" si="149"/>
        <v>22000</v>
      </c>
      <c r="BH171" s="222">
        <f t="shared" si="149"/>
        <v>22000</v>
      </c>
      <c r="BI171" s="222">
        <f t="shared" si="149"/>
        <v>22000</v>
      </c>
      <c r="BJ171" s="222">
        <f t="shared" si="149"/>
        <v>22000</v>
      </c>
      <c r="BK171" s="222">
        <f t="shared" si="149"/>
        <v>22000</v>
      </c>
      <c r="BL171" s="222">
        <f t="shared" si="149"/>
        <v>22000</v>
      </c>
      <c r="BM171" s="222">
        <f t="shared" si="149"/>
        <v>22000</v>
      </c>
      <c r="BN171" s="222">
        <f t="shared" si="149"/>
        <v>22000</v>
      </c>
      <c r="BO171" s="222">
        <f t="shared" si="149"/>
        <v>22000</v>
      </c>
      <c r="BP171" s="222">
        <f t="shared" si="149"/>
        <v>22000</v>
      </c>
      <c r="BQ171" s="222">
        <f t="shared" si="149"/>
        <v>22000</v>
      </c>
      <c r="BR171" s="222">
        <f t="shared" si="149"/>
        <v>22000</v>
      </c>
      <c r="BS171" s="222">
        <f t="shared" si="149"/>
        <v>22000</v>
      </c>
      <c r="BT171" s="222">
        <f t="shared" si="149"/>
        <v>22000</v>
      </c>
      <c r="BU171" s="222">
        <f t="shared" si="149"/>
        <v>22000</v>
      </c>
      <c r="BV171" s="222">
        <f t="shared" si="149"/>
        <v>22000</v>
      </c>
      <c r="BW171" s="222">
        <f t="shared" si="149"/>
        <v>22000</v>
      </c>
      <c r="BX171" s="222">
        <f t="shared" si="145"/>
        <v>22000</v>
      </c>
      <c r="BY171" s="222">
        <f t="shared" si="145"/>
        <v>22000</v>
      </c>
      <c r="BZ171" s="222">
        <f t="shared" si="145"/>
        <v>22000</v>
      </c>
      <c r="CA171" s="222">
        <f t="shared" si="145"/>
        <v>22000</v>
      </c>
      <c r="CB171" s="222">
        <f t="shared" si="145"/>
        <v>22000</v>
      </c>
      <c r="CC171" s="222">
        <f t="shared" si="145"/>
        <v>22000</v>
      </c>
      <c r="CD171" s="222">
        <f t="shared" si="145"/>
        <v>22000</v>
      </c>
      <c r="CE171" s="222">
        <f t="shared" si="145"/>
        <v>22000</v>
      </c>
      <c r="CF171" s="222">
        <f t="shared" si="145"/>
        <v>22000</v>
      </c>
      <c r="CG171" s="222">
        <f t="shared" si="145"/>
        <v>22000</v>
      </c>
      <c r="CH171" s="222">
        <f t="shared" si="145"/>
        <v>22000</v>
      </c>
      <c r="CI171" s="222">
        <f t="shared" si="145"/>
        <v>22000</v>
      </c>
      <c r="CJ171" s="222">
        <f t="shared" si="145"/>
        <v>22000</v>
      </c>
      <c r="CK171" s="222">
        <f t="shared" si="145"/>
        <v>22000</v>
      </c>
      <c r="CL171" s="222">
        <f t="shared" si="145"/>
        <v>22000</v>
      </c>
      <c r="CM171" s="222">
        <f t="shared" si="145"/>
        <v>22000</v>
      </c>
      <c r="CN171" s="222">
        <f t="shared" si="145"/>
        <v>22000</v>
      </c>
      <c r="CO171" s="222">
        <f t="shared" si="145"/>
        <v>22000</v>
      </c>
      <c r="CP171" s="222">
        <f t="shared" si="145"/>
        <v>22000</v>
      </c>
      <c r="CQ171" s="222">
        <f t="shared" si="145"/>
        <v>22000</v>
      </c>
      <c r="CR171" s="222">
        <f t="shared" si="145"/>
        <v>22000</v>
      </c>
      <c r="CS171" s="222">
        <f t="shared" si="145"/>
        <v>22000</v>
      </c>
      <c r="CT171" s="222">
        <f t="shared" si="145"/>
        <v>22000</v>
      </c>
      <c r="CU171" s="222">
        <f t="shared" si="145"/>
        <v>22000</v>
      </c>
      <c r="CV171" s="222">
        <f t="shared" si="145"/>
        <v>22000</v>
      </c>
      <c r="CW171" s="222">
        <f t="shared" si="145"/>
        <v>22000</v>
      </c>
      <c r="CX171" s="222">
        <f t="shared" si="145"/>
        <v>22000</v>
      </c>
      <c r="CY171" s="222">
        <f t="shared" si="145"/>
        <v>22000</v>
      </c>
      <c r="CZ171" s="222">
        <f t="shared" si="145"/>
        <v>22000</v>
      </c>
      <c r="DA171" s="222">
        <f t="shared" si="145"/>
        <v>22000</v>
      </c>
      <c r="DB171" s="222">
        <f t="shared" si="145"/>
        <v>22000</v>
      </c>
      <c r="DC171" s="222">
        <f t="shared" si="145"/>
        <v>22000</v>
      </c>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222"/>
      <c r="DZ171" s="222"/>
      <c r="EA171" s="222"/>
      <c r="EB171" s="222"/>
      <c r="EC171" s="222"/>
      <c r="ED171" s="222"/>
      <c r="EE171" s="222"/>
      <c r="EF171" s="222"/>
      <c r="EG171" s="222"/>
      <c r="EH171" s="222"/>
      <c r="EI171" s="222"/>
      <c r="EJ171" s="222"/>
      <c r="EK171" s="222"/>
      <c r="EL171" s="222"/>
      <c r="EM171" s="222"/>
    </row>
    <row r="172" spans="2:143" s="116" customFormat="1" x14ac:dyDescent="0.3">
      <c r="B172" s="89"/>
      <c r="C172" s="142">
        <f t="shared" si="147"/>
        <v>6</v>
      </c>
      <c r="D172" s="223" t="str">
        <f t="shared" si="143"/>
        <v>산업운영대</v>
      </c>
      <c r="E172" s="215" t="str">
        <f t="shared" si="143"/>
        <v>산업</v>
      </c>
      <c r="F172" s="216">
        <f t="shared" si="143"/>
        <v>20000</v>
      </c>
      <c r="G172" s="217">
        <f t="shared" si="143"/>
        <v>2.5499999999999998E-2</v>
      </c>
      <c r="H172" s="218">
        <f t="shared" si="143"/>
        <v>43049</v>
      </c>
      <c r="I172" s="219" t="str">
        <f t="shared" si="143"/>
        <v>3개월</v>
      </c>
      <c r="J172" s="220" t="str">
        <f t="shared" si="143"/>
        <v>2.5.8.11</v>
      </c>
      <c r="K172" s="221">
        <f t="shared" si="146"/>
        <v>20000</v>
      </c>
      <c r="L172" s="222">
        <f t="shared" si="149"/>
        <v>20000</v>
      </c>
      <c r="M172" s="222">
        <f t="shared" si="149"/>
        <v>20000</v>
      </c>
      <c r="N172" s="222">
        <f t="shared" si="149"/>
        <v>20000</v>
      </c>
      <c r="O172" s="222">
        <f t="shared" si="149"/>
        <v>20000</v>
      </c>
      <c r="P172" s="222">
        <f t="shared" si="149"/>
        <v>20000</v>
      </c>
      <c r="Q172" s="222">
        <f t="shared" si="149"/>
        <v>20000</v>
      </c>
      <c r="R172" s="222">
        <f t="shared" si="149"/>
        <v>20000</v>
      </c>
      <c r="S172" s="222">
        <f t="shared" si="149"/>
        <v>20000</v>
      </c>
      <c r="T172" s="222">
        <f t="shared" si="149"/>
        <v>20000</v>
      </c>
      <c r="U172" s="222">
        <f t="shared" si="149"/>
        <v>20000</v>
      </c>
      <c r="V172" s="222">
        <f t="shared" si="149"/>
        <v>20000</v>
      </c>
      <c r="W172" s="222">
        <f t="shared" si="149"/>
        <v>20000</v>
      </c>
      <c r="X172" s="222">
        <f t="shared" si="149"/>
        <v>20000</v>
      </c>
      <c r="Y172" s="222">
        <f t="shared" si="149"/>
        <v>20000</v>
      </c>
      <c r="Z172" s="222">
        <f t="shared" si="149"/>
        <v>20000</v>
      </c>
      <c r="AA172" s="222">
        <f t="shared" si="149"/>
        <v>20000</v>
      </c>
      <c r="AB172" s="222">
        <f t="shared" si="149"/>
        <v>20000</v>
      </c>
      <c r="AC172" s="222">
        <f t="shared" si="149"/>
        <v>20000</v>
      </c>
      <c r="AD172" s="222">
        <f t="shared" si="149"/>
        <v>20000</v>
      </c>
      <c r="AE172" s="222">
        <f t="shared" si="149"/>
        <v>20000</v>
      </c>
      <c r="AF172" s="222">
        <f t="shared" si="149"/>
        <v>20000</v>
      </c>
      <c r="AG172" s="222">
        <f t="shared" si="149"/>
        <v>20000</v>
      </c>
      <c r="AH172" s="222">
        <f t="shared" si="149"/>
        <v>20000</v>
      </c>
      <c r="AI172" s="222">
        <f t="shared" si="149"/>
        <v>20000</v>
      </c>
      <c r="AJ172" s="222">
        <f t="shared" si="149"/>
        <v>20000</v>
      </c>
      <c r="AK172" s="222">
        <f t="shared" si="149"/>
        <v>20000</v>
      </c>
      <c r="AL172" s="222">
        <f t="shared" si="149"/>
        <v>20000</v>
      </c>
      <c r="AM172" s="222">
        <f t="shared" si="149"/>
        <v>20000</v>
      </c>
      <c r="AN172" s="222">
        <f t="shared" si="149"/>
        <v>20000</v>
      </c>
      <c r="AO172" s="222">
        <f t="shared" si="149"/>
        <v>20000</v>
      </c>
      <c r="AP172" s="222">
        <f t="shared" si="149"/>
        <v>20000</v>
      </c>
      <c r="AQ172" s="222">
        <f t="shared" si="149"/>
        <v>20000</v>
      </c>
      <c r="AR172" s="222">
        <f t="shared" si="149"/>
        <v>20000</v>
      </c>
      <c r="AS172" s="222">
        <f t="shared" si="149"/>
        <v>20000</v>
      </c>
      <c r="AT172" s="222">
        <f t="shared" si="149"/>
        <v>20000</v>
      </c>
      <c r="AU172" s="222">
        <f t="shared" si="149"/>
        <v>20000</v>
      </c>
      <c r="AV172" s="222">
        <f t="shared" si="149"/>
        <v>20000</v>
      </c>
      <c r="AW172" s="222">
        <f t="shared" si="149"/>
        <v>20000</v>
      </c>
      <c r="AX172" s="222">
        <f t="shared" si="149"/>
        <v>20000</v>
      </c>
      <c r="AY172" s="222">
        <f t="shared" si="149"/>
        <v>20000</v>
      </c>
      <c r="AZ172" s="222">
        <f t="shared" si="149"/>
        <v>20000</v>
      </c>
      <c r="BA172" s="222">
        <f t="shared" si="149"/>
        <v>20000</v>
      </c>
      <c r="BB172" s="222">
        <f t="shared" si="149"/>
        <v>20000</v>
      </c>
      <c r="BC172" s="222">
        <f t="shared" si="149"/>
        <v>20000</v>
      </c>
      <c r="BD172" s="222">
        <f t="shared" si="149"/>
        <v>20000</v>
      </c>
      <c r="BE172" s="222">
        <f t="shared" si="149"/>
        <v>20000</v>
      </c>
      <c r="BF172" s="222">
        <f t="shared" si="149"/>
        <v>20000</v>
      </c>
      <c r="BG172" s="222">
        <f t="shared" si="149"/>
        <v>20000</v>
      </c>
      <c r="BH172" s="222">
        <f t="shared" si="149"/>
        <v>20000</v>
      </c>
      <c r="BI172" s="222">
        <f t="shared" si="149"/>
        <v>20000</v>
      </c>
      <c r="BJ172" s="222">
        <f t="shared" si="149"/>
        <v>20000</v>
      </c>
      <c r="BK172" s="222">
        <f t="shared" si="149"/>
        <v>20000</v>
      </c>
      <c r="BL172" s="222">
        <f t="shared" si="149"/>
        <v>20000</v>
      </c>
      <c r="BM172" s="222">
        <f t="shared" si="149"/>
        <v>20000</v>
      </c>
      <c r="BN172" s="222">
        <f t="shared" si="149"/>
        <v>20000</v>
      </c>
      <c r="BO172" s="222">
        <f t="shared" si="149"/>
        <v>20000</v>
      </c>
      <c r="BP172" s="222">
        <f t="shared" si="149"/>
        <v>20000</v>
      </c>
      <c r="BQ172" s="222">
        <f t="shared" si="149"/>
        <v>20000</v>
      </c>
      <c r="BR172" s="222">
        <f t="shared" si="149"/>
        <v>20000</v>
      </c>
      <c r="BS172" s="222">
        <f t="shared" si="149"/>
        <v>20000</v>
      </c>
      <c r="BT172" s="222">
        <f t="shared" si="149"/>
        <v>20000</v>
      </c>
      <c r="BU172" s="222">
        <f t="shared" si="149"/>
        <v>20000</v>
      </c>
      <c r="BV172" s="222">
        <f t="shared" si="149"/>
        <v>20000</v>
      </c>
      <c r="BW172" s="222">
        <f t="shared" si="149"/>
        <v>20000</v>
      </c>
      <c r="BX172" s="222">
        <f t="shared" si="145"/>
        <v>20000</v>
      </c>
      <c r="BY172" s="222">
        <f t="shared" si="145"/>
        <v>20000</v>
      </c>
      <c r="BZ172" s="222">
        <f t="shared" si="145"/>
        <v>20000</v>
      </c>
      <c r="CA172" s="222">
        <f t="shared" si="145"/>
        <v>20000</v>
      </c>
      <c r="CB172" s="222">
        <f t="shared" si="145"/>
        <v>20000</v>
      </c>
      <c r="CC172" s="222">
        <f t="shared" si="145"/>
        <v>20000</v>
      </c>
      <c r="CD172" s="222">
        <f t="shared" si="145"/>
        <v>20000</v>
      </c>
      <c r="CE172" s="222">
        <f t="shared" si="145"/>
        <v>20000</v>
      </c>
      <c r="CF172" s="222">
        <f t="shared" si="145"/>
        <v>20000</v>
      </c>
      <c r="CG172" s="222">
        <f t="shared" si="145"/>
        <v>20000</v>
      </c>
      <c r="CH172" s="222">
        <f t="shared" si="145"/>
        <v>20000</v>
      </c>
      <c r="CI172" s="222">
        <f t="shared" si="145"/>
        <v>20000</v>
      </c>
      <c r="CJ172" s="222">
        <f t="shared" si="145"/>
        <v>20000</v>
      </c>
      <c r="CK172" s="222">
        <f t="shared" si="145"/>
        <v>20000</v>
      </c>
      <c r="CL172" s="222">
        <f t="shared" si="145"/>
        <v>20000</v>
      </c>
      <c r="CM172" s="222">
        <f t="shared" si="145"/>
        <v>20000</v>
      </c>
      <c r="CN172" s="222">
        <f t="shared" si="145"/>
        <v>20000</v>
      </c>
      <c r="CO172" s="222">
        <f t="shared" si="145"/>
        <v>20000</v>
      </c>
      <c r="CP172" s="222">
        <f t="shared" si="145"/>
        <v>20000</v>
      </c>
      <c r="CQ172" s="222">
        <f t="shared" si="145"/>
        <v>20000</v>
      </c>
      <c r="CR172" s="222">
        <f t="shared" si="145"/>
        <v>20000</v>
      </c>
      <c r="CS172" s="222">
        <f t="shared" si="145"/>
        <v>20000</v>
      </c>
      <c r="CT172" s="222">
        <f t="shared" si="145"/>
        <v>20000</v>
      </c>
      <c r="CU172" s="222">
        <f t="shared" si="145"/>
        <v>20000</v>
      </c>
      <c r="CV172" s="222">
        <f t="shared" si="145"/>
        <v>20000</v>
      </c>
      <c r="CW172" s="222">
        <f t="shared" si="145"/>
        <v>20000</v>
      </c>
      <c r="CX172" s="222">
        <f t="shared" si="145"/>
        <v>20000</v>
      </c>
      <c r="CY172" s="222">
        <f t="shared" si="145"/>
        <v>20000</v>
      </c>
      <c r="CZ172" s="222">
        <f t="shared" si="145"/>
        <v>20000</v>
      </c>
      <c r="DA172" s="222">
        <f t="shared" si="145"/>
        <v>20000</v>
      </c>
      <c r="DB172" s="222">
        <f t="shared" si="145"/>
        <v>20000</v>
      </c>
      <c r="DC172" s="222">
        <f t="shared" si="145"/>
        <v>20000</v>
      </c>
      <c r="DD172" s="222"/>
      <c r="DE172" s="222"/>
      <c r="DF172" s="222"/>
      <c r="DG172" s="222"/>
      <c r="DH172" s="222"/>
      <c r="DI172" s="222"/>
      <c r="DJ172" s="222"/>
      <c r="DK172" s="222"/>
      <c r="DL172" s="222"/>
      <c r="DM172" s="222"/>
      <c r="DN172" s="222"/>
      <c r="DO172" s="222"/>
      <c r="DP172" s="222"/>
      <c r="DQ172" s="222"/>
      <c r="DR172" s="222"/>
      <c r="DS172" s="222"/>
      <c r="DT172" s="222"/>
      <c r="DU172" s="222"/>
      <c r="DV172" s="222"/>
      <c r="DW172" s="222"/>
      <c r="DX172" s="222"/>
      <c r="DY172" s="222"/>
      <c r="DZ172" s="222"/>
      <c r="EA172" s="222"/>
      <c r="EB172" s="222"/>
      <c r="EC172" s="222"/>
      <c r="ED172" s="222"/>
      <c r="EE172" s="222"/>
      <c r="EF172" s="222"/>
      <c r="EG172" s="222"/>
      <c r="EH172" s="222"/>
      <c r="EI172" s="222"/>
      <c r="EJ172" s="222"/>
      <c r="EK172" s="222"/>
      <c r="EL172" s="222"/>
      <c r="EM172" s="222"/>
    </row>
    <row r="173" spans="2:143" s="116" customFormat="1" x14ac:dyDescent="0.3">
      <c r="B173" s="89"/>
      <c r="C173" s="142">
        <f t="shared" si="147"/>
        <v>7</v>
      </c>
      <c r="D173" s="214" t="str">
        <f t="shared" si="143"/>
        <v>기업일반대</v>
      </c>
      <c r="E173" s="215" t="str">
        <f t="shared" si="143"/>
        <v>야마구찌</v>
      </c>
      <c r="F173" s="216">
        <f t="shared" si="143"/>
        <v>5000</v>
      </c>
      <c r="G173" s="217">
        <f t="shared" si="143"/>
        <v>2.3399999999999997E-2</v>
      </c>
      <c r="H173" s="218">
        <f t="shared" si="143"/>
        <v>42874</v>
      </c>
      <c r="I173" s="219" t="str">
        <f t="shared" si="143"/>
        <v>3개월</v>
      </c>
      <c r="J173" s="220" t="str">
        <f t="shared" si="143"/>
        <v>2.5.8.11</v>
      </c>
      <c r="K173" s="221">
        <f t="shared" si="146"/>
        <v>5000</v>
      </c>
      <c r="L173" s="222">
        <f t="shared" si="149"/>
        <v>5000</v>
      </c>
      <c r="M173" s="222">
        <f t="shared" si="149"/>
        <v>5000</v>
      </c>
      <c r="N173" s="222">
        <f t="shared" si="149"/>
        <v>5000</v>
      </c>
      <c r="O173" s="222">
        <f t="shared" si="149"/>
        <v>5000</v>
      </c>
      <c r="P173" s="222">
        <f t="shared" si="149"/>
        <v>5000</v>
      </c>
      <c r="Q173" s="222">
        <f t="shared" si="149"/>
        <v>5000</v>
      </c>
      <c r="R173" s="222">
        <f t="shared" si="149"/>
        <v>5000</v>
      </c>
      <c r="S173" s="222">
        <f t="shared" si="149"/>
        <v>5000</v>
      </c>
      <c r="T173" s="222">
        <f t="shared" si="149"/>
        <v>5000</v>
      </c>
      <c r="U173" s="222">
        <f t="shared" si="149"/>
        <v>5000</v>
      </c>
      <c r="V173" s="222">
        <f t="shared" si="149"/>
        <v>5000</v>
      </c>
      <c r="W173" s="222">
        <f t="shared" si="149"/>
        <v>5000</v>
      </c>
      <c r="X173" s="222">
        <f t="shared" si="149"/>
        <v>5000</v>
      </c>
      <c r="Y173" s="222">
        <f t="shared" si="149"/>
        <v>5000</v>
      </c>
      <c r="Z173" s="222">
        <f t="shared" si="149"/>
        <v>5000</v>
      </c>
      <c r="AA173" s="222">
        <f t="shared" si="149"/>
        <v>5000</v>
      </c>
      <c r="AB173" s="222">
        <f t="shared" si="149"/>
        <v>5000</v>
      </c>
      <c r="AC173" s="222">
        <f t="shared" si="149"/>
        <v>5000</v>
      </c>
      <c r="AD173" s="222">
        <f t="shared" si="149"/>
        <v>5000</v>
      </c>
      <c r="AE173" s="222">
        <f t="shared" si="149"/>
        <v>5000</v>
      </c>
      <c r="AF173" s="222">
        <f t="shared" si="149"/>
        <v>5000</v>
      </c>
      <c r="AG173" s="222">
        <f t="shared" si="149"/>
        <v>5000</v>
      </c>
      <c r="AH173" s="222">
        <f t="shared" si="149"/>
        <v>5000</v>
      </c>
      <c r="AI173" s="222">
        <f t="shared" si="149"/>
        <v>5000</v>
      </c>
      <c r="AJ173" s="222">
        <f t="shared" si="149"/>
        <v>5000</v>
      </c>
      <c r="AK173" s="222">
        <f t="shared" si="149"/>
        <v>5000</v>
      </c>
      <c r="AL173" s="222">
        <f t="shared" si="149"/>
        <v>5000</v>
      </c>
      <c r="AM173" s="222">
        <f t="shared" si="149"/>
        <v>5000</v>
      </c>
      <c r="AN173" s="222">
        <f t="shared" si="149"/>
        <v>5000</v>
      </c>
      <c r="AO173" s="222">
        <f t="shared" si="149"/>
        <v>5000</v>
      </c>
      <c r="AP173" s="222">
        <f t="shared" si="149"/>
        <v>5000</v>
      </c>
      <c r="AQ173" s="222">
        <f t="shared" si="149"/>
        <v>5000</v>
      </c>
      <c r="AR173" s="222">
        <f t="shared" si="149"/>
        <v>5000</v>
      </c>
      <c r="AS173" s="222">
        <f t="shared" si="149"/>
        <v>5000</v>
      </c>
      <c r="AT173" s="222">
        <f t="shared" si="149"/>
        <v>5000</v>
      </c>
      <c r="AU173" s="222">
        <f t="shared" si="149"/>
        <v>5000</v>
      </c>
      <c r="AV173" s="222">
        <f t="shared" si="149"/>
        <v>5000</v>
      </c>
      <c r="AW173" s="222">
        <f t="shared" si="149"/>
        <v>5000</v>
      </c>
      <c r="AX173" s="222">
        <f t="shared" si="149"/>
        <v>5000</v>
      </c>
      <c r="AY173" s="222">
        <f t="shared" si="149"/>
        <v>5000</v>
      </c>
      <c r="AZ173" s="222">
        <f t="shared" si="149"/>
        <v>5000</v>
      </c>
      <c r="BA173" s="222">
        <f t="shared" si="149"/>
        <v>5000</v>
      </c>
      <c r="BB173" s="222">
        <f t="shared" si="149"/>
        <v>5000</v>
      </c>
      <c r="BC173" s="222">
        <f t="shared" si="149"/>
        <v>5000</v>
      </c>
      <c r="BD173" s="222">
        <f t="shared" si="149"/>
        <v>5000</v>
      </c>
      <c r="BE173" s="222">
        <f t="shared" si="149"/>
        <v>5000</v>
      </c>
      <c r="BF173" s="222">
        <f t="shared" si="149"/>
        <v>5000</v>
      </c>
      <c r="BG173" s="222">
        <f t="shared" si="149"/>
        <v>5000</v>
      </c>
      <c r="BH173" s="222">
        <f t="shared" si="149"/>
        <v>5000</v>
      </c>
      <c r="BI173" s="222">
        <f t="shared" si="149"/>
        <v>5000</v>
      </c>
      <c r="BJ173" s="222">
        <f t="shared" si="149"/>
        <v>5000</v>
      </c>
      <c r="BK173" s="222">
        <f t="shared" si="149"/>
        <v>5000</v>
      </c>
      <c r="BL173" s="222">
        <f t="shared" si="149"/>
        <v>5000</v>
      </c>
      <c r="BM173" s="222">
        <f t="shared" si="149"/>
        <v>5000</v>
      </c>
      <c r="BN173" s="222">
        <f t="shared" si="149"/>
        <v>5000</v>
      </c>
      <c r="BO173" s="222">
        <f t="shared" si="149"/>
        <v>5000</v>
      </c>
      <c r="BP173" s="222">
        <f t="shared" si="149"/>
        <v>5000</v>
      </c>
      <c r="BQ173" s="222">
        <f t="shared" si="149"/>
        <v>5000</v>
      </c>
      <c r="BR173" s="222">
        <f t="shared" si="149"/>
        <v>5000</v>
      </c>
      <c r="BS173" s="222">
        <f t="shared" si="149"/>
        <v>5000</v>
      </c>
      <c r="BT173" s="222">
        <f t="shared" si="149"/>
        <v>5000</v>
      </c>
      <c r="BU173" s="222">
        <f t="shared" si="149"/>
        <v>5000</v>
      </c>
      <c r="BV173" s="222">
        <f t="shared" si="149"/>
        <v>5000</v>
      </c>
      <c r="BW173" s="222">
        <f t="shared" si="149"/>
        <v>5000</v>
      </c>
      <c r="BX173" s="222">
        <f t="shared" si="145"/>
        <v>5000</v>
      </c>
      <c r="BY173" s="222">
        <f t="shared" si="145"/>
        <v>5000</v>
      </c>
      <c r="BZ173" s="222">
        <f t="shared" si="145"/>
        <v>5000</v>
      </c>
      <c r="CA173" s="222">
        <f t="shared" si="145"/>
        <v>5000</v>
      </c>
      <c r="CB173" s="222">
        <f t="shared" si="145"/>
        <v>5000</v>
      </c>
      <c r="CC173" s="222">
        <f t="shared" si="145"/>
        <v>5000</v>
      </c>
      <c r="CD173" s="222">
        <f t="shared" si="145"/>
        <v>5000</v>
      </c>
      <c r="CE173" s="222">
        <f t="shared" si="145"/>
        <v>5000</v>
      </c>
      <c r="CF173" s="222">
        <f t="shared" si="145"/>
        <v>5000</v>
      </c>
      <c r="CG173" s="222">
        <f t="shared" si="145"/>
        <v>5000</v>
      </c>
      <c r="CH173" s="222">
        <f t="shared" si="145"/>
        <v>5000</v>
      </c>
      <c r="CI173" s="222">
        <f t="shared" si="145"/>
        <v>5000</v>
      </c>
      <c r="CJ173" s="222">
        <f t="shared" si="145"/>
        <v>5000</v>
      </c>
      <c r="CK173" s="222">
        <f t="shared" si="145"/>
        <v>5000</v>
      </c>
      <c r="CL173" s="222">
        <f t="shared" si="145"/>
        <v>5000</v>
      </c>
      <c r="CM173" s="222">
        <f t="shared" si="145"/>
        <v>5000</v>
      </c>
      <c r="CN173" s="222">
        <f t="shared" si="145"/>
        <v>5000</v>
      </c>
      <c r="CO173" s="222">
        <f t="shared" si="145"/>
        <v>5000</v>
      </c>
      <c r="CP173" s="222">
        <f t="shared" si="145"/>
        <v>5000</v>
      </c>
      <c r="CQ173" s="222">
        <f t="shared" si="145"/>
        <v>5000</v>
      </c>
      <c r="CR173" s="222">
        <f t="shared" si="145"/>
        <v>5000</v>
      </c>
      <c r="CS173" s="222">
        <f t="shared" si="145"/>
        <v>5000</v>
      </c>
      <c r="CT173" s="222">
        <f t="shared" si="145"/>
        <v>5000</v>
      </c>
      <c r="CU173" s="222">
        <f t="shared" si="145"/>
        <v>5000</v>
      </c>
      <c r="CV173" s="222">
        <f t="shared" si="145"/>
        <v>5000</v>
      </c>
      <c r="CW173" s="222">
        <f t="shared" si="145"/>
        <v>5000</v>
      </c>
      <c r="CX173" s="222">
        <f t="shared" si="145"/>
        <v>5000</v>
      </c>
      <c r="CY173" s="222">
        <f t="shared" si="145"/>
        <v>5000</v>
      </c>
      <c r="CZ173" s="222">
        <f t="shared" si="145"/>
        <v>5000</v>
      </c>
      <c r="DA173" s="222">
        <f t="shared" si="145"/>
        <v>5000</v>
      </c>
      <c r="DB173" s="222">
        <f t="shared" si="145"/>
        <v>5000</v>
      </c>
      <c r="DC173" s="222">
        <f t="shared" si="145"/>
        <v>5000</v>
      </c>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22"/>
      <c r="EC173" s="222"/>
      <c r="ED173" s="222"/>
      <c r="EE173" s="222"/>
      <c r="EF173" s="222"/>
      <c r="EG173" s="222"/>
      <c r="EH173" s="222"/>
      <c r="EI173" s="222"/>
      <c r="EJ173" s="222"/>
      <c r="EK173" s="222"/>
      <c r="EL173" s="222"/>
      <c r="EM173" s="222"/>
    </row>
    <row r="174" spans="2:143" s="116" customFormat="1" x14ac:dyDescent="0.3">
      <c r="B174" s="89"/>
      <c r="C174" s="142">
        <f t="shared" si="147"/>
        <v>8</v>
      </c>
      <c r="D174" s="223" t="str">
        <f t="shared" si="143"/>
        <v>일반대</v>
      </c>
      <c r="E174" s="215" t="str">
        <f t="shared" si="143"/>
        <v>우리</v>
      </c>
      <c r="F174" s="216">
        <f t="shared" si="143"/>
        <v>2500</v>
      </c>
      <c r="G174" s="217">
        <f t="shared" si="143"/>
        <v>2.6099999999999998E-2</v>
      </c>
      <c r="H174" s="218">
        <f t="shared" si="143"/>
        <v>42797</v>
      </c>
      <c r="I174" s="219" t="str">
        <f t="shared" si="143"/>
        <v>1개월</v>
      </c>
      <c r="J174" s="220" t="str">
        <f t="shared" si="143"/>
        <v>-</v>
      </c>
      <c r="K174" s="221">
        <f t="shared" si="146"/>
        <v>2500</v>
      </c>
      <c r="L174" s="222">
        <f t="shared" si="149"/>
        <v>2500</v>
      </c>
      <c r="M174" s="222">
        <f t="shared" si="149"/>
        <v>2500</v>
      </c>
      <c r="N174" s="222">
        <f t="shared" si="149"/>
        <v>2500</v>
      </c>
      <c r="O174" s="222">
        <f t="shared" si="149"/>
        <v>2500</v>
      </c>
      <c r="P174" s="222">
        <f t="shared" si="149"/>
        <v>2500</v>
      </c>
      <c r="Q174" s="222">
        <f t="shared" si="149"/>
        <v>2500</v>
      </c>
      <c r="R174" s="222">
        <f t="shared" si="149"/>
        <v>2500</v>
      </c>
      <c r="S174" s="222">
        <f t="shared" si="149"/>
        <v>2500</v>
      </c>
      <c r="T174" s="222">
        <f t="shared" si="149"/>
        <v>2500</v>
      </c>
      <c r="U174" s="222">
        <f t="shared" si="149"/>
        <v>2500</v>
      </c>
      <c r="V174" s="222">
        <f t="shared" si="149"/>
        <v>2500</v>
      </c>
      <c r="W174" s="222">
        <f t="shared" si="149"/>
        <v>2500</v>
      </c>
      <c r="X174" s="222">
        <f t="shared" si="149"/>
        <v>2500</v>
      </c>
      <c r="Y174" s="222">
        <f t="shared" si="149"/>
        <v>2500</v>
      </c>
      <c r="Z174" s="222">
        <f t="shared" si="149"/>
        <v>2500</v>
      </c>
      <c r="AA174" s="222">
        <f t="shared" si="149"/>
        <v>2500</v>
      </c>
      <c r="AB174" s="222">
        <f t="shared" si="149"/>
        <v>2500</v>
      </c>
      <c r="AC174" s="222">
        <f t="shared" si="149"/>
        <v>2500</v>
      </c>
      <c r="AD174" s="222">
        <f t="shared" si="149"/>
        <v>2500</v>
      </c>
      <c r="AE174" s="222">
        <f t="shared" si="149"/>
        <v>2500</v>
      </c>
      <c r="AF174" s="222">
        <f t="shared" si="149"/>
        <v>2500</v>
      </c>
      <c r="AG174" s="222">
        <f t="shared" si="149"/>
        <v>2500</v>
      </c>
      <c r="AH174" s="222">
        <f t="shared" si="149"/>
        <v>2500</v>
      </c>
      <c r="AI174" s="222">
        <f t="shared" si="149"/>
        <v>2500</v>
      </c>
      <c r="AJ174" s="222">
        <f t="shared" si="149"/>
        <v>2500</v>
      </c>
      <c r="AK174" s="222">
        <f t="shared" si="149"/>
        <v>2500</v>
      </c>
      <c r="AL174" s="222">
        <f t="shared" si="149"/>
        <v>2500</v>
      </c>
      <c r="AM174" s="222">
        <f t="shared" si="149"/>
        <v>2500</v>
      </c>
      <c r="AN174" s="222">
        <f t="shared" si="149"/>
        <v>2500</v>
      </c>
      <c r="AO174" s="222">
        <f t="shared" si="149"/>
        <v>2500</v>
      </c>
      <c r="AP174" s="222">
        <f t="shared" si="149"/>
        <v>2500</v>
      </c>
      <c r="AQ174" s="222">
        <f t="shared" si="149"/>
        <v>2500</v>
      </c>
      <c r="AR174" s="222">
        <f t="shared" si="149"/>
        <v>2500</v>
      </c>
      <c r="AS174" s="222">
        <f t="shared" si="149"/>
        <v>2500</v>
      </c>
      <c r="AT174" s="222">
        <f t="shared" si="149"/>
        <v>2500</v>
      </c>
      <c r="AU174" s="222">
        <f t="shared" si="149"/>
        <v>2500</v>
      </c>
      <c r="AV174" s="222">
        <f t="shared" si="149"/>
        <v>2500</v>
      </c>
      <c r="AW174" s="222">
        <f t="shared" si="149"/>
        <v>2500</v>
      </c>
      <c r="AX174" s="222">
        <f t="shared" si="149"/>
        <v>2500</v>
      </c>
      <c r="AY174" s="222">
        <f t="shared" si="149"/>
        <v>2500</v>
      </c>
      <c r="AZ174" s="222">
        <f t="shared" si="149"/>
        <v>2500</v>
      </c>
      <c r="BA174" s="222">
        <f t="shared" si="149"/>
        <v>2500</v>
      </c>
      <c r="BB174" s="222">
        <f t="shared" si="149"/>
        <v>2500</v>
      </c>
      <c r="BC174" s="222">
        <f t="shared" si="149"/>
        <v>2500</v>
      </c>
      <c r="BD174" s="222">
        <f t="shared" si="149"/>
        <v>2500</v>
      </c>
      <c r="BE174" s="222">
        <f t="shared" si="149"/>
        <v>2500</v>
      </c>
      <c r="BF174" s="222">
        <f t="shared" si="149"/>
        <v>2500</v>
      </c>
      <c r="BG174" s="222">
        <f t="shared" si="149"/>
        <v>2500</v>
      </c>
      <c r="BH174" s="222">
        <f t="shared" si="149"/>
        <v>2500</v>
      </c>
      <c r="BI174" s="222">
        <f t="shared" si="149"/>
        <v>2500</v>
      </c>
      <c r="BJ174" s="222">
        <f t="shared" si="149"/>
        <v>2500</v>
      </c>
      <c r="BK174" s="222">
        <f t="shared" si="149"/>
        <v>2500</v>
      </c>
      <c r="BL174" s="222">
        <f t="shared" si="149"/>
        <v>2500</v>
      </c>
      <c r="BM174" s="222">
        <f t="shared" si="149"/>
        <v>2500</v>
      </c>
      <c r="BN174" s="222">
        <f t="shared" si="149"/>
        <v>2500</v>
      </c>
      <c r="BO174" s="222">
        <f t="shared" si="149"/>
        <v>2500</v>
      </c>
      <c r="BP174" s="222">
        <f t="shared" si="149"/>
        <v>2500</v>
      </c>
      <c r="BQ174" s="222">
        <f t="shared" si="149"/>
        <v>2500</v>
      </c>
      <c r="BR174" s="222">
        <f t="shared" si="149"/>
        <v>2500</v>
      </c>
      <c r="BS174" s="222">
        <f t="shared" si="149"/>
        <v>2500</v>
      </c>
      <c r="BT174" s="222">
        <f t="shared" si="149"/>
        <v>2500</v>
      </c>
      <c r="BU174" s="222">
        <f t="shared" si="149"/>
        <v>2500</v>
      </c>
      <c r="BV174" s="222">
        <f t="shared" si="149"/>
        <v>2500</v>
      </c>
      <c r="BW174" s="222">
        <f t="shared" ref="BW174:EH174" si="150">BV174+BW251+BW322</f>
        <v>2500</v>
      </c>
      <c r="BX174" s="222">
        <f t="shared" si="145"/>
        <v>2500</v>
      </c>
      <c r="BY174" s="222">
        <f t="shared" si="145"/>
        <v>2500</v>
      </c>
      <c r="BZ174" s="222">
        <f t="shared" si="145"/>
        <v>2500</v>
      </c>
      <c r="CA174" s="222">
        <f t="shared" si="145"/>
        <v>2500</v>
      </c>
      <c r="CB174" s="222">
        <f t="shared" si="145"/>
        <v>2500</v>
      </c>
      <c r="CC174" s="222">
        <f t="shared" si="145"/>
        <v>2500</v>
      </c>
      <c r="CD174" s="222">
        <f t="shared" si="145"/>
        <v>2500</v>
      </c>
      <c r="CE174" s="222">
        <f t="shared" si="145"/>
        <v>2500</v>
      </c>
      <c r="CF174" s="222">
        <f t="shared" si="145"/>
        <v>2500</v>
      </c>
      <c r="CG174" s="222">
        <f t="shared" si="145"/>
        <v>2500</v>
      </c>
      <c r="CH174" s="222">
        <f t="shared" si="145"/>
        <v>2500</v>
      </c>
      <c r="CI174" s="222">
        <f t="shared" si="145"/>
        <v>2500</v>
      </c>
      <c r="CJ174" s="222">
        <f t="shared" si="145"/>
        <v>2500</v>
      </c>
      <c r="CK174" s="222">
        <f t="shared" si="145"/>
        <v>2500</v>
      </c>
      <c r="CL174" s="222">
        <f t="shared" si="145"/>
        <v>2500</v>
      </c>
      <c r="CM174" s="222">
        <f t="shared" si="145"/>
        <v>2500</v>
      </c>
      <c r="CN174" s="222">
        <f t="shared" si="145"/>
        <v>2500</v>
      </c>
      <c r="CO174" s="222">
        <f t="shared" si="145"/>
        <v>2500</v>
      </c>
      <c r="CP174" s="222">
        <f t="shared" si="145"/>
        <v>2500</v>
      </c>
      <c r="CQ174" s="222">
        <f t="shared" si="145"/>
        <v>2500</v>
      </c>
      <c r="CR174" s="222">
        <f t="shared" si="145"/>
        <v>2500</v>
      </c>
      <c r="CS174" s="222">
        <f t="shared" si="145"/>
        <v>2500</v>
      </c>
      <c r="CT174" s="222">
        <f t="shared" si="145"/>
        <v>2500</v>
      </c>
      <c r="CU174" s="222">
        <f t="shared" si="145"/>
        <v>2500</v>
      </c>
      <c r="CV174" s="222">
        <f t="shared" si="145"/>
        <v>2500</v>
      </c>
      <c r="CW174" s="222">
        <f t="shared" si="145"/>
        <v>2500</v>
      </c>
      <c r="CX174" s="222">
        <f t="shared" si="145"/>
        <v>2500</v>
      </c>
      <c r="CY174" s="222">
        <f t="shared" si="145"/>
        <v>2500</v>
      </c>
      <c r="CZ174" s="222">
        <f t="shared" si="145"/>
        <v>2500</v>
      </c>
      <c r="DA174" s="222">
        <f t="shared" si="145"/>
        <v>2500</v>
      </c>
      <c r="DB174" s="222">
        <f t="shared" si="145"/>
        <v>2500</v>
      </c>
      <c r="DC174" s="222">
        <f t="shared" ref="DC174:FN174" si="151">DB174+DC251+DC322</f>
        <v>2500</v>
      </c>
      <c r="DD174" s="222"/>
      <c r="DE174" s="222"/>
      <c r="DF174" s="222"/>
      <c r="DG174" s="222"/>
      <c r="DH174" s="222"/>
      <c r="DI174" s="222"/>
      <c r="DJ174" s="222"/>
      <c r="DK174" s="222"/>
      <c r="DL174" s="222"/>
      <c r="DM174" s="222"/>
      <c r="DN174" s="222"/>
      <c r="DO174" s="222"/>
      <c r="DP174" s="222"/>
      <c r="DQ174" s="222"/>
      <c r="DR174" s="222"/>
      <c r="DS174" s="222"/>
      <c r="DT174" s="222"/>
      <c r="DU174" s="222"/>
      <c r="DV174" s="222"/>
      <c r="DW174" s="222"/>
      <c r="DX174" s="222"/>
      <c r="DY174" s="222"/>
      <c r="DZ174" s="222"/>
      <c r="EA174" s="222"/>
      <c r="EB174" s="222"/>
      <c r="EC174" s="222"/>
      <c r="ED174" s="222"/>
      <c r="EE174" s="222"/>
      <c r="EF174" s="222"/>
      <c r="EG174" s="222"/>
      <c r="EH174" s="222"/>
      <c r="EI174" s="222"/>
      <c r="EJ174" s="222"/>
      <c r="EK174" s="222"/>
      <c r="EL174" s="222"/>
      <c r="EM174" s="222"/>
    </row>
    <row r="175" spans="2:143" s="116" customFormat="1" x14ac:dyDescent="0.3">
      <c r="B175" s="89"/>
      <c r="C175" s="142">
        <f t="shared" si="147"/>
        <v>9</v>
      </c>
      <c r="D175" s="214" t="str">
        <f t="shared" si="143"/>
        <v>일반대</v>
      </c>
      <c r="E175" s="215" t="str">
        <f t="shared" si="143"/>
        <v>농협</v>
      </c>
      <c r="F175" s="216">
        <f t="shared" si="143"/>
        <v>5000</v>
      </c>
      <c r="G175" s="217">
        <f t="shared" si="143"/>
        <v>2.8900000000000002E-2</v>
      </c>
      <c r="H175" s="218">
        <f t="shared" si="143"/>
        <v>42694</v>
      </c>
      <c r="I175" s="219" t="str">
        <f t="shared" si="143"/>
        <v>1개월</v>
      </c>
      <c r="J175" s="220" t="str">
        <f t="shared" si="143"/>
        <v>-</v>
      </c>
      <c r="K175" s="221">
        <f t="shared" si="146"/>
        <v>5000</v>
      </c>
      <c r="L175" s="222">
        <f t="shared" ref="L175:BW178" si="152">K175+L252+L323</f>
        <v>5000</v>
      </c>
      <c r="M175" s="222">
        <f t="shared" si="152"/>
        <v>5000</v>
      </c>
      <c r="N175" s="222">
        <f t="shared" si="152"/>
        <v>5000</v>
      </c>
      <c r="O175" s="222">
        <f t="shared" si="152"/>
        <v>5000</v>
      </c>
      <c r="P175" s="222">
        <f t="shared" si="152"/>
        <v>5000</v>
      </c>
      <c r="Q175" s="222">
        <f t="shared" si="152"/>
        <v>5000</v>
      </c>
      <c r="R175" s="222">
        <f t="shared" si="152"/>
        <v>5000</v>
      </c>
      <c r="S175" s="222">
        <f t="shared" si="152"/>
        <v>5000</v>
      </c>
      <c r="T175" s="222">
        <f t="shared" si="152"/>
        <v>5000</v>
      </c>
      <c r="U175" s="222">
        <f t="shared" si="152"/>
        <v>5000</v>
      </c>
      <c r="V175" s="222">
        <f t="shared" si="152"/>
        <v>5000</v>
      </c>
      <c r="W175" s="222">
        <f t="shared" si="152"/>
        <v>5000</v>
      </c>
      <c r="X175" s="222">
        <f t="shared" si="152"/>
        <v>5000</v>
      </c>
      <c r="Y175" s="222">
        <f t="shared" si="152"/>
        <v>5000</v>
      </c>
      <c r="Z175" s="222">
        <f t="shared" si="152"/>
        <v>5000</v>
      </c>
      <c r="AA175" s="222">
        <f t="shared" si="152"/>
        <v>5000</v>
      </c>
      <c r="AB175" s="222">
        <f t="shared" si="152"/>
        <v>5000</v>
      </c>
      <c r="AC175" s="222">
        <f t="shared" si="152"/>
        <v>5000</v>
      </c>
      <c r="AD175" s="222">
        <f t="shared" si="152"/>
        <v>5000</v>
      </c>
      <c r="AE175" s="222">
        <f t="shared" si="152"/>
        <v>5000</v>
      </c>
      <c r="AF175" s="222">
        <f t="shared" si="152"/>
        <v>5000</v>
      </c>
      <c r="AG175" s="222">
        <f t="shared" si="152"/>
        <v>5000</v>
      </c>
      <c r="AH175" s="222">
        <f t="shared" si="152"/>
        <v>5000</v>
      </c>
      <c r="AI175" s="222">
        <f t="shared" si="152"/>
        <v>5000</v>
      </c>
      <c r="AJ175" s="222">
        <f t="shared" si="152"/>
        <v>5000</v>
      </c>
      <c r="AK175" s="222">
        <f t="shared" si="152"/>
        <v>5000</v>
      </c>
      <c r="AL175" s="222">
        <f t="shared" si="152"/>
        <v>5000</v>
      </c>
      <c r="AM175" s="222">
        <f t="shared" si="152"/>
        <v>5000</v>
      </c>
      <c r="AN175" s="222">
        <f t="shared" si="152"/>
        <v>5000</v>
      </c>
      <c r="AO175" s="222">
        <f t="shared" si="152"/>
        <v>5000</v>
      </c>
      <c r="AP175" s="222">
        <f t="shared" si="152"/>
        <v>5000</v>
      </c>
      <c r="AQ175" s="222">
        <f t="shared" si="152"/>
        <v>5000</v>
      </c>
      <c r="AR175" s="222">
        <f t="shared" si="152"/>
        <v>5000</v>
      </c>
      <c r="AS175" s="222">
        <f t="shared" si="152"/>
        <v>5000</v>
      </c>
      <c r="AT175" s="222">
        <f t="shared" si="152"/>
        <v>5000</v>
      </c>
      <c r="AU175" s="222">
        <f t="shared" si="152"/>
        <v>5000</v>
      </c>
      <c r="AV175" s="222">
        <f t="shared" si="152"/>
        <v>5000</v>
      </c>
      <c r="AW175" s="222">
        <f t="shared" si="152"/>
        <v>5000</v>
      </c>
      <c r="AX175" s="222">
        <f t="shared" si="152"/>
        <v>5000</v>
      </c>
      <c r="AY175" s="222">
        <f t="shared" si="152"/>
        <v>5000</v>
      </c>
      <c r="AZ175" s="222">
        <f t="shared" si="152"/>
        <v>5000</v>
      </c>
      <c r="BA175" s="222">
        <f t="shared" si="152"/>
        <v>5000</v>
      </c>
      <c r="BB175" s="222">
        <f t="shared" si="152"/>
        <v>5000</v>
      </c>
      <c r="BC175" s="222">
        <f t="shared" si="152"/>
        <v>5000</v>
      </c>
      <c r="BD175" s="222">
        <f t="shared" si="152"/>
        <v>5000</v>
      </c>
      <c r="BE175" s="222">
        <f t="shared" si="152"/>
        <v>5000</v>
      </c>
      <c r="BF175" s="222">
        <f t="shared" si="152"/>
        <v>5000</v>
      </c>
      <c r="BG175" s="222">
        <f t="shared" si="152"/>
        <v>5000</v>
      </c>
      <c r="BH175" s="222">
        <f t="shared" si="152"/>
        <v>5000</v>
      </c>
      <c r="BI175" s="222">
        <f t="shared" si="152"/>
        <v>5000</v>
      </c>
      <c r="BJ175" s="222">
        <f t="shared" si="152"/>
        <v>5000</v>
      </c>
      <c r="BK175" s="222">
        <f t="shared" si="152"/>
        <v>5000</v>
      </c>
      <c r="BL175" s="222">
        <f t="shared" si="152"/>
        <v>5000</v>
      </c>
      <c r="BM175" s="222">
        <f t="shared" si="152"/>
        <v>5000</v>
      </c>
      <c r="BN175" s="222">
        <f t="shared" si="152"/>
        <v>5000</v>
      </c>
      <c r="BO175" s="222">
        <f t="shared" si="152"/>
        <v>5000</v>
      </c>
      <c r="BP175" s="222">
        <f t="shared" si="152"/>
        <v>5000</v>
      </c>
      <c r="BQ175" s="222">
        <f t="shared" si="152"/>
        <v>5000</v>
      </c>
      <c r="BR175" s="222">
        <f t="shared" si="152"/>
        <v>5000</v>
      </c>
      <c r="BS175" s="222">
        <f t="shared" si="152"/>
        <v>5000</v>
      </c>
      <c r="BT175" s="222">
        <f t="shared" si="152"/>
        <v>5000</v>
      </c>
      <c r="BU175" s="222">
        <f t="shared" si="152"/>
        <v>5000</v>
      </c>
      <c r="BV175" s="222">
        <f t="shared" si="152"/>
        <v>5000</v>
      </c>
      <c r="BW175" s="222">
        <f t="shared" si="152"/>
        <v>5000</v>
      </c>
      <c r="BX175" s="222">
        <f t="shared" ref="BX175:EI182" si="153">BW175+BX252+BX323</f>
        <v>5000</v>
      </c>
      <c r="BY175" s="222">
        <f t="shared" si="153"/>
        <v>5000</v>
      </c>
      <c r="BZ175" s="222">
        <f t="shared" si="153"/>
        <v>5000</v>
      </c>
      <c r="CA175" s="222">
        <f t="shared" si="153"/>
        <v>5000</v>
      </c>
      <c r="CB175" s="222">
        <f t="shared" si="153"/>
        <v>5000</v>
      </c>
      <c r="CC175" s="222">
        <f t="shared" si="153"/>
        <v>5000</v>
      </c>
      <c r="CD175" s="222">
        <f t="shared" si="153"/>
        <v>5000</v>
      </c>
      <c r="CE175" s="222">
        <f t="shared" si="153"/>
        <v>5000</v>
      </c>
      <c r="CF175" s="222">
        <f t="shared" si="153"/>
        <v>5000</v>
      </c>
      <c r="CG175" s="222">
        <f t="shared" si="153"/>
        <v>5000</v>
      </c>
      <c r="CH175" s="222">
        <f t="shared" si="153"/>
        <v>5000</v>
      </c>
      <c r="CI175" s="222">
        <f t="shared" si="153"/>
        <v>5000</v>
      </c>
      <c r="CJ175" s="222">
        <f t="shared" si="153"/>
        <v>5000</v>
      </c>
      <c r="CK175" s="222">
        <f t="shared" si="153"/>
        <v>5000</v>
      </c>
      <c r="CL175" s="222">
        <f t="shared" si="153"/>
        <v>5000</v>
      </c>
      <c r="CM175" s="222">
        <f t="shared" si="153"/>
        <v>5000</v>
      </c>
      <c r="CN175" s="222">
        <f t="shared" si="153"/>
        <v>5000</v>
      </c>
      <c r="CO175" s="222">
        <f t="shared" si="153"/>
        <v>5000</v>
      </c>
      <c r="CP175" s="222">
        <f t="shared" si="153"/>
        <v>5000</v>
      </c>
      <c r="CQ175" s="222">
        <f t="shared" si="153"/>
        <v>5000</v>
      </c>
      <c r="CR175" s="222">
        <f t="shared" si="153"/>
        <v>5000</v>
      </c>
      <c r="CS175" s="222">
        <f t="shared" si="153"/>
        <v>5000</v>
      </c>
      <c r="CT175" s="222">
        <f t="shared" si="153"/>
        <v>5000</v>
      </c>
      <c r="CU175" s="222">
        <f t="shared" si="153"/>
        <v>5000</v>
      </c>
      <c r="CV175" s="222">
        <f t="shared" si="153"/>
        <v>5000</v>
      </c>
      <c r="CW175" s="222">
        <f t="shared" si="153"/>
        <v>5000</v>
      </c>
      <c r="CX175" s="222">
        <f t="shared" si="153"/>
        <v>5000</v>
      </c>
      <c r="CY175" s="222">
        <f t="shared" si="153"/>
        <v>5000</v>
      </c>
      <c r="CZ175" s="222">
        <f t="shared" si="153"/>
        <v>5000</v>
      </c>
      <c r="DA175" s="222">
        <f t="shared" si="153"/>
        <v>5000</v>
      </c>
      <c r="DB175" s="222">
        <f t="shared" si="153"/>
        <v>5000</v>
      </c>
      <c r="DC175" s="222">
        <f t="shared" si="153"/>
        <v>5000</v>
      </c>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22"/>
      <c r="EC175" s="222"/>
      <c r="ED175" s="222"/>
      <c r="EE175" s="222"/>
      <c r="EF175" s="222"/>
      <c r="EG175" s="222"/>
      <c r="EH175" s="222"/>
      <c r="EI175" s="222"/>
      <c r="EJ175" s="222"/>
      <c r="EK175" s="222"/>
      <c r="EL175" s="222"/>
      <c r="EM175" s="222"/>
    </row>
    <row r="176" spans="2:143" s="116" customFormat="1" x14ac:dyDescent="0.3">
      <c r="B176" s="89"/>
      <c r="C176" s="142">
        <f t="shared" si="147"/>
        <v>10</v>
      </c>
      <c r="D176" s="223" t="str">
        <f t="shared" si="143"/>
        <v>일반대(정책자금)</v>
      </c>
      <c r="E176" s="215" t="str">
        <f t="shared" si="143"/>
        <v>농협</v>
      </c>
      <c r="F176" s="216">
        <f t="shared" si="143"/>
        <v>10000</v>
      </c>
      <c r="G176" s="217">
        <f t="shared" si="143"/>
        <v>2.3799999999999998E-2</v>
      </c>
      <c r="H176" s="218">
        <f t="shared" si="143"/>
        <v>42809</v>
      </c>
      <c r="I176" s="219" t="str">
        <f t="shared" si="143"/>
        <v>3개월</v>
      </c>
      <c r="J176" s="220" t="str">
        <f t="shared" si="143"/>
        <v>3.6.9.12</v>
      </c>
      <c r="K176" s="221">
        <f t="shared" si="146"/>
        <v>10000</v>
      </c>
      <c r="L176" s="222">
        <f t="shared" si="152"/>
        <v>10000</v>
      </c>
      <c r="M176" s="222">
        <f t="shared" si="152"/>
        <v>10000</v>
      </c>
      <c r="N176" s="222">
        <f t="shared" si="152"/>
        <v>10000</v>
      </c>
      <c r="O176" s="222">
        <f t="shared" si="152"/>
        <v>10000</v>
      </c>
      <c r="P176" s="222">
        <f t="shared" si="152"/>
        <v>10000</v>
      </c>
      <c r="Q176" s="222">
        <f t="shared" si="152"/>
        <v>10000</v>
      </c>
      <c r="R176" s="222">
        <f t="shared" si="152"/>
        <v>10000</v>
      </c>
      <c r="S176" s="222">
        <f t="shared" si="152"/>
        <v>10000</v>
      </c>
      <c r="T176" s="222">
        <f t="shared" si="152"/>
        <v>10000</v>
      </c>
      <c r="U176" s="222">
        <f t="shared" si="152"/>
        <v>10000</v>
      </c>
      <c r="V176" s="222">
        <f t="shared" si="152"/>
        <v>10000</v>
      </c>
      <c r="W176" s="222">
        <f t="shared" si="152"/>
        <v>10000</v>
      </c>
      <c r="X176" s="222">
        <f t="shared" si="152"/>
        <v>10000</v>
      </c>
      <c r="Y176" s="222">
        <f t="shared" si="152"/>
        <v>10000</v>
      </c>
      <c r="Z176" s="222">
        <f t="shared" si="152"/>
        <v>10000</v>
      </c>
      <c r="AA176" s="222">
        <f t="shared" si="152"/>
        <v>10000</v>
      </c>
      <c r="AB176" s="222">
        <f t="shared" si="152"/>
        <v>10000</v>
      </c>
      <c r="AC176" s="222">
        <f t="shared" si="152"/>
        <v>10000</v>
      </c>
      <c r="AD176" s="222">
        <f t="shared" si="152"/>
        <v>10000</v>
      </c>
      <c r="AE176" s="222">
        <f t="shared" si="152"/>
        <v>10000</v>
      </c>
      <c r="AF176" s="222">
        <f t="shared" si="152"/>
        <v>10000</v>
      </c>
      <c r="AG176" s="222">
        <f t="shared" si="152"/>
        <v>10000</v>
      </c>
      <c r="AH176" s="222">
        <f t="shared" si="152"/>
        <v>10000</v>
      </c>
      <c r="AI176" s="222">
        <f t="shared" si="152"/>
        <v>10000</v>
      </c>
      <c r="AJ176" s="222">
        <f t="shared" si="152"/>
        <v>10000</v>
      </c>
      <c r="AK176" s="222">
        <f t="shared" si="152"/>
        <v>10000</v>
      </c>
      <c r="AL176" s="222">
        <f t="shared" si="152"/>
        <v>10000</v>
      </c>
      <c r="AM176" s="222">
        <f t="shared" si="152"/>
        <v>10000</v>
      </c>
      <c r="AN176" s="222">
        <f t="shared" si="152"/>
        <v>10000</v>
      </c>
      <c r="AO176" s="222">
        <f t="shared" si="152"/>
        <v>10000</v>
      </c>
      <c r="AP176" s="222">
        <f t="shared" si="152"/>
        <v>10000</v>
      </c>
      <c r="AQ176" s="222">
        <f t="shared" si="152"/>
        <v>10000</v>
      </c>
      <c r="AR176" s="222">
        <f t="shared" si="152"/>
        <v>10000</v>
      </c>
      <c r="AS176" s="222">
        <f t="shared" si="152"/>
        <v>10000</v>
      </c>
      <c r="AT176" s="222">
        <f t="shared" si="152"/>
        <v>10000</v>
      </c>
      <c r="AU176" s="222">
        <f t="shared" si="152"/>
        <v>10000</v>
      </c>
      <c r="AV176" s="222">
        <f t="shared" si="152"/>
        <v>10000</v>
      </c>
      <c r="AW176" s="222">
        <f t="shared" si="152"/>
        <v>10000</v>
      </c>
      <c r="AX176" s="222">
        <f t="shared" si="152"/>
        <v>10000</v>
      </c>
      <c r="AY176" s="222">
        <f t="shared" si="152"/>
        <v>10000</v>
      </c>
      <c r="AZ176" s="222">
        <f t="shared" si="152"/>
        <v>10000</v>
      </c>
      <c r="BA176" s="222">
        <f t="shared" si="152"/>
        <v>10000</v>
      </c>
      <c r="BB176" s="222">
        <f t="shared" si="152"/>
        <v>10000</v>
      </c>
      <c r="BC176" s="222">
        <f t="shared" si="152"/>
        <v>10000</v>
      </c>
      <c r="BD176" s="222">
        <f t="shared" si="152"/>
        <v>10000</v>
      </c>
      <c r="BE176" s="222">
        <f t="shared" si="152"/>
        <v>10000</v>
      </c>
      <c r="BF176" s="222">
        <f t="shared" si="152"/>
        <v>10000</v>
      </c>
      <c r="BG176" s="222">
        <f t="shared" si="152"/>
        <v>10000</v>
      </c>
      <c r="BH176" s="222">
        <f t="shared" si="152"/>
        <v>10000</v>
      </c>
      <c r="BI176" s="222">
        <f t="shared" si="152"/>
        <v>10000</v>
      </c>
      <c r="BJ176" s="222">
        <f t="shared" si="152"/>
        <v>10000</v>
      </c>
      <c r="BK176" s="222">
        <f t="shared" si="152"/>
        <v>10000</v>
      </c>
      <c r="BL176" s="222">
        <f t="shared" si="152"/>
        <v>10000</v>
      </c>
      <c r="BM176" s="222">
        <f t="shared" si="152"/>
        <v>10000</v>
      </c>
      <c r="BN176" s="222">
        <f t="shared" si="152"/>
        <v>10000</v>
      </c>
      <c r="BO176" s="222">
        <f t="shared" si="152"/>
        <v>10000</v>
      </c>
      <c r="BP176" s="222">
        <f t="shared" si="152"/>
        <v>10000</v>
      </c>
      <c r="BQ176" s="222">
        <f t="shared" si="152"/>
        <v>10000</v>
      </c>
      <c r="BR176" s="222">
        <f t="shared" si="152"/>
        <v>10000</v>
      </c>
      <c r="BS176" s="222">
        <f t="shared" si="152"/>
        <v>10000</v>
      </c>
      <c r="BT176" s="222">
        <f t="shared" si="152"/>
        <v>10000</v>
      </c>
      <c r="BU176" s="222">
        <f t="shared" si="152"/>
        <v>10000</v>
      </c>
      <c r="BV176" s="222">
        <f t="shared" si="152"/>
        <v>10000</v>
      </c>
      <c r="BW176" s="222">
        <f t="shared" si="152"/>
        <v>10000</v>
      </c>
      <c r="BX176" s="222">
        <f t="shared" si="153"/>
        <v>10000</v>
      </c>
      <c r="BY176" s="222">
        <f t="shared" si="153"/>
        <v>10000</v>
      </c>
      <c r="BZ176" s="222">
        <f t="shared" si="153"/>
        <v>10000</v>
      </c>
      <c r="CA176" s="222">
        <f t="shared" si="153"/>
        <v>10000</v>
      </c>
      <c r="CB176" s="222">
        <f t="shared" si="153"/>
        <v>10000</v>
      </c>
      <c r="CC176" s="222">
        <f t="shared" si="153"/>
        <v>10000</v>
      </c>
      <c r="CD176" s="222">
        <f t="shared" si="153"/>
        <v>10000</v>
      </c>
      <c r="CE176" s="222">
        <f t="shared" si="153"/>
        <v>10000</v>
      </c>
      <c r="CF176" s="222">
        <f t="shared" si="153"/>
        <v>10000</v>
      </c>
      <c r="CG176" s="222">
        <f t="shared" si="153"/>
        <v>10000</v>
      </c>
      <c r="CH176" s="222">
        <f t="shared" si="153"/>
        <v>10000</v>
      </c>
      <c r="CI176" s="222">
        <f t="shared" si="153"/>
        <v>10000</v>
      </c>
      <c r="CJ176" s="222">
        <f t="shared" si="153"/>
        <v>10000</v>
      </c>
      <c r="CK176" s="222">
        <f t="shared" si="153"/>
        <v>10000</v>
      </c>
      <c r="CL176" s="222">
        <f t="shared" si="153"/>
        <v>10000</v>
      </c>
      <c r="CM176" s="222">
        <f t="shared" si="153"/>
        <v>10000</v>
      </c>
      <c r="CN176" s="222">
        <f t="shared" si="153"/>
        <v>10000</v>
      </c>
      <c r="CO176" s="222">
        <f t="shared" si="153"/>
        <v>10000</v>
      </c>
      <c r="CP176" s="222">
        <f t="shared" si="153"/>
        <v>10000</v>
      </c>
      <c r="CQ176" s="222">
        <f t="shared" si="153"/>
        <v>10000</v>
      </c>
      <c r="CR176" s="222">
        <f t="shared" si="153"/>
        <v>10000</v>
      </c>
      <c r="CS176" s="222">
        <f t="shared" si="153"/>
        <v>10000</v>
      </c>
      <c r="CT176" s="222">
        <f t="shared" si="153"/>
        <v>10000</v>
      </c>
      <c r="CU176" s="222">
        <f t="shared" si="153"/>
        <v>10000</v>
      </c>
      <c r="CV176" s="222">
        <f t="shared" si="153"/>
        <v>10000</v>
      </c>
      <c r="CW176" s="222">
        <f t="shared" si="153"/>
        <v>10000</v>
      </c>
      <c r="CX176" s="222">
        <f t="shared" si="153"/>
        <v>10000</v>
      </c>
      <c r="CY176" s="222">
        <f t="shared" si="153"/>
        <v>10000</v>
      </c>
      <c r="CZ176" s="222">
        <f t="shared" si="153"/>
        <v>10000</v>
      </c>
      <c r="DA176" s="222">
        <f t="shared" si="153"/>
        <v>10000</v>
      </c>
      <c r="DB176" s="222">
        <f t="shared" si="153"/>
        <v>10000</v>
      </c>
      <c r="DC176" s="222">
        <f t="shared" si="153"/>
        <v>10000</v>
      </c>
      <c r="DD176" s="222"/>
      <c r="DE176" s="222"/>
      <c r="DF176" s="222"/>
      <c r="DG176" s="222"/>
      <c r="DH176" s="222"/>
      <c r="DI176" s="222"/>
      <c r="DJ176" s="222"/>
      <c r="DK176" s="222"/>
      <c r="DL176" s="222"/>
      <c r="DM176" s="222"/>
      <c r="DN176" s="222"/>
      <c r="DO176" s="222"/>
      <c r="DP176" s="222"/>
      <c r="DQ176" s="222"/>
      <c r="DR176" s="222"/>
      <c r="DS176" s="222"/>
      <c r="DT176" s="222"/>
      <c r="DU176" s="222"/>
      <c r="DV176" s="222"/>
      <c r="DW176" s="222"/>
      <c r="DX176" s="222"/>
      <c r="DY176" s="222"/>
      <c r="DZ176" s="222"/>
      <c r="EA176" s="222"/>
      <c r="EB176" s="222"/>
      <c r="EC176" s="222"/>
      <c r="ED176" s="222"/>
      <c r="EE176" s="222"/>
      <c r="EF176" s="222"/>
      <c r="EG176" s="222"/>
      <c r="EH176" s="222"/>
      <c r="EI176" s="222"/>
      <c r="EJ176" s="222"/>
      <c r="EK176" s="222"/>
      <c r="EL176" s="222"/>
      <c r="EM176" s="222"/>
    </row>
    <row r="177" spans="2:143" s="116" customFormat="1" x14ac:dyDescent="0.3">
      <c r="B177" s="89"/>
      <c r="C177" s="142">
        <f t="shared" si="147"/>
        <v>11</v>
      </c>
      <c r="D177" s="223" t="str">
        <f t="shared" si="143"/>
        <v>일반대</v>
      </c>
      <c r="E177" s="215" t="str">
        <f t="shared" si="143"/>
        <v>경남</v>
      </c>
      <c r="F177" s="216">
        <f t="shared" si="143"/>
        <v>5000</v>
      </c>
      <c r="G177" s="217">
        <f t="shared" si="143"/>
        <v>2.5699999999999997E-2</v>
      </c>
      <c r="H177" s="218">
        <f t="shared" si="143"/>
        <v>42876</v>
      </c>
      <c r="I177" s="219" t="str">
        <f t="shared" si="143"/>
        <v>1개월</v>
      </c>
      <c r="J177" s="220" t="str">
        <f t="shared" si="143"/>
        <v>-</v>
      </c>
      <c r="K177" s="221">
        <f t="shared" si="146"/>
        <v>5000</v>
      </c>
      <c r="L177" s="222">
        <f t="shared" si="152"/>
        <v>5000</v>
      </c>
      <c r="M177" s="222">
        <f t="shared" si="152"/>
        <v>5000</v>
      </c>
      <c r="N177" s="222">
        <f t="shared" si="152"/>
        <v>5000</v>
      </c>
      <c r="O177" s="222">
        <f t="shared" si="152"/>
        <v>5000</v>
      </c>
      <c r="P177" s="222">
        <f t="shared" si="152"/>
        <v>5000</v>
      </c>
      <c r="Q177" s="222">
        <f t="shared" si="152"/>
        <v>5000</v>
      </c>
      <c r="R177" s="222">
        <f t="shared" si="152"/>
        <v>5000</v>
      </c>
      <c r="S177" s="222">
        <f t="shared" si="152"/>
        <v>5000</v>
      </c>
      <c r="T177" s="222">
        <f t="shared" si="152"/>
        <v>5000</v>
      </c>
      <c r="U177" s="222">
        <f t="shared" si="152"/>
        <v>5000</v>
      </c>
      <c r="V177" s="222">
        <f t="shared" si="152"/>
        <v>5000</v>
      </c>
      <c r="W177" s="222">
        <f t="shared" si="152"/>
        <v>5000</v>
      </c>
      <c r="X177" s="222">
        <f t="shared" si="152"/>
        <v>5000</v>
      </c>
      <c r="Y177" s="222">
        <f t="shared" si="152"/>
        <v>5000</v>
      </c>
      <c r="Z177" s="222">
        <f t="shared" si="152"/>
        <v>5000</v>
      </c>
      <c r="AA177" s="222">
        <f t="shared" si="152"/>
        <v>5000</v>
      </c>
      <c r="AB177" s="222">
        <f t="shared" si="152"/>
        <v>5000</v>
      </c>
      <c r="AC177" s="222">
        <f t="shared" si="152"/>
        <v>5000</v>
      </c>
      <c r="AD177" s="222">
        <f t="shared" si="152"/>
        <v>5000</v>
      </c>
      <c r="AE177" s="222">
        <f t="shared" si="152"/>
        <v>5000</v>
      </c>
      <c r="AF177" s="222">
        <f t="shared" si="152"/>
        <v>5000</v>
      </c>
      <c r="AG177" s="222">
        <f t="shared" si="152"/>
        <v>5000</v>
      </c>
      <c r="AH177" s="222">
        <f t="shared" si="152"/>
        <v>5000</v>
      </c>
      <c r="AI177" s="222">
        <f t="shared" si="152"/>
        <v>5000</v>
      </c>
      <c r="AJ177" s="222">
        <f t="shared" si="152"/>
        <v>5000</v>
      </c>
      <c r="AK177" s="222">
        <f t="shared" si="152"/>
        <v>5000</v>
      </c>
      <c r="AL177" s="222">
        <f t="shared" si="152"/>
        <v>5000</v>
      </c>
      <c r="AM177" s="222">
        <f t="shared" si="152"/>
        <v>5000</v>
      </c>
      <c r="AN177" s="222">
        <f t="shared" si="152"/>
        <v>5000</v>
      </c>
      <c r="AO177" s="222">
        <f t="shared" si="152"/>
        <v>5000</v>
      </c>
      <c r="AP177" s="222">
        <f t="shared" si="152"/>
        <v>5000</v>
      </c>
      <c r="AQ177" s="222">
        <f t="shared" si="152"/>
        <v>5000</v>
      </c>
      <c r="AR177" s="222">
        <f t="shared" si="152"/>
        <v>5000</v>
      </c>
      <c r="AS177" s="222">
        <f t="shared" si="152"/>
        <v>5000</v>
      </c>
      <c r="AT177" s="222">
        <f t="shared" si="152"/>
        <v>5000</v>
      </c>
      <c r="AU177" s="222">
        <f t="shared" si="152"/>
        <v>5000</v>
      </c>
      <c r="AV177" s="222">
        <f t="shared" si="152"/>
        <v>5000</v>
      </c>
      <c r="AW177" s="222">
        <f t="shared" si="152"/>
        <v>5000</v>
      </c>
      <c r="AX177" s="222">
        <f t="shared" si="152"/>
        <v>5000</v>
      </c>
      <c r="AY177" s="222">
        <f t="shared" si="152"/>
        <v>5000</v>
      </c>
      <c r="AZ177" s="222">
        <f t="shared" si="152"/>
        <v>5000</v>
      </c>
      <c r="BA177" s="222">
        <f t="shared" si="152"/>
        <v>5000</v>
      </c>
      <c r="BB177" s="222">
        <f t="shared" si="152"/>
        <v>5000</v>
      </c>
      <c r="BC177" s="222">
        <f t="shared" si="152"/>
        <v>5000</v>
      </c>
      <c r="BD177" s="222">
        <f t="shared" si="152"/>
        <v>5000</v>
      </c>
      <c r="BE177" s="222">
        <f t="shared" si="152"/>
        <v>5000</v>
      </c>
      <c r="BF177" s="222">
        <f t="shared" si="152"/>
        <v>5000</v>
      </c>
      <c r="BG177" s="222">
        <f t="shared" si="152"/>
        <v>5000</v>
      </c>
      <c r="BH177" s="222">
        <f t="shared" si="152"/>
        <v>5000</v>
      </c>
      <c r="BI177" s="222">
        <f t="shared" si="152"/>
        <v>5000</v>
      </c>
      <c r="BJ177" s="222">
        <f t="shared" si="152"/>
        <v>5000</v>
      </c>
      <c r="BK177" s="222">
        <f t="shared" si="152"/>
        <v>5000</v>
      </c>
      <c r="BL177" s="222">
        <f t="shared" si="152"/>
        <v>5000</v>
      </c>
      <c r="BM177" s="222">
        <f t="shared" si="152"/>
        <v>5000</v>
      </c>
      <c r="BN177" s="222">
        <f t="shared" si="152"/>
        <v>5000</v>
      </c>
      <c r="BO177" s="222">
        <f t="shared" si="152"/>
        <v>5000</v>
      </c>
      <c r="BP177" s="222">
        <f t="shared" si="152"/>
        <v>5000</v>
      </c>
      <c r="BQ177" s="222">
        <f t="shared" si="152"/>
        <v>5000</v>
      </c>
      <c r="BR177" s="222">
        <f t="shared" si="152"/>
        <v>5000</v>
      </c>
      <c r="BS177" s="222">
        <f t="shared" si="152"/>
        <v>5000</v>
      </c>
      <c r="BT177" s="222">
        <f t="shared" si="152"/>
        <v>5000</v>
      </c>
      <c r="BU177" s="222">
        <f t="shared" si="152"/>
        <v>5000</v>
      </c>
      <c r="BV177" s="222">
        <f t="shared" si="152"/>
        <v>5000</v>
      </c>
      <c r="BW177" s="222">
        <f t="shared" si="152"/>
        <v>5000</v>
      </c>
      <c r="BX177" s="222">
        <f t="shared" si="153"/>
        <v>5000</v>
      </c>
      <c r="BY177" s="222">
        <f t="shared" si="153"/>
        <v>5000</v>
      </c>
      <c r="BZ177" s="222">
        <f t="shared" si="153"/>
        <v>5000</v>
      </c>
      <c r="CA177" s="222">
        <f t="shared" si="153"/>
        <v>5000</v>
      </c>
      <c r="CB177" s="222">
        <f t="shared" si="153"/>
        <v>5000</v>
      </c>
      <c r="CC177" s="222">
        <f t="shared" si="153"/>
        <v>5000</v>
      </c>
      <c r="CD177" s="222">
        <f t="shared" si="153"/>
        <v>5000</v>
      </c>
      <c r="CE177" s="222">
        <f t="shared" si="153"/>
        <v>5000</v>
      </c>
      <c r="CF177" s="222">
        <f t="shared" si="153"/>
        <v>5000</v>
      </c>
      <c r="CG177" s="222">
        <f t="shared" si="153"/>
        <v>5000</v>
      </c>
      <c r="CH177" s="222">
        <f t="shared" si="153"/>
        <v>5000</v>
      </c>
      <c r="CI177" s="222">
        <f t="shared" si="153"/>
        <v>5000</v>
      </c>
      <c r="CJ177" s="222">
        <f t="shared" si="153"/>
        <v>5000</v>
      </c>
      <c r="CK177" s="222">
        <f t="shared" si="153"/>
        <v>5000</v>
      </c>
      <c r="CL177" s="222">
        <f t="shared" si="153"/>
        <v>5000</v>
      </c>
      <c r="CM177" s="222">
        <f t="shared" si="153"/>
        <v>5000</v>
      </c>
      <c r="CN177" s="222">
        <f t="shared" si="153"/>
        <v>5000</v>
      </c>
      <c r="CO177" s="222">
        <f t="shared" si="153"/>
        <v>5000</v>
      </c>
      <c r="CP177" s="222">
        <f t="shared" si="153"/>
        <v>5000</v>
      </c>
      <c r="CQ177" s="222">
        <f t="shared" si="153"/>
        <v>5000</v>
      </c>
      <c r="CR177" s="222">
        <f t="shared" si="153"/>
        <v>5000</v>
      </c>
      <c r="CS177" s="222">
        <f t="shared" si="153"/>
        <v>5000</v>
      </c>
      <c r="CT177" s="222">
        <f t="shared" si="153"/>
        <v>5000</v>
      </c>
      <c r="CU177" s="222">
        <f t="shared" si="153"/>
        <v>5000</v>
      </c>
      <c r="CV177" s="222">
        <f t="shared" si="153"/>
        <v>5000</v>
      </c>
      <c r="CW177" s="222">
        <f t="shared" si="153"/>
        <v>5000</v>
      </c>
      <c r="CX177" s="222">
        <f t="shared" si="153"/>
        <v>5000</v>
      </c>
      <c r="CY177" s="222">
        <f t="shared" si="153"/>
        <v>5000</v>
      </c>
      <c r="CZ177" s="222">
        <f t="shared" si="153"/>
        <v>5000</v>
      </c>
      <c r="DA177" s="222">
        <f t="shared" si="153"/>
        <v>5000</v>
      </c>
      <c r="DB177" s="222">
        <f t="shared" si="153"/>
        <v>5000</v>
      </c>
      <c r="DC177" s="222">
        <f t="shared" si="153"/>
        <v>5000</v>
      </c>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222"/>
      <c r="EC177" s="222"/>
      <c r="ED177" s="222"/>
      <c r="EE177" s="222"/>
      <c r="EF177" s="222"/>
      <c r="EG177" s="222"/>
      <c r="EH177" s="222"/>
      <c r="EI177" s="222"/>
      <c r="EJ177" s="222"/>
      <c r="EK177" s="222"/>
      <c r="EL177" s="222"/>
      <c r="EM177" s="222"/>
    </row>
    <row r="178" spans="2:143" s="116" customFormat="1" x14ac:dyDescent="0.3">
      <c r="B178" s="89"/>
      <c r="C178" s="142">
        <f t="shared" si="147"/>
        <v>12</v>
      </c>
      <c r="D178" s="214" t="str">
        <f t="shared" si="143"/>
        <v>해외투자대출(멕)</v>
      </c>
      <c r="E178" s="215" t="str">
        <f t="shared" si="143"/>
        <v>하나</v>
      </c>
      <c r="F178" s="216">
        <f t="shared" si="143"/>
        <v>3045.42</v>
      </c>
      <c r="G178" s="217">
        <f t="shared" si="143"/>
        <v>2.4272999999999999E-2</v>
      </c>
      <c r="H178" s="218">
        <f t="shared" si="143"/>
        <v>42763</v>
      </c>
      <c r="I178" s="219" t="str">
        <f t="shared" si="143"/>
        <v>1개월</v>
      </c>
      <c r="J178" s="220" t="str">
        <f t="shared" si="143"/>
        <v>-</v>
      </c>
      <c r="K178" s="221">
        <f t="shared" si="146"/>
        <v>3045.42</v>
      </c>
      <c r="L178" s="222">
        <f t="shared" si="152"/>
        <v>2707.04</v>
      </c>
      <c r="M178" s="222">
        <f t="shared" si="152"/>
        <v>2707.04</v>
      </c>
      <c r="N178" s="222">
        <f t="shared" si="152"/>
        <v>2707.04</v>
      </c>
      <c r="O178" s="222">
        <f t="shared" si="152"/>
        <v>2707.04</v>
      </c>
      <c r="P178" s="222">
        <f t="shared" si="152"/>
        <v>2707.04</v>
      </c>
      <c r="Q178" s="222">
        <f t="shared" si="152"/>
        <v>2707.04</v>
      </c>
      <c r="R178" s="222">
        <f t="shared" si="152"/>
        <v>2707.04</v>
      </c>
      <c r="S178" s="222">
        <f t="shared" si="152"/>
        <v>2707.04</v>
      </c>
      <c r="T178" s="222">
        <f t="shared" si="152"/>
        <v>2707.04</v>
      </c>
      <c r="U178" s="222">
        <f t="shared" si="152"/>
        <v>2707.04</v>
      </c>
      <c r="V178" s="222">
        <f t="shared" si="152"/>
        <v>0</v>
      </c>
      <c r="W178" s="222">
        <f t="shared" si="152"/>
        <v>0</v>
      </c>
      <c r="X178" s="222">
        <f t="shared" si="152"/>
        <v>0</v>
      </c>
      <c r="Y178" s="222">
        <f t="shared" si="152"/>
        <v>0</v>
      </c>
      <c r="Z178" s="222">
        <f t="shared" si="152"/>
        <v>0</v>
      </c>
      <c r="AA178" s="222">
        <f t="shared" si="152"/>
        <v>0</v>
      </c>
      <c r="AB178" s="222">
        <f t="shared" si="152"/>
        <v>0</v>
      </c>
      <c r="AC178" s="222">
        <f t="shared" si="152"/>
        <v>0</v>
      </c>
      <c r="AD178" s="222">
        <f t="shared" si="152"/>
        <v>0</v>
      </c>
      <c r="AE178" s="222">
        <f t="shared" si="152"/>
        <v>0</v>
      </c>
      <c r="AF178" s="222">
        <f t="shared" si="152"/>
        <v>0</v>
      </c>
      <c r="AG178" s="222">
        <f t="shared" si="152"/>
        <v>0</v>
      </c>
      <c r="AH178" s="222">
        <f t="shared" si="152"/>
        <v>0</v>
      </c>
      <c r="AI178" s="222">
        <f t="shared" si="152"/>
        <v>0</v>
      </c>
      <c r="AJ178" s="222">
        <f t="shared" si="152"/>
        <v>0</v>
      </c>
      <c r="AK178" s="222">
        <f t="shared" si="152"/>
        <v>0</v>
      </c>
      <c r="AL178" s="222">
        <f t="shared" si="152"/>
        <v>0</v>
      </c>
      <c r="AM178" s="222">
        <f t="shared" si="152"/>
        <v>0</v>
      </c>
      <c r="AN178" s="222">
        <f t="shared" si="152"/>
        <v>0</v>
      </c>
      <c r="AO178" s="222">
        <f t="shared" si="152"/>
        <v>0</v>
      </c>
      <c r="AP178" s="222">
        <f t="shared" si="152"/>
        <v>0</v>
      </c>
      <c r="AQ178" s="222">
        <f t="shared" si="152"/>
        <v>0</v>
      </c>
      <c r="AR178" s="222">
        <f t="shared" si="152"/>
        <v>0</v>
      </c>
      <c r="AS178" s="222">
        <f t="shared" si="152"/>
        <v>0</v>
      </c>
      <c r="AT178" s="222">
        <f t="shared" si="152"/>
        <v>0</v>
      </c>
      <c r="AU178" s="222">
        <f t="shared" si="152"/>
        <v>0</v>
      </c>
      <c r="AV178" s="222">
        <f t="shared" si="152"/>
        <v>0</v>
      </c>
      <c r="AW178" s="222">
        <f t="shared" si="152"/>
        <v>0</v>
      </c>
      <c r="AX178" s="222">
        <f t="shared" si="152"/>
        <v>0</v>
      </c>
      <c r="AY178" s="222">
        <f t="shared" si="152"/>
        <v>0</v>
      </c>
      <c r="AZ178" s="222">
        <f t="shared" si="152"/>
        <v>0</v>
      </c>
      <c r="BA178" s="222">
        <f t="shared" si="152"/>
        <v>0</v>
      </c>
      <c r="BB178" s="222">
        <f t="shared" si="152"/>
        <v>0</v>
      </c>
      <c r="BC178" s="222">
        <f t="shared" si="152"/>
        <v>0</v>
      </c>
      <c r="BD178" s="222">
        <f t="shared" si="152"/>
        <v>0</v>
      </c>
      <c r="BE178" s="222">
        <f t="shared" si="152"/>
        <v>0</v>
      </c>
      <c r="BF178" s="222">
        <f t="shared" si="152"/>
        <v>0</v>
      </c>
      <c r="BG178" s="222">
        <f t="shared" si="152"/>
        <v>0</v>
      </c>
      <c r="BH178" s="222">
        <f t="shared" si="152"/>
        <v>0</v>
      </c>
      <c r="BI178" s="222">
        <f t="shared" si="152"/>
        <v>0</v>
      </c>
      <c r="BJ178" s="222">
        <f t="shared" si="152"/>
        <v>0</v>
      </c>
      <c r="BK178" s="222">
        <f t="shared" si="152"/>
        <v>0</v>
      </c>
      <c r="BL178" s="222">
        <f t="shared" si="152"/>
        <v>0</v>
      </c>
      <c r="BM178" s="222">
        <f t="shared" si="152"/>
        <v>0</v>
      </c>
      <c r="BN178" s="222">
        <f t="shared" si="152"/>
        <v>0</v>
      </c>
      <c r="BO178" s="222">
        <f t="shared" si="152"/>
        <v>0</v>
      </c>
      <c r="BP178" s="222">
        <f t="shared" si="152"/>
        <v>0</v>
      </c>
      <c r="BQ178" s="222">
        <f t="shared" si="152"/>
        <v>0</v>
      </c>
      <c r="BR178" s="222">
        <f t="shared" si="152"/>
        <v>0</v>
      </c>
      <c r="BS178" s="222">
        <f t="shared" si="152"/>
        <v>0</v>
      </c>
      <c r="BT178" s="222">
        <f t="shared" si="152"/>
        <v>0</v>
      </c>
      <c r="BU178" s="222">
        <f t="shared" si="152"/>
        <v>0</v>
      </c>
      <c r="BV178" s="222">
        <f t="shared" si="152"/>
        <v>0</v>
      </c>
      <c r="BW178" s="222">
        <f t="shared" ref="BW178:EH178" si="154">BV178+BW255+BW326</f>
        <v>0</v>
      </c>
      <c r="BX178" s="222">
        <f t="shared" si="153"/>
        <v>0</v>
      </c>
      <c r="BY178" s="222">
        <f t="shared" si="153"/>
        <v>0</v>
      </c>
      <c r="BZ178" s="222">
        <f t="shared" si="153"/>
        <v>0</v>
      </c>
      <c r="CA178" s="222">
        <f t="shared" si="153"/>
        <v>0</v>
      </c>
      <c r="CB178" s="222">
        <f t="shared" si="153"/>
        <v>0</v>
      </c>
      <c r="CC178" s="222">
        <f t="shared" si="153"/>
        <v>0</v>
      </c>
      <c r="CD178" s="222">
        <f t="shared" si="153"/>
        <v>0</v>
      </c>
      <c r="CE178" s="222">
        <f t="shared" si="153"/>
        <v>0</v>
      </c>
      <c r="CF178" s="222">
        <f t="shared" si="153"/>
        <v>0</v>
      </c>
      <c r="CG178" s="222">
        <f t="shared" si="153"/>
        <v>0</v>
      </c>
      <c r="CH178" s="222">
        <f t="shared" si="153"/>
        <v>0</v>
      </c>
      <c r="CI178" s="222">
        <f t="shared" si="153"/>
        <v>0</v>
      </c>
      <c r="CJ178" s="222">
        <f t="shared" si="153"/>
        <v>0</v>
      </c>
      <c r="CK178" s="222">
        <f t="shared" si="153"/>
        <v>0</v>
      </c>
      <c r="CL178" s="222">
        <f t="shared" si="153"/>
        <v>0</v>
      </c>
      <c r="CM178" s="222">
        <f t="shared" si="153"/>
        <v>0</v>
      </c>
      <c r="CN178" s="222">
        <f t="shared" si="153"/>
        <v>0</v>
      </c>
      <c r="CO178" s="222">
        <f t="shared" si="153"/>
        <v>0</v>
      </c>
      <c r="CP178" s="222">
        <f t="shared" si="153"/>
        <v>0</v>
      </c>
      <c r="CQ178" s="222">
        <f t="shared" si="153"/>
        <v>0</v>
      </c>
      <c r="CR178" s="222">
        <f t="shared" si="153"/>
        <v>0</v>
      </c>
      <c r="CS178" s="222">
        <f t="shared" si="153"/>
        <v>0</v>
      </c>
      <c r="CT178" s="222">
        <f t="shared" si="153"/>
        <v>0</v>
      </c>
      <c r="CU178" s="222">
        <f t="shared" si="153"/>
        <v>0</v>
      </c>
      <c r="CV178" s="222">
        <f t="shared" si="153"/>
        <v>0</v>
      </c>
      <c r="CW178" s="222">
        <f t="shared" si="153"/>
        <v>0</v>
      </c>
      <c r="CX178" s="222">
        <f t="shared" si="153"/>
        <v>0</v>
      </c>
      <c r="CY178" s="222">
        <f t="shared" si="153"/>
        <v>0</v>
      </c>
      <c r="CZ178" s="222">
        <f t="shared" si="153"/>
        <v>0</v>
      </c>
      <c r="DA178" s="222">
        <f t="shared" si="153"/>
        <v>0</v>
      </c>
      <c r="DB178" s="222">
        <f t="shared" si="153"/>
        <v>0</v>
      </c>
      <c r="DC178" s="222">
        <f t="shared" si="153"/>
        <v>0</v>
      </c>
      <c r="DD178" s="222"/>
      <c r="DE178" s="222"/>
      <c r="DF178" s="222"/>
      <c r="DG178" s="222"/>
      <c r="DH178" s="222"/>
      <c r="DI178" s="222"/>
      <c r="DJ178" s="222"/>
      <c r="DK178" s="222"/>
      <c r="DL178" s="222"/>
      <c r="DM178" s="222"/>
      <c r="DN178" s="222"/>
      <c r="DO178" s="222"/>
      <c r="DP178" s="222"/>
      <c r="DQ178" s="222"/>
      <c r="DR178" s="222"/>
      <c r="DS178" s="222"/>
      <c r="DT178" s="222"/>
      <c r="DU178" s="222"/>
      <c r="DV178" s="222"/>
      <c r="DW178" s="222"/>
      <c r="DX178" s="222"/>
      <c r="DY178" s="222"/>
      <c r="DZ178" s="222"/>
      <c r="EA178" s="222"/>
      <c r="EB178" s="222"/>
      <c r="EC178" s="222"/>
      <c r="ED178" s="222"/>
      <c r="EE178" s="222"/>
      <c r="EF178" s="222"/>
      <c r="EG178" s="222"/>
      <c r="EH178" s="222"/>
      <c r="EI178" s="222"/>
      <c r="EJ178" s="222"/>
      <c r="EK178" s="222"/>
      <c r="EL178" s="222"/>
      <c r="EM178" s="222"/>
    </row>
    <row r="179" spans="2:143" s="116" customFormat="1" x14ac:dyDescent="0.3">
      <c r="B179" s="89"/>
      <c r="C179" s="142">
        <f t="shared" si="147"/>
        <v>13</v>
      </c>
      <c r="D179" s="223" t="str">
        <f t="shared" si="143"/>
        <v>해외투자대출(멕)</v>
      </c>
      <c r="E179" s="215" t="str">
        <f t="shared" si="143"/>
        <v>하나</v>
      </c>
      <c r="F179" s="216">
        <f t="shared" si="143"/>
        <v>2296.15</v>
      </c>
      <c r="G179" s="217">
        <f t="shared" si="143"/>
        <v>2.4515600000000002E-2</v>
      </c>
      <c r="H179" s="218">
        <f t="shared" si="143"/>
        <v>42833</v>
      </c>
      <c r="I179" s="219" t="str">
        <f t="shared" si="143"/>
        <v>1개월</v>
      </c>
      <c r="J179" s="220" t="str">
        <f t="shared" si="143"/>
        <v>-</v>
      </c>
      <c r="K179" s="221">
        <f t="shared" si="146"/>
        <v>2296.15</v>
      </c>
      <c r="L179" s="222">
        <f t="shared" ref="L179:BW182" si="155">K179+L256+L327</f>
        <v>2296.15</v>
      </c>
      <c r="M179" s="222">
        <f t="shared" si="155"/>
        <v>2296.15</v>
      </c>
      <c r="N179" s="222">
        <f t="shared" si="155"/>
        <v>2296.15</v>
      </c>
      <c r="O179" s="222">
        <f t="shared" si="155"/>
        <v>2054.4500000000003</v>
      </c>
      <c r="P179" s="222">
        <f t="shared" si="155"/>
        <v>2054.4500000000003</v>
      </c>
      <c r="Q179" s="222">
        <f t="shared" si="155"/>
        <v>2054.4500000000003</v>
      </c>
      <c r="R179" s="222">
        <f t="shared" si="155"/>
        <v>2054.4500000000003</v>
      </c>
      <c r="S179" s="222">
        <f t="shared" si="155"/>
        <v>2054.4500000000003</v>
      </c>
      <c r="T179" s="222">
        <f t="shared" si="155"/>
        <v>2054.4500000000003</v>
      </c>
      <c r="U179" s="222">
        <f t="shared" si="155"/>
        <v>2054.4500000000003</v>
      </c>
      <c r="V179" s="222">
        <f t="shared" si="155"/>
        <v>4.5474735088646412E-13</v>
      </c>
      <c r="W179" s="222">
        <f t="shared" si="155"/>
        <v>4.5474735088646412E-13</v>
      </c>
      <c r="X179" s="222">
        <f t="shared" si="155"/>
        <v>4.5474735088646412E-13</v>
      </c>
      <c r="Y179" s="222">
        <f t="shared" si="155"/>
        <v>4.5474735088646412E-13</v>
      </c>
      <c r="Z179" s="222">
        <f t="shared" si="155"/>
        <v>4.5474735088646412E-13</v>
      </c>
      <c r="AA179" s="222">
        <f t="shared" si="155"/>
        <v>4.5474735088646412E-13</v>
      </c>
      <c r="AB179" s="222">
        <f t="shared" si="155"/>
        <v>4.5474735088646412E-13</v>
      </c>
      <c r="AC179" s="222">
        <f t="shared" si="155"/>
        <v>4.5474735088646412E-13</v>
      </c>
      <c r="AD179" s="222">
        <f t="shared" si="155"/>
        <v>4.5474735088646412E-13</v>
      </c>
      <c r="AE179" s="222">
        <f t="shared" si="155"/>
        <v>4.5474735088646412E-13</v>
      </c>
      <c r="AF179" s="222">
        <f t="shared" si="155"/>
        <v>4.5474735088646412E-13</v>
      </c>
      <c r="AG179" s="222">
        <f t="shared" si="155"/>
        <v>4.5474735088646412E-13</v>
      </c>
      <c r="AH179" s="222">
        <f t="shared" si="155"/>
        <v>4.5474735088646412E-13</v>
      </c>
      <c r="AI179" s="222">
        <f t="shared" si="155"/>
        <v>4.5474735088646412E-13</v>
      </c>
      <c r="AJ179" s="222">
        <f t="shared" si="155"/>
        <v>4.5474735088646412E-13</v>
      </c>
      <c r="AK179" s="222">
        <f t="shared" si="155"/>
        <v>4.5474735088646412E-13</v>
      </c>
      <c r="AL179" s="222">
        <f t="shared" si="155"/>
        <v>4.5474735088646412E-13</v>
      </c>
      <c r="AM179" s="222">
        <f t="shared" si="155"/>
        <v>4.5474735088646412E-13</v>
      </c>
      <c r="AN179" s="222">
        <f t="shared" si="155"/>
        <v>4.5474735088646412E-13</v>
      </c>
      <c r="AO179" s="222">
        <f t="shared" si="155"/>
        <v>4.5474735088646412E-13</v>
      </c>
      <c r="AP179" s="222">
        <f t="shared" si="155"/>
        <v>4.5474735088646412E-13</v>
      </c>
      <c r="AQ179" s="222">
        <f t="shared" si="155"/>
        <v>4.5474735088646412E-13</v>
      </c>
      <c r="AR179" s="222">
        <f t="shared" si="155"/>
        <v>4.5474735088646412E-13</v>
      </c>
      <c r="AS179" s="222">
        <f t="shared" si="155"/>
        <v>4.5474735088646412E-13</v>
      </c>
      <c r="AT179" s="222">
        <f t="shared" si="155"/>
        <v>4.5474735088646412E-13</v>
      </c>
      <c r="AU179" s="222">
        <f t="shared" si="155"/>
        <v>4.5474735088646412E-13</v>
      </c>
      <c r="AV179" s="222">
        <f t="shared" si="155"/>
        <v>4.5474735088646412E-13</v>
      </c>
      <c r="AW179" s="222">
        <f t="shared" si="155"/>
        <v>4.5474735088646412E-13</v>
      </c>
      <c r="AX179" s="222">
        <f t="shared" si="155"/>
        <v>4.5474735088646412E-13</v>
      </c>
      <c r="AY179" s="222">
        <f t="shared" si="155"/>
        <v>4.5474735088646412E-13</v>
      </c>
      <c r="AZ179" s="222">
        <f t="shared" si="155"/>
        <v>4.5474735088646412E-13</v>
      </c>
      <c r="BA179" s="222">
        <f t="shared" si="155"/>
        <v>4.5474735088646412E-13</v>
      </c>
      <c r="BB179" s="222">
        <f t="shared" si="155"/>
        <v>4.5474735088646412E-13</v>
      </c>
      <c r="BC179" s="222">
        <f t="shared" si="155"/>
        <v>4.5474735088646412E-13</v>
      </c>
      <c r="BD179" s="222">
        <f t="shared" si="155"/>
        <v>4.5474735088646412E-13</v>
      </c>
      <c r="BE179" s="222">
        <f t="shared" si="155"/>
        <v>4.5474735088646412E-13</v>
      </c>
      <c r="BF179" s="222">
        <f t="shared" si="155"/>
        <v>4.5474735088646412E-13</v>
      </c>
      <c r="BG179" s="222">
        <f t="shared" si="155"/>
        <v>4.5474735088646412E-13</v>
      </c>
      <c r="BH179" s="222">
        <f t="shared" si="155"/>
        <v>4.5474735088646412E-13</v>
      </c>
      <c r="BI179" s="222">
        <f t="shared" si="155"/>
        <v>4.5474735088646412E-13</v>
      </c>
      <c r="BJ179" s="222">
        <f t="shared" si="155"/>
        <v>4.5474735088646412E-13</v>
      </c>
      <c r="BK179" s="222">
        <f t="shared" si="155"/>
        <v>4.5474735088646412E-13</v>
      </c>
      <c r="BL179" s="222">
        <f t="shared" si="155"/>
        <v>4.5474735088646412E-13</v>
      </c>
      <c r="BM179" s="222">
        <f t="shared" si="155"/>
        <v>4.5474735088646412E-13</v>
      </c>
      <c r="BN179" s="222">
        <f t="shared" si="155"/>
        <v>4.5474735088646412E-13</v>
      </c>
      <c r="BO179" s="222">
        <f t="shared" si="155"/>
        <v>4.5474735088646412E-13</v>
      </c>
      <c r="BP179" s="222">
        <f t="shared" si="155"/>
        <v>4.5474735088646412E-13</v>
      </c>
      <c r="BQ179" s="222">
        <f t="shared" si="155"/>
        <v>4.5474735088646412E-13</v>
      </c>
      <c r="BR179" s="222">
        <f t="shared" si="155"/>
        <v>4.5474735088646412E-13</v>
      </c>
      <c r="BS179" s="222">
        <f t="shared" si="155"/>
        <v>4.5474735088646412E-13</v>
      </c>
      <c r="BT179" s="222">
        <f t="shared" si="155"/>
        <v>4.5474735088646412E-13</v>
      </c>
      <c r="BU179" s="222">
        <f t="shared" si="155"/>
        <v>4.5474735088646412E-13</v>
      </c>
      <c r="BV179" s="222">
        <f t="shared" si="155"/>
        <v>4.5474735088646412E-13</v>
      </c>
      <c r="BW179" s="222">
        <f t="shared" si="155"/>
        <v>4.5474735088646412E-13</v>
      </c>
      <c r="BX179" s="222">
        <f t="shared" si="153"/>
        <v>4.5474735088646412E-13</v>
      </c>
      <c r="BY179" s="222">
        <f t="shared" si="153"/>
        <v>4.5474735088646412E-13</v>
      </c>
      <c r="BZ179" s="222">
        <f t="shared" si="153"/>
        <v>4.5474735088646412E-13</v>
      </c>
      <c r="CA179" s="222">
        <f t="shared" si="153"/>
        <v>4.5474735088646412E-13</v>
      </c>
      <c r="CB179" s="222">
        <f t="shared" si="153"/>
        <v>4.5474735088646412E-13</v>
      </c>
      <c r="CC179" s="222">
        <f t="shared" si="153"/>
        <v>4.5474735088646412E-13</v>
      </c>
      <c r="CD179" s="222">
        <f t="shared" si="153"/>
        <v>4.5474735088646412E-13</v>
      </c>
      <c r="CE179" s="222">
        <f t="shared" si="153"/>
        <v>4.5474735088646412E-13</v>
      </c>
      <c r="CF179" s="222">
        <f t="shared" si="153"/>
        <v>4.5474735088646412E-13</v>
      </c>
      <c r="CG179" s="222">
        <f t="shared" si="153"/>
        <v>4.5474735088646412E-13</v>
      </c>
      <c r="CH179" s="222">
        <f t="shared" si="153"/>
        <v>4.5474735088646412E-13</v>
      </c>
      <c r="CI179" s="222">
        <f t="shared" si="153"/>
        <v>4.5474735088646412E-13</v>
      </c>
      <c r="CJ179" s="222">
        <f t="shared" si="153"/>
        <v>4.5474735088646412E-13</v>
      </c>
      <c r="CK179" s="222">
        <f t="shared" si="153"/>
        <v>4.5474735088646412E-13</v>
      </c>
      <c r="CL179" s="222">
        <f t="shared" si="153"/>
        <v>4.5474735088646412E-13</v>
      </c>
      <c r="CM179" s="222">
        <f t="shared" si="153"/>
        <v>4.5474735088646412E-13</v>
      </c>
      <c r="CN179" s="222">
        <f t="shared" si="153"/>
        <v>4.5474735088646412E-13</v>
      </c>
      <c r="CO179" s="222">
        <f t="shared" si="153"/>
        <v>4.5474735088646412E-13</v>
      </c>
      <c r="CP179" s="222">
        <f t="shared" si="153"/>
        <v>4.5474735088646412E-13</v>
      </c>
      <c r="CQ179" s="222">
        <f t="shared" si="153"/>
        <v>4.5474735088646412E-13</v>
      </c>
      <c r="CR179" s="222">
        <f t="shared" si="153"/>
        <v>4.5474735088646412E-13</v>
      </c>
      <c r="CS179" s="222">
        <f t="shared" si="153"/>
        <v>4.5474735088646412E-13</v>
      </c>
      <c r="CT179" s="222">
        <f t="shared" si="153"/>
        <v>4.5474735088646412E-13</v>
      </c>
      <c r="CU179" s="222">
        <f t="shared" si="153"/>
        <v>4.5474735088646412E-13</v>
      </c>
      <c r="CV179" s="222">
        <f t="shared" si="153"/>
        <v>4.5474735088646412E-13</v>
      </c>
      <c r="CW179" s="222">
        <f t="shared" si="153"/>
        <v>4.5474735088646412E-13</v>
      </c>
      <c r="CX179" s="222">
        <f t="shared" si="153"/>
        <v>4.5474735088646412E-13</v>
      </c>
      <c r="CY179" s="222">
        <f t="shared" si="153"/>
        <v>4.5474735088646412E-13</v>
      </c>
      <c r="CZ179" s="222">
        <f t="shared" si="153"/>
        <v>4.5474735088646412E-13</v>
      </c>
      <c r="DA179" s="222">
        <f t="shared" si="153"/>
        <v>4.5474735088646412E-13</v>
      </c>
      <c r="DB179" s="222">
        <f t="shared" si="153"/>
        <v>4.5474735088646412E-13</v>
      </c>
      <c r="DC179" s="222">
        <f t="shared" si="153"/>
        <v>4.5474735088646412E-13</v>
      </c>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22"/>
      <c r="EC179" s="222"/>
      <c r="ED179" s="222"/>
      <c r="EE179" s="222"/>
      <c r="EF179" s="222"/>
      <c r="EG179" s="222"/>
      <c r="EH179" s="222"/>
      <c r="EI179" s="222"/>
      <c r="EJ179" s="222"/>
      <c r="EK179" s="222"/>
      <c r="EL179" s="222"/>
      <c r="EM179" s="222"/>
    </row>
    <row r="180" spans="2:143" s="116" customFormat="1" x14ac:dyDescent="0.3">
      <c r="B180" s="89"/>
      <c r="C180" s="142">
        <f t="shared" si="147"/>
        <v>14</v>
      </c>
      <c r="D180" s="214" t="str">
        <f t="shared" si="143"/>
        <v>해외투자대출(중)</v>
      </c>
      <c r="E180" s="215" t="str">
        <f t="shared" si="143"/>
        <v>하나</v>
      </c>
      <c r="F180" s="216">
        <f t="shared" si="143"/>
        <v>3021.25</v>
      </c>
      <c r="G180" s="217">
        <f t="shared" si="143"/>
        <v>2.6036999999999998E-2</v>
      </c>
      <c r="H180" s="218">
        <f t="shared" si="143"/>
        <v>42940</v>
      </c>
      <c r="I180" s="219" t="str">
        <f t="shared" si="143"/>
        <v>1개월</v>
      </c>
      <c r="J180" s="220" t="str">
        <f t="shared" si="143"/>
        <v>-</v>
      </c>
      <c r="K180" s="221">
        <f t="shared" si="146"/>
        <v>3021.25</v>
      </c>
      <c r="L180" s="222">
        <f t="shared" si="155"/>
        <v>3021.25</v>
      </c>
      <c r="M180" s="222">
        <f t="shared" si="155"/>
        <v>3021.25</v>
      </c>
      <c r="N180" s="222">
        <f t="shared" si="155"/>
        <v>3021.25</v>
      </c>
      <c r="O180" s="222">
        <f t="shared" si="155"/>
        <v>3021.25</v>
      </c>
      <c r="P180" s="222">
        <f t="shared" si="155"/>
        <v>3021.25</v>
      </c>
      <c r="Q180" s="222">
        <f t="shared" si="155"/>
        <v>3021.25</v>
      </c>
      <c r="R180" s="222">
        <f t="shared" si="155"/>
        <v>0</v>
      </c>
      <c r="S180" s="222">
        <f t="shared" si="155"/>
        <v>0</v>
      </c>
      <c r="T180" s="222">
        <f t="shared" si="155"/>
        <v>0</v>
      </c>
      <c r="U180" s="222">
        <f t="shared" si="155"/>
        <v>0</v>
      </c>
      <c r="V180" s="222">
        <f t="shared" si="155"/>
        <v>0</v>
      </c>
      <c r="W180" s="222">
        <f t="shared" si="155"/>
        <v>0</v>
      </c>
      <c r="X180" s="222">
        <f t="shared" si="155"/>
        <v>0</v>
      </c>
      <c r="Y180" s="222">
        <f t="shared" si="155"/>
        <v>0</v>
      </c>
      <c r="Z180" s="222">
        <f t="shared" si="155"/>
        <v>0</v>
      </c>
      <c r="AA180" s="222">
        <f t="shared" si="155"/>
        <v>0</v>
      </c>
      <c r="AB180" s="222">
        <f t="shared" si="155"/>
        <v>0</v>
      </c>
      <c r="AC180" s="222">
        <f t="shared" si="155"/>
        <v>0</v>
      </c>
      <c r="AD180" s="222">
        <f t="shared" si="155"/>
        <v>0</v>
      </c>
      <c r="AE180" s="222">
        <f t="shared" si="155"/>
        <v>0</v>
      </c>
      <c r="AF180" s="222">
        <f t="shared" si="155"/>
        <v>0</v>
      </c>
      <c r="AG180" s="222">
        <f t="shared" si="155"/>
        <v>0</v>
      </c>
      <c r="AH180" s="222">
        <f t="shared" si="155"/>
        <v>0</v>
      </c>
      <c r="AI180" s="222">
        <f t="shared" si="155"/>
        <v>0</v>
      </c>
      <c r="AJ180" s="222">
        <f t="shared" si="155"/>
        <v>0</v>
      </c>
      <c r="AK180" s="222">
        <f t="shared" si="155"/>
        <v>0</v>
      </c>
      <c r="AL180" s="222">
        <f t="shared" si="155"/>
        <v>0</v>
      </c>
      <c r="AM180" s="222">
        <f t="shared" si="155"/>
        <v>0</v>
      </c>
      <c r="AN180" s="222">
        <f t="shared" si="155"/>
        <v>0</v>
      </c>
      <c r="AO180" s="222">
        <f t="shared" si="155"/>
        <v>0</v>
      </c>
      <c r="AP180" s="222">
        <f t="shared" si="155"/>
        <v>0</v>
      </c>
      <c r="AQ180" s="222">
        <f t="shared" si="155"/>
        <v>0</v>
      </c>
      <c r="AR180" s="222">
        <f t="shared" si="155"/>
        <v>0</v>
      </c>
      <c r="AS180" s="222">
        <f t="shared" si="155"/>
        <v>0</v>
      </c>
      <c r="AT180" s="222">
        <f t="shared" si="155"/>
        <v>0</v>
      </c>
      <c r="AU180" s="222">
        <f t="shared" si="155"/>
        <v>0</v>
      </c>
      <c r="AV180" s="222">
        <f t="shared" si="155"/>
        <v>0</v>
      </c>
      <c r="AW180" s="222">
        <f t="shared" si="155"/>
        <v>0</v>
      </c>
      <c r="AX180" s="222">
        <f t="shared" si="155"/>
        <v>0</v>
      </c>
      <c r="AY180" s="222">
        <f t="shared" si="155"/>
        <v>0</v>
      </c>
      <c r="AZ180" s="222">
        <f t="shared" si="155"/>
        <v>0</v>
      </c>
      <c r="BA180" s="222">
        <f t="shared" si="155"/>
        <v>0</v>
      </c>
      <c r="BB180" s="222">
        <f t="shared" si="155"/>
        <v>0</v>
      </c>
      <c r="BC180" s="222">
        <f t="shared" si="155"/>
        <v>0</v>
      </c>
      <c r="BD180" s="222">
        <f t="shared" si="155"/>
        <v>0</v>
      </c>
      <c r="BE180" s="222">
        <f t="shared" si="155"/>
        <v>0</v>
      </c>
      <c r="BF180" s="222">
        <f t="shared" si="155"/>
        <v>0</v>
      </c>
      <c r="BG180" s="222">
        <f t="shared" si="155"/>
        <v>0</v>
      </c>
      <c r="BH180" s="222">
        <f t="shared" si="155"/>
        <v>0</v>
      </c>
      <c r="BI180" s="222">
        <f t="shared" si="155"/>
        <v>0</v>
      </c>
      <c r="BJ180" s="222">
        <f t="shared" si="155"/>
        <v>0</v>
      </c>
      <c r="BK180" s="222">
        <f t="shared" si="155"/>
        <v>0</v>
      </c>
      <c r="BL180" s="222">
        <f t="shared" si="155"/>
        <v>0</v>
      </c>
      <c r="BM180" s="222">
        <f t="shared" si="155"/>
        <v>0</v>
      </c>
      <c r="BN180" s="222">
        <f t="shared" si="155"/>
        <v>0</v>
      </c>
      <c r="BO180" s="222">
        <f t="shared" si="155"/>
        <v>0</v>
      </c>
      <c r="BP180" s="222">
        <f t="shared" si="155"/>
        <v>0</v>
      </c>
      <c r="BQ180" s="222">
        <f t="shared" si="155"/>
        <v>0</v>
      </c>
      <c r="BR180" s="222">
        <f t="shared" si="155"/>
        <v>0</v>
      </c>
      <c r="BS180" s="222">
        <f t="shared" si="155"/>
        <v>0</v>
      </c>
      <c r="BT180" s="222">
        <f t="shared" si="155"/>
        <v>0</v>
      </c>
      <c r="BU180" s="222">
        <f t="shared" si="155"/>
        <v>0</v>
      </c>
      <c r="BV180" s="222">
        <f t="shared" si="155"/>
        <v>0</v>
      </c>
      <c r="BW180" s="222">
        <f t="shared" si="155"/>
        <v>0</v>
      </c>
      <c r="BX180" s="222">
        <f t="shared" si="153"/>
        <v>0</v>
      </c>
      <c r="BY180" s="222">
        <f t="shared" si="153"/>
        <v>0</v>
      </c>
      <c r="BZ180" s="222">
        <f t="shared" si="153"/>
        <v>0</v>
      </c>
      <c r="CA180" s="222">
        <f t="shared" si="153"/>
        <v>0</v>
      </c>
      <c r="CB180" s="222">
        <f t="shared" si="153"/>
        <v>0</v>
      </c>
      <c r="CC180" s="222">
        <f t="shared" si="153"/>
        <v>0</v>
      </c>
      <c r="CD180" s="222">
        <f t="shared" si="153"/>
        <v>0</v>
      </c>
      <c r="CE180" s="222">
        <f t="shared" si="153"/>
        <v>0</v>
      </c>
      <c r="CF180" s="222">
        <f t="shared" si="153"/>
        <v>0</v>
      </c>
      <c r="CG180" s="222">
        <f t="shared" si="153"/>
        <v>0</v>
      </c>
      <c r="CH180" s="222">
        <f t="shared" si="153"/>
        <v>0</v>
      </c>
      <c r="CI180" s="222">
        <f t="shared" si="153"/>
        <v>0</v>
      </c>
      <c r="CJ180" s="222">
        <f t="shared" si="153"/>
        <v>0</v>
      </c>
      <c r="CK180" s="222">
        <f t="shared" si="153"/>
        <v>0</v>
      </c>
      <c r="CL180" s="222">
        <f t="shared" si="153"/>
        <v>0</v>
      </c>
      <c r="CM180" s="222">
        <f t="shared" si="153"/>
        <v>0</v>
      </c>
      <c r="CN180" s="222">
        <f t="shared" si="153"/>
        <v>0</v>
      </c>
      <c r="CO180" s="222">
        <f t="shared" si="153"/>
        <v>0</v>
      </c>
      <c r="CP180" s="222">
        <f t="shared" si="153"/>
        <v>0</v>
      </c>
      <c r="CQ180" s="222">
        <f t="shared" si="153"/>
        <v>0</v>
      </c>
      <c r="CR180" s="222">
        <f t="shared" si="153"/>
        <v>0</v>
      </c>
      <c r="CS180" s="222">
        <f t="shared" si="153"/>
        <v>0</v>
      </c>
      <c r="CT180" s="222">
        <f t="shared" si="153"/>
        <v>0</v>
      </c>
      <c r="CU180" s="222">
        <f t="shared" si="153"/>
        <v>0</v>
      </c>
      <c r="CV180" s="222">
        <f t="shared" si="153"/>
        <v>0</v>
      </c>
      <c r="CW180" s="222">
        <f t="shared" si="153"/>
        <v>0</v>
      </c>
      <c r="CX180" s="222">
        <f t="shared" si="153"/>
        <v>0</v>
      </c>
      <c r="CY180" s="222">
        <f t="shared" si="153"/>
        <v>0</v>
      </c>
      <c r="CZ180" s="222">
        <f t="shared" si="153"/>
        <v>0</v>
      </c>
      <c r="DA180" s="222">
        <f t="shared" si="153"/>
        <v>0</v>
      </c>
      <c r="DB180" s="222">
        <f t="shared" si="153"/>
        <v>0</v>
      </c>
      <c r="DC180" s="222">
        <f t="shared" si="153"/>
        <v>0</v>
      </c>
      <c r="DD180" s="222"/>
      <c r="DE180" s="222"/>
      <c r="DF180" s="222"/>
      <c r="DG180" s="222"/>
      <c r="DH180" s="222"/>
      <c r="DI180" s="222"/>
      <c r="DJ180" s="222"/>
      <c r="DK180" s="222"/>
      <c r="DL180" s="222"/>
      <c r="DM180" s="222"/>
      <c r="DN180" s="222"/>
      <c r="DO180" s="222"/>
      <c r="DP180" s="222"/>
      <c r="DQ180" s="222"/>
      <c r="DR180" s="222"/>
      <c r="DS180" s="222"/>
      <c r="DT180" s="222"/>
      <c r="DU180" s="222"/>
      <c r="DV180" s="222"/>
      <c r="DW180" s="222"/>
      <c r="DX180" s="222"/>
      <c r="DY180" s="222"/>
      <c r="DZ180" s="222"/>
      <c r="EA180" s="222"/>
      <c r="EB180" s="222"/>
      <c r="EC180" s="222"/>
      <c r="ED180" s="222"/>
      <c r="EE180" s="222"/>
      <c r="EF180" s="222"/>
      <c r="EG180" s="222"/>
      <c r="EH180" s="222"/>
      <c r="EI180" s="222"/>
      <c r="EJ180" s="222"/>
      <c r="EK180" s="222"/>
      <c r="EL180" s="222"/>
      <c r="EM180" s="222"/>
    </row>
    <row r="181" spans="2:143" s="116" customFormat="1" x14ac:dyDescent="0.3">
      <c r="B181" s="89"/>
      <c r="C181" s="142">
        <f t="shared" si="147"/>
        <v>15</v>
      </c>
      <c r="D181" s="223" t="str">
        <f t="shared" si="143"/>
        <v>해외투자대출(멕)</v>
      </c>
      <c r="E181" s="215" t="str">
        <f t="shared" si="143"/>
        <v>하나</v>
      </c>
      <c r="F181" s="216">
        <f t="shared" si="143"/>
        <v>2296.15</v>
      </c>
      <c r="G181" s="217">
        <f t="shared" si="143"/>
        <v>2.5757800000000001E-2</v>
      </c>
      <c r="H181" s="218">
        <f t="shared" si="143"/>
        <v>42992</v>
      </c>
      <c r="I181" s="219" t="str">
        <f t="shared" si="143"/>
        <v>1개월</v>
      </c>
      <c r="J181" s="220" t="str">
        <f t="shared" si="143"/>
        <v>-</v>
      </c>
      <c r="K181" s="221">
        <f t="shared" si="146"/>
        <v>2296.15</v>
      </c>
      <c r="L181" s="222">
        <f t="shared" si="155"/>
        <v>2296.15</v>
      </c>
      <c r="M181" s="222">
        <f t="shared" si="155"/>
        <v>2296.15</v>
      </c>
      <c r="N181" s="222">
        <f t="shared" si="155"/>
        <v>2296.15</v>
      </c>
      <c r="O181" s="222">
        <f t="shared" si="155"/>
        <v>2296.15</v>
      </c>
      <c r="P181" s="222">
        <f t="shared" si="155"/>
        <v>2296.15</v>
      </c>
      <c r="Q181" s="222">
        <f t="shared" si="155"/>
        <v>2296.15</v>
      </c>
      <c r="R181" s="222">
        <f t="shared" si="155"/>
        <v>2296.15</v>
      </c>
      <c r="S181" s="222">
        <f t="shared" si="155"/>
        <v>2296.15</v>
      </c>
      <c r="T181" s="222">
        <f t="shared" si="155"/>
        <v>2296.15</v>
      </c>
      <c r="U181" s="222">
        <f t="shared" si="155"/>
        <v>2296.15</v>
      </c>
      <c r="V181" s="222">
        <f t="shared" si="155"/>
        <v>0</v>
      </c>
      <c r="W181" s="222">
        <f t="shared" si="155"/>
        <v>0</v>
      </c>
      <c r="X181" s="222">
        <f t="shared" si="155"/>
        <v>0</v>
      </c>
      <c r="Y181" s="222">
        <f t="shared" si="155"/>
        <v>0</v>
      </c>
      <c r="Z181" s="222">
        <f t="shared" si="155"/>
        <v>0</v>
      </c>
      <c r="AA181" s="222">
        <f t="shared" si="155"/>
        <v>0</v>
      </c>
      <c r="AB181" s="222">
        <f t="shared" si="155"/>
        <v>0</v>
      </c>
      <c r="AC181" s="222">
        <f t="shared" si="155"/>
        <v>0</v>
      </c>
      <c r="AD181" s="222">
        <f t="shared" si="155"/>
        <v>0</v>
      </c>
      <c r="AE181" s="222">
        <f t="shared" si="155"/>
        <v>0</v>
      </c>
      <c r="AF181" s="222">
        <f t="shared" si="155"/>
        <v>0</v>
      </c>
      <c r="AG181" s="222">
        <f t="shared" si="155"/>
        <v>0</v>
      </c>
      <c r="AH181" s="222">
        <f t="shared" si="155"/>
        <v>0</v>
      </c>
      <c r="AI181" s="222">
        <f t="shared" si="155"/>
        <v>0</v>
      </c>
      <c r="AJ181" s="222">
        <f t="shared" si="155"/>
        <v>0</v>
      </c>
      <c r="AK181" s="222">
        <f t="shared" si="155"/>
        <v>0</v>
      </c>
      <c r="AL181" s="222">
        <f t="shared" si="155"/>
        <v>0</v>
      </c>
      <c r="AM181" s="222">
        <f t="shared" si="155"/>
        <v>0</v>
      </c>
      <c r="AN181" s="222">
        <f t="shared" si="155"/>
        <v>0</v>
      </c>
      <c r="AO181" s="222">
        <f t="shared" si="155"/>
        <v>0</v>
      </c>
      <c r="AP181" s="222">
        <f t="shared" si="155"/>
        <v>0</v>
      </c>
      <c r="AQ181" s="222">
        <f t="shared" si="155"/>
        <v>0</v>
      </c>
      <c r="AR181" s="222">
        <f t="shared" si="155"/>
        <v>0</v>
      </c>
      <c r="AS181" s="222">
        <f t="shared" si="155"/>
        <v>0</v>
      </c>
      <c r="AT181" s="222">
        <f t="shared" si="155"/>
        <v>0</v>
      </c>
      <c r="AU181" s="222">
        <f t="shared" si="155"/>
        <v>0</v>
      </c>
      <c r="AV181" s="222">
        <f t="shared" si="155"/>
        <v>0</v>
      </c>
      <c r="AW181" s="222">
        <f t="shared" si="155"/>
        <v>0</v>
      </c>
      <c r="AX181" s="222">
        <f t="shared" si="155"/>
        <v>0</v>
      </c>
      <c r="AY181" s="222">
        <f t="shared" si="155"/>
        <v>0</v>
      </c>
      <c r="AZ181" s="222">
        <f t="shared" si="155"/>
        <v>0</v>
      </c>
      <c r="BA181" s="222">
        <f t="shared" si="155"/>
        <v>0</v>
      </c>
      <c r="BB181" s="222">
        <f t="shared" si="155"/>
        <v>0</v>
      </c>
      <c r="BC181" s="222">
        <f t="shared" si="155"/>
        <v>0</v>
      </c>
      <c r="BD181" s="222">
        <f t="shared" si="155"/>
        <v>0</v>
      </c>
      <c r="BE181" s="222">
        <f t="shared" si="155"/>
        <v>0</v>
      </c>
      <c r="BF181" s="222">
        <f t="shared" si="155"/>
        <v>0</v>
      </c>
      <c r="BG181" s="222">
        <f t="shared" si="155"/>
        <v>0</v>
      </c>
      <c r="BH181" s="222">
        <f t="shared" si="155"/>
        <v>0</v>
      </c>
      <c r="BI181" s="222">
        <f t="shared" si="155"/>
        <v>0</v>
      </c>
      <c r="BJ181" s="222">
        <f t="shared" si="155"/>
        <v>0</v>
      </c>
      <c r="BK181" s="222">
        <f t="shared" si="155"/>
        <v>0</v>
      </c>
      <c r="BL181" s="222">
        <f t="shared" si="155"/>
        <v>0</v>
      </c>
      <c r="BM181" s="222">
        <f t="shared" si="155"/>
        <v>0</v>
      </c>
      <c r="BN181" s="222">
        <f t="shared" si="155"/>
        <v>0</v>
      </c>
      <c r="BO181" s="222">
        <f t="shared" si="155"/>
        <v>0</v>
      </c>
      <c r="BP181" s="222">
        <f t="shared" si="155"/>
        <v>0</v>
      </c>
      <c r="BQ181" s="222">
        <f t="shared" si="155"/>
        <v>0</v>
      </c>
      <c r="BR181" s="222">
        <f t="shared" si="155"/>
        <v>0</v>
      </c>
      <c r="BS181" s="222">
        <f t="shared" si="155"/>
        <v>0</v>
      </c>
      <c r="BT181" s="222">
        <f t="shared" si="155"/>
        <v>0</v>
      </c>
      <c r="BU181" s="222">
        <f t="shared" si="155"/>
        <v>0</v>
      </c>
      <c r="BV181" s="222">
        <f t="shared" si="155"/>
        <v>0</v>
      </c>
      <c r="BW181" s="222">
        <f t="shared" si="155"/>
        <v>0</v>
      </c>
      <c r="BX181" s="222">
        <f t="shared" si="153"/>
        <v>0</v>
      </c>
      <c r="BY181" s="222">
        <f t="shared" si="153"/>
        <v>0</v>
      </c>
      <c r="BZ181" s="222">
        <f t="shared" si="153"/>
        <v>0</v>
      </c>
      <c r="CA181" s="222">
        <f t="shared" si="153"/>
        <v>0</v>
      </c>
      <c r="CB181" s="222">
        <f t="shared" si="153"/>
        <v>0</v>
      </c>
      <c r="CC181" s="222">
        <f t="shared" si="153"/>
        <v>0</v>
      </c>
      <c r="CD181" s="222">
        <f t="shared" si="153"/>
        <v>0</v>
      </c>
      <c r="CE181" s="222">
        <f t="shared" si="153"/>
        <v>0</v>
      </c>
      <c r="CF181" s="222">
        <f t="shared" si="153"/>
        <v>0</v>
      </c>
      <c r="CG181" s="222">
        <f t="shared" si="153"/>
        <v>0</v>
      </c>
      <c r="CH181" s="222">
        <f t="shared" si="153"/>
        <v>0</v>
      </c>
      <c r="CI181" s="222">
        <f t="shared" si="153"/>
        <v>0</v>
      </c>
      <c r="CJ181" s="222">
        <f t="shared" si="153"/>
        <v>0</v>
      </c>
      <c r="CK181" s="222">
        <f t="shared" si="153"/>
        <v>0</v>
      </c>
      <c r="CL181" s="222">
        <f t="shared" si="153"/>
        <v>0</v>
      </c>
      <c r="CM181" s="222">
        <f t="shared" si="153"/>
        <v>0</v>
      </c>
      <c r="CN181" s="222">
        <f t="shared" si="153"/>
        <v>0</v>
      </c>
      <c r="CO181" s="222">
        <f t="shared" si="153"/>
        <v>0</v>
      </c>
      <c r="CP181" s="222">
        <f t="shared" si="153"/>
        <v>0</v>
      </c>
      <c r="CQ181" s="222">
        <f t="shared" si="153"/>
        <v>0</v>
      </c>
      <c r="CR181" s="222">
        <f t="shared" si="153"/>
        <v>0</v>
      </c>
      <c r="CS181" s="222">
        <f t="shared" si="153"/>
        <v>0</v>
      </c>
      <c r="CT181" s="222">
        <f t="shared" si="153"/>
        <v>0</v>
      </c>
      <c r="CU181" s="222">
        <f t="shared" si="153"/>
        <v>0</v>
      </c>
      <c r="CV181" s="222">
        <f t="shared" si="153"/>
        <v>0</v>
      </c>
      <c r="CW181" s="222">
        <f t="shared" si="153"/>
        <v>0</v>
      </c>
      <c r="CX181" s="222">
        <f t="shared" si="153"/>
        <v>0</v>
      </c>
      <c r="CY181" s="222">
        <f t="shared" si="153"/>
        <v>0</v>
      </c>
      <c r="CZ181" s="222">
        <f t="shared" si="153"/>
        <v>0</v>
      </c>
      <c r="DA181" s="222">
        <f t="shared" si="153"/>
        <v>0</v>
      </c>
      <c r="DB181" s="222">
        <f t="shared" si="153"/>
        <v>0</v>
      </c>
      <c r="DC181" s="222">
        <f t="shared" si="153"/>
        <v>0</v>
      </c>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22"/>
      <c r="EC181" s="222"/>
      <c r="ED181" s="222"/>
      <c r="EE181" s="222"/>
      <c r="EF181" s="222"/>
      <c r="EG181" s="222"/>
      <c r="EH181" s="222"/>
      <c r="EI181" s="222"/>
      <c r="EJ181" s="222"/>
      <c r="EK181" s="222"/>
      <c r="EL181" s="222"/>
      <c r="EM181" s="222"/>
    </row>
    <row r="182" spans="2:143" s="116" customFormat="1" x14ac:dyDescent="0.3">
      <c r="B182" s="89"/>
      <c r="C182" s="142">
        <f t="shared" si="147"/>
        <v>16</v>
      </c>
      <c r="D182" s="214" t="str">
        <f t="shared" si="143"/>
        <v>해외투자대출(창)</v>
      </c>
      <c r="E182" s="215" t="str">
        <f t="shared" si="143"/>
        <v>하나</v>
      </c>
      <c r="F182" s="216">
        <f t="shared" si="143"/>
        <v>2296.15</v>
      </c>
      <c r="G182" s="217">
        <f t="shared" si="143"/>
        <v>2.5757800000000001E-2</v>
      </c>
      <c r="H182" s="218">
        <f t="shared" si="143"/>
        <v>42992</v>
      </c>
      <c r="I182" s="219" t="str">
        <f t="shared" si="143"/>
        <v>1개월</v>
      </c>
      <c r="J182" s="220" t="str">
        <f t="shared" si="143"/>
        <v>-</v>
      </c>
      <c r="K182" s="221">
        <f t="shared" si="146"/>
        <v>2296.15</v>
      </c>
      <c r="L182" s="222">
        <f t="shared" si="155"/>
        <v>2296.15</v>
      </c>
      <c r="M182" s="222">
        <f t="shared" si="155"/>
        <v>2296.15</v>
      </c>
      <c r="N182" s="222">
        <f t="shared" si="155"/>
        <v>2296.15</v>
      </c>
      <c r="O182" s="222">
        <f t="shared" si="155"/>
        <v>2296.15</v>
      </c>
      <c r="P182" s="222">
        <f t="shared" si="155"/>
        <v>2296.15</v>
      </c>
      <c r="Q182" s="222">
        <f t="shared" si="155"/>
        <v>2296.15</v>
      </c>
      <c r="R182" s="222">
        <f t="shared" si="155"/>
        <v>2296.15</v>
      </c>
      <c r="S182" s="222">
        <f t="shared" si="155"/>
        <v>2296.15</v>
      </c>
      <c r="T182" s="222">
        <f t="shared" si="155"/>
        <v>0</v>
      </c>
      <c r="U182" s="222">
        <f t="shared" si="155"/>
        <v>0</v>
      </c>
      <c r="V182" s="222">
        <f t="shared" si="155"/>
        <v>0</v>
      </c>
      <c r="W182" s="222">
        <f t="shared" si="155"/>
        <v>0</v>
      </c>
      <c r="X182" s="222">
        <f t="shared" si="155"/>
        <v>0</v>
      </c>
      <c r="Y182" s="222">
        <f t="shared" si="155"/>
        <v>0</v>
      </c>
      <c r="Z182" s="222">
        <f t="shared" si="155"/>
        <v>0</v>
      </c>
      <c r="AA182" s="222">
        <f t="shared" si="155"/>
        <v>0</v>
      </c>
      <c r="AB182" s="222">
        <f t="shared" si="155"/>
        <v>0</v>
      </c>
      <c r="AC182" s="222">
        <f t="shared" si="155"/>
        <v>0</v>
      </c>
      <c r="AD182" s="222">
        <f t="shared" si="155"/>
        <v>0</v>
      </c>
      <c r="AE182" s="222">
        <f t="shared" si="155"/>
        <v>0</v>
      </c>
      <c r="AF182" s="222">
        <f t="shared" si="155"/>
        <v>0</v>
      </c>
      <c r="AG182" s="222">
        <f t="shared" si="155"/>
        <v>0</v>
      </c>
      <c r="AH182" s="222">
        <f t="shared" si="155"/>
        <v>0</v>
      </c>
      <c r="AI182" s="222">
        <f t="shared" si="155"/>
        <v>0</v>
      </c>
      <c r="AJ182" s="222">
        <f t="shared" si="155"/>
        <v>0</v>
      </c>
      <c r="AK182" s="222">
        <f t="shared" si="155"/>
        <v>0</v>
      </c>
      <c r="AL182" s="222">
        <f t="shared" si="155"/>
        <v>0</v>
      </c>
      <c r="AM182" s="222">
        <f t="shared" si="155"/>
        <v>0</v>
      </c>
      <c r="AN182" s="222">
        <f t="shared" si="155"/>
        <v>0</v>
      </c>
      <c r="AO182" s="222">
        <f t="shared" si="155"/>
        <v>0</v>
      </c>
      <c r="AP182" s="222">
        <f t="shared" si="155"/>
        <v>0</v>
      </c>
      <c r="AQ182" s="222">
        <f t="shared" si="155"/>
        <v>0</v>
      </c>
      <c r="AR182" s="222">
        <f t="shared" si="155"/>
        <v>0</v>
      </c>
      <c r="AS182" s="222">
        <f t="shared" si="155"/>
        <v>0</v>
      </c>
      <c r="AT182" s="222">
        <f t="shared" si="155"/>
        <v>0</v>
      </c>
      <c r="AU182" s="222">
        <f t="shared" si="155"/>
        <v>0</v>
      </c>
      <c r="AV182" s="222">
        <f t="shared" si="155"/>
        <v>0</v>
      </c>
      <c r="AW182" s="222">
        <f t="shared" si="155"/>
        <v>0</v>
      </c>
      <c r="AX182" s="222">
        <f t="shared" si="155"/>
        <v>0</v>
      </c>
      <c r="AY182" s="222">
        <f t="shared" si="155"/>
        <v>0</v>
      </c>
      <c r="AZ182" s="222">
        <f t="shared" si="155"/>
        <v>0</v>
      </c>
      <c r="BA182" s="222">
        <f t="shared" si="155"/>
        <v>0</v>
      </c>
      <c r="BB182" s="222">
        <f t="shared" si="155"/>
        <v>0</v>
      </c>
      <c r="BC182" s="222">
        <f t="shared" si="155"/>
        <v>0</v>
      </c>
      <c r="BD182" s="222">
        <f t="shared" si="155"/>
        <v>0</v>
      </c>
      <c r="BE182" s="222">
        <f t="shared" si="155"/>
        <v>0</v>
      </c>
      <c r="BF182" s="222">
        <f t="shared" si="155"/>
        <v>0</v>
      </c>
      <c r="BG182" s="222">
        <f t="shared" si="155"/>
        <v>0</v>
      </c>
      <c r="BH182" s="222">
        <f t="shared" si="155"/>
        <v>0</v>
      </c>
      <c r="BI182" s="222">
        <f t="shared" si="155"/>
        <v>0</v>
      </c>
      <c r="BJ182" s="222">
        <f t="shared" si="155"/>
        <v>0</v>
      </c>
      <c r="BK182" s="222">
        <f t="shared" si="155"/>
        <v>0</v>
      </c>
      <c r="BL182" s="222">
        <f t="shared" si="155"/>
        <v>0</v>
      </c>
      <c r="BM182" s="222">
        <f t="shared" si="155"/>
        <v>0</v>
      </c>
      <c r="BN182" s="222">
        <f t="shared" si="155"/>
        <v>0</v>
      </c>
      <c r="BO182" s="222">
        <f t="shared" si="155"/>
        <v>0</v>
      </c>
      <c r="BP182" s="222">
        <f t="shared" si="155"/>
        <v>0</v>
      </c>
      <c r="BQ182" s="222">
        <f t="shared" si="155"/>
        <v>0</v>
      </c>
      <c r="BR182" s="222">
        <f t="shared" si="155"/>
        <v>0</v>
      </c>
      <c r="BS182" s="222">
        <f t="shared" si="155"/>
        <v>0</v>
      </c>
      <c r="BT182" s="222">
        <f t="shared" si="155"/>
        <v>0</v>
      </c>
      <c r="BU182" s="222">
        <f t="shared" si="155"/>
        <v>0</v>
      </c>
      <c r="BV182" s="222">
        <f t="shared" si="155"/>
        <v>0</v>
      </c>
      <c r="BW182" s="222">
        <f t="shared" ref="BW182:EH182" si="156">BV182+BW259+BW330</f>
        <v>0</v>
      </c>
      <c r="BX182" s="222">
        <f t="shared" si="153"/>
        <v>0</v>
      </c>
      <c r="BY182" s="222">
        <f t="shared" si="153"/>
        <v>0</v>
      </c>
      <c r="BZ182" s="222">
        <f t="shared" si="153"/>
        <v>0</v>
      </c>
      <c r="CA182" s="222">
        <f t="shared" si="153"/>
        <v>0</v>
      </c>
      <c r="CB182" s="222">
        <f t="shared" si="153"/>
        <v>0</v>
      </c>
      <c r="CC182" s="222">
        <f t="shared" si="153"/>
        <v>0</v>
      </c>
      <c r="CD182" s="222">
        <f t="shared" si="153"/>
        <v>0</v>
      </c>
      <c r="CE182" s="222">
        <f t="shared" si="153"/>
        <v>0</v>
      </c>
      <c r="CF182" s="222">
        <f t="shared" si="153"/>
        <v>0</v>
      </c>
      <c r="CG182" s="222">
        <f t="shared" si="153"/>
        <v>0</v>
      </c>
      <c r="CH182" s="222">
        <f t="shared" si="153"/>
        <v>0</v>
      </c>
      <c r="CI182" s="222">
        <f t="shared" si="153"/>
        <v>0</v>
      </c>
      <c r="CJ182" s="222">
        <f t="shared" si="153"/>
        <v>0</v>
      </c>
      <c r="CK182" s="222">
        <f t="shared" si="153"/>
        <v>0</v>
      </c>
      <c r="CL182" s="222">
        <f t="shared" si="153"/>
        <v>0</v>
      </c>
      <c r="CM182" s="222">
        <f t="shared" si="153"/>
        <v>0</v>
      </c>
      <c r="CN182" s="222">
        <f t="shared" si="153"/>
        <v>0</v>
      </c>
      <c r="CO182" s="222">
        <f t="shared" si="153"/>
        <v>0</v>
      </c>
      <c r="CP182" s="222">
        <f t="shared" si="153"/>
        <v>0</v>
      </c>
      <c r="CQ182" s="222">
        <f t="shared" si="153"/>
        <v>0</v>
      </c>
      <c r="CR182" s="222">
        <f t="shared" si="153"/>
        <v>0</v>
      </c>
      <c r="CS182" s="222">
        <f t="shared" si="153"/>
        <v>0</v>
      </c>
      <c r="CT182" s="222">
        <f t="shared" si="153"/>
        <v>0</v>
      </c>
      <c r="CU182" s="222">
        <f t="shared" si="153"/>
        <v>0</v>
      </c>
      <c r="CV182" s="222">
        <f t="shared" si="153"/>
        <v>0</v>
      </c>
      <c r="CW182" s="222">
        <f t="shared" si="153"/>
        <v>0</v>
      </c>
      <c r="CX182" s="222">
        <f t="shared" si="153"/>
        <v>0</v>
      </c>
      <c r="CY182" s="222">
        <f t="shared" si="153"/>
        <v>0</v>
      </c>
      <c r="CZ182" s="222">
        <f t="shared" si="153"/>
        <v>0</v>
      </c>
      <c r="DA182" s="222">
        <f t="shared" si="153"/>
        <v>0</v>
      </c>
      <c r="DB182" s="222">
        <f t="shared" si="153"/>
        <v>0</v>
      </c>
      <c r="DC182" s="222">
        <f t="shared" ref="DC182:FN182" si="157">DB182+DC259+DC330</f>
        <v>0</v>
      </c>
      <c r="DD182" s="222"/>
      <c r="DE182" s="222"/>
      <c r="DF182" s="222"/>
      <c r="DG182" s="222"/>
      <c r="DH182" s="222"/>
      <c r="DI182" s="222"/>
      <c r="DJ182" s="222"/>
      <c r="DK182" s="222"/>
      <c r="DL182" s="222"/>
      <c r="DM182" s="222"/>
      <c r="DN182" s="222"/>
      <c r="DO182" s="222"/>
      <c r="DP182" s="222"/>
      <c r="DQ182" s="222"/>
      <c r="DR182" s="222"/>
      <c r="DS182" s="222"/>
      <c r="DT182" s="222"/>
      <c r="DU182" s="222"/>
      <c r="DV182" s="222"/>
      <c r="DW182" s="222"/>
      <c r="DX182" s="222"/>
      <c r="DY182" s="222"/>
      <c r="DZ182" s="222"/>
      <c r="EA182" s="222"/>
      <c r="EB182" s="222"/>
      <c r="EC182" s="222"/>
      <c r="ED182" s="222"/>
      <c r="EE182" s="222"/>
      <c r="EF182" s="222"/>
      <c r="EG182" s="222"/>
      <c r="EH182" s="222"/>
      <c r="EI182" s="222"/>
      <c r="EJ182" s="222"/>
      <c r="EK182" s="222"/>
      <c r="EL182" s="222"/>
      <c r="EM182" s="222"/>
    </row>
    <row r="183" spans="2:143" s="116" customFormat="1" x14ac:dyDescent="0.3">
      <c r="B183" s="89"/>
      <c r="C183" s="142">
        <f t="shared" si="147"/>
        <v>17</v>
      </c>
      <c r="D183" s="223" t="str">
        <f t="shared" ref="D183:J191" si="158">D260</f>
        <v>외화운영자금</v>
      </c>
      <c r="E183" s="215" t="str">
        <f t="shared" si="158"/>
        <v>수협</v>
      </c>
      <c r="F183" s="216">
        <f t="shared" si="158"/>
        <v>12085</v>
      </c>
      <c r="G183" s="217">
        <f t="shared" si="158"/>
        <v>2.29E-2</v>
      </c>
      <c r="H183" s="218">
        <f t="shared" si="158"/>
        <v>42939</v>
      </c>
      <c r="I183" s="219" t="str">
        <f t="shared" si="158"/>
        <v>1개월</v>
      </c>
      <c r="J183" s="220" t="str">
        <f t="shared" si="158"/>
        <v>-</v>
      </c>
      <c r="K183" s="221">
        <f t="shared" si="146"/>
        <v>12085</v>
      </c>
      <c r="L183" s="222">
        <f t="shared" ref="L183:BW186" si="159">K183+L260+L331</f>
        <v>12085</v>
      </c>
      <c r="M183" s="222">
        <f t="shared" si="159"/>
        <v>12085</v>
      </c>
      <c r="N183" s="222">
        <f t="shared" si="159"/>
        <v>12085</v>
      </c>
      <c r="O183" s="222">
        <f t="shared" si="159"/>
        <v>12085</v>
      </c>
      <c r="P183" s="222">
        <f t="shared" si="159"/>
        <v>12085</v>
      </c>
      <c r="Q183" s="222">
        <f t="shared" si="159"/>
        <v>12085</v>
      </c>
      <c r="R183" s="222">
        <f t="shared" si="159"/>
        <v>12085</v>
      </c>
      <c r="S183" s="222">
        <f t="shared" si="159"/>
        <v>12085</v>
      </c>
      <c r="T183" s="222">
        <f t="shared" si="159"/>
        <v>12085</v>
      </c>
      <c r="U183" s="222">
        <f t="shared" si="159"/>
        <v>12085</v>
      </c>
      <c r="V183" s="222">
        <f t="shared" si="159"/>
        <v>12085</v>
      </c>
      <c r="W183" s="222">
        <f t="shared" si="159"/>
        <v>12085</v>
      </c>
      <c r="X183" s="222">
        <f t="shared" si="159"/>
        <v>12085</v>
      </c>
      <c r="Y183" s="222">
        <f t="shared" si="159"/>
        <v>12085</v>
      </c>
      <c r="Z183" s="222">
        <f t="shared" si="159"/>
        <v>12085</v>
      </c>
      <c r="AA183" s="222">
        <f t="shared" si="159"/>
        <v>12085</v>
      </c>
      <c r="AB183" s="222">
        <f t="shared" si="159"/>
        <v>12085</v>
      </c>
      <c r="AC183" s="222">
        <f t="shared" si="159"/>
        <v>12085</v>
      </c>
      <c r="AD183" s="222">
        <f t="shared" si="159"/>
        <v>12085</v>
      </c>
      <c r="AE183" s="222">
        <f t="shared" si="159"/>
        <v>12085</v>
      </c>
      <c r="AF183" s="222">
        <f t="shared" si="159"/>
        <v>12085</v>
      </c>
      <c r="AG183" s="222">
        <f t="shared" si="159"/>
        <v>12085</v>
      </c>
      <c r="AH183" s="222">
        <f t="shared" si="159"/>
        <v>12085</v>
      </c>
      <c r="AI183" s="222">
        <f t="shared" si="159"/>
        <v>12085</v>
      </c>
      <c r="AJ183" s="222">
        <f t="shared" si="159"/>
        <v>12085</v>
      </c>
      <c r="AK183" s="222">
        <f t="shared" si="159"/>
        <v>12085</v>
      </c>
      <c r="AL183" s="222">
        <f t="shared" si="159"/>
        <v>12085</v>
      </c>
      <c r="AM183" s="222">
        <f t="shared" si="159"/>
        <v>12085</v>
      </c>
      <c r="AN183" s="222">
        <f t="shared" si="159"/>
        <v>12085</v>
      </c>
      <c r="AO183" s="222">
        <f t="shared" si="159"/>
        <v>12085</v>
      </c>
      <c r="AP183" s="222">
        <f t="shared" si="159"/>
        <v>12085</v>
      </c>
      <c r="AQ183" s="222">
        <f t="shared" si="159"/>
        <v>12085</v>
      </c>
      <c r="AR183" s="222">
        <f t="shared" si="159"/>
        <v>12085</v>
      </c>
      <c r="AS183" s="222">
        <f t="shared" si="159"/>
        <v>12085</v>
      </c>
      <c r="AT183" s="222">
        <f t="shared" si="159"/>
        <v>12085</v>
      </c>
      <c r="AU183" s="222">
        <f t="shared" si="159"/>
        <v>12085</v>
      </c>
      <c r="AV183" s="222">
        <f t="shared" si="159"/>
        <v>12085</v>
      </c>
      <c r="AW183" s="222">
        <f t="shared" si="159"/>
        <v>12085</v>
      </c>
      <c r="AX183" s="222">
        <f t="shared" si="159"/>
        <v>12085</v>
      </c>
      <c r="AY183" s="222">
        <f t="shared" si="159"/>
        <v>12085</v>
      </c>
      <c r="AZ183" s="222">
        <f t="shared" si="159"/>
        <v>12085</v>
      </c>
      <c r="BA183" s="222">
        <f t="shared" si="159"/>
        <v>12085</v>
      </c>
      <c r="BB183" s="222">
        <f t="shared" si="159"/>
        <v>12085</v>
      </c>
      <c r="BC183" s="222">
        <f t="shared" si="159"/>
        <v>12085</v>
      </c>
      <c r="BD183" s="222">
        <f t="shared" si="159"/>
        <v>12085</v>
      </c>
      <c r="BE183" s="222">
        <f t="shared" si="159"/>
        <v>12085</v>
      </c>
      <c r="BF183" s="222">
        <f t="shared" si="159"/>
        <v>12085</v>
      </c>
      <c r="BG183" s="222">
        <f t="shared" si="159"/>
        <v>12085</v>
      </c>
      <c r="BH183" s="222">
        <f t="shared" si="159"/>
        <v>12085</v>
      </c>
      <c r="BI183" s="222">
        <f t="shared" si="159"/>
        <v>12085</v>
      </c>
      <c r="BJ183" s="222">
        <f t="shared" si="159"/>
        <v>12085</v>
      </c>
      <c r="BK183" s="222">
        <f t="shared" si="159"/>
        <v>12085</v>
      </c>
      <c r="BL183" s="222">
        <f t="shared" si="159"/>
        <v>12085</v>
      </c>
      <c r="BM183" s="222">
        <f t="shared" si="159"/>
        <v>12085</v>
      </c>
      <c r="BN183" s="222">
        <f t="shared" si="159"/>
        <v>12085</v>
      </c>
      <c r="BO183" s="222">
        <f t="shared" si="159"/>
        <v>12085</v>
      </c>
      <c r="BP183" s="222">
        <f t="shared" si="159"/>
        <v>12085</v>
      </c>
      <c r="BQ183" s="222">
        <f t="shared" si="159"/>
        <v>12085</v>
      </c>
      <c r="BR183" s="222">
        <f t="shared" si="159"/>
        <v>12085</v>
      </c>
      <c r="BS183" s="222">
        <f t="shared" si="159"/>
        <v>12085</v>
      </c>
      <c r="BT183" s="222">
        <f t="shared" si="159"/>
        <v>12085</v>
      </c>
      <c r="BU183" s="222">
        <f t="shared" si="159"/>
        <v>12085</v>
      </c>
      <c r="BV183" s="222">
        <f t="shared" si="159"/>
        <v>12085</v>
      </c>
      <c r="BW183" s="222">
        <f t="shared" si="159"/>
        <v>12085</v>
      </c>
      <c r="BX183" s="222">
        <f t="shared" ref="BX183:EI190" si="160">BW183+BX260+BX331</f>
        <v>12085</v>
      </c>
      <c r="BY183" s="222">
        <f t="shared" si="160"/>
        <v>12085</v>
      </c>
      <c r="BZ183" s="222">
        <f t="shared" si="160"/>
        <v>12085</v>
      </c>
      <c r="CA183" s="222">
        <f t="shared" si="160"/>
        <v>12085</v>
      </c>
      <c r="CB183" s="222">
        <f t="shared" si="160"/>
        <v>12085</v>
      </c>
      <c r="CC183" s="222">
        <f t="shared" si="160"/>
        <v>12085</v>
      </c>
      <c r="CD183" s="222">
        <f t="shared" si="160"/>
        <v>12085</v>
      </c>
      <c r="CE183" s="222">
        <f t="shared" si="160"/>
        <v>12085</v>
      </c>
      <c r="CF183" s="222">
        <f t="shared" si="160"/>
        <v>12085</v>
      </c>
      <c r="CG183" s="222">
        <f t="shared" si="160"/>
        <v>12085</v>
      </c>
      <c r="CH183" s="222">
        <f t="shared" si="160"/>
        <v>12085</v>
      </c>
      <c r="CI183" s="222">
        <f t="shared" si="160"/>
        <v>12085</v>
      </c>
      <c r="CJ183" s="222">
        <f t="shared" si="160"/>
        <v>12085</v>
      </c>
      <c r="CK183" s="222">
        <f t="shared" si="160"/>
        <v>12085</v>
      </c>
      <c r="CL183" s="222">
        <f t="shared" si="160"/>
        <v>12085</v>
      </c>
      <c r="CM183" s="222">
        <f t="shared" si="160"/>
        <v>12085</v>
      </c>
      <c r="CN183" s="222">
        <f t="shared" si="160"/>
        <v>12085</v>
      </c>
      <c r="CO183" s="222">
        <f t="shared" si="160"/>
        <v>12085</v>
      </c>
      <c r="CP183" s="222">
        <f t="shared" si="160"/>
        <v>12085</v>
      </c>
      <c r="CQ183" s="222">
        <f t="shared" si="160"/>
        <v>12085</v>
      </c>
      <c r="CR183" s="222">
        <f t="shared" si="160"/>
        <v>12085</v>
      </c>
      <c r="CS183" s="222">
        <f t="shared" si="160"/>
        <v>12085</v>
      </c>
      <c r="CT183" s="222">
        <f t="shared" si="160"/>
        <v>12085</v>
      </c>
      <c r="CU183" s="222">
        <f t="shared" si="160"/>
        <v>12085</v>
      </c>
      <c r="CV183" s="222">
        <f t="shared" si="160"/>
        <v>12085</v>
      </c>
      <c r="CW183" s="222">
        <f t="shared" si="160"/>
        <v>12085</v>
      </c>
      <c r="CX183" s="222">
        <f t="shared" si="160"/>
        <v>12085</v>
      </c>
      <c r="CY183" s="222">
        <f t="shared" si="160"/>
        <v>12085</v>
      </c>
      <c r="CZ183" s="222">
        <f t="shared" si="160"/>
        <v>12085</v>
      </c>
      <c r="DA183" s="222">
        <f t="shared" si="160"/>
        <v>12085</v>
      </c>
      <c r="DB183" s="222">
        <f t="shared" si="160"/>
        <v>12085</v>
      </c>
      <c r="DC183" s="222">
        <f t="shared" si="160"/>
        <v>12085</v>
      </c>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222"/>
      <c r="EC183" s="222"/>
      <c r="ED183" s="222"/>
      <c r="EE183" s="222"/>
      <c r="EF183" s="222"/>
      <c r="EG183" s="222"/>
      <c r="EH183" s="222"/>
      <c r="EI183" s="222"/>
      <c r="EJ183" s="222"/>
      <c r="EK183" s="222"/>
      <c r="EL183" s="222"/>
      <c r="EM183" s="222"/>
    </row>
    <row r="184" spans="2:143" s="116" customFormat="1" x14ac:dyDescent="0.3">
      <c r="B184" s="89"/>
      <c r="C184" s="142">
        <f t="shared" si="147"/>
        <v>18</v>
      </c>
      <c r="D184" s="214" t="str">
        <f t="shared" si="158"/>
        <v>해외투자대출(인)</v>
      </c>
      <c r="E184" s="215" t="str">
        <f t="shared" si="158"/>
        <v>씨티</v>
      </c>
      <c r="F184" s="216">
        <f t="shared" si="158"/>
        <v>29004</v>
      </c>
      <c r="G184" s="217">
        <f t="shared" si="158"/>
        <v>2.0649999999999998E-2</v>
      </c>
      <c r="H184" s="218">
        <f t="shared" si="158"/>
        <v>42940</v>
      </c>
      <c r="I184" s="219" t="str">
        <f t="shared" si="158"/>
        <v>3개월</v>
      </c>
      <c r="J184" s="220" t="str">
        <f t="shared" si="158"/>
        <v>1,4,7,10</v>
      </c>
      <c r="K184" s="221">
        <f t="shared" si="146"/>
        <v>29004</v>
      </c>
      <c r="L184" s="222">
        <f t="shared" si="159"/>
        <v>29004</v>
      </c>
      <c r="M184" s="222">
        <f t="shared" si="159"/>
        <v>29004</v>
      </c>
      <c r="N184" s="222">
        <f t="shared" si="159"/>
        <v>29004</v>
      </c>
      <c r="O184" s="222">
        <f t="shared" si="159"/>
        <v>29004</v>
      </c>
      <c r="P184" s="222">
        <f t="shared" si="159"/>
        <v>29004</v>
      </c>
      <c r="Q184" s="222">
        <f t="shared" si="159"/>
        <v>29004</v>
      </c>
      <c r="R184" s="222">
        <f t="shared" si="159"/>
        <v>29004</v>
      </c>
      <c r="S184" s="222">
        <f t="shared" si="159"/>
        <v>29004</v>
      </c>
      <c r="T184" s="222">
        <f t="shared" si="159"/>
        <v>29004</v>
      </c>
      <c r="U184" s="222">
        <f t="shared" si="159"/>
        <v>29004</v>
      </c>
      <c r="V184" s="222">
        <f t="shared" si="159"/>
        <v>29004</v>
      </c>
      <c r="W184" s="222">
        <f t="shared" si="159"/>
        <v>29004</v>
      </c>
      <c r="X184" s="222">
        <f t="shared" si="159"/>
        <v>29004</v>
      </c>
      <c r="Y184" s="222">
        <f t="shared" si="159"/>
        <v>29004</v>
      </c>
      <c r="Z184" s="222">
        <f t="shared" si="159"/>
        <v>29004</v>
      </c>
      <c r="AA184" s="222">
        <f t="shared" si="159"/>
        <v>29004</v>
      </c>
      <c r="AB184" s="222">
        <f t="shared" si="159"/>
        <v>29004</v>
      </c>
      <c r="AC184" s="222">
        <f t="shared" si="159"/>
        <v>29004</v>
      </c>
      <c r="AD184" s="222">
        <f t="shared" si="159"/>
        <v>29004</v>
      </c>
      <c r="AE184" s="222">
        <f t="shared" si="159"/>
        <v>29004</v>
      </c>
      <c r="AF184" s="222">
        <f t="shared" si="159"/>
        <v>29004</v>
      </c>
      <c r="AG184" s="222">
        <f t="shared" si="159"/>
        <v>29004</v>
      </c>
      <c r="AH184" s="222">
        <f t="shared" si="159"/>
        <v>29004</v>
      </c>
      <c r="AI184" s="222">
        <f t="shared" si="159"/>
        <v>29004</v>
      </c>
      <c r="AJ184" s="222">
        <f t="shared" si="159"/>
        <v>29004</v>
      </c>
      <c r="AK184" s="222">
        <f t="shared" si="159"/>
        <v>29004</v>
      </c>
      <c r="AL184" s="222">
        <f t="shared" si="159"/>
        <v>29004</v>
      </c>
      <c r="AM184" s="222">
        <f t="shared" si="159"/>
        <v>29004</v>
      </c>
      <c r="AN184" s="222">
        <f t="shared" si="159"/>
        <v>29004</v>
      </c>
      <c r="AO184" s="222">
        <f t="shared" si="159"/>
        <v>29004</v>
      </c>
      <c r="AP184" s="222">
        <f t="shared" si="159"/>
        <v>29004</v>
      </c>
      <c r="AQ184" s="222">
        <f t="shared" si="159"/>
        <v>29004</v>
      </c>
      <c r="AR184" s="222">
        <f t="shared" si="159"/>
        <v>29004</v>
      </c>
      <c r="AS184" s="222">
        <f t="shared" si="159"/>
        <v>29004</v>
      </c>
      <c r="AT184" s="222">
        <f t="shared" si="159"/>
        <v>29004</v>
      </c>
      <c r="AU184" s="222">
        <f t="shared" si="159"/>
        <v>29004</v>
      </c>
      <c r="AV184" s="222">
        <f t="shared" si="159"/>
        <v>29004</v>
      </c>
      <c r="AW184" s="222">
        <f t="shared" si="159"/>
        <v>29004</v>
      </c>
      <c r="AX184" s="222">
        <f t="shared" si="159"/>
        <v>29004</v>
      </c>
      <c r="AY184" s="222">
        <f t="shared" si="159"/>
        <v>29004</v>
      </c>
      <c r="AZ184" s="222">
        <f t="shared" si="159"/>
        <v>29004</v>
      </c>
      <c r="BA184" s="222">
        <f t="shared" si="159"/>
        <v>29004</v>
      </c>
      <c r="BB184" s="222">
        <f t="shared" si="159"/>
        <v>29004</v>
      </c>
      <c r="BC184" s="222">
        <f t="shared" si="159"/>
        <v>29004</v>
      </c>
      <c r="BD184" s="222">
        <f t="shared" si="159"/>
        <v>29004</v>
      </c>
      <c r="BE184" s="222">
        <f t="shared" si="159"/>
        <v>29004</v>
      </c>
      <c r="BF184" s="222">
        <f t="shared" si="159"/>
        <v>29004</v>
      </c>
      <c r="BG184" s="222">
        <f t="shared" si="159"/>
        <v>29004</v>
      </c>
      <c r="BH184" s="222">
        <f t="shared" si="159"/>
        <v>29004</v>
      </c>
      <c r="BI184" s="222">
        <f t="shared" si="159"/>
        <v>29004</v>
      </c>
      <c r="BJ184" s="222">
        <f t="shared" si="159"/>
        <v>29004</v>
      </c>
      <c r="BK184" s="222">
        <f t="shared" si="159"/>
        <v>29004</v>
      </c>
      <c r="BL184" s="222">
        <f t="shared" si="159"/>
        <v>29004</v>
      </c>
      <c r="BM184" s="222">
        <f t="shared" si="159"/>
        <v>29004</v>
      </c>
      <c r="BN184" s="222">
        <f t="shared" si="159"/>
        <v>29004</v>
      </c>
      <c r="BO184" s="222">
        <f t="shared" si="159"/>
        <v>29004</v>
      </c>
      <c r="BP184" s="222">
        <f t="shared" si="159"/>
        <v>29004</v>
      </c>
      <c r="BQ184" s="222">
        <f t="shared" si="159"/>
        <v>29004</v>
      </c>
      <c r="BR184" s="222">
        <f t="shared" si="159"/>
        <v>29004</v>
      </c>
      <c r="BS184" s="222">
        <f t="shared" si="159"/>
        <v>29004</v>
      </c>
      <c r="BT184" s="222">
        <f t="shared" si="159"/>
        <v>29004</v>
      </c>
      <c r="BU184" s="222">
        <f t="shared" si="159"/>
        <v>29004</v>
      </c>
      <c r="BV184" s="222">
        <f t="shared" si="159"/>
        <v>29004</v>
      </c>
      <c r="BW184" s="222">
        <f t="shared" si="159"/>
        <v>29004</v>
      </c>
      <c r="BX184" s="222">
        <f t="shared" si="160"/>
        <v>29004</v>
      </c>
      <c r="BY184" s="222">
        <f t="shared" si="160"/>
        <v>29004</v>
      </c>
      <c r="BZ184" s="222">
        <f t="shared" si="160"/>
        <v>29004</v>
      </c>
      <c r="CA184" s="222">
        <f t="shared" si="160"/>
        <v>29004</v>
      </c>
      <c r="CB184" s="222">
        <f t="shared" si="160"/>
        <v>29004</v>
      </c>
      <c r="CC184" s="222">
        <f t="shared" si="160"/>
        <v>29004</v>
      </c>
      <c r="CD184" s="222">
        <f t="shared" si="160"/>
        <v>29004</v>
      </c>
      <c r="CE184" s="222">
        <f t="shared" si="160"/>
        <v>29004</v>
      </c>
      <c r="CF184" s="222">
        <f t="shared" si="160"/>
        <v>29004</v>
      </c>
      <c r="CG184" s="222">
        <f t="shared" si="160"/>
        <v>29004</v>
      </c>
      <c r="CH184" s="222">
        <f t="shared" si="160"/>
        <v>29004</v>
      </c>
      <c r="CI184" s="222">
        <f t="shared" si="160"/>
        <v>29004</v>
      </c>
      <c r="CJ184" s="222">
        <f t="shared" si="160"/>
        <v>29004</v>
      </c>
      <c r="CK184" s="222">
        <f t="shared" si="160"/>
        <v>29004</v>
      </c>
      <c r="CL184" s="222">
        <f t="shared" si="160"/>
        <v>29004</v>
      </c>
      <c r="CM184" s="222">
        <f t="shared" si="160"/>
        <v>29004</v>
      </c>
      <c r="CN184" s="222">
        <f t="shared" si="160"/>
        <v>29004</v>
      </c>
      <c r="CO184" s="222">
        <f t="shared" si="160"/>
        <v>29004</v>
      </c>
      <c r="CP184" s="222">
        <f t="shared" si="160"/>
        <v>29004</v>
      </c>
      <c r="CQ184" s="222">
        <f t="shared" si="160"/>
        <v>29004</v>
      </c>
      <c r="CR184" s="222">
        <f t="shared" si="160"/>
        <v>29004</v>
      </c>
      <c r="CS184" s="222">
        <f t="shared" si="160"/>
        <v>29004</v>
      </c>
      <c r="CT184" s="222">
        <f t="shared" si="160"/>
        <v>29004</v>
      </c>
      <c r="CU184" s="222">
        <f t="shared" si="160"/>
        <v>29004</v>
      </c>
      <c r="CV184" s="222">
        <f t="shared" si="160"/>
        <v>29004</v>
      </c>
      <c r="CW184" s="222">
        <f t="shared" si="160"/>
        <v>29004</v>
      </c>
      <c r="CX184" s="222">
        <f t="shared" si="160"/>
        <v>29004</v>
      </c>
      <c r="CY184" s="222">
        <f t="shared" si="160"/>
        <v>29004</v>
      </c>
      <c r="CZ184" s="222">
        <f t="shared" si="160"/>
        <v>29004</v>
      </c>
      <c r="DA184" s="222">
        <f t="shared" si="160"/>
        <v>29004</v>
      </c>
      <c r="DB184" s="222">
        <f t="shared" si="160"/>
        <v>29004</v>
      </c>
      <c r="DC184" s="222">
        <f t="shared" si="160"/>
        <v>29004</v>
      </c>
      <c r="DD184" s="222"/>
      <c r="DE184" s="222"/>
      <c r="DF184" s="222"/>
      <c r="DG184" s="222"/>
      <c r="DH184" s="222"/>
      <c r="DI184" s="222"/>
      <c r="DJ184" s="222"/>
      <c r="DK184" s="222"/>
      <c r="DL184" s="222"/>
      <c r="DM184" s="222"/>
      <c r="DN184" s="222"/>
      <c r="DO184" s="222"/>
      <c r="DP184" s="222"/>
      <c r="DQ184" s="222"/>
      <c r="DR184" s="222"/>
      <c r="DS184" s="222"/>
      <c r="DT184" s="222"/>
      <c r="DU184" s="222"/>
      <c r="DV184" s="222"/>
      <c r="DW184" s="222"/>
      <c r="DX184" s="222"/>
      <c r="DY184" s="222"/>
      <c r="DZ184" s="222"/>
      <c r="EA184" s="222"/>
      <c r="EB184" s="222"/>
      <c r="EC184" s="222"/>
      <c r="ED184" s="222"/>
      <c r="EE184" s="222"/>
      <c r="EF184" s="222"/>
      <c r="EG184" s="222"/>
      <c r="EH184" s="222"/>
      <c r="EI184" s="222"/>
      <c r="EJ184" s="222"/>
      <c r="EK184" s="222"/>
      <c r="EL184" s="222"/>
      <c r="EM184" s="222"/>
    </row>
    <row r="185" spans="2:143" s="116" customFormat="1" x14ac:dyDescent="0.3">
      <c r="B185" s="89"/>
      <c r="C185" s="142">
        <f t="shared" si="147"/>
        <v>19</v>
      </c>
      <c r="D185" s="223" t="str">
        <f t="shared" si="158"/>
        <v>해외투자대출(창)</v>
      </c>
      <c r="E185" s="215" t="str">
        <f t="shared" si="158"/>
        <v>하나</v>
      </c>
      <c r="F185" s="216">
        <f t="shared" si="158"/>
        <v>2296.15</v>
      </c>
      <c r="G185" s="217">
        <f t="shared" si="158"/>
        <v>2.4672999999999997E-2</v>
      </c>
      <c r="H185" s="218">
        <f t="shared" si="158"/>
        <v>42854</v>
      </c>
      <c r="I185" s="219" t="str">
        <f t="shared" si="158"/>
        <v>1개월</v>
      </c>
      <c r="J185" s="220" t="str">
        <f t="shared" si="158"/>
        <v>-</v>
      </c>
      <c r="K185" s="221">
        <f t="shared" si="146"/>
        <v>2296.15</v>
      </c>
      <c r="L185" s="222">
        <f t="shared" si="159"/>
        <v>2296.15</v>
      </c>
      <c r="M185" s="222">
        <f t="shared" si="159"/>
        <v>2296.15</v>
      </c>
      <c r="N185" s="222">
        <f t="shared" si="159"/>
        <v>2296.15</v>
      </c>
      <c r="O185" s="222">
        <f t="shared" si="159"/>
        <v>2054.4500000000003</v>
      </c>
      <c r="P185" s="222">
        <f t="shared" si="159"/>
        <v>2054.4500000000003</v>
      </c>
      <c r="Q185" s="222">
        <f t="shared" si="159"/>
        <v>2054.4500000000003</v>
      </c>
      <c r="R185" s="222">
        <f t="shared" si="159"/>
        <v>2054.4500000000003</v>
      </c>
      <c r="S185" s="222">
        <f t="shared" si="159"/>
        <v>2054.4500000000003</v>
      </c>
      <c r="T185" s="222">
        <f t="shared" si="159"/>
        <v>2054.4500000000003</v>
      </c>
      <c r="U185" s="222">
        <f t="shared" si="159"/>
        <v>2054.4500000000003</v>
      </c>
      <c r="V185" s="222">
        <f t="shared" si="159"/>
        <v>2054.4500000000003</v>
      </c>
      <c r="W185" s="222">
        <f t="shared" si="159"/>
        <v>2054.4500000000003</v>
      </c>
      <c r="X185" s="222">
        <f t="shared" si="159"/>
        <v>2054.4500000000003</v>
      </c>
      <c r="Y185" s="222">
        <f t="shared" si="159"/>
        <v>2054.4500000000003</v>
      </c>
      <c r="Z185" s="222">
        <f t="shared" si="159"/>
        <v>2054.4500000000003</v>
      </c>
      <c r="AA185" s="222">
        <f t="shared" si="159"/>
        <v>2054.4500000000003</v>
      </c>
      <c r="AB185" s="222">
        <f t="shared" si="159"/>
        <v>2054.4500000000003</v>
      </c>
      <c r="AC185" s="222">
        <f t="shared" si="159"/>
        <v>2054.4500000000003</v>
      </c>
      <c r="AD185" s="222">
        <f t="shared" si="159"/>
        <v>2054.4500000000003</v>
      </c>
      <c r="AE185" s="222">
        <f t="shared" si="159"/>
        <v>2054.4500000000003</v>
      </c>
      <c r="AF185" s="222">
        <f t="shared" si="159"/>
        <v>2054.4500000000003</v>
      </c>
      <c r="AG185" s="222">
        <f t="shared" si="159"/>
        <v>2054.4500000000003</v>
      </c>
      <c r="AH185" s="222">
        <f t="shared" si="159"/>
        <v>2054.4500000000003</v>
      </c>
      <c r="AI185" s="222">
        <f t="shared" si="159"/>
        <v>2054.4500000000003</v>
      </c>
      <c r="AJ185" s="222">
        <f t="shared" si="159"/>
        <v>2054.4500000000003</v>
      </c>
      <c r="AK185" s="222">
        <f t="shared" si="159"/>
        <v>2054.4500000000003</v>
      </c>
      <c r="AL185" s="222">
        <f t="shared" si="159"/>
        <v>2054.4500000000003</v>
      </c>
      <c r="AM185" s="222">
        <f t="shared" si="159"/>
        <v>2054.4500000000003</v>
      </c>
      <c r="AN185" s="222">
        <f t="shared" si="159"/>
        <v>2054.4500000000003</v>
      </c>
      <c r="AO185" s="222">
        <f t="shared" si="159"/>
        <v>2054.4500000000003</v>
      </c>
      <c r="AP185" s="222">
        <f t="shared" si="159"/>
        <v>2054.4500000000003</v>
      </c>
      <c r="AQ185" s="222">
        <f t="shared" si="159"/>
        <v>2054.4500000000003</v>
      </c>
      <c r="AR185" s="222">
        <f t="shared" si="159"/>
        <v>2054.4500000000003</v>
      </c>
      <c r="AS185" s="222">
        <f t="shared" si="159"/>
        <v>2054.4500000000003</v>
      </c>
      <c r="AT185" s="222">
        <f t="shared" si="159"/>
        <v>2054.4500000000003</v>
      </c>
      <c r="AU185" s="222">
        <f t="shared" si="159"/>
        <v>2054.4500000000003</v>
      </c>
      <c r="AV185" s="222">
        <f t="shared" si="159"/>
        <v>2054.4500000000003</v>
      </c>
      <c r="AW185" s="222">
        <f t="shared" si="159"/>
        <v>2054.4500000000003</v>
      </c>
      <c r="AX185" s="222">
        <f t="shared" si="159"/>
        <v>2054.4500000000003</v>
      </c>
      <c r="AY185" s="222">
        <f t="shared" si="159"/>
        <v>2054.4500000000003</v>
      </c>
      <c r="AZ185" s="222">
        <f t="shared" si="159"/>
        <v>2054.4500000000003</v>
      </c>
      <c r="BA185" s="222">
        <f t="shared" si="159"/>
        <v>2054.4500000000003</v>
      </c>
      <c r="BB185" s="222">
        <f t="shared" si="159"/>
        <v>2054.4500000000003</v>
      </c>
      <c r="BC185" s="222">
        <f t="shared" si="159"/>
        <v>2054.4500000000003</v>
      </c>
      <c r="BD185" s="222">
        <f t="shared" si="159"/>
        <v>2054.4500000000003</v>
      </c>
      <c r="BE185" s="222">
        <f t="shared" si="159"/>
        <v>2054.4500000000003</v>
      </c>
      <c r="BF185" s="222">
        <f t="shared" si="159"/>
        <v>2054.4500000000003</v>
      </c>
      <c r="BG185" s="222">
        <f t="shared" si="159"/>
        <v>2054.4500000000003</v>
      </c>
      <c r="BH185" s="222">
        <f t="shared" si="159"/>
        <v>2054.4500000000003</v>
      </c>
      <c r="BI185" s="222">
        <f t="shared" si="159"/>
        <v>2054.4500000000003</v>
      </c>
      <c r="BJ185" s="222">
        <f t="shared" si="159"/>
        <v>2054.4500000000003</v>
      </c>
      <c r="BK185" s="222">
        <f t="shared" si="159"/>
        <v>2054.4500000000003</v>
      </c>
      <c r="BL185" s="222">
        <f t="shared" si="159"/>
        <v>2054.4500000000003</v>
      </c>
      <c r="BM185" s="222">
        <f t="shared" si="159"/>
        <v>2054.4500000000003</v>
      </c>
      <c r="BN185" s="222">
        <f t="shared" si="159"/>
        <v>2054.4500000000003</v>
      </c>
      <c r="BO185" s="222">
        <f t="shared" si="159"/>
        <v>2054.4500000000003</v>
      </c>
      <c r="BP185" s="222">
        <f t="shared" si="159"/>
        <v>2054.4500000000003</v>
      </c>
      <c r="BQ185" s="222">
        <f t="shared" si="159"/>
        <v>2054.4500000000003</v>
      </c>
      <c r="BR185" s="222">
        <f t="shared" si="159"/>
        <v>2054.4500000000003</v>
      </c>
      <c r="BS185" s="222">
        <f t="shared" si="159"/>
        <v>2054.4500000000003</v>
      </c>
      <c r="BT185" s="222">
        <f t="shared" si="159"/>
        <v>2054.4500000000003</v>
      </c>
      <c r="BU185" s="222">
        <f t="shared" si="159"/>
        <v>2054.4500000000003</v>
      </c>
      <c r="BV185" s="222">
        <f t="shared" si="159"/>
        <v>2054.4500000000003</v>
      </c>
      <c r="BW185" s="222">
        <f t="shared" si="159"/>
        <v>2054.4500000000003</v>
      </c>
      <c r="BX185" s="222">
        <f t="shared" si="160"/>
        <v>2054.4500000000003</v>
      </c>
      <c r="BY185" s="222">
        <f t="shared" si="160"/>
        <v>2054.4500000000003</v>
      </c>
      <c r="BZ185" s="222">
        <f t="shared" si="160"/>
        <v>2054.4500000000003</v>
      </c>
      <c r="CA185" s="222">
        <f t="shared" si="160"/>
        <v>2054.4500000000003</v>
      </c>
      <c r="CB185" s="222">
        <f t="shared" si="160"/>
        <v>2054.4500000000003</v>
      </c>
      <c r="CC185" s="222">
        <f t="shared" si="160"/>
        <v>2054.4500000000003</v>
      </c>
      <c r="CD185" s="222">
        <f t="shared" si="160"/>
        <v>2054.4500000000003</v>
      </c>
      <c r="CE185" s="222">
        <f t="shared" si="160"/>
        <v>2054.4500000000003</v>
      </c>
      <c r="CF185" s="222">
        <f t="shared" si="160"/>
        <v>2054.4500000000003</v>
      </c>
      <c r="CG185" s="222">
        <f t="shared" si="160"/>
        <v>2054.4500000000003</v>
      </c>
      <c r="CH185" s="222">
        <f t="shared" si="160"/>
        <v>2054.4500000000003</v>
      </c>
      <c r="CI185" s="222">
        <f t="shared" si="160"/>
        <v>2054.4500000000003</v>
      </c>
      <c r="CJ185" s="222">
        <f t="shared" si="160"/>
        <v>2054.4500000000003</v>
      </c>
      <c r="CK185" s="222">
        <f t="shared" si="160"/>
        <v>2054.4500000000003</v>
      </c>
      <c r="CL185" s="222">
        <f t="shared" si="160"/>
        <v>2054.4500000000003</v>
      </c>
      <c r="CM185" s="222">
        <f t="shared" si="160"/>
        <v>2054.4500000000003</v>
      </c>
      <c r="CN185" s="222">
        <f t="shared" si="160"/>
        <v>2054.4500000000003</v>
      </c>
      <c r="CO185" s="222">
        <f t="shared" si="160"/>
        <v>2054.4500000000003</v>
      </c>
      <c r="CP185" s="222">
        <f t="shared" si="160"/>
        <v>2054.4500000000003</v>
      </c>
      <c r="CQ185" s="222">
        <f t="shared" si="160"/>
        <v>2054.4500000000003</v>
      </c>
      <c r="CR185" s="222">
        <f t="shared" si="160"/>
        <v>2054.4500000000003</v>
      </c>
      <c r="CS185" s="222">
        <f t="shared" si="160"/>
        <v>2054.4500000000003</v>
      </c>
      <c r="CT185" s="222">
        <f t="shared" si="160"/>
        <v>2054.4500000000003</v>
      </c>
      <c r="CU185" s="222">
        <f t="shared" si="160"/>
        <v>2054.4500000000003</v>
      </c>
      <c r="CV185" s="222">
        <f t="shared" si="160"/>
        <v>2054.4500000000003</v>
      </c>
      <c r="CW185" s="222">
        <f t="shared" si="160"/>
        <v>2054.4500000000003</v>
      </c>
      <c r="CX185" s="222">
        <f t="shared" si="160"/>
        <v>2054.4500000000003</v>
      </c>
      <c r="CY185" s="222">
        <f t="shared" si="160"/>
        <v>2054.4500000000003</v>
      </c>
      <c r="CZ185" s="222">
        <f t="shared" si="160"/>
        <v>2054.4500000000003</v>
      </c>
      <c r="DA185" s="222">
        <f t="shared" si="160"/>
        <v>2054.4500000000003</v>
      </c>
      <c r="DB185" s="222">
        <f t="shared" si="160"/>
        <v>2054.4500000000003</v>
      </c>
      <c r="DC185" s="222">
        <f t="shared" si="160"/>
        <v>2054.4500000000003</v>
      </c>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222"/>
      <c r="EC185" s="222"/>
      <c r="ED185" s="222"/>
      <c r="EE185" s="222"/>
      <c r="EF185" s="222"/>
      <c r="EG185" s="222"/>
      <c r="EH185" s="222"/>
      <c r="EI185" s="222"/>
      <c r="EJ185" s="222"/>
      <c r="EK185" s="222"/>
      <c r="EL185" s="222"/>
      <c r="EM185" s="222"/>
    </row>
    <row r="186" spans="2:143" s="116" customFormat="1" x14ac:dyDescent="0.3">
      <c r="B186" s="89"/>
      <c r="C186" s="142">
        <f t="shared" si="147"/>
        <v>20</v>
      </c>
      <c r="D186" s="214" t="str">
        <f t="shared" si="158"/>
        <v>해외투자대출</v>
      </c>
      <c r="E186" s="215" t="str">
        <f t="shared" si="158"/>
        <v>하나</v>
      </c>
      <c r="F186" s="216">
        <f t="shared" si="158"/>
        <v>5070.3999999999996</v>
      </c>
      <c r="G186" s="217">
        <f t="shared" si="158"/>
        <v>1.42714E-2</v>
      </c>
      <c r="H186" s="218">
        <f t="shared" si="158"/>
        <v>42941</v>
      </c>
      <c r="I186" s="219" t="str">
        <f t="shared" si="158"/>
        <v>1개월</v>
      </c>
      <c r="J186" s="220" t="str">
        <f t="shared" si="158"/>
        <v>-</v>
      </c>
      <c r="K186" s="221">
        <f t="shared" si="146"/>
        <v>5070.3999999999996</v>
      </c>
      <c r="L186" s="222">
        <f t="shared" si="159"/>
        <v>5070.3999999999996</v>
      </c>
      <c r="M186" s="222">
        <f t="shared" si="159"/>
        <v>5070.3999999999996</v>
      </c>
      <c r="N186" s="222">
        <f t="shared" si="159"/>
        <v>5070.3999999999996</v>
      </c>
      <c r="O186" s="222">
        <f t="shared" si="159"/>
        <v>5070.3999999999996</v>
      </c>
      <c r="P186" s="222">
        <f t="shared" si="159"/>
        <v>5070.3999999999996</v>
      </c>
      <c r="Q186" s="222">
        <f t="shared" si="159"/>
        <v>5070.3999999999996</v>
      </c>
      <c r="R186" s="222">
        <f t="shared" si="159"/>
        <v>5070.3999999999996</v>
      </c>
      <c r="S186" s="222">
        <f t="shared" si="159"/>
        <v>5070.3999999999996</v>
      </c>
      <c r="T186" s="222">
        <f t="shared" si="159"/>
        <v>5070.3999999999996</v>
      </c>
      <c r="U186" s="222">
        <f t="shared" si="159"/>
        <v>5070.3999999999996</v>
      </c>
      <c r="V186" s="222">
        <f t="shared" si="159"/>
        <v>0</v>
      </c>
      <c r="W186" s="222">
        <f t="shared" si="159"/>
        <v>0</v>
      </c>
      <c r="X186" s="222">
        <f t="shared" si="159"/>
        <v>0</v>
      </c>
      <c r="Y186" s="222">
        <f t="shared" si="159"/>
        <v>0</v>
      </c>
      <c r="Z186" s="222">
        <f t="shared" si="159"/>
        <v>0</v>
      </c>
      <c r="AA186" s="222">
        <f t="shared" si="159"/>
        <v>0</v>
      </c>
      <c r="AB186" s="222">
        <f t="shared" si="159"/>
        <v>0</v>
      </c>
      <c r="AC186" s="222">
        <f t="shared" si="159"/>
        <v>0</v>
      </c>
      <c r="AD186" s="222">
        <f t="shared" si="159"/>
        <v>0</v>
      </c>
      <c r="AE186" s="222">
        <f t="shared" si="159"/>
        <v>0</v>
      </c>
      <c r="AF186" s="222">
        <f t="shared" si="159"/>
        <v>0</v>
      </c>
      <c r="AG186" s="222">
        <f t="shared" si="159"/>
        <v>0</v>
      </c>
      <c r="AH186" s="222">
        <f t="shared" si="159"/>
        <v>0</v>
      </c>
      <c r="AI186" s="222">
        <f t="shared" si="159"/>
        <v>0</v>
      </c>
      <c r="AJ186" s="222">
        <f t="shared" si="159"/>
        <v>0</v>
      </c>
      <c r="AK186" s="222">
        <f t="shared" si="159"/>
        <v>0</v>
      </c>
      <c r="AL186" s="222">
        <f t="shared" si="159"/>
        <v>0</v>
      </c>
      <c r="AM186" s="222">
        <f t="shared" si="159"/>
        <v>0</v>
      </c>
      <c r="AN186" s="222">
        <f t="shared" si="159"/>
        <v>0</v>
      </c>
      <c r="AO186" s="222">
        <f t="shared" si="159"/>
        <v>0</v>
      </c>
      <c r="AP186" s="222">
        <f t="shared" si="159"/>
        <v>0</v>
      </c>
      <c r="AQ186" s="222">
        <f t="shared" si="159"/>
        <v>0</v>
      </c>
      <c r="AR186" s="222">
        <f t="shared" si="159"/>
        <v>0</v>
      </c>
      <c r="AS186" s="222">
        <f t="shared" si="159"/>
        <v>0</v>
      </c>
      <c r="AT186" s="222">
        <f t="shared" si="159"/>
        <v>0</v>
      </c>
      <c r="AU186" s="222">
        <f t="shared" si="159"/>
        <v>0</v>
      </c>
      <c r="AV186" s="222">
        <f t="shared" si="159"/>
        <v>0</v>
      </c>
      <c r="AW186" s="222">
        <f t="shared" si="159"/>
        <v>0</v>
      </c>
      <c r="AX186" s="222">
        <f t="shared" si="159"/>
        <v>0</v>
      </c>
      <c r="AY186" s="222">
        <f t="shared" si="159"/>
        <v>0</v>
      </c>
      <c r="AZ186" s="222">
        <f t="shared" si="159"/>
        <v>0</v>
      </c>
      <c r="BA186" s="222">
        <f t="shared" si="159"/>
        <v>0</v>
      </c>
      <c r="BB186" s="222">
        <f t="shared" si="159"/>
        <v>0</v>
      </c>
      <c r="BC186" s="222">
        <f t="shared" si="159"/>
        <v>0</v>
      </c>
      <c r="BD186" s="222">
        <f t="shared" si="159"/>
        <v>0</v>
      </c>
      <c r="BE186" s="222">
        <f t="shared" si="159"/>
        <v>0</v>
      </c>
      <c r="BF186" s="222">
        <f t="shared" si="159"/>
        <v>0</v>
      </c>
      <c r="BG186" s="222">
        <f t="shared" si="159"/>
        <v>0</v>
      </c>
      <c r="BH186" s="222">
        <f t="shared" si="159"/>
        <v>0</v>
      </c>
      <c r="BI186" s="222">
        <f t="shared" si="159"/>
        <v>0</v>
      </c>
      <c r="BJ186" s="222">
        <f t="shared" si="159"/>
        <v>0</v>
      </c>
      <c r="BK186" s="222">
        <f t="shared" si="159"/>
        <v>0</v>
      </c>
      <c r="BL186" s="222">
        <f t="shared" si="159"/>
        <v>0</v>
      </c>
      <c r="BM186" s="222">
        <f t="shared" si="159"/>
        <v>0</v>
      </c>
      <c r="BN186" s="222">
        <f t="shared" si="159"/>
        <v>0</v>
      </c>
      <c r="BO186" s="222">
        <f t="shared" si="159"/>
        <v>0</v>
      </c>
      <c r="BP186" s="222">
        <f t="shared" si="159"/>
        <v>0</v>
      </c>
      <c r="BQ186" s="222">
        <f t="shared" si="159"/>
        <v>0</v>
      </c>
      <c r="BR186" s="222">
        <f t="shared" si="159"/>
        <v>0</v>
      </c>
      <c r="BS186" s="222">
        <f t="shared" si="159"/>
        <v>0</v>
      </c>
      <c r="BT186" s="222">
        <f t="shared" si="159"/>
        <v>0</v>
      </c>
      <c r="BU186" s="222">
        <f t="shared" si="159"/>
        <v>0</v>
      </c>
      <c r="BV186" s="222">
        <f t="shared" si="159"/>
        <v>0</v>
      </c>
      <c r="BW186" s="222">
        <f t="shared" ref="BW186:EH186" si="161">BV186+BW263+BW334</f>
        <v>0</v>
      </c>
      <c r="BX186" s="222">
        <f t="shared" si="160"/>
        <v>0</v>
      </c>
      <c r="BY186" s="222">
        <f t="shared" si="160"/>
        <v>0</v>
      </c>
      <c r="BZ186" s="222">
        <f t="shared" si="160"/>
        <v>0</v>
      </c>
      <c r="CA186" s="222">
        <f t="shared" si="160"/>
        <v>0</v>
      </c>
      <c r="CB186" s="222">
        <f t="shared" si="160"/>
        <v>0</v>
      </c>
      <c r="CC186" s="222">
        <f t="shared" si="160"/>
        <v>0</v>
      </c>
      <c r="CD186" s="222">
        <f t="shared" si="160"/>
        <v>0</v>
      </c>
      <c r="CE186" s="222">
        <f t="shared" si="160"/>
        <v>0</v>
      </c>
      <c r="CF186" s="222">
        <f t="shared" si="160"/>
        <v>0</v>
      </c>
      <c r="CG186" s="222">
        <f t="shared" si="160"/>
        <v>0</v>
      </c>
      <c r="CH186" s="222">
        <f t="shared" si="160"/>
        <v>0</v>
      </c>
      <c r="CI186" s="222">
        <f t="shared" si="160"/>
        <v>0</v>
      </c>
      <c r="CJ186" s="222">
        <f t="shared" si="160"/>
        <v>0</v>
      </c>
      <c r="CK186" s="222">
        <f t="shared" si="160"/>
        <v>0</v>
      </c>
      <c r="CL186" s="222">
        <f t="shared" si="160"/>
        <v>0</v>
      </c>
      <c r="CM186" s="222">
        <f t="shared" si="160"/>
        <v>0</v>
      </c>
      <c r="CN186" s="222">
        <f t="shared" si="160"/>
        <v>0</v>
      </c>
      <c r="CO186" s="222">
        <f t="shared" si="160"/>
        <v>0</v>
      </c>
      <c r="CP186" s="222">
        <f t="shared" si="160"/>
        <v>0</v>
      </c>
      <c r="CQ186" s="222">
        <f t="shared" si="160"/>
        <v>0</v>
      </c>
      <c r="CR186" s="222">
        <f t="shared" si="160"/>
        <v>0</v>
      </c>
      <c r="CS186" s="222">
        <f t="shared" si="160"/>
        <v>0</v>
      </c>
      <c r="CT186" s="222">
        <f t="shared" si="160"/>
        <v>0</v>
      </c>
      <c r="CU186" s="222">
        <f t="shared" si="160"/>
        <v>0</v>
      </c>
      <c r="CV186" s="222">
        <f t="shared" si="160"/>
        <v>0</v>
      </c>
      <c r="CW186" s="222">
        <f t="shared" si="160"/>
        <v>0</v>
      </c>
      <c r="CX186" s="222">
        <f t="shared" si="160"/>
        <v>0</v>
      </c>
      <c r="CY186" s="222">
        <f t="shared" si="160"/>
        <v>0</v>
      </c>
      <c r="CZ186" s="222">
        <f t="shared" si="160"/>
        <v>0</v>
      </c>
      <c r="DA186" s="222">
        <f t="shared" si="160"/>
        <v>0</v>
      </c>
      <c r="DB186" s="222">
        <f t="shared" si="160"/>
        <v>0</v>
      </c>
      <c r="DC186" s="222">
        <f t="shared" si="160"/>
        <v>0</v>
      </c>
      <c r="DD186" s="222"/>
      <c r="DE186" s="222"/>
      <c r="DF186" s="222"/>
      <c r="DG186" s="222"/>
      <c r="DH186" s="222"/>
      <c r="DI186" s="222"/>
      <c r="DJ186" s="222"/>
      <c r="DK186" s="222"/>
      <c r="DL186" s="222"/>
      <c r="DM186" s="222"/>
      <c r="DN186" s="222"/>
      <c r="DO186" s="222"/>
      <c r="DP186" s="222"/>
      <c r="DQ186" s="222"/>
      <c r="DR186" s="222"/>
      <c r="DS186" s="222"/>
      <c r="DT186" s="222"/>
      <c r="DU186" s="222"/>
      <c r="DV186" s="222"/>
      <c r="DW186" s="222"/>
      <c r="DX186" s="222"/>
      <c r="DY186" s="222"/>
      <c r="DZ186" s="222"/>
      <c r="EA186" s="222"/>
      <c r="EB186" s="222"/>
      <c r="EC186" s="222"/>
      <c r="ED186" s="222"/>
      <c r="EE186" s="222"/>
      <c r="EF186" s="222"/>
      <c r="EG186" s="222"/>
      <c r="EH186" s="222"/>
      <c r="EI186" s="222"/>
      <c r="EJ186" s="222"/>
      <c r="EK186" s="222"/>
      <c r="EL186" s="222"/>
      <c r="EM186" s="222"/>
    </row>
    <row r="187" spans="2:143" s="116" customFormat="1" x14ac:dyDescent="0.3">
      <c r="B187" s="89"/>
      <c r="C187" s="142">
        <f t="shared" si="147"/>
        <v>21</v>
      </c>
      <c r="D187" s="223" t="str">
        <f t="shared" si="158"/>
        <v>해외투자대출</v>
      </c>
      <c r="E187" s="215" t="str">
        <f t="shared" si="158"/>
        <v>스탠다드</v>
      </c>
      <c r="F187" s="216">
        <f t="shared" si="158"/>
        <v>7605.6</v>
      </c>
      <c r="G187" s="217">
        <f t="shared" si="158"/>
        <v>1.2291399999999999E-2</v>
      </c>
      <c r="H187" s="218">
        <f t="shared" si="158"/>
        <v>42996</v>
      </c>
      <c r="I187" s="219" t="str">
        <f t="shared" si="158"/>
        <v>3개월</v>
      </c>
      <c r="J187" s="220" t="str">
        <f t="shared" si="158"/>
        <v>3.6.9.12</v>
      </c>
      <c r="K187" s="221">
        <f t="shared" si="146"/>
        <v>7605.6</v>
      </c>
      <c r="L187" s="222">
        <f t="shared" ref="L187:BW190" si="162">K187+L264+L335</f>
        <v>7605.6</v>
      </c>
      <c r="M187" s="222">
        <f t="shared" si="162"/>
        <v>7605.6</v>
      </c>
      <c r="N187" s="222">
        <f t="shared" si="162"/>
        <v>7605.6</v>
      </c>
      <c r="O187" s="222">
        <f t="shared" si="162"/>
        <v>7605.6</v>
      </c>
      <c r="P187" s="222">
        <f t="shared" si="162"/>
        <v>7605.6</v>
      </c>
      <c r="Q187" s="222">
        <f t="shared" si="162"/>
        <v>7605.6</v>
      </c>
      <c r="R187" s="222">
        <f t="shared" si="162"/>
        <v>7605.6</v>
      </c>
      <c r="S187" s="222">
        <f t="shared" si="162"/>
        <v>7605.6</v>
      </c>
      <c r="T187" s="222">
        <f t="shared" si="162"/>
        <v>6338</v>
      </c>
      <c r="U187" s="222">
        <f t="shared" si="162"/>
        <v>6338</v>
      </c>
      <c r="V187" s="222">
        <f t="shared" si="162"/>
        <v>6338</v>
      </c>
      <c r="W187" s="222">
        <f t="shared" si="162"/>
        <v>6338</v>
      </c>
      <c r="X187" s="222">
        <f t="shared" si="162"/>
        <v>6232.3666666666668</v>
      </c>
      <c r="Y187" s="222">
        <f t="shared" si="162"/>
        <v>6126.7333333333336</v>
      </c>
      <c r="Z187" s="222">
        <f t="shared" si="162"/>
        <v>6021.1</v>
      </c>
      <c r="AA187" s="222">
        <f t="shared" si="162"/>
        <v>5915.4666666666672</v>
      </c>
      <c r="AB187" s="222">
        <f t="shared" si="162"/>
        <v>5809.8333333333339</v>
      </c>
      <c r="AC187" s="222">
        <f t="shared" si="162"/>
        <v>5704.2000000000007</v>
      </c>
      <c r="AD187" s="222">
        <f t="shared" si="162"/>
        <v>5598.5666666666675</v>
      </c>
      <c r="AE187" s="222">
        <f t="shared" si="162"/>
        <v>5492.9333333333343</v>
      </c>
      <c r="AF187" s="222">
        <f t="shared" si="162"/>
        <v>5387.3000000000011</v>
      </c>
      <c r="AG187" s="222">
        <f t="shared" si="162"/>
        <v>5281.6666666666679</v>
      </c>
      <c r="AH187" s="222">
        <f t="shared" si="162"/>
        <v>5176.0333333333347</v>
      </c>
      <c r="AI187" s="222">
        <f t="shared" si="162"/>
        <v>5070.4000000000015</v>
      </c>
      <c r="AJ187" s="222">
        <f t="shared" si="162"/>
        <v>4964.7666666666682</v>
      </c>
      <c r="AK187" s="222">
        <f t="shared" si="162"/>
        <v>4859.133333333335</v>
      </c>
      <c r="AL187" s="222">
        <f t="shared" si="162"/>
        <v>4753.5000000000018</v>
      </c>
      <c r="AM187" s="222">
        <f t="shared" si="162"/>
        <v>4647.8666666666686</v>
      </c>
      <c r="AN187" s="222">
        <f t="shared" si="162"/>
        <v>4542.2333333333354</v>
      </c>
      <c r="AO187" s="222">
        <f t="shared" si="162"/>
        <v>4436.6000000000022</v>
      </c>
      <c r="AP187" s="222">
        <f t="shared" si="162"/>
        <v>4330.966666666669</v>
      </c>
      <c r="AQ187" s="222">
        <f t="shared" si="162"/>
        <v>4225.3333333333358</v>
      </c>
      <c r="AR187" s="222">
        <f t="shared" si="162"/>
        <v>4119.7000000000025</v>
      </c>
      <c r="AS187" s="222">
        <f t="shared" si="162"/>
        <v>4014.0666666666693</v>
      </c>
      <c r="AT187" s="222">
        <f t="shared" si="162"/>
        <v>3908.4333333333361</v>
      </c>
      <c r="AU187" s="222">
        <f t="shared" si="162"/>
        <v>3802.8000000000029</v>
      </c>
      <c r="AV187" s="222">
        <f t="shared" si="162"/>
        <v>3697.1666666666697</v>
      </c>
      <c r="AW187" s="222">
        <f t="shared" si="162"/>
        <v>3591.5333333333365</v>
      </c>
      <c r="AX187" s="222">
        <f t="shared" si="162"/>
        <v>3485.9000000000033</v>
      </c>
      <c r="AY187" s="222">
        <f t="shared" si="162"/>
        <v>3380.2666666666701</v>
      </c>
      <c r="AZ187" s="222">
        <f t="shared" si="162"/>
        <v>3274.6333333333369</v>
      </c>
      <c r="BA187" s="222">
        <f t="shared" si="162"/>
        <v>3169.0000000000036</v>
      </c>
      <c r="BB187" s="222">
        <f t="shared" si="162"/>
        <v>3063.3666666666704</v>
      </c>
      <c r="BC187" s="222">
        <f t="shared" si="162"/>
        <v>2957.7333333333372</v>
      </c>
      <c r="BD187" s="222">
        <f t="shared" si="162"/>
        <v>2852.100000000004</v>
      </c>
      <c r="BE187" s="222">
        <f t="shared" si="162"/>
        <v>2746.4666666666708</v>
      </c>
      <c r="BF187" s="222">
        <f t="shared" si="162"/>
        <v>2640.8333333333376</v>
      </c>
      <c r="BG187" s="222">
        <f t="shared" si="162"/>
        <v>2535.2000000000044</v>
      </c>
      <c r="BH187" s="222">
        <f t="shared" si="162"/>
        <v>2429.5666666666712</v>
      </c>
      <c r="BI187" s="222">
        <f t="shared" si="162"/>
        <v>2323.9333333333379</v>
      </c>
      <c r="BJ187" s="222">
        <f t="shared" si="162"/>
        <v>2218.3000000000047</v>
      </c>
      <c r="BK187" s="222">
        <f t="shared" si="162"/>
        <v>2112.6666666666715</v>
      </c>
      <c r="BL187" s="222">
        <f t="shared" si="162"/>
        <v>2007.0333333333383</v>
      </c>
      <c r="BM187" s="222">
        <f t="shared" si="162"/>
        <v>1901.4000000000051</v>
      </c>
      <c r="BN187" s="222">
        <f t="shared" si="162"/>
        <v>1795.7666666666719</v>
      </c>
      <c r="BO187" s="222">
        <f t="shared" si="162"/>
        <v>1690.1333333333387</v>
      </c>
      <c r="BP187" s="222">
        <f t="shared" si="162"/>
        <v>1584.5000000000055</v>
      </c>
      <c r="BQ187" s="222">
        <f t="shared" si="162"/>
        <v>1478.8666666666722</v>
      </c>
      <c r="BR187" s="222">
        <f t="shared" si="162"/>
        <v>1373.233333333339</v>
      </c>
      <c r="BS187" s="222">
        <f t="shared" si="162"/>
        <v>1267.6000000000058</v>
      </c>
      <c r="BT187" s="222">
        <f t="shared" si="162"/>
        <v>1161.9666666666726</v>
      </c>
      <c r="BU187" s="222">
        <f t="shared" si="162"/>
        <v>1056.3333333333394</v>
      </c>
      <c r="BV187" s="222">
        <f t="shared" si="162"/>
        <v>950.70000000000607</v>
      </c>
      <c r="BW187" s="222">
        <f t="shared" si="162"/>
        <v>845.06666666667275</v>
      </c>
      <c r="BX187" s="222">
        <f t="shared" si="160"/>
        <v>739.43333333333942</v>
      </c>
      <c r="BY187" s="222">
        <f t="shared" si="160"/>
        <v>633.80000000000609</v>
      </c>
      <c r="BZ187" s="222">
        <f t="shared" si="160"/>
        <v>528.16666666667277</v>
      </c>
      <c r="CA187" s="222">
        <f t="shared" si="160"/>
        <v>422.53333333333944</v>
      </c>
      <c r="CB187" s="222">
        <f t="shared" si="160"/>
        <v>316.90000000000612</v>
      </c>
      <c r="CC187" s="222">
        <f t="shared" si="160"/>
        <v>211.26666666667279</v>
      </c>
      <c r="CD187" s="222">
        <f t="shared" si="160"/>
        <v>105.63333333333946</v>
      </c>
      <c r="CE187" s="222">
        <f t="shared" si="160"/>
        <v>6.1390892369672656E-12</v>
      </c>
      <c r="CF187" s="222">
        <f t="shared" si="160"/>
        <v>6.1390892369672656E-12</v>
      </c>
      <c r="CG187" s="222">
        <f t="shared" si="160"/>
        <v>6.1390892369672656E-12</v>
      </c>
      <c r="CH187" s="222">
        <f t="shared" si="160"/>
        <v>6.1390892369672656E-12</v>
      </c>
      <c r="CI187" s="222">
        <f t="shared" si="160"/>
        <v>6.1390892369672656E-12</v>
      </c>
      <c r="CJ187" s="222">
        <f t="shared" si="160"/>
        <v>6.1390892369672656E-12</v>
      </c>
      <c r="CK187" s="222">
        <f t="shared" si="160"/>
        <v>6.1390892369672656E-12</v>
      </c>
      <c r="CL187" s="222">
        <f t="shared" si="160"/>
        <v>6.1390892369672656E-12</v>
      </c>
      <c r="CM187" s="222">
        <f t="shared" si="160"/>
        <v>6.1390892369672656E-12</v>
      </c>
      <c r="CN187" s="222">
        <f t="shared" si="160"/>
        <v>6.1390892369672656E-12</v>
      </c>
      <c r="CO187" s="222">
        <f t="shared" si="160"/>
        <v>6.1390892369672656E-12</v>
      </c>
      <c r="CP187" s="222">
        <f t="shared" si="160"/>
        <v>6.1390892369672656E-12</v>
      </c>
      <c r="CQ187" s="222">
        <f t="shared" si="160"/>
        <v>6.1390892369672656E-12</v>
      </c>
      <c r="CR187" s="222">
        <f t="shared" si="160"/>
        <v>6.1390892369672656E-12</v>
      </c>
      <c r="CS187" s="222">
        <f t="shared" si="160"/>
        <v>6.1390892369672656E-12</v>
      </c>
      <c r="CT187" s="222">
        <f t="shared" si="160"/>
        <v>6.1390892369672656E-12</v>
      </c>
      <c r="CU187" s="222">
        <f t="shared" si="160"/>
        <v>6.1390892369672656E-12</v>
      </c>
      <c r="CV187" s="222">
        <f t="shared" si="160"/>
        <v>6.1390892369672656E-12</v>
      </c>
      <c r="CW187" s="222">
        <f t="shared" si="160"/>
        <v>6.1390892369672656E-12</v>
      </c>
      <c r="CX187" s="222">
        <f t="shared" si="160"/>
        <v>6.1390892369672656E-12</v>
      </c>
      <c r="CY187" s="222">
        <f t="shared" si="160"/>
        <v>6.1390892369672656E-12</v>
      </c>
      <c r="CZ187" s="222">
        <f t="shared" si="160"/>
        <v>6.1390892369672656E-12</v>
      </c>
      <c r="DA187" s="222">
        <f t="shared" si="160"/>
        <v>6.1390892369672656E-12</v>
      </c>
      <c r="DB187" s="222">
        <f t="shared" si="160"/>
        <v>6.1390892369672656E-12</v>
      </c>
      <c r="DC187" s="222">
        <f t="shared" si="160"/>
        <v>6.1390892369672656E-12</v>
      </c>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222"/>
      <c r="EC187" s="222"/>
      <c r="ED187" s="222"/>
      <c r="EE187" s="222"/>
      <c r="EF187" s="222"/>
      <c r="EG187" s="222"/>
      <c r="EH187" s="222"/>
      <c r="EI187" s="222"/>
      <c r="EJ187" s="222"/>
      <c r="EK187" s="222"/>
      <c r="EL187" s="222"/>
      <c r="EM187" s="222"/>
    </row>
    <row r="188" spans="2:143" s="116" customFormat="1" x14ac:dyDescent="0.3">
      <c r="B188" s="89"/>
      <c r="C188" s="142">
        <f t="shared" si="147"/>
        <v>22</v>
      </c>
      <c r="D188" s="214" t="str">
        <f t="shared" si="158"/>
        <v>산업운영대</v>
      </c>
      <c r="E188" s="215" t="str">
        <f t="shared" si="158"/>
        <v>산업</v>
      </c>
      <c r="F188" s="216">
        <f t="shared" si="158"/>
        <v>0</v>
      </c>
      <c r="G188" s="217">
        <f t="shared" si="158"/>
        <v>2.58E-2</v>
      </c>
      <c r="H188" s="218">
        <f t="shared" si="158"/>
        <v>43449</v>
      </c>
      <c r="I188" s="219" t="str">
        <f t="shared" si="158"/>
        <v>3개월</v>
      </c>
      <c r="J188" s="220" t="str">
        <f t="shared" si="158"/>
        <v>3.6.9.12</v>
      </c>
      <c r="K188" s="221">
        <f t="shared" si="146"/>
        <v>0</v>
      </c>
      <c r="L188" s="222">
        <f t="shared" si="162"/>
        <v>0</v>
      </c>
      <c r="M188" s="222">
        <f t="shared" si="162"/>
        <v>0</v>
      </c>
      <c r="N188" s="222">
        <f t="shared" si="162"/>
        <v>0</v>
      </c>
      <c r="O188" s="222">
        <f t="shared" si="162"/>
        <v>0</v>
      </c>
      <c r="P188" s="222">
        <f t="shared" si="162"/>
        <v>0</v>
      </c>
      <c r="Q188" s="222">
        <f t="shared" si="162"/>
        <v>0</v>
      </c>
      <c r="R188" s="222">
        <f t="shared" si="162"/>
        <v>0</v>
      </c>
      <c r="S188" s="222">
        <f t="shared" si="162"/>
        <v>0</v>
      </c>
      <c r="T188" s="222">
        <f t="shared" si="162"/>
        <v>0</v>
      </c>
      <c r="U188" s="222">
        <f t="shared" si="162"/>
        <v>0</v>
      </c>
      <c r="V188" s="222">
        <f t="shared" si="162"/>
        <v>0</v>
      </c>
      <c r="W188" s="222">
        <f t="shared" si="162"/>
        <v>20700</v>
      </c>
      <c r="X188" s="222">
        <f t="shared" si="162"/>
        <v>20700</v>
      </c>
      <c r="Y188" s="222">
        <f t="shared" si="162"/>
        <v>20700</v>
      </c>
      <c r="Z188" s="222">
        <f t="shared" si="162"/>
        <v>20700</v>
      </c>
      <c r="AA188" s="222">
        <f t="shared" si="162"/>
        <v>20700</v>
      </c>
      <c r="AB188" s="222">
        <f t="shared" si="162"/>
        <v>20700</v>
      </c>
      <c r="AC188" s="222">
        <f t="shared" si="162"/>
        <v>20700</v>
      </c>
      <c r="AD188" s="222">
        <f t="shared" si="162"/>
        <v>20700</v>
      </c>
      <c r="AE188" s="222">
        <f t="shared" si="162"/>
        <v>20700</v>
      </c>
      <c r="AF188" s="222">
        <f t="shared" si="162"/>
        <v>20700</v>
      </c>
      <c r="AG188" s="222">
        <f t="shared" si="162"/>
        <v>20700</v>
      </c>
      <c r="AH188" s="222">
        <f t="shared" si="162"/>
        <v>20700</v>
      </c>
      <c r="AI188" s="222">
        <f t="shared" si="162"/>
        <v>20700</v>
      </c>
      <c r="AJ188" s="222">
        <f t="shared" si="162"/>
        <v>20700</v>
      </c>
      <c r="AK188" s="222">
        <f t="shared" si="162"/>
        <v>20700</v>
      </c>
      <c r="AL188" s="222">
        <f t="shared" si="162"/>
        <v>20700</v>
      </c>
      <c r="AM188" s="222">
        <f t="shared" si="162"/>
        <v>20700</v>
      </c>
      <c r="AN188" s="222">
        <f t="shared" si="162"/>
        <v>20700</v>
      </c>
      <c r="AO188" s="222">
        <f t="shared" si="162"/>
        <v>20700</v>
      </c>
      <c r="AP188" s="222">
        <f t="shared" si="162"/>
        <v>20700</v>
      </c>
      <c r="AQ188" s="222">
        <f t="shared" si="162"/>
        <v>20700</v>
      </c>
      <c r="AR188" s="222">
        <f t="shared" si="162"/>
        <v>20700</v>
      </c>
      <c r="AS188" s="222">
        <f t="shared" si="162"/>
        <v>20700</v>
      </c>
      <c r="AT188" s="222">
        <f t="shared" si="162"/>
        <v>20700</v>
      </c>
      <c r="AU188" s="222">
        <f t="shared" si="162"/>
        <v>20700</v>
      </c>
      <c r="AV188" s="222">
        <f t="shared" si="162"/>
        <v>20700</v>
      </c>
      <c r="AW188" s="222">
        <f t="shared" si="162"/>
        <v>20700</v>
      </c>
      <c r="AX188" s="222">
        <f t="shared" si="162"/>
        <v>20700</v>
      </c>
      <c r="AY188" s="222">
        <f t="shared" si="162"/>
        <v>20700</v>
      </c>
      <c r="AZ188" s="222">
        <f t="shared" si="162"/>
        <v>20700</v>
      </c>
      <c r="BA188" s="222">
        <f t="shared" si="162"/>
        <v>20700</v>
      </c>
      <c r="BB188" s="222">
        <f t="shared" si="162"/>
        <v>20700</v>
      </c>
      <c r="BC188" s="222">
        <f t="shared" si="162"/>
        <v>20700</v>
      </c>
      <c r="BD188" s="222">
        <f t="shared" si="162"/>
        <v>20700</v>
      </c>
      <c r="BE188" s="222">
        <f t="shared" si="162"/>
        <v>20700</v>
      </c>
      <c r="BF188" s="222">
        <f t="shared" si="162"/>
        <v>20700</v>
      </c>
      <c r="BG188" s="222">
        <f t="shared" si="162"/>
        <v>20700</v>
      </c>
      <c r="BH188" s="222">
        <f t="shared" si="162"/>
        <v>20700</v>
      </c>
      <c r="BI188" s="222">
        <f t="shared" si="162"/>
        <v>20700</v>
      </c>
      <c r="BJ188" s="222">
        <f t="shared" si="162"/>
        <v>20700</v>
      </c>
      <c r="BK188" s="222">
        <f t="shared" si="162"/>
        <v>20700</v>
      </c>
      <c r="BL188" s="222">
        <f t="shared" si="162"/>
        <v>20700</v>
      </c>
      <c r="BM188" s="222">
        <f t="shared" si="162"/>
        <v>20700</v>
      </c>
      <c r="BN188" s="222">
        <f t="shared" si="162"/>
        <v>20700</v>
      </c>
      <c r="BO188" s="222">
        <f t="shared" si="162"/>
        <v>20700</v>
      </c>
      <c r="BP188" s="222">
        <f t="shared" si="162"/>
        <v>20700</v>
      </c>
      <c r="BQ188" s="222">
        <f t="shared" si="162"/>
        <v>20700</v>
      </c>
      <c r="BR188" s="222">
        <f t="shared" si="162"/>
        <v>20700</v>
      </c>
      <c r="BS188" s="222">
        <f t="shared" si="162"/>
        <v>20700</v>
      </c>
      <c r="BT188" s="222">
        <f t="shared" si="162"/>
        <v>20700</v>
      </c>
      <c r="BU188" s="222">
        <f t="shared" si="162"/>
        <v>20700</v>
      </c>
      <c r="BV188" s="222">
        <f t="shared" si="162"/>
        <v>20700</v>
      </c>
      <c r="BW188" s="222">
        <f t="shared" si="162"/>
        <v>20700</v>
      </c>
      <c r="BX188" s="222">
        <f t="shared" si="160"/>
        <v>20700</v>
      </c>
      <c r="BY188" s="222">
        <f t="shared" si="160"/>
        <v>20700</v>
      </c>
      <c r="BZ188" s="222">
        <f t="shared" si="160"/>
        <v>20700</v>
      </c>
      <c r="CA188" s="222">
        <f t="shared" si="160"/>
        <v>20700</v>
      </c>
      <c r="CB188" s="222">
        <f t="shared" si="160"/>
        <v>20700</v>
      </c>
      <c r="CC188" s="222">
        <f t="shared" si="160"/>
        <v>20700</v>
      </c>
      <c r="CD188" s="222">
        <f t="shared" si="160"/>
        <v>20700</v>
      </c>
      <c r="CE188" s="222">
        <f t="shared" si="160"/>
        <v>20700</v>
      </c>
      <c r="CF188" s="222">
        <f t="shared" si="160"/>
        <v>20700</v>
      </c>
      <c r="CG188" s="222">
        <f t="shared" si="160"/>
        <v>20700</v>
      </c>
      <c r="CH188" s="222">
        <f t="shared" si="160"/>
        <v>20700</v>
      </c>
      <c r="CI188" s="222">
        <f t="shared" si="160"/>
        <v>20700</v>
      </c>
      <c r="CJ188" s="222">
        <f t="shared" si="160"/>
        <v>20700</v>
      </c>
      <c r="CK188" s="222">
        <f t="shared" si="160"/>
        <v>20700</v>
      </c>
      <c r="CL188" s="222">
        <f t="shared" si="160"/>
        <v>20700</v>
      </c>
      <c r="CM188" s="222">
        <f t="shared" si="160"/>
        <v>20700</v>
      </c>
      <c r="CN188" s="222">
        <f t="shared" si="160"/>
        <v>20700</v>
      </c>
      <c r="CO188" s="222">
        <f t="shared" si="160"/>
        <v>20700</v>
      </c>
      <c r="CP188" s="222">
        <f t="shared" si="160"/>
        <v>20700</v>
      </c>
      <c r="CQ188" s="222">
        <f t="shared" si="160"/>
        <v>20700</v>
      </c>
      <c r="CR188" s="222">
        <f t="shared" si="160"/>
        <v>20700</v>
      </c>
      <c r="CS188" s="222">
        <f t="shared" si="160"/>
        <v>20700</v>
      </c>
      <c r="CT188" s="222">
        <f t="shared" si="160"/>
        <v>20700</v>
      </c>
      <c r="CU188" s="222">
        <f t="shared" si="160"/>
        <v>20700</v>
      </c>
      <c r="CV188" s="222">
        <f t="shared" si="160"/>
        <v>20700</v>
      </c>
      <c r="CW188" s="222">
        <f t="shared" si="160"/>
        <v>20700</v>
      </c>
      <c r="CX188" s="222">
        <f t="shared" si="160"/>
        <v>20700</v>
      </c>
      <c r="CY188" s="222">
        <f t="shared" si="160"/>
        <v>20700</v>
      </c>
      <c r="CZ188" s="222">
        <f t="shared" si="160"/>
        <v>20700</v>
      </c>
      <c r="DA188" s="222">
        <f t="shared" si="160"/>
        <v>20700</v>
      </c>
      <c r="DB188" s="222">
        <f t="shared" si="160"/>
        <v>20700</v>
      </c>
      <c r="DC188" s="222">
        <f t="shared" si="160"/>
        <v>20700</v>
      </c>
      <c r="DD188" s="222"/>
      <c r="DE188" s="222"/>
      <c r="DF188" s="222"/>
      <c r="DG188" s="222"/>
      <c r="DH188" s="222"/>
      <c r="DI188" s="222"/>
      <c r="DJ188" s="222"/>
      <c r="DK188" s="222"/>
      <c r="DL188" s="222"/>
      <c r="DM188" s="222"/>
      <c r="DN188" s="222"/>
      <c r="DO188" s="222"/>
      <c r="DP188" s="222"/>
      <c r="DQ188" s="222"/>
      <c r="DR188" s="222"/>
      <c r="DS188" s="222"/>
      <c r="DT188" s="222"/>
      <c r="DU188" s="222"/>
      <c r="DV188" s="222"/>
      <c r="DW188" s="222"/>
      <c r="DX188" s="222"/>
      <c r="DY188" s="222"/>
      <c r="DZ188" s="222"/>
      <c r="EA188" s="222"/>
      <c r="EB188" s="222"/>
      <c r="EC188" s="222"/>
      <c r="ED188" s="222"/>
      <c r="EE188" s="222"/>
      <c r="EF188" s="222"/>
      <c r="EG188" s="222"/>
      <c r="EH188" s="222"/>
      <c r="EI188" s="222"/>
      <c r="EJ188" s="222"/>
      <c r="EK188" s="222"/>
      <c r="EL188" s="222"/>
      <c r="EM188" s="222"/>
    </row>
    <row r="189" spans="2:143" s="116" customFormat="1" x14ac:dyDescent="0.3">
      <c r="B189" s="89"/>
      <c r="C189" s="142">
        <f t="shared" si="147"/>
        <v>23</v>
      </c>
      <c r="D189" s="223" t="str">
        <f t="shared" si="158"/>
        <v>일반대</v>
      </c>
      <c r="E189" s="215" t="str">
        <f t="shared" si="158"/>
        <v>부산</v>
      </c>
      <c r="F189" s="216">
        <f t="shared" si="158"/>
        <v>0</v>
      </c>
      <c r="G189" s="217">
        <f t="shared" si="158"/>
        <v>3.1800000000000002E-2</v>
      </c>
      <c r="H189" s="218">
        <f t="shared" si="158"/>
        <v>43126</v>
      </c>
      <c r="I189" s="219" t="str">
        <f t="shared" si="158"/>
        <v>3개월</v>
      </c>
      <c r="J189" s="220" t="str">
        <f t="shared" si="158"/>
        <v>1,4,7,10</v>
      </c>
      <c r="K189" s="221">
        <f t="shared" si="146"/>
        <v>0</v>
      </c>
      <c r="L189" s="222">
        <f t="shared" si="162"/>
        <v>0</v>
      </c>
      <c r="M189" s="222">
        <f t="shared" si="162"/>
        <v>0</v>
      </c>
      <c r="N189" s="222">
        <f t="shared" si="162"/>
        <v>0</v>
      </c>
      <c r="O189" s="222">
        <f t="shared" si="162"/>
        <v>0</v>
      </c>
      <c r="P189" s="222">
        <f t="shared" si="162"/>
        <v>0</v>
      </c>
      <c r="Q189" s="222">
        <f t="shared" si="162"/>
        <v>0</v>
      </c>
      <c r="R189" s="222">
        <f t="shared" si="162"/>
        <v>0</v>
      </c>
      <c r="S189" s="222">
        <f t="shared" si="162"/>
        <v>0</v>
      </c>
      <c r="T189" s="222">
        <f t="shared" si="162"/>
        <v>0</v>
      </c>
      <c r="U189" s="222">
        <f t="shared" si="162"/>
        <v>4000</v>
      </c>
      <c r="V189" s="222">
        <f t="shared" si="162"/>
        <v>4000</v>
      </c>
      <c r="W189" s="222">
        <f t="shared" si="162"/>
        <v>4000</v>
      </c>
      <c r="X189" s="222">
        <f t="shared" si="162"/>
        <v>4000</v>
      </c>
      <c r="Y189" s="222">
        <f t="shared" si="162"/>
        <v>4000</v>
      </c>
      <c r="Z189" s="222">
        <f t="shared" si="162"/>
        <v>4000</v>
      </c>
      <c r="AA189" s="222">
        <f t="shared" si="162"/>
        <v>4000</v>
      </c>
      <c r="AB189" s="222">
        <f t="shared" si="162"/>
        <v>4000</v>
      </c>
      <c r="AC189" s="222">
        <f t="shared" si="162"/>
        <v>4000</v>
      </c>
      <c r="AD189" s="222">
        <f t="shared" si="162"/>
        <v>4000</v>
      </c>
      <c r="AE189" s="222">
        <f t="shared" si="162"/>
        <v>4000</v>
      </c>
      <c r="AF189" s="222">
        <f t="shared" si="162"/>
        <v>4000</v>
      </c>
      <c r="AG189" s="222">
        <f t="shared" si="162"/>
        <v>4000</v>
      </c>
      <c r="AH189" s="222">
        <f t="shared" si="162"/>
        <v>4000</v>
      </c>
      <c r="AI189" s="222">
        <f t="shared" si="162"/>
        <v>4000</v>
      </c>
      <c r="AJ189" s="222">
        <f t="shared" si="162"/>
        <v>4000</v>
      </c>
      <c r="AK189" s="222">
        <f t="shared" si="162"/>
        <v>4000</v>
      </c>
      <c r="AL189" s="222">
        <f t="shared" si="162"/>
        <v>4000</v>
      </c>
      <c r="AM189" s="222">
        <f t="shared" si="162"/>
        <v>4000</v>
      </c>
      <c r="AN189" s="222">
        <f t="shared" si="162"/>
        <v>4000</v>
      </c>
      <c r="AO189" s="222">
        <f t="shared" si="162"/>
        <v>4000</v>
      </c>
      <c r="AP189" s="222">
        <f t="shared" si="162"/>
        <v>4000</v>
      </c>
      <c r="AQ189" s="222">
        <f t="shared" si="162"/>
        <v>4000</v>
      </c>
      <c r="AR189" s="222">
        <f t="shared" si="162"/>
        <v>4000</v>
      </c>
      <c r="AS189" s="222">
        <f t="shared" si="162"/>
        <v>4000</v>
      </c>
      <c r="AT189" s="222">
        <f t="shared" si="162"/>
        <v>4000</v>
      </c>
      <c r="AU189" s="222">
        <f t="shared" si="162"/>
        <v>4000</v>
      </c>
      <c r="AV189" s="222">
        <f t="shared" si="162"/>
        <v>4000</v>
      </c>
      <c r="AW189" s="222">
        <f t="shared" si="162"/>
        <v>4000</v>
      </c>
      <c r="AX189" s="222">
        <f t="shared" si="162"/>
        <v>4000</v>
      </c>
      <c r="AY189" s="222">
        <f t="shared" si="162"/>
        <v>4000</v>
      </c>
      <c r="AZ189" s="222">
        <f t="shared" si="162"/>
        <v>4000</v>
      </c>
      <c r="BA189" s="222">
        <f t="shared" si="162"/>
        <v>4000</v>
      </c>
      <c r="BB189" s="222">
        <f t="shared" si="162"/>
        <v>4000</v>
      </c>
      <c r="BC189" s="222">
        <f t="shared" si="162"/>
        <v>4000</v>
      </c>
      <c r="BD189" s="222">
        <f t="shared" si="162"/>
        <v>4000</v>
      </c>
      <c r="BE189" s="222">
        <f t="shared" si="162"/>
        <v>4000</v>
      </c>
      <c r="BF189" s="222">
        <f t="shared" si="162"/>
        <v>4000</v>
      </c>
      <c r="BG189" s="222">
        <f t="shared" si="162"/>
        <v>4000</v>
      </c>
      <c r="BH189" s="222">
        <f t="shared" si="162"/>
        <v>4000</v>
      </c>
      <c r="BI189" s="222">
        <f t="shared" si="162"/>
        <v>4000</v>
      </c>
      <c r="BJ189" s="222">
        <f t="shared" si="162"/>
        <v>4000</v>
      </c>
      <c r="BK189" s="222">
        <f t="shared" si="162"/>
        <v>4000</v>
      </c>
      <c r="BL189" s="222">
        <f t="shared" si="162"/>
        <v>4000</v>
      </c>
      <c r="BM189" s="222">
        <f t="shared" si="162"/>
        <v>4000</v>
      </c>
      <c r="BN189" s="222">
        <f t="shared" si="162"/>
        <v>4000</v>
      </c>
      <c r="BO189" s="222">
        <f t="shared" si="162"/>
        <v>4000</v>
      </c>
      <c r="BP189" s="222">
        <f t="shared" si="162"/>
        <v>4000</v>
      </c>
      <c r="BQ189" s="222">
        <f t="shared" si="162"/>
        <v>4000</v>
      </c>
      <c r="BR189" s="222">
        <f t="shared" si="162"/>
        <v>4000</v>
      </c>
      <c r="BS189" s="222">
        <f t="shared" si="162"/>
        <v>4000</v>
      </c>
      <c r="BT189" s="222">
        <f t="shared" si="162"/>
        <v>4000</v>
      </c>
      <c r="BU189" s="222">
        <f t="shared" si="162"/>
        <v>4000</v>
      </c>
      <c r="BV189" s="222">
        <f t="shared" si="162"/>
        <v>4000</v>
      </c>
      <c r="BW189" s="222">
        <f t="shared" si="162"/>
        <v>4000</v>
      </c>
      <c r="BX189" s="222">
        <f t="shared" si="160"/>
        <v>4000</v>
      </c>
      <c r="BY189" s="222">
        <f t="shared" si="160"/>
        <v>4000</v>
      </c>
      <c r="BZ189" s="222">
        <f t="shared" si="160"/>
        <v>4000</v>
      </c>
      <c r="CA189" s="222">
        <f t="shared" si="160"/>
        <v>4000</v>
      </c>
      <c r="CB189" s="222">
        <f t="shared" si="160"/>
        <v>4000</v>
      </c>
      <c r="CC189" s="222">
        <f t="shared" si="160"/>
        <v>4000</v>
      </c>
      <c r="CD189" s="222">
        <f t="shared" si="160"/>
        <v>4000</v>
      </c>
      <c r="CE189" s="222">
        <f t="shared" si="160"/>
        <v>4000</v>
      </c>
      <c r="CF189" s="222">
        <f t="shared" si="160"/>
        <v>4000</v>
      </c>
      <c r="CG189" s="222">
        <f t="shared" si="160"/>
        <v>4000</v>
      </c>
      <c r="CH189" s="222">
        <f t="shared" si="160"/>
        <v>4000</v>
      </c>
      <c r="CI189" s="222">
        <f t="shared" si="160"/>
        <v>4000</v>
      </c>
      <c r="CJ189" s="222">
        <f t="shared" si="160"/>
        <v>4000</v>
      </c>
      <c r="CK189" s="222">
        <f t="shared" si="160"/>
        <v>4000</v>
      </c>
      <c r="CL189" s="222">
        <f t="shared" si="160"/>
        <v>4000</v>
      </c>
      <c r="CM189" s="222">
        <f t="shared" si="160"/>
        <v>4000</v>
      </c>
      <c r="CN189" s="222">
        <f t="shared" si="160"/>
        <v>4000</v>
      </c>
      <c r="CO189" s="222">
        <f t="shared" si="160"/>
        <v>4000</v>
      </c>
      <c r="CP189" s="222">
        <f t="shared" si="160"/>
        <v>4000</v>
      </c>
      <c r="CQ189" s="222">
        <f t="shared" si="160"/>
        <v>4000</v>
      </c>
      <c r="CR189" s="222">
        <f t="shared" si="160"/>
        <v>4000</v>
      </c>
      <c r="CS189" s="222">
        <f t="shared" si="160"/>
        <v>4000</v>
      </c>
      <c r="CT189" s="222">
        <f t="shared" si="160"/>
        <v>4000</v>
      </c>
      <c r="CU189" s="222">
        <f t="shared" si="160"/>
        <v>4000</v>
      </c>
      <c r="CV189" s="222">
        <f t="shared" si="160"/>
        <v>4000</v>
      </c>
      <c r="CW189" s="222">
        <f t="shared" si="160"/>
        <v>4000</v>
      </c>
      <c r="CX189" s="222">
        <f t="shared" si="160"/>
        <v>4000</v>
      </c>
      <c r="CY189" s="222">
        <f t="shared" si="160"/>
        <v>4000</v>
      </c>
      <c r="CZ189" s="222">
        <f t="shared" si="160"/>
        <v>4000</v>
      </c>
      <c r="DA189" s="222">
        <f t="shared" si="160"/>
        <v>4000</v>
      </c>
      <c r="DB189" s="222">
        <f t="shared" si="160"/>
        <v>4000</v>
      </c>
      <c r="DC189" s="222">
        <f t="shared" si="160"/>
        <v>4000</v>
      </c>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222"/>
      <c r="EC189" s="222"/>
      <c r="ED189" s="222"/>
      <c r="EE189" s="222"/>
      <c r="EF189" s="222"/>
      <c r="EG189" s="222"/>
      <c r="EH189" s="222"/>
      <c r="EI189" s="222"/>
      <c r="EJ189" s="222"/>
      <c r="EK189" s="222"/>
      <c r="EL189" s="222"/>
      <c r="EM189" s="222"/>
    </row>
    <row r="190" spans="2:143" s="116" customFormat="1" x14ac:dyDescent="0.3">
      <c r="B190" s="89"/>
      <c r="C190" s="142">
        <f t="shared" si="147"/>
        <v>24</v>
      </c>
      <c r="D190" s="214" t="str">
        <f t="shared" si="158"/>
        <v>일반대</v>
      </c>
      <c r="E190" s="215" t="str">
        <f t="shared" si="158"/>
        <v>부산</v>
      </c>
      <c r="F190" s="216">
        <f t="shared" si="158"/>
        <v>0</v>
      </c>
      <c r="G190" s="217">
        <f t="shared" si="158"/>
        <v>3.2099999999999997E-2</v>
      </c>
      <c r="H190" s="218">
        <f t="shared" si="158"/>
        <v>43190</v>
      </c>
      <c r="I190" s="219" t="str">
        <f t="shared" si="158"/>
        <v>3개월</v>
      </c>
      <c r="J190" s="220" t="str">
        <f t="shared" si="158"/>
        <v>3.6.9.12</v>
      </c>
      <c r="K190" s="221">
        <f t="shared" si="146"/>
        <v>0</v>
      </c>
      <c r="L190" s="222">
        <f t="shared" si="162"/>
        <v>0</v>
      </c>
      <c r="M190" s="222">
        <f t="shared" si="162"/>
        <v>0</v>
      </c>
      <c r="N190" s="222">
        <f t="shared" si="162"/>
        <v>0</v>
      </c>
      <c r="O190" s="222">
        <f t="shared" si="162"/>
        <v>0</v>
      </c>
      <c r="P190" s="222">
        <f t="shared" si="162"/>
        <v>0</v>
      </c>
      <c r="Q190" s="222">
        <f t="shared" si="162"/>
        <v>0</v>
      </c>
      <c r="R190" s="222">
        <f t="shared" si="162"/>
        <v>0</v>
      </c>
      <c r="S190" s="222">
        <f t="shared" si="162"/>
        <v>0</v>
      </c>
      <c r="T190" s="222">
        <f t="shared" si="162"/>
        <v>0</v>
      </c>
      <c r="U190" s="222">
        <f t="shared" si="162"/>
        <v>6000</v>
      </c>
      <c r="V190" s="222">
        <f t="shared" si="162"/>
        <v>6000</v>
      </c>
      <c r="W190" s="222">
        <f t="shared" si="162"/>
        <v>6000</v>
      </c>
      <c r="X190" s="222">
        <f t="shared" si="162"/>
        <v>6000</v>
      </c>
      <c r="Y190" s="222">
        <f t="shared" si="162"/>
        <v>6000</v>
      </c>
      <c r="Z190" s="222">
        <f t="shared" si="162"/>
        <v>6000</v>
      </c>
      <c r="AA190" s="222">
        <f t="shared" si="162"/>
        <v>6000</v>
      </c>
      <c r="AB190" s="222">
        <f t="shared" si="162"/>
        <v>6000</v>
      </c>
      <c r="AC190" s="222">
        <f t="shared" si="162"/>
        <v>6000</v>
      </c>
      <c r="AD190" s="222">
        <f t="shared" si="162"/>
        <v>6000</v>
      </c>
      <c r="AE190" s="222">
        <f t="shared" si="162"/>
        <v>6000</v>
      </c>
      <c r="AF190" s="222">
        <f t="shared" si="162"/>
        <v>6000</v>
      </c>
      <c r="AG190" s="222">
        <f t="shared" si="162"/>
        <v>6000</v>
      </c>
      <c r="AH190" s="222">
        <f t="shared" si="162"/>
        <v>6000</v>
      </c>
      <c r="AI190" s="222">
        <f t="shared" si="162"/>
        <v>6000</v>
      </c>
      <c r="AJ190" s="222">
        <f t="shared" si="162"/>
        <v>6000</v>
      </c>
      <c r="AK190" s="222">
        <f t="shared" si="162"/>
        <v>6000</v>
      </c>
      <c r="AL190" s="222">
        <f t="shared" si="162"/>
        <v>6000</v>
      </c>
      <c r="AM190" s="222">
        <f t="shared" si="162"/>
        <v>6000</v>
      </c>
      <c r="AN190" s="222">
        <f t="shared" si="162"/>
        <v>6000</v>
      </c>
      <c r="AO190" s="222">
        <f t="shared" si="162"/>
        <v>6000</v>
      </c>
      <c r="AP190" s="222">
        <f t="shared" si="162"/>
        <v>6000</v>
      </c>
      <c r="AQ190" s="222">
        <f t="shared" si="162"/>
        <v>6000</v>
      </c>
      <c r="AR190" s="222">
        <f t="shared" si="162"/>
        <v>6000</v>
      </c>
      <c r="AS190" s="222">
        <f t="shared" si="162"/>
        <v>6000</v>
      </c>
      <c r="AT190" s="222">
        <f t="shared" si="162"/>
        <v>6000</v>
      </c>
      <c r="AU190" s="222">
        <f t="shared" si="162"/>
        <v>6000</v>
      </c>
      <c r="AV190" s="222">
        <f t="shared" si="162"/>
        <v>6000</v>
      </c>
      <c r="AW190" s="222">
        <f t="shared" si="162"/>
        <v>6000</v>
      </c>
      <c r="AX190" s="222">
        <f t="shared" si="162"/>
        <v>6000</v>
      </c>
      <c r="AY190" s="222">
        <f t="shared" si="162"/>
        <v>6000</v>
      </c>
      <c r="AZ190" s="222">
        <f t="shared" si="162"/>
        <v>6000</v>
      </c>
      <c r="BA190" s="222">
        <f t="shared" si="162"/>
        <v>6000</v>
      </c>
      <c r="BB190" s="222">
        <f t="shared" si="162"/>
        <v>6000</v>
      </c>
      <c r="BC190" s="222">
        <f t="shared" si="162"/>
        <v>6000</v>
      </c>
      <c r="BD190" s="222">
        <f t="shared" si="162"/>
        <v>6000</v>
      </c>
      <c r="BE190" s="222">
        <f t="shared" si="162"/>
        <v>6000</v>
      </c>
      <c r="BF190" s="222">
        <f t="shared" si="162"/>
        <v>6000</v>
      </c>
      <c r="BG190" s="222">
        <f t="shared" si="162"/>
        <v>6000</v>
      </c>
      <c r="BH190" s="222">
        <f t="shared" si="162"/>
        <v>6000</v>
      </c>
      <c r="BI190" s="222">
        <f t="shared" si="162"/>
        <v>6000</v>
      </c>
      <c r="BJ190" s="222">
        <f t="shared" si="162"/>
        <v>6000</v>
      </c>
      <c r="BK190" s="222">
        <f t="shared" si="162"/>
        <v>6000</v>
      </c>
      <c r="BL190" s="222">
        <f t="shared" si="162"/>
        <v>6000</v>
      </c>
      <c r="BM190" s="222">
        <f t="shared" si="162"/>
        <v>6000</v>
      </c>
      <c r="BN190" s="222">
        <f t="shared" si="162"/>
        <v>6000</v>
      </c>
      <c r="BO190" s="222">
        <f t="shared" si="162"/>
        <v>6000</v>
      </c>
      <c r="BP190" s="222">
        <f t="shared" si="162"/>
        <v>6000</v>
      </c>
      <c r="BQ190" s="222">
        <f t="shared" si="162"/>
        <v>6000</v>
      </c>
      <c r="BR190" s="222">
        <f t="shared" si="162"/>
        <v>6000</v>
      </c>
      <c r="BS190" s="222">
        <f t="shared" si="162"/>
        <v>6000</v>
      </c>
      <c r="BT190" s="222">
        <f t="shared" si="162"/>
        <v>6000</v>
      </c>
      <c r="BU190" s="222">
        <f t="shared" si="162"/>
        <v>6000</v>
      </c>
      <c r="BV190" s="222">
        <f t="shared" si="162"/>
        <v>6000</v>
      </c>
      <c r="BW190" s="222">
        <f t="shared" ref="BW190:EH190" si="163">BV190+BW267+BW338</f>
        <v>6000</v>
      </c>
      <c r="BX190" s="222">
        <f t="shared" si="160"/>
        <v>6000</v>
      </c>
      <c r="BY190" s="222">
        <f t="shared" si="160"/>
        <v>6000</v>
      </c>
      <c r="BZ190" s="222">
        <f t="shared" si="160"/>
        <v>6000</v>
      </c>
      <c r="CA190" s="222">
        <f t="shared" si="160"/>
        <v>6000</v>
      </c>
      <c r="CB190" s="222">
        <f t="shared" si="160"/>
        <v>6000</v>
      </c>
      <c r="CC190" s="222">
        <f t="shared" si="160"/>
        <v>6000</v>
      </c>
      <c r="CD190" s="222">
        <f t="shared" si="160"/>
        <v>6000</v>
      </c>
      <c r="CE190" s="222">
        <f t="shared" si="160"/>
        <v>6000</v>
      </c>
      <c r="CF190" s="222">
        <f t="shared" si="160"/>
        <v>6000</v>
      </c>
      <c r="CG190" s="222">
        <f t="shared" si="160"/>
        <v>6000</v>
      </c>
      <c r="CH190" s="222">
        <f t="shared" si="160"/>
        <v>6000</v>
      </c>
      <c r="CI190" s="222">
        <f t="shared" si="160"/>
        <v>6000</v>
      </c>
      <c r="CJ190" s="222">
        <f t="shared" si="160"/>
        <v>6000</v>
      </c>
      <c r="CK190" s="222">
        <f t="shared" si="160"/>
        <v>6000</v>
      </c>
      <c r="CL190" s="222">
        <f t="shared" si="160"/>
        <v>6000</v>
      </c>
      <c r="CM190" s="222">
        <f t="shared" si="160"/>
        <v>6000</v>
      </c>
      <c r="CN190" s="222">
        <f t="shared" si="160"/>
        <v>6000</v>
      </c>
      <c r="CO190" s="222">
        <f t="shared" si="160"/>
        <v>6000</v>
      </c>
      <c r="CP190" s="222">
        <f t="shared" si="160"/>
        <v>6000</v>
      </c>
      <c r="CQ190" s="222">
        <f t="shared" si="160"/>
        <v>6000</v>
      </c>
      <c r="CR190" s="222">
        <f t="shared" si="160"/>
        <v>6000</v>
      </c>
      <c r="CS190" s="222">
        <f t="shared" si="160"/>
        <v>6000</v>
      </c>
      <c r="CT190" s="222">
        <f t="shared" si="160"/>
        <v>6000</v>
      </c>
      <c r="CU190" s="222">
        <f t="shared" si="160"/>
        <v>6000</v>
      </c>
      <c r="CV190" s="222">
        <f t="shared" si="160"/>
        <v>6000</v>
      </c>
      <c r="CW190" s="222">
        <f t="shared" si="160"/>
        <v>6000</v>
      </c>
      <c r="CX190" s="222">
        <f t="shared" si="160"/>
        <v>6000</v>
      </c>
      <c r="CY190" s="222">
        <f t="shared" si="160"/>
        <v>6000</v>
      </c>
      <c r="CZ190" s="222">
        <f t="shared" si="160"/>
        <v>6000</v>
      </c>
      <c r="DA190" s="222">
        <f t="shared" si="160"/>
        <v>6000</v>
      </c>
      <c r="DB190" s="222">
        <f t="shared" si="160"/>
        <v>6000</v>
      </c>
      <c r="DC190" s="222">
        <f t="shared" ref="DC190:FN190" si="164">DB190+DC267+DC338</f>
        <v>6000</v>
      </c>
      <c r="DD190" s="222"/>
      <c r="DE190" s="222"/>
      <c r="DF190" s="222"/>
      <c r="DG190" s="222"/>
      <c r="DH190" s="222"/>
      <c r="DI190" s="222"/>
      <c r="DJ190" s="222"/>
      <c r="DK190" s="222"/>
      <c r="DL190" s="222"/>
      <c r="DM190" s="222"/>
      <c r="DN190" s="222"/>
      <c r="DO190" s="222"/>
      <c r="DP190" s="222"/>
      <c r="DQ190" s="222"/>
      <c r="DR190" s="222"/>
      <c r="DS190" s="222"/>
      <c r="DT190" s="222"/>
      <c r="DU190" s="222"/>
      <c r="DV190" s="222"/>
      <c r="DW190" s="222"/>
      <c r="DX190" s="222"/>
      <c r="DY190" s="222"/>
      <c r="DZ190" s="222"/>
      <c r="EA190" s="222"/>
      <c r="EB190" s="222"/>
      <c r="EC190" s="222"/>
      <c r="ED190" s="222"/>
      <c r="EE190" s="222"/>
      <c r="EF190" s="222"/>
      <c r="EG190" s="222"/>
      <c r="EH190" s="222"/>
      <c r="EI190" s="222"/>
      <c r="EJ190" s="222"/>
      <c r="EK190" s="222"/>
      <c r="EL190" s="222"/>
      <c r="EM190" s="222"/>
    </row>
    <row r="191" spans="2:143" s="116" customFormat="1" x14ac:dyDescent="0.3">
      <c r="B191" s="89"/>
      <c r="C191" s="142">
        <f t="shared" si="147"/>
        <v>25</v>
      </c>
      <c r="D191" s="223" t="str">
        <f t="shared" si="158"/>
        <v>일반대</v>
      </c>
      <c r="E191" s="215" t="str">
        <f t="shared" si="158"/>
        <v>농협</v>
      </c>
      <c r="F191" s="216">
        <f t="shared" si="158"/>
        <v>0</v>
      </c>
      <c r="G191" s="217">
        <f t="shared" si="158"/>
        <v>3.0499999999999999E-2</v>
      </c>
      <c r="H191" s="218">
        <f t="shared" si="158"/>
        <v>43267</v>
      </c>
      <c r="I191" s="219" t="str">
        <f t="shared" si="158"/>
        <v>1개월</v>
      </c>
      <c r="J191" s="220" t="str">
        <f t="shared" si="158"/>
        <v>-</v>
      </c>
      <c r="K191" s="221">
        <f t="shared" si="146"/>
        <v>0</v>
      </c>
      <c r="L191" s="222">
        <f t="shared" ref="L191:BW191" si="165">K191+L268+L339</f>
        <v>0</v>
      </c>
      <c r="M191" s="222">
        <f t="shared" si="165"/>
        <v>0</v>
      </c>
      <c r="N191" s="222">
        <f t="shared" si="165"/>
        <v>0</v>
      </c>
      <c r="O191" s="222">
        <f t="shared" si="165"/>
        <v>0</v>
      </c>
      <c r="P191" s="222">
        <f t="shared" si="165"/>
        <v>0</v>
      </c>
      <c r="Q191" s="222">
        <f t="shared" si="165"/>
        <v>0</v>
      </c>
      <c r="R191" s="222">
        <f t="shared" si="165"/>
        <v>0</v>
      </c>
      <c r="S191" s="222">
        <f t="shared" si="165"/>
        <v>0</v>
      </c>
      <c r="T191" s="222">
        <f t="shared" si="165"/>
        <v>0</v>
      </c>
      <c r="U191" s="222">
        <f t="shared" si="165"/>
        <v>6000</v>
      </c>
      <c r="V191" s="222">
        <f t="shared" si="165"/>
        <v>6000</v>
      </c>
      <c r="W191" s="222">
        <f t="shared" si="165"/>
        <v>6000</v>
      </c>
      <c r="X191" s="222">
        <f t="shared" si="165"/>
        <v>6000</v>
      </c>
      <c r="Y191" s="222">
        <f t="shared" si="165"/>
        <v>6000</v>
      </c>
      <c r="Z191" s="222">
        <f t="shared" si="165"/>
        <v>6000</v>
      </c>
      <c r="AA191" s="222">
        <f t="shared" si="165"/>
        <v>6000</v>
      </c>
      <c r="AB191" s="222">
        <f t="shared" si="165"/>
        <v>6000</v>
      </c>
      <c r="AC191" s="222">
        <f t="shared" si="165"/>
        <v>6000</v>
      </c>
      <c r="AD191" s="222">
        <f t="shared" si="165"/>
        <v>6000</v>
      </c>
      <c r="AE191" s="222">
        <f t="shared" si="165"/>
        <v>6000</v>
      </c>
      <c r="AF191" s="222">
        <f t="shared" si="165"/>
        <v>6000</v>
      </c>
      <c r="AG191" s="222">
        <f t="shared" si="165"/>
        <v>6000</v>
      </c>
      <c r="AH191" s="222">
        <f t="shared" si="165"/>
        <v>6000</v>
      </c>
      <c r="AI191" s="222">
        <f t="shared" si="165"/>
        <v>6000</v>
      </c>
      <c r="AJ191" s="222">
        <f t="shared" si="165"/>
        <v>6000</v>
      </c>
      <c r="AK191" s="222">
        <f t="shared" si="165"/>
        <v>6000</v>
      </c>
      <c r="AL191" s="222">
        <f t="shared" si="165"/>
        <v>6000</v>
      </c>
      <c r="AM191" s="222">
        <f t="shared" si="165"/>
        <v>6000</v>
      </c>
      <c r="AN191" s="222">
        <f t="shared" si="165"/>
        <v>6000</v>
      </c>
      <c r="AO191" s="222">
        <f t="shared" si="165"/>
        <v>6000</v>
      </c>
      <c r="AP191" s="222">
        <f t="shared" si="165"/>
        <v>6000</v>
      </c>
      <c r="AQ191" s="222">
        <f t="shared" si="165"/>
        <v>6000</v>
      </c>
      <c r="AR191" s="222">
        <f t="shared" si="165"/>
        <v>6000</v>
      </c>
      <c r="AS191" s="222">
        <f t="shared" si="165"/>
        <v>6000</v>
      </c>
      <c r="AT191" s="222">
        <f t="shared" si="165"/>
        <v>6000</v>
      </c>
      <c r="AU191" s="222">
        <f t="shared" si="165"/>
        <v>6000</v>
      </c>
      <c r="AV191" s="222">
        <f t="shared" si="165"/>
        <v>6000</v>
      </c>
      <c r="AW191" s="222">
        <f t="shared" si="165"/>
        <v>6000</v>
      </c>
      <c r="AX191" s="222">
        <f t="shared" si="165"/>
        <v>6000</v>
      </c>
      <c r="AY191" s="222">
        <f t="shared" si="165"/>
        <v>6000</v>
      </c>
      <c r="AZ191" s="222">
        <f t="shared" si="165"/>
        <v>6000</v>
      </c>
      <c r="BA191" s="222">
        <f t="shared" si="165"/>
        <v>6000</v>
      </c>
      <c r="BB191" s="222">
        <f t="shared" si="165"/>
        <v>6000</v>
      </c>
      <c r="BC191" s="222">
        <f t="shared" si="165"/>
        <v>6000</v>
      </c>
      <c r="BD191" s="222">
        <f t="shared" si="165"/>
        <v>6000</v>
      </c>
      <c r="BE191" s="222">
        <f t="shared" si="165"/>
        <v>6000</v>
      </c>
      <c r="BF191" s="222">
        <f t="shared" si="165"/>
        <v>6000</v>
      </c>
      <c r="BG191" s="222">
        <f t="shared" si="165"/>
        <v>6000</v>
      </c>
      <c r="BH191" s="222">
        <f t="shared" si="165"/>
        <v>6000</v>
      </c>
      <c r="BI191" s="222">
        <f t="shared" si="165"/>
        <v>6000</v>
      </c>
      <c r="BJ191" s="222">
        <f t="shared" si="165"/>
        <v>6000</v>
      </c>
      <c r="BK191" s="222">
        <f t="shared" si="165"/>
        <v>6000</v>
      </c>
      <c r="BL191" s="222">
        <f t="shared" si="165"/>
        <v>6000</v>
      </c>
      <c r="BM191" s="222">
        <f t="shared" si="165"/>
        <v>6000</v>
      </c>
      <c r="BN191" s="222">
        <f t="shared" si="165"/>
        <v>6000</v>
      </c>
      <c r="BO191" s="222">
        <f t="shared" si="165"/>
        <v>6000</v>
      </c>
      <c r="BP191" s="222">
        <f t="shared" si="165"/>
        <v>6000</v>
      </c>
      <c r="BQ191" s="222">
        <f t="shared" si="165"/>
        <v>6000</v>
      </c>
      <c r="BR191" s="222">
        <f t="shared" si="165"/>
        <v>6000</v>
      </c>
      <c r="BS191" s="222">
        <f t="shared" si="165"/>
        <v>6000</v>
      </c>
      <c r="BT191" s="222">
        <f t="shared" si="165"/>
        <v>6000</v>
      </c>
      <c r="BU191" s="222">
        <f t="shared" si="165"/>
        <v>6000</v>
      </c>
      <c r="BV191" s="222">
        <f t="shared" si="165"/>
        <v>6000</v>
      </c>
      <c r="BW191" s="222">
        <f t="shared" si="165"/>
        <v>6000</v>
      </c>
      <c r="BX191" s="222">
        <f t="shared" ref="BX191:EI191" si="166">BW191+BX268+BX339</f>
        <v>6000</v>
      </c>
      <c r="BY191" s="222">
        <f t="shared" si="166"/>
        <v>6000</v>
      </c>
      <c r="BZ191" s="222">
        <f t="shared" si="166"/>
        <v>6000</v>
      </c>
      <c r="CA191" s="222">
        <f t="shared" si="166"/>
        <v>6000</v>
      </c>
      <c r="CB191" s="222">
        <f t="shared" si="166"/>
        <v>6000</v>
      </c>
      <c r="CC191" s="222">
        <f t="shared" si="166"/>
        <v>6000</v>
      </c>
      <c r="CD191" s="222">
        <f t="shared" si="166"/>
        <v>6000</v>
      </c>
      <c r="CE191" s="222">
        <f t="shared" si="166"/>
        <v>6000</v>
      </c>
      <c r="CF191" s="222">
        <f t="shared" si="166"/>
        <v>6000</v>
      </c>
      <c r="CG191" s="222">
        <f t="shared" si="166"/>
        <v>6000</v>
      </c>
      <c r="CH191" s="222">
        <f t="shared" si="166"/>
        <v>6000</v>
      </c>
      <c r="CI191" s="222">
        <f t="shared" si="166"/>
        <v>6000</v>
      </c>
      <c r="CJ191" s="222">
        <f t="shared" si="166"/>
        <v>6000</v>
      </c>
      <c r="CK191" s="222">
        <f t="shared" si="166"/>
        <v>6000</v>
      </c>
      <c r="CL191" s="222">
        <f t="shared" si="166"/>
        <v>6000</v>
      </c>
      <c r="CM191" s="222">
        <f t="shared" si="166"/>
        <v>6000</v>
      </c>
      <c r="CN191" s="222">
        <f t="shared" si="166"/>
        <v>6000</v>
      </c>
      <c r="CO191" s="222">
        <f t="shared" si="166"/>
        <v>6000</v>
      </c>
      <c r="CP191" s="222">
        <f t="shared" si="166"/>
        <v>6000</v>
      </c>
      <c r="CQ191" s="222">
        <f t="shared" si="166"/>
        <v>6000</v>
      </c>
      <c r="CR191" s="222">
        <f t="shared" si="166"/>
        <v>6000</v>
      </c>
      <c r="CS191" s="222">
        <f t="shared" si="166"/>
        <v>6000</v>
      </c>
      <c r="CT191" s="222">
        <f t="shared" si="166"/>
        <v>6000</v>
      </c>
      <c r="CU191" s="222">
        <f t="shared" si="166"/>
        <v>6000</v>
      </c>
      <c r="CV191" s="222">
        <f t="shared" si="166"/>
        <v>6000</v>
      </c>
      <c r="CW191" s="222">
        <f t="shared" si="166"/>
        <v>6000</v>
      </c>
      <c r="CX191" s="222">
        <f t="shared" si="166"/>
        <v>6000</v>
      </c>
      <c r="CY191" s="222">
        <f t="shared" si="166"/>
        <v>6000</v>
      </c>
      <c r="CZ191" s="222">
        <f t="shared" si="166"/>
        <v>6000</v>
      </c>
      <c r="DA191" s="222">
        <f t="shared" si="166"/>
        <v>6000</v>
      </c>
      <c r="DB191" s="222">
        <f t="shared" si="166"/>
        <v>6000</v>
      </c>
      <c r="DC191" s="222">
        <f t="shared" si="166"/>
        <v>6000</v>
      </c>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222"/>
      <c r="EC191" s="222"/>
      <c r="ED191" s="222"/>
      <c r="EE191" s="222"/>
      <c r="EF191" s="222"/>
      <c r="EG191" s="222"/>
      <c r="EH191" s="222"/>
      <c r="EI191" s="222"/>
      <c r="EJ191" s="222"/>
      <c r="EK191" s="222"/>
      <c r="EL191" s="222"/>
      <c r="EM191" s="222"/>
    </row>
    <row r="192" spans="2:143" s="116" customFormat="1" x14ac:dyDescent="0.3">
      <c r="B192" s="224"/>
      <c r="C192" s="142"/>
      <c r="D192" s="223"/>
      <c r="E192" s="215"/>
      <c r="F192" s="216"/>
      <c r="G192" s="217"/>
      <c r="H192" s="218"/>
      <c r="I192" s="219"/>
      <c r="J192" s="220"/>
      <c r="K192" s="225"/>
      <c r="L192" s="222"/>
      <c r="M192" s="222"/>
      <c r="N192" s="222"/>
      <c r="O192" s="222"/>
      <c r="P192" s="222"/>
      <c r="Q192" s="222"/>
      <c r="R192" s="222"/>
      <c r="S192" s="222"/>
      <c r="T192" s="222"/>
      <c r="U192" s="222"/>
      <c r="V192" s="222"/>
      <c r="W192" s="222"/>
      <c r="X192" s="222"/>
      <c r="Y192" s="222"/>
      <c r="Z192" s="222"/>
      <c r="AA192" s="222"/>
      <c r="AB192" s="222"/>
      <c r="AC192" s="222"/>
      <c r="AD192" s="222"/>
      <c r="AE192" s="222"/>
      <c r="AF192" s="222"/>
      <c r="AG192" s="222"/>
      <c r="AH192" s="222"/>
      <c r="AI192" s="222"/>
      <c r="AJ192" s="222"/>
      <c r="AK192" s="222"/>
      <c r="AL192" s="222"/>
      <c r="AM192" s="222"/>
      <c r="AN192" s="222"/>
      <c r="AO192" s="222"/>
      <c r="AP192" s="222"/>
      <c r="AQ192" s="222"/>
      <c r="AR192" s="222"/>
      <c r="AS192" s="222"/>
      <c r="AT192" s="222"/>
      <c r="AU192" s="222"/>
      <c r="AV192" s="222"/>
      <c r="AW192" s="222"/>
      <c r="AX192" s="222"/>
      <c r="AY192" s="222"/>
      <c r="AZ192" s="222"/>
      <c r="BA192" s="222"/>
      <c r="BB192" s="222"/>
      <c r="BC192" s="222"/>
      <c r="BD192" s="222"/>
      <c r="BE192" s="222"/>
      <c r="BF192" s="222"/>
      <c r="BG192" s="222"/>
      <c r="BH192" s="222"/>
      <c r="BI192" s="222"/>
      <c r="BJ192" s="222"/>
      <c r="BK192" s="222"/>
      <c r="BL192" s="222"/>
      <c r="BM192" s="222"/>
      <c r="BN192" s="222"/>
      <c r="BO192" s="222"/>
      <c r="BP192" s="222"/>
      <c r="BQ192" s="222"/>
      <c r="BR192" s="222"/>
      <c r="BS192" s="222"/>
      <c r="BT192" s="222"/>
      <c r="BU192" s="222"/>
      <c r="BV192" s="222"/>
      <c r="BW192" s="222"/>
      <c r="BX192" s="222"/>
      <c r="BY192" s="222"/>
      <c r="BZ192" s="222"/>
      <c r="CA192" s="222"/>
      <c r="CB192" s="222"/>
      <c r="CC192" s="222"/>
      <c r="CD192" s="222"/>
      <c r="CE192" s="222"/>
      <c r="CF192" s="222"/>
      <c r="CG192" s="222"/>
      <c r="CH192" s="222"/>
      <c r="CI192" s="222"/>
      <c r="CJ192" s="222"/>
      <c r="CK192" s="222"/>
      <c r="CL192" s="222"/>
      <c r="CM192" s="222"/>
      <c r="CN192" s="222"/>
      <c r="CO192" s="222"/>
      <c r="CP192" s="222"/>
      <c r="CQ192" s="222"/>
      <c r="CR192" s="222"/>
      <c r="CS192" s="222"/>
      <c r="CT192" s="222"/>
      <c r="CU192" s="222"/>
      <c r="CV192" s="222"/>
      <c r="CW192" s="222"/>
      <c r="CX192" s="222"/>
      <c r="CY192" s="222"/>
      <c r="CZ192" s="222"/>
      <c r="DA192" s="222"/>
      <c r="DB192" s="222"/>
      <c r="DC192" s="222"/>
      <c r="DD192" s="222"/>
      <c r="DE192" s="222"/>
      <c r="DF192" s="222"/>
      <c r="DG192" s="222"/>
      <c r="DH192" s="222"/>
      <c r="DI192" s="222"/>
      <c r="DJ192" s="222"/>
      <c r="DK192" s="222"/>
      <c r="DL192" s="222"/>
      <c r="DM192" s="222"/>
      <c r="DN192" s="222"/>
      <c r="DO192" s="222"/>
      <c r="DP192" s="222"/>
      <c r="DQ192" s="222"/>
      <c r="DR192" s="222"/>
      <c r="DS192" s="222"/>
      <c r="DT192" s="222"/>
      <c r="DU192" s="222"/>
      <c r="DV192" s="222"/>
      <c r="DW192" s="222"/>
      <c r="DX192" s="222"/>
      <c r="DY192" s="222"/>
      <c r="DZ192" s="222"/>
      <c r="EA192" s="222"/>
      <c r="EB192" s="222"/>
      <c r="EC192" s="222"/>
      <c r="ED192" s="222"/>
      <c r="EE192" s="222"/>
      <c r="EF192" s="222"/>
      <c r="EG192" s="222"/>
      <c r="EH192" s="222"/>
      <c r="EI192" s="222"/>
      <c r="EJ192" s="222"/>
      <c r="EK192" s="222"/>
      <c r="EL192" s="222"/>
      <c r="EM192" s="222"/>
    </row>
    <row r="193" spans="2:143" s="82" customFormat="1" x14ac:dyDescent="0.3">
      <c r="B193" s="89">
        <v>26</v>
      </c>
      <c r="C193" s="226"/>
      <c r="D193" s="176" t="str">
        <f t="shared" ref="D193:J198" si="167">D270</f>
        <v>회사채</v>
      </c>
      <c r="E193" s="211" t="str">
        <f t="shared" si="167"/>
        <v>은행</v>
      </c>
      <c r="F193" s="212" t="str">
        <f>F270</f>
        <v>원금</v>
      </c>
      <c r="G193" s="212" t="str">
        <f t="shared" si="167"/>
        <v>이자율</v>
      </c>
      <c r="H193" s="212" t="str">
        <f t="shared" si="167"/>
        <v>만기상환일</v>
      </c>
      <c r="I193" s="212" t="str">
        <f t="shared" si="167"/>
        <v>이자납부주기</v>
      </c>
      <c r="J193" s="213" t="str">
        <f t="shared" si="167"/>
        <v>이자불입월</v>
      </c>
      <c r="K193" s="180">
        <f>SUM(K194:K199)</f>
        <v>130000</v>
      </c>
      <c r="L193" s="180">
        <f t="shared" ref="L193:BW193" si="168">SUM(L194:L199)</f>
        <v>130000</v>
      </c>
      <c r="M193" s="180">
        <f t="shared" si="168"/>
        <v>130000</v>
      </c>
      <c r="N193" s="180">
        <f t="shared" si="168"/>
        <v>130000</v>
      </c>
      <c r="O193" s="180">
        <f t="shared" si="168"/>
        <v>130000</v>
      </c>
      <c r="P193" s="180">
        <f t="shared" si="168"/>
        <v>120000</v>
      </c>
      <c r="Q193" s="180">
        <f t="shared" si="168"/>
        <v>120000</v>
      </c>
      <c r="R193" s="180">
        <f t="shared" si="168"/>
        <v>120000</v>
      </c>
      <c r="S193" s="180">
        <f t="shared" si="168"/>
        <v>120000</v>
      </c>
      <c r="T193" s="180">
        <f t="shared" si="168"/>
        <v>120000</v>
      </c>
      <c r="U193" s="180">
        <f t="shared" si="168"/>
        <v>120000</v>
      </c>
      <c r="V193" s="180">
        <f t="shared" si="168"/>
        <v>120000</v>
      </c>
      <c r="W193" s="180">
        <f t="shared" si="168"/>
        <v>130000</v>
      </c>
      <c r="X193" s="180">
        <f t="shared" si="168"/>
        <v>125833.33333333334</v>
      </c>
      <c r="Y193" s="180">
        <f t="shared" si="168"/>
        <v>121666.66666666667</v>
      </c>
      <c r="Z193" s="180">
        <f t="shared" si="168"/>
        <v>117500</v>
      </c>
      <c r="AA193" s="180">
        <f t="shared" si="168"/>
        <v>113333.33333333334</v>
      </c>
      <c r="AB193" s="180">
        <f t="shared" si="168"/>
        <v>109166.66666666667</v>
      </c>
      <c r="AC193" s="180">
        <f t="shared" si="168"/>
        <v>105000</v>
      </c>
      <c r="AD193" s="180">
        <f t="shared" si="168"/>
        <v>100833.33333333334</v>
      </c>
      <c r="AE193" s="180">
        <f t="shared" si="168"/>
        <v>96666.666666666672</v>
      </c>
      <c r="AF193" s="180">
        <f t="shared" si="168"/>
        <v>92500</v>
      </c>
      <c r="AG193" s="180">
        <f t="shared" si="168"/>
        <v>88333.333333333343</v>
      </c>
      <c r="AH193" s="180">
        <f t="shared" si="168"/>
        <v>84166.666666666672</v>
      </c>
      <c r="AI193" s="180">
        <f t="shared" si="168"/>
        <v>80000</v>
      </c>
      <c r="AJ193" s="180">
        <f t="shared" si="168"/>
        <v>75833.333333333343</v>
      </c>
      <c r="AK193" s="180">
        <f t="shared" si="168"/>
        <v>71666.666666666672</v>
      </c>
      <c r="AL193" s="180">
        <f t="shared" si="168"/>
        <v>67500</v>
      </c>
      <c r="AM193" s="180">
        <f t="shared" si="168"/>
        <v>63333.333333333343</v>
      </c>
      <c r="AN193" s="180">
        <f t="shared" si="168"/>
        <v>59166.666666666679</v>
      </c>
      <c r="AO193" s="180">
        <f t="shared" si="168"/>
        <v>55000.000000000007</v>
      </c>
      <c r="AP193" s="180">
        <f t="shared" si="168"/>
        <v>50833.333333333343</v>
      </c>
      <c r="AQ193" s="180">
        <f t="shared" si="168"/>
        <v>46666.666666666672</v>
      </c>
      <c r="AR193" s="180">
        <f t="shared" si="168"/>
        <v>42500.000000000007</v>
      </c>
      <c r="AS193" s="180">
        <f t="shared" si="168"/>
        <v>38333.333333333336</v>
      </c>
      <c r="AT193" s="180">
        <f t="shared" si="168"/>
        <v>34166.666666666672</v>
      </c>
      <c r="AU193" s="180">
        <f t="shared" si="168"/>
        <v>30000.000000000004</v>
      </c>
      <c r="AV193" s="180">
        <f t="shared" si="168"/>
        <v>28333.333333333336</v>
      </c>
      <c r="AW193" s="180">
        <f t="shared" si="168"/>
        <v>26666.666666666668</v>
      </c>
      <c r="AX193" s="180">
        <f t="shared" si="168"/>
        <v>25000</v>
      </c>
      <c r="AY193" s="180">
        <f t="shared" si="168"/>
        <v>23333.333333333336</v>
      </c>
      <c r="AZ193" s="180">
        <f t="shared" si="168"/>
        <v>21666.666666666672</v>
      </c>
      <c r="BA193" s="180">
        <f t="shared" si="168"/>
        <v>20000.000000000004</v>
      </c>
      <c r="BB193" s="180">
        <f t="shared" si="168"/>
        <v>18333.333333333336</v>
      </c>
      <c r="BC193" s="180">
        <f t="shared" si="168"/>
        <v>16666.666666666672</v>
      </c>
      <c r="BD193" s="180">
        <f t="shared" si="168"/>
        <v>15000.000000000004</v>
      </c>
      <c r="BE193" s="180">
        <f t="shared" si="168"/>
        <v>13333.333333333336</v>
      </c>
      <c r="BF193" s="180">
        <f t="shared" si="168"/>
        <v>11666.66666666667</v>
      </c>
      <c r="BG193" s="180">
        <f t="shared" si="168"/>
        <v>10000.000000000004</v>
      </c>
      <c r="BH193" s="180">
        <f t="shared" si="168"/>
        <v>9166.6666666666697</v>
      </c>
      <c r="BI193" s="180">
        <f t="shared" si="168"/>
        <v>8333.3333333333358</v>
      </c>
      <c r="BJ193" s="180">
        <f t="shared" si="168"/>
        <v>7500.0000000000018</v>
      </c>
      <c r="BK193" s="180">
        <f t="shared" si="168"/>
        <v>6666.6666666666697</v>
      </c>
      <c r="BL193" s="180">
        <f t="shared" si="168"/>
        <v>5833.3333333333358</v>
      </c>
      <c r="BM193" s="180">
        <f t="shared" si="168"/>
        <v>5000.0000000000036</v>
      </c>
      <c r="BN193" s="180">
        <f t="shared" si="168"/>
        <v>4166.6666666666697</v>
      </c>
      <c r="BO193" s="180">
        <f t="shared" si="168"/>
        <v>3333.3333333333367</v>
      </c>
      <c r="BP193" s="180">
        <f t="shared" si="168"/>
        <v>2500.0000000000032</v>
      </c>
      <c r="BQ193" s="180">
        <f t="shared" si="168"/>
        <v>1666.6666666666697</v>
      </c>
      <c r="BR193" s="180">
        <f t="shared" si="168"/>
        <v>833.33333333333633</v>
      </c>
      <c r="BS193" s="180">
        <f t="shared" si="168"/>
        <v>2.9558577807620168E-12</v>
      </c>
      <c r="BT193" s="180">
        <f t="shared" si="168"/>
        <v>2.9558577807620168E-12</v>
      </c>
      <c r="BU193" s="180">
        <f t="shared" si="168"/>
        <v>2.9558577807620168E-12</v>
      </c>
      <c r="BV193" s="180">
        <f t="shared" si="168"/>
        <v>2.9558577807620168E-12</v>
      </c>
      <c r="BW193" s="180">
        <f t="shared" si="168"/>
        <v>2.9558577807620168E-12</v>
      </c>
      <c r="BX193" s="180">
        <f t="shared" ref="BX193:EI193" si="169">SUM(BX194:BX199)</f>
        <v>2.9558577807620168E-12</v>
      </c>
      <c r="BY193" s="180">
        <f t="shared" si="169"/>
        <v>2.9558577807620168E-12</v>
      </c>
      <c r="BZ193" s="180">
        <f t="shared" si="169"/>
        <v>2.9558577807620168E-12</v>
      </c>
      <c r="CA193" s="180">
        <f t="shared" si="169"/>
        <v>2.9558577807620168E-12</v>
      </c>
      <c r="CB193" s="180">
        <f t="shared" si="169"/>
        <v>2.9558577807620168E-12</v>
      </c>
      <c r="CC193" s="180">
        <f t="shared" si="169"/>
        <v>2.9558577807620168E-12</v>
      </c>
      <c r="CD193" s="180">
        <f t="shared" si="169"/>
        <v>2.9558577807620168E-12</v>
      </c>
      <c r="CE193" s="180">
        <f t="shared" si="169"/>
        <v>2.9558577807620168E-12</v>
      </c>
      <c r="CF193" s="180">
        <f t="shared" si="169"/>
        <v>2.9558577807620168E-12</v>
      </c>
      <c r="CG193" s="180">
        <f t="shared" si="169"/>
        <v>2.9558577807620168E-12</v>
      </c>
      <c r="CH193" s="180">
        <f t="shared" si="169"/>
        <v>2.9558577807620168E-12</v>
      </c>
      <c r="CI193" s="180">
        <f t="shared" si="169"/>
        <v>2.9558577807620168E-12</v>
      </c>
      <c r="CJ193" s="180">
        <f t="shared" si="169"/>
        <v>2.9558577807620168E-12</v>
      </c>
      <c r="CK193" s="180">
        <f t="shared" si="169"/>
        <v>2.9558577807620168E-12</v>
      </c>
      <c r="CL193" s="180">
        <f t="shared" si="169"/>
        <v>2.9558577807620168E-12</v>
      </c>
      <c r="CM193" s="180">
        <f t="shared" si="169"/>
        <v>2.9558577807620168E-12</v>
      </c>
      <c r="CN193" s="180">
        <f t="shared" si="169"/>
        <v>2.9558577807620168E-12</v>
      </c>
      <c r="CO193" s="180">
        <f t="shared" si="169"/>
        <v>2.9558577807620168E-12</v>
      </c>
      <c r="CP193" s="180">
        <f t="shared" si="169"/>
        <v>2.9558577807620168E-12</v>
      </c>
      <c r="CQ193" s="180">
        <f t="shared" si="169"/>
        <v>2.9558577807620168E-12</v>
      </c>
      <c r="CR193" s="180">
        <f t="shared" si="169"/>
        <v>2.9558577807620168E-12</v>
      </c>
      <c r="CS193" s="180">
        <f t="shared" si="169"/>
        <v>2.9558577807620168E-12</v>
      </c>
      <c r="CT193" s="180">
        <f t="shared" si="169"/>
        <v>2.9558577807620168E-12</v>
      </c>
      <c r="CU193" s="180">
        <f t="shared" si="169"/>
        <v>2.9558577807620168E-12</v>
      </c>
      <c r="CV193" s="180">
        <f t="shared" si="169"/>
        <v>2.9558577807620168E-12</v>
      </c>
      <c r="CW193" s="180">
        <f t="shared" si="169"/>
        <v>2.9558577807620168E-12</v>
      </c>
      <c r="CX193" s="180">
        <f t="shared" si="169"/>
        <v>2.9558577807620168E-12</v>
      </c>
      <c r="CY193" s="180">
        <f t="shared" si="169"/>
        <v>2.9558577807620168E-12</v>
      </c>
      <c r="CZ193" s="180">
        <f t="shared" si="169"/>
        <v>2.9558577807620168E-12</v>
      </c>
      <c r="DA193" s="180">
        <f t="shared" si="169"/>
        <v>2.9558577807620168E-12</v>
      </c>
      <c r="DB193" s="180">
        <f t="shared" si="169"/>
        <v>2.9558577807620168E-12</v>
      </c>
      <c r="DC193" s="180">
        <f t="shared" si="169"/>
        <v>2.9558577807620168E-12</v>
      </c>
      <c r="DD193" s="180"/>
      <c r="DE193" s="180"/>
      <c r="DF193" s="180"/>
      <c r="DG193" s="180"/>
      <c r="DH193" s="180"/>
      <c r="DI193" s="180"/>
      <c r="DJ193" s="180"/>
      <c r="DK193" s="180"/>
      <c r="DL193" s="180"/>
      <c r="DM193" s="180"/>
      <c r="DN193" s="180"/>
      <c r="DO193" s="180"/>
      <c r="DP193" s="180"/>
      <c r="DQ193" s="180"/>
      <c r="DR193" s="180"/>
      <c r="DS193" s="180"/>
      <c r="DT193" s="180"/>
      <c r="DU193" s="180"/>
      <c r="DV193" s="180"/>
      <c r="DW193" s="180"/>
      <c r="DX193" s="180"/>
      <c r="DY193" s="180"/>
      <c r="DZ193" s="180"/>
      <c r="EA193" s="180"/>
      <c r="EB193" s="180"/>
      <c r="EC193" s="180"/>
      <c r="ED193" s="180"/>
      <c r="EE193" s="180"/>
      <c r="EF193" s="180"/>
      <c r="EG193" s="180"/>
      <c r="EH193" s="180"/>
      <c r="EI193" s="180"/>
      <c r="EJ193" s="180"/>
      <c r="EK193" s="180"/>
      <c r="EL193" s="180"/>
      <c r="EM193" s="180"/>
    </row>
    <row r="194" spans="2:143" s="116" customFormat="1" x14ac:dyDescent="0.3">
      <c r="B194" s="89"/>
      <c r="C194" s="142">
        <v>1</v>
      </c>
      <c r="D194" s="223" t="str">
        <f t="shared" si="167"/>
        <v>공모사채</v>
      </c>
      <c r="E194" s="215" t="str">
        <f t="shared" si="167"/>
        <v>BNK</v>
      </c>
      <c r="F194" s="216">
        <f t="shared" si="167"/>
        <v>30000</v>
      </c>
      <c r="G194" s="217">
        <f t="shared" si="167"/>
        <v>3.431E-2</v>
      </c>
      <c r="H194" s="218">
        <f t="shared" si="167"/>
        <v>42882</v>
      </c>
      <c r="I194" s="219" t="str">
        <f t="shared" si="167"/>
        <v>3개월</v>
      </c>
      <c r="J194" s="220" t="str">
        <f t="shared" si="167"/>
        <v>2.5.8.11</v>
      </c>
      <c r="K194" s="221">
        <f t="shared" ref="K194:K198" si="170">F271</f>
        <v>30000</v>
      </c>
      <c r="L194" s="222">
        <f t="shared" ref="L194:BW197" si="171">K194+L271+L342</f>
        <v>30000</v>
      </c>
      <c r="M194" s="222">
        <f t="shared" si="171"/>
        <v>30000</v>
      </c>
      <c r="N194" s="222">
        <f t="shared" si="171"/>
        <v>30000</v>
      </c>
      <c r="O194" s="222">
        <f t="shared" si="171"/>
        <v>30000</v>
      </c>
      <c r="P194" s="222">
        <f t="shared" si="171"/>
        <v>0</v>
      </c>
      <c r="Q194" s="222">
        <f t="shared" si="171"/>
        <v>0</v>
      </c>
      <c r="R194" s="222">
        <f t="shared" si="171"/>
        <v>0</v>
      </c>
      <c r="S194" s="222">
        <f t="shared" si="171"/>
        <v>0</v>
      </c>
      <c r="T194" s="222">
        <f t="shared" si="171"/>
        <v>0</v>
      </c>
      <c r="U194" s="222">
        <f t="shared" si="171"/>
        <v>0</v>
      </c>
      <c r="V194" s="222">
        <f t="shared" si="171"/>
        <v>0</v>
      </c>
      <c r="W194" s="222">
        <f t="shared" si="171"/>
        <v>0</v>
      </c>
      <c r="X194" s="222">
        <f t="shared" si="171"/>
        <v>0</v>
      </c>
      <c r="Y194" s="222">
        <f t="shared" si="171"/>
        <v>0</v>
      </c>
      <c r="Z194" s="222">
        <f t="shared" si="171"/>
        <v>0</v>
      </c>
      <c r="AA194" s="222">
        <f t="shared" si="171"/>
        <v>0</v>
      </c>
      <c r="AB194" s="222">
        <f t="shared" si="171"/>
        <v>0</v>
      </c>
      <c r="AC194" s="222">
        <f t="shared" si="171"/>
        <v>0</v>
      </c>
      <c r="AD194" s="222">
        <f t="shared" si="171"/>
        <v>0</v>
      </c>
      <c r="AE194" s="222">
        <f t="shared" si="171"/>
        <v>0</v>
      </c>
      <c r="AF194" s="222">
        <f t="shared" si="171"/>
        <v>0</v>
      </c>
      <c r="AG194" s="222">
        <f t="shared" si="171"/>
        <v>0</v>
      </c>
      <c r="AH194" s="222">
        <f t="shared" si="171"/>
        <v>0</v>
      </c>
      <c r="AI194" s="222">
        <f t="shared" si="171"/>
        <v>0</v>
      </c>
      <c r="AJ194" s="222">
        <f t="shared" si="171"/>
        <v>0</v>
      </c>
      <c r="AK194" s="222">
        <f t="shared" si="171"/>
        <v>0</v>
      </c>
      <c r="AL194" s="222">
        <f t="shared" si="171"/>
        <v>0</v>
      </c>
      <c r="AM194" s="222">
        <f t="shared" si="171"/>
        <v>0</v>
      </c>
      <c r="AN194" s="222">
        <f t="shared" si="171"/>
        <v>0</v>
      </c>
      <c r="AO194" s="222">
        <f t="shared" si="171"/>
        <v>0</v>
      </c>
      <c r="AP194" s="222">
        <f t="shared" si="171"/>
        <v>0</v>
      </c>
      <c r="AQ194" s="222">
        <f t="shared" si="171"/>
        <v>0</v>
      </c>
      <c r="AR194" s="222">
        <f t="shared" si="171"/>
        <v>0</v>
      </c>
      <c r="AS194" s="222">
        <f t="shared" si="171"/>
        <v>0</v>
      </c>
      <c r="AT194" s="222">
        <f t="shared" si="171"/>
        <v>0</v>
      </c>
      <c r="AU194" s="222">
        <f t="shared" si="171"/>
        <v>0</v>
      </c>
      <c r="AV194" s="222">
        <f t="shared" si="171"/>
        <v>0</v>
      </c>
      <c r="AW194" s="222">
        <f t="shared" si="171"/>
        <v>0</v>
      </c>
      <c r="AX194" s="222">
        <f t="shared" si="171"/>
        <v>0</v>
      </c>
      <c r="AY194" s="222">
        <f t="shared" si="171"/>
        <v>0</v>
      </c>
      <c r="AZ194" s="222">
        <f t="shared" si="171"/>
        <v>0</v>
      </c>
      <c r="BA194" s="222">
        <f t="shared" si="171"/>
        <v>0</v>
      </c>
      <c r="BB194" s="222">
        <f t="shared" si="171"/>
        <v>0</v>
      </c>
      <c r="BC194" s="222">
        <f t="shared" si="171"/>
        <v>0</v>
      </c>
      <c r="BD194" s="222">
        <f t="shared" si="171"/>
        <v>0</v>
      </c>
      <c r="BE194" s="222">
        <f t="shared" si="171"/>
        <v>0</v>
      </c>
      <c r="BF194" s="222">
        <f t="shared" si="171"/>
        <v>0</v>
      </c>
      <c r="BG194" s="222">
        <f t="shared" si="171"/>
        <v>0</v>
      </c>
      <c r="BH194" s="222">
        <f t="shared" si="171"/>
        <v>0</v>
      </c>
      <c r="BI194" s="222">
        <f t="shared" si="171"/>
        <v>0</v>
      </c>
      <c r="BJ194" s="222">
        <f t="shared" si="171"/>
        <v>0</v>
      </c>
      <c r="BK194" s="222">
        <f t="shared" si="171"/>
        <v>0</v>
      </c>
      <c r="BL194" s="222">
        <f t="shared" si="171"/>
        <v>0</v>
      </c>
      <c r="BM194" s="222">
        <f t="shared" si="171"/>
        <v>0</v>
      </c>
      <c r="BN194" s="222">
        <f t="shared" si="171"/>
        <v>0</v>
      </c>
      <c r="BO194" s="222">
        <f t="shared" si="171"/>
        <v>0</v>
      </c>
      <c r="BP194" s="222">
        <f t="shared" si="171"/>
        <v>0</v>
      </c>
      <c r="BQ194" s="222">
        <f t="shared" si="171"/>
        <v>0</v>
      </c>
      <c r="BR194" s="222">
        <f t="shared" si="171"/>
        <v>0</v>
      </c>
      <c r="BS194" s="222">
        <f t="shared" si="171"/>
        <v>0</v>
      </c>
      <c r="BT194" s="222">
        <f t="shared" si="171"/>
        <v>0</v>
      </c>
      <c r="BU194" s="222">
        <f t="shared" si="171"/>
        <v>0</v>
      </c>
      <c r="BV194" s="222">
        <f t="shared" si="171"/>
        <v>0</v>
      </c>
      <c r="BW194" s="222">
        <f t="shared" si="171"/>
        <v>0</v>
      </c>
      <c r="BX194" s="222">
        <f t="shared" ref="BX194:EI198" si="172">BW194+BX271+BX342</f>
        <v>0</v>
      </c>
      <c r="BY194" s="222">
        <f t="shared" si="172"/>
        <v>0</v>
      </c>
      <c r="BZ194" s="222">
        <f t="shared" si="172"/>
        <v>0</v>
      </c>
      <c r="CA194" s="222">
        <f t="shared" si="172"/>
        <v>0</v>
      </c>
      <c r="CB194" s="222">
        <f t="shared" si="172"/>
        <v>0</v>
      </c>
      <c r="CC194" s="222">
        <f t="shared" si="172"/>
        <v>0</v>
      </c>
      <c r="CD194" s="222">
        <f t="shared" si="172"/>
        <v>0</v>
      </c>
      <c r="CE194" s="222">
        <f t="shared" si="172"/>
        <v>0</v>
      </c>
      <c r="CF194" s="222">
        <f t="shared" si="172"/>
        <v>0</v>
      </c>
      <c r="CG194" s="222">
        <f t="shared" si="172"/>
        <v>0</v>
      </c>
      <c r="CH194" s="222">
        <f t="shared" si="172"/>
        <v>0</v>
      </c>
      <c r="CI194" s="222">
        <f t="shared" si="172"/>
        <v>0</v>
      </c>
      <c r="CJ194" s="222">
        <f t="shared" si="172"/>
        <v>0</v>
      </c>
      <c r="CK194" s="222">
        <f t="shared" si="172"/>
        <v>0</v>
      </c>
      <c r="CL194" s="222">
        <f t="shared" si="172"/>
        <v>0</v>
      </c>
      <c r="CM194" s="222">
        <f t="shared" si="172"/>
        <v>0</v>
      </c>
      <c r="CN194" s="222">
        <f t="shared" si="172"/>
        <v>0</v>
      </c>
      <c r="CO194" s="222">
        <f t="shared" si="172"/>
        <v>0</v>
      </c>
      <c r="CP194" s="222">
        <f t="shared" si="172"/>
        <v>0</v>
      </c>
      <c r="CQ194" s="222">
        <f t="shared" si="172"/>
        <v>0</v>
      </c>
      <c r="CR194" s="222">
        <f t="shared" si="172"/>
        <v>0</v>
      </c>
      <c r="CS194" s="222">
        <f t="shared" si="172"/>
        <v>0</v>
      </c>
      <c r="CT194" s="222">
        <f t="shared" si="172"/>
        <v>0</v>
      </c>
      <c r="CU194" s="222">
        <f t="shared" si="172"/>
        <v>0</v>
      </c>
      <c r="CV194" s="222">
        <f t="shared" si="172"/>
        <v>0</v>
      </c>
      <c r="CW194" s="222">
        <f t="shared" si="172"/>
        <v>0</v>
      </c>
      <c r="CX194" s="222">
        <f t="shared" si="172"/>
        <v>0</v>
      </c>
      <c r="CY194" s="222">
        <f t="shared" si="172"/>
        <v>0</v>
      </c>
      <c r="CZ194" s="222">
        <f t="shared" si="172"/>
        <v>0</v>
      </c>
      <c r="DA194" s="222">
        <f t="shared" si="172"/>
        <v>0</v>
      </c>
      <c r="DB194" s="222">
        <f t="shared" si="172"/>
        <v>0</v>
      </c>
      <c r="DC194" s="222">
        <f t="shared" si="172"/>
        <v>0</v>
      </c>
      <c r="DD194" s="222"/>
      <c r="DE194" s="222"/>
      <c r="DF194" s="222"/>
      <c r="DG194" s="222"/>
      <c r="DH194" s="222"/>
      <c r="DI194" s="222"/>
      <c r="DJ194" s="222"/>
      <c r="DK194" s="222"/>
      <c r="DL194" s="222"/>
      <c r="DM194" s="222"/>
      <c r="DN194" s="222"/>
      <c r="DO194" s="222"/>
      <c r="DP194" s="222"/>
      <c r="DQ194" s="222"/>
      <c r="DR194" s="222"/>
      <c r="DS194" s="222"/>
      <c r="DT194" s="222"/>
      <c r="DU194" s="222"/>
      <c r="DV194" s="222"/>
      <c r="DW194" s="222"/>
      <c r="DX194" s="222"/>
      <c r="DY194" s="222"/>
      <c r="DZ194" s="222"/>
      <c r="EA194" s="222"/>
      <c r="EB194" s="222"/>
      <c r="EC194" s="222"/>
      <c r="ED194" s="222"/>
      <c r="EE194" s="222"/>
      <c r="EF194" s="222"/>
      <c r="EG194" s="222"/>
      <c r="EH194" s="222"/>
      <c r="EI194" s="222"/>
      <c r="EJ194" s="222"/>
      <c r="EK194" s="222"/>
      <c r="EL194" s="222"/>
      <c r="EM194" s="222"/>
    </row>
    <row r="195" spans="2:143" s="116" customFormat="1" x14ac:dyDescent="0.3">
      <c r="B195" s="89"/>
      <c r="C195" s="142">
        <f>C194+1</f>
        <v>2</v>
      </c>
      <c r="D195" s="223" t="str">
        <f t="shared" si="167"/>
        <v>공모사채</v>
      </c>
      <c r="E195" s="215" t="str">
        <f t="shared" si="167"/>
        <v>BNK</v>
      </c>
      <c r="F195" s="216">
        <f t="shared" si="167"/>
        <v>50000</v>
      </c>
      <c r="G195" s="217">
        <f t="shared" si="167"/>
        <v>2.2869999999999998E-2</v>
      </c>
      <c r="H195" s="218">
        <f t="shared" si="167"/>
        <v>43252</v>
      </c>
      <c r="I195" s="219" t="str">
        <f t="shared" si="167"/>
        <v>3개월</v>
      </c>
      <c r="J195" s="220" t="str">
        <f t="shared" si="167"/>
        <v>3,6,9,12</v>
      </c>
      <c r="K195" s="221">
        <f t="shared" si="170"/>
        <v>50000</v>
      </c>
      <c r="L195" s="222">
        <f t="shared" si="171"/>
        <v>50000</v>
      </c>
      <c r="M195" s="222">
        <f t="shared" si="171"/>
        <v>50000</v>
      </c>
      <c r="N195" s="222">
        <f t="shared" si="171"/>
        <v>50000</v>
      </c>
      <c r="O195" s="222">
        <f t="shared" si="171"/>
        <v>50000</v>
      </c>
      <c r="P195" s="222">
        <f t="shared" si="171"/>
        <v>50000</v>
      </c>
      <c r="Q195" s="222">
        <f t="shared" si="171"/>
        <v>50000</v>
      </c>
      <c r="R195" s="222">
        <f t="shared" si="171"/>
        <v>50000</v>
      </c>
      <c r="S195" s="222">
        <f t="shared" si="171"/>
        <v>50000</v>
      </c>
      <c r="T195" s="222">
        <f t="shared" si="171"/>
        <v>50000</v>
      </c>
      <c r="U195" s="222">
        <f t="shared" si="171"/>
        <v>50000</v>
      </c>
      <c r="V195" s="222">
        <f t="shared" si="171"/>
        <v>50000</v>
      </c>
      <c r="W195" s="222">
        <f t="shared" si="171"/>
        <v>50000</v>
      </c>
      <c r="X195" s="222">
        <f t="shared" si="171"/>
        <v>45833.333333333336</v>
      </c>
      <c r="Y195" s="222">
        <f t="shared" si="171"/>
        <v>41666.666666666672</v>
      </c>
      <c r="Z195" s="222">
        <f t="shared" si="171"/>
        <v>37500.000000000007</v>
      </c>
      <c r="AA195" s="222">
        <f t="shared" si="171"/>
        <v>33333.333333333343</v>
      </c>
      <c r="AB195" s="222">
        <f t="shared" si="171"/>
        <v>29166.666666666675</v>
      </c>
      <c r="AC195" s="222">
        <f t="shared" si="171"/>
        <v>25000.000000000007</v>
      </c>
      <c r="AD195" s="222">
        <f t="shared" si="171"/>
        <v>20833.333333333339</v>
      </c>
      <c r="AE195" s="222">
        <f t="shared" si="171"/>
        <v>16666.666666666672</v>
      </c>
      <c r="AF195" s="222">
        <f t="shared" si="171"/>
        <v>12500.000000000004</v>
      </c>
      <c r="AG195" s="222">
        <f t="shared" si="171"/>
        <v>8333.3333333333358</v>
      </c>
      <c r="AH195" s="222">
        <f t="shared" si="171"/>
        <v>4166.6666666666688</v>
      </c>
      <c r="AI195" s="222">
        <f t="shared" si="171"/>
        <v>1.8189894035458565E-12</v>
      </c>
      <c r="AJ195" s="222">
        <f t="shared" si="171"/>
        <v>1.8189894035458565E-12</v>
      </c>
      <c r="AK195" s="222">
        <f t="shared" si="171"/>
        <v>1.8189894035458565E-12</v>
      </c>
      <c r="AL195" s="222">
        <f t="shared" si="171"/>
        <v>1.8189894035458565E-12</v>
      </c>
      <c r="AM195" s="222">
        <f t="shared" si="171"/>
        <v>1.8189894035458565E-12</v>
      </c>
      <c r="AN195" s="222">
        <f t="shared" si="171"/>
        <v>1.8189894035458565E-12</v>
      </c>
      <c r="AO195" s="222">
        <f t="shared" si="171"/>
        <v>1.8189894035458565E-12</v>
      </c>
      <c r="AP195" s="222">
        <f t="shared" si="171"/>
        <v>1.8189894035458565E-12</v>
      </c>
      <c r="AQ195" s="222">
        <f t="shared" si="171"/>
        <v>1.8189894035458565E-12</v>
      </c>
      <c r="AR195" s="222">
        <f t="shared" si="171"/>
        <v>1.8189894035458565E-12</v>
      </c>
      <c r="AS195" s="222">
        <f t="shared" si="171"/>
        <v>1.8189894035458565E-12</v>
      </c>
      <c r="AT195" s="222">
        <f t="shared" si="171"/>
        <v>1.8189894035458565E-12</v>
      </c>
      <c r="AU195" s="222">
        <f t="shared" si="171"/>
        <v>1.8189894035458565E-12</v>
      </c>
      <c r="AV195" s="222">
        <f t="shared" si="171"/>
        <v>1.8189894035458565E-12</v>
      </c>
      <c r="AW195" s="222">
        <f t="shared" si="171"/>
        <v>1.8189894035458565E-12</v>
      </c>
      <c r="AX195" s="222">
        <f t="shared" si="171"/>
        <v>1.8189894035458565E-12</v>
      </c>
      <c r="AY195" s="222">
        <f t="shared" si="171"/>
        <v>1.8189894035458565E-12</v>
      </c>
      <c r="AZ195" s="222">
        <f t="shared" si="171"/>
        <v>1.8189894035458565E-12</v>
      </c>
      <c r="BA195" s="222">
        <f t="shared" si="171"/>
        <v>1.8189894035458565E-12</v>
      </c>
      <c r="BB195" s="222">
        <f t="shared" si="171"/>
        <v>1.8189894035458565E-12</v>
      </c>
      <c r="BC195" s="222">
        <f t="shared" si="171"/>
        <v>1.8189894035458565E-12</v>
      </c>
      <c r="BD195" s="222">
        <f t="shared" si="171"/>
        <v>1.8189894035458565E-12</v>
      </c>
      <c r="BE195" s="222">
        <f t="shared" si="171"/>
        <v>1.8189894035458565E-12</v>
      </c>
      <c r="BF195" s="222">
        <f t="shared" si="171"/>
        <v>1.8189894035458565E-12</v>
      </c>
      <c r="BG195" s="222">
        <f t="shared" si="171"/>
        <v>1.8189894035458565E-12</v>
      </c>
      <c r="BH195" s="222">
        <f t="shared" si="171"/>
        <v>1.8189894035458565E-12</v>
      </c>
      <c r="BI195" s="222">
        <f t="shared" si="171"/>
        <v>1.8189894035458565E-12</v>
      </c>
      <c r="BJ195" s="222">
        <f t="shared" si="171"/>
        <v>1.8189894035458565E-12</v>
      </c>
      <c r="BK195" s="222">
        <f t="shared" si="171"/>
        <v>1.8189894035458565E-12</v>
      </c>
      <c r="BL195" s="222">
        <f t="shared" si="171"/>
        <v>1.8189894035458565E-12</v>
      </c>
      <c r="BM195" s="222">
        <f t="shared" si="171"/>
        <v>1.8189894035458565E-12</v>
      </c>
      <c r="BN195" s="222">
        <f t="shared" si="171"/>
        <v>1.8189894035458565E-12</v>
      </c>
      <c r="BO195" s="222">
        <f t="shared" si="171"/>
        <v>1.8189894035458565E-12</v>
      </c>
      <c r="BP195" s="222">
        <f t="shared" si="171"/>
        <v>1.8189894035458565E-12</v>
      </c>
      <c r="BQ195" s="222">
        <f t="shared" si="171"/>
        <v>1.8189894035458565E-12</v>
      </c>
      <c r="BR195" s="222">
        <f t="shared" si="171"/>
        <v>1.8189894035458565E-12</v>
      </c>
      <c r="BS195" s="222">
        <f t="shared" si="171"/>
        <v>1.8189894035458565E-12</v>
      </c>
      <c r="BT195" s="222">
        <f t="shared" si="171"/>
        <v>1.8189894035458565E-12</v>
      </c>
      <c r="BU195" s="222">
        <f t="shared" si="171"/>
        <v>1.8189894035458565E-12</v>
      </c>
      <c r="BV195" s="222">
        <f t="shared" si="171"/>
        <v>1.8189894035458565E-12</v>
      </c>
      <c r="BW195" s="222">
        <f t="shared" si="171"/>
        <v>1.8189894035458565E-12</v>
      </c>
      <c r="BX195" s="222">
        <f t="shared" si="172"/>
        <v>1.8189894035458565E-12</v>
      </c>
      <c r="BY195" s="222">
        <f t="shared" si="172"/>
        <v>1.8189894035458565E-12</v>
      </c>
      <c r="BZ195" s="222">
        <f t="shared" si="172"/>
        <v>1.8189894035458565E-12</v>
      </c>
      <c r="CA195" s="222">
        <f t="shared" si="172"/>
        <v>1.8189894035458565E-12</v>
      </c>
      <c r="CB195" s="222">
        <f t="shared" si="172"/>
        <v>1.8189894035458565E-12</v>
      </c>
      <c r="CC195" s="222">
        <f t="shared" si="172"/>
        <v>1.8189894035458565E-12</v>
      </c>
      <c r="CD195" s="222">
        <f t="shared" si="172"/>
        <v>1.8189894035458565E-12</v>
      </c>
      <c r="CE195" s="222">
        <f t="shared" si="172"/>
        <v>1.8189894035458565E-12</v>
      </c>
      <c r="CF195" s="222">
        <f t="shared" si="172"/>
        <v>1.8189894035458565E-12</v>
      </c>
      <c r="CG195" s="222">
        <f t="shared" si="172"/>
        <v>1.8189894035458565E-12</v>
      </c>
      <c r="CH195" s="222">
        <f t="shared" si="172"/>
        <v>1.8189894035458565E-12</v>
      </c>
      <c r="CI195" s="222">
        <f t="shared" si="172"/>
        <v>1.8189894035458565E-12</v>
      </c>
      <c r="CJ195" s="222">
        <f t="shared" si="172"/>
        <v>1.8189894035458565E-12</v>
      </c>
      <c r="CK195" s="222">
        <f t="shared" si="172"/>
        <v>1.8189894035458565E-12</v>
      </c>
      <c r="CL195" s="222">
        <f t="shared" si="172"/>
        <v>1.8189894035458565E-12</v>
      </c>
      <c r="CM195" s="222">
        <f t="shared" si="172"/>
        <v>1.8189894035458565E-12</v>
      </c>
      <c r="CN195" s="222">
        <f t="shared" si="172"/>
        <v>1.8189894035458565E-12</v>
      </c>
      <c r="CO195" s="222">
        <f t="shared" si="172"/>
        <v>1.8189894035458565E-12</v>
      </c>
      <c r="CP195" s="222">
        <f t="shared" si="172"/>
        <v>1.8189894035458565E-12</v>
      </c>
      <c r="CQ195" s="222">
        <f t="shared" si="172"/>
        <v>1.8189894035458565E-12</v>
      </c>
      <c r="CR195" s="222">
        <f t="shared" si="172"/>
        <v>1.8189894035458565E-12</v>
      </c>
      <c r="CS195" s="222">
        <f t="shared" si="172"/>
        <v>1.8189894035458565E-12</v>
      </c>
      <c r="CT195" s="222">
        <f t="shared" si="172"/>
        <v>1.8189894035458565E-12</v>
      </c>
      <c r="CU195" s="222">
        <f t="shared" si="172"/>
        <v>1.8189894035458565E-12</v>
      </c>
      <c r="CV195" s="222">
        <f t="shared" si="172"/>
        <v>1.8189894035458565E-12</v>
      </c>
      <c r="CW195" s="222">
        <f t="shared" si="172"/>
        <v>1.8189894035458565E-12</v>
      </c>
      <c r="CX195" s="222">
        <f t="shared" si="172"/>
        <v>1.8189894035458565E-12</v>
      </c>
      <c r="CY195" s="222">
        <f t="shared" si="172"/>
        <v>1.8189894035458565E-12</v>
      </c>
      <c r="CZ195" s="222">
        <f t="shared" si="172"/>
        <v>1.8189894035458565E-12</v>
      </c>
      <c r="DA195" s="222">
        <f t="shared" si="172"/>
        <v>1.8189894035458565E-12</v>
      </c>
      <c r="DB195" s="222">
        <f t="shared" si="172"/>
        <v>1.8189894035458565E-12</v>
      </c>
      <c r="DC195" s="222">
        <f t="shared" si="172"/>
        <v>1.8189894035458565E-12</v>
      </c>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222"/>
      <c r="EC195" s="222"/>
      <c r="ED195" s="222"/>
      <c r="EE195" s="222"/>
      <c r="EF195" s="222"/>
      <c r="EG195" s="222"/>
      <c r="EH195" s="222"/>
      <c r="EI195" s="222"/>
      <c r="EJ195" s="222"/>
      <c r="EK195" s="222"/>
      <c r="EL195" s="222"/>
      <c r="EM195" s="222"/>
    </row>
    <row r="196" spans="2:143" s="116" customFormat="1" x14ac:dyDescent="0.3">
      <c r="B196" s="89"/>
      <c r="C196" s="142">
        <f t="shared" ref="C196:C234" si="173">C195+1</f>
        <v>3</v>
      </c>
      <c r="D196" s="223" t="str">
        <f t="shared" si="167"/>
        <v>공모사채</v>
      </c>
      <c r="E196" s="215" t="str">
        <f t="shared" si="167"/>
        <v>BNK</v>
      </c>
      <c r="F196" s="216">
        <f t="shared" si="167"/>
        <v>50000</v>
      </c>
      <c r="G196" s="217">
        <f t="shared" si="167"/>
        <v>2.3700000000000002E-2</v>
      </c>
      <c r="H196" s="218">
        <f t="shared" si="167"/>
        <v>43611</v>
      </c>
      <c r="I196" s="219" t="str">
        <f t="shared" si="167"/>
        <v>3개월</v>
      </c>
      <c r="J196" s="220" t="str">
        <f t="shared" si="167"/>
        <v>2.5.8.11</v>
      </c>
      <c r="K196" s="221">
        <f t="shared" si="170"/>
        <v>50000</v>
      </c>
      <c r="L196" s="222">
        <f t="shared" si="171"/>
        <v>50000</v>
      </c>
      <c r="M196" s="222">
        <f t="shared" si="171"/>
        <v>50000</v>
      </c>
      <c r="N196" s="222">
        <f t="shared" si="171"/>
        <v>50000</v>
      </c>
      <c r="O196" s="222">
        <f t="shared" si="171"/>
        <v>50000</v>
      </c>
      <c r="P196" s="222">
        <f t="shared" si="171"/>
        <v>50000</v>
      </c>
      <c r="Q196" s="222">
        <f t="shared" si="171"/>
        <v>50000</v>
      </c>
      <c r="R196" s="222">
        <f t="shared" si="171"/>
        <v>50000</v>
      </c>
      <c r="S196" s="222">
        <f t="shared" si="171"/>
        <v>50000</v>
      </c>
      <c r="T196" s="222">
        <f t="shared" si="171"/>
        <v>50000</v>
      </c>
      <c r="U196" s="222">
        <f t="shared" si="171"/>
        <v>50000</v>
      </c>
      <c r="V196" s="222">
        <f t="shared" si="171"/>
        <v>50000</v>
      </c>
      <c r="W196" s="222">
        <f t="shared" si="171"/>
        <v>50000</v>
      </c>
      <c r="X196" s="222">
        <f t="shared" si="171"/>
        <v>50000</v>
      </c>
      <c r="Y196" s="222">
        <f t="shared" si="171"/>
        <v>50000</v>
      </c>
      <c r="Z196" s="222">
        <f t="shared" si="171"/>
        <v>50000</v>
      </c>
      <c r="AA196" s="222">
        <f t="shared" si="171"/>
        <v>50000</v>
      </c>
      <c r="AB196" s="222">
        <f t="shared" si="171"/>
        <v>50000</v>
      </c>
      <c r="AC196" s="222">
        <f t="shared" si="171"/>
        <v>50000</v>
      </c>
      <c r="AD196" s="222">
        <f t="shared" si="171"/>
        <v>50000</v>
      </c>
      <c r="AE196" s="222">
        <f t="shared" si="171"/>
        <v>50000</v>
      </c>
      <c r="AF196" s="222">
        <f t="shared" si="171"/>
        <v>50000</v>
      </c>
      <c r="AG196" s="222">
        <f t="shared" si="171"/>
        <v>50000</v>
      </c>
      <c r="AH196" s="222">
        <f t="shared" si="171"/>
        <v>50000</v>
      </c>
      <c r="AI196" s="222">
        <f t="shared" si="171"/>
        <v>50000</v>
      </c>
      <c r="AJ196" s="222">
        <f t="shared" si="171"/>
        <v>45833.333333333336</v>
      </c>
      <c r="AK196" s="222">
        <f t="shared" si="171"/>
        <v>41666.666666666672</v>
      </c>
      <c r="AL196" s="222">
        <f t="shared" si="171"/>
        <v>37500.000000000007</v>
      </c>
      <c r="AM196" s="222">
        <f t="shared" si="171"/>
        <v>33333.333333333343</v>
      </c>
      <c r="AN196" s="222">
        <f t="shared" si="171"/>
        <v>29166.666666666675</v>
      </c>
      <c r="AO196" s="222">
        <f t="shared" si="171"/>
        <v>25000.000000000007</v>
      </c>
      <c r="AP196" s="222">
        <f t="shared" si="171"/>
        <v>20833.333333333339</v>
      </c>
      <c r="AQ196" s="222">
        <f t="shared" si="171"/>
        <v>16666.666666666672</v>
      </c>
      <c r="AR196" s="222">
        <f t="shared" si="171"/>
        <v>12500.000000000004</v>
      </c>
      <c r="AS196" s="222">
        <f t="shared" si="171"/>
        <v>8333.3333333333358</v>
      </c>
      <c r="AT196" s="222">
        <f t="shared" si="171"/>
        <v>4166.6666666666688</v>
      </c>
      <c r="AU196" s="222">
        <f t="shared" si="171"/>
        <v>1.8189894035458565E-12</v>
      </c>
      <c r="AV196" s="222">
        <f t="shared" si="171"/>
        <v>1.8189894035458565E-12</v>
      </c>
      <c r="AW196" s="222">
        <f t="shared" si="171"/>
        <v>1.8189894035458565E-12</v>
      </c>
      <c r="AX196" s="222">
        <f t="shared" si="171"/>
        <v>1.8189894035458565E-12</v>
      </c>
      <c r="AY196" s="222">
        <f t="shared" si="171"/>
        <v>1.8189894035458565E-12</v>
      </c>
      <c r="AZ196" s="222">
        <f t="shared" si="171"/>
        <v>1.8189894035458565E-12</v>
      </c>
      <c r="BA196" s="222">
        <f t="shared" si="171"/>
        <v>1.8189894035458565E-12</v>
      </c>
      <c r="BB196" s="222">
        <f t="shared" si="171"/>
        <v>1.8189894035458565E-12</v>
      </c>
      <c r="BC196" s="222">
        <f t="shared" si="171"/>
        <v>1.8189894035458565E-12</v>
      </c>
      <c r="BD196" s="222">
        <f t="shared" si="171"/>
        <v>1.8189894035458565E-12</v>
      </c>
      <c r="BE196" s="222">
        <f t="shared" si="171"/>
        <v>1.8189894035458565E-12</v>
      </c>
      <c r="BF196" s="222">
        <f t="shared" si="171"/>
        <v>1.8189894035458565E-12</v>
      </c>
      <c r="BG196" s="222">
        <f t="shared" si="171"/>
        <v>1.8189894035458565E-12</v>
      </c>
      <c r="BH196" s="222">
        <f t="shared" si="171"/>
        <v>1.8189894035458565E-12</v>
      </c>
      <c r="BI196" s="222">
        <f t="shared" si="171"/>
        <v>1.8189894035458565E-12</v>
      </c>
      <c r="BJ196" s="222">
        <f t="shared" si="171"/>
        <v>1.8189894035458565E-12</v>
      </c>
      <c r="BK196" s="222">
        <f t="shared" si="171"/>
        <v>1.8189894035458565E-12</v>
      </c>
      <c r="BL196" s="222">
        <f t="shared" si="171"/>
        <v>1.8189894035458565E-12</v>
      </c>
      <c r="BM196" s="222">
        <f t="shared" si="171"/>
        <v>1.8189894035458565E-12</v>
      </c>
      <c r="BN196" s="222">
        <f t="shared" si="171"/>
        <v>1.8189894035458565E-12</v>
      </c>
      <c r="BO196" s="222">
        <f t="shared" si="171"/>
        <v>1.8189894035458565E-12</v>
      </c>
      <c r="BP196" s="222">
        <f t="shared" si="171"/>
        <v>1.8189894035458565E-12</v>
      </c>
      <c r="BQ196" s="222">
        <f t="shared" si="171"/>
        <v>1.8189894035458565E-12</v>
      </c>
      <c r="BR196" s="222">
        <f t="shared" si="171"/>
        <v>1.8189894035458565E-12</v>
      </c>
      <c r="BS196" s="222">
        <f t="shared" si="171"/>
        <v>1.8189894035458565E-12</v>
      </c>
      <c r="BT196" s="222">
        <f t="shared" si="171"/>
        <v>1.8189894035458565E-12</v>
      </c>
      <c r="BU196" s="222">
        <f t="shared" si="171"/>
        <v>1.8189894035458565E-12</v>
      </c>
      <c r="BV196" s="222">
        <f t="shared" si="171"/>
        <v>1.8189894035458565E-12</v>
      </c>
      <c r="BW196" s="222">
        <f t="shared" si="171"/>
        <v>1.8189894035458565E-12</v>
      </c>
      <c r="BX196" s="222">
        <f t="shared" si="172"/>
        <v>1.8189894035458565E-12</v>
      </c>
      <c r="BY196" s="222">
        <f t="shared" si="172"/>
        <v>1.8189894035458565E-12</v>
      </c>
      <c r="BZ196" s="222">
        <f t="shared" si="172"/>
        <v>1.8189894035458565E-12</v>
      </c>
      <c r="CA196" s="222">
        <f t="shared" si="172"/>
        <v>1.8189894035458565E-12</v>
      </c>
      <c r="CB196" s="222">
        <f t="shared" si="172"/>
        <v>1.8189894035458565E-12</v>
      </c>
      <c r="CC196" s="222">
        <f t="shared" si="172"/>
        <v>1.8189894035458565E-12</v>
      </c>
      <c r="CD196" s="222">
        <f t="shared" si="172"/>
        <v>1.8189894035458565E-12</v>
      </c>
      <c r="CE196" s="222">
        <f t="shared" si="172"/>
        <v>1.8189894035458565E-12</v>
      </c>
      <c r="CF196" s="222">
        <f t="shared" si="172"/>
        <v>1.8189894035458565E-12</v>
      </c>
      <c r="CG196" s="222">
        <f t="shared" si="172"/>
        <v>1.8189894035458565E-12</v>
      </c>
      <c r="CH196" s="222">
        <f t="shared" si="172"/>
        <v>1.8189894035458565E-12</v>
      </c>
      <c r="CI196" s="222">
        <f t="shared" si="172"/>
        <v>1.8189894035458565E-12</v>
      </c>
      <c r="CJ196" s="222">
        <f t="shared" si="172"/>
        <v>1.8189894035458565E-12</v>
      </c>
      <c r="CK196" s="222">
        <f t="shared" si="172"/>
        <v>1.8189894035458565E-12</v>
      </c>
      <c r="CL196" s="222">
        <f t="shared" si="172"/>
        <v>1.8189894035458565E-12</v>
      </c>
      <c r="CM196" s="222">
        <f t="shared" si="172"/>
        <v>1.8189894035458565E-12</v>
      </c>
      <c r="CN196" s="222">
        <f t="shared" si="172"/>
        <v>1.8189894035458565E-12</v>
      </c>
      <c r="CO196" s="222">
        <f t="shared" si="172"/>
        <v>1.8189894035458565E-12</v>
      </c>
      <c r="CP196" s="222">
        <f t="shared" si="172"/>
        <v>1.8189894035458565E-12</v>
      </c>
      <c r="CQ196" s="222">
        <f t="shared" si="172"/>
        <v>1.8189894035458565E-12</v>
      </c>
      <c r="CR196" s="222">
        <f t="shared" si="172"/>
        <v>1.8189894035458565E-12</v>
      </c>
      <c r="CS196" s="222">
        <f t="shared" si="172"/>
        <v>1.8189894035458565E-12</v>
      </c>
      <c r="CT196" s="222">
        <f t="shared" si="172"/>
        <v>1.8189894035458565E-12</v>
      </c>
      <c r="CU196" s="222">
        <f t="shared" si="172"/>
        <v>1.8189894035458565E-12</v>
      </c>
      <c r="CV196" s="222">
        <f t="shared" si="172"/>
        <v>1.8189894035458565E-12</v>
      </c>
      <c r="CW196" s="222">
        <f t="shared" si="172"/>
        <v>1.8189894035458565E-12</v>
      </c>
      <c r="CX196" s="222">
        <f t="shared" si="172"/>
        <v>1.8189894035458565E-12</v>
      </c>
      <c r="CY196" s="222">
        <f t="shared" si="172"/>
        <v>1.8189894035458565E-12</v>
      </c>
      <c r="CZ196" s="222">
        <f t="shared" si="172"/>
        <v>1.8189894035458565E-12</v>
      </c>
      <c r="DA196" s="222">
        <f t="shared" si="172"/>
        <v>1.8189894035458565E-12</v>
      </c>
      <c r="DB196" s="222">
        <f t="shared" si="172"/>
        <v>1.8189894035458565E-12</v>
      </c>
      <c r="DC196" s="222">
        <f t="shared" si="172"/>
        <v>1.8189894035458565E-12</v>
      </c>
      <c r="DD196" s="222"/>
      <c r="DE196" s="222"/>
      <c r="DF196" s="222"/>
      <c r="DG196" s="222"/>
      <c r="DH196" s="222"/>
      <c r="DI196" s="222"/>
      <c r="DJ196" s="222"/>
      <c r="DK196" s="222"/>
      <c r="DL196" s="222"/>
      <c r="DM196" s="222"/>
      <c r="DN196" s="222"/>
      <c r="DO196" s="222"/>
      <c r="DP196" s="222"/>
      <c r="DQ196" s="222"/>
      <c r="DR196" s="222"/>
      <c r="DS196" s="222"/>
      <c r="DT196" s="222"/>
      <c r="DU196" s="222"/>
      <c r="DV196" s="222"/>
      <c r="DW196" s="222"/>
      <c r="DX196" s="222"/>
      <c r="DY196" s="222"/>
      <c r="DZ196" s="222"/>
      <c r="EA196" s="222"/>
      <c r="EB196" s="222"/>
      <c r="EC196" s="222"/>
      <c r="ED196" s="222"/>
      <c r="EE196" s="222"/>
      <c r="EF196" s="222"/>
      <c r="EG196" s="222"/>
      <c r="EH196" s="222"/>
      <c r="EI196" s="222"/>
      <c r="EJ196" s="222"/>
      <c r="EK196" s="222"/>
      <c r="EL196" s="222"/>
      <c r="EM196" s="222"/>
    </row>
    <row r="197" spans="2:143" s="116" customFormat="1" x14ac:dyDescent="0.3">
      <c r="B197" s="89"/>
      <c r="C197" s="142">
        <f>C196+1</f>
        <v>4</v>
      </c>
      <c r="D197" s="223" t="str">
        <f t="shared" si="167"/>
        <v>사모사채</v>
      </c>
      <c r="E197" s="215" t="str">
        <f t="shared" si="167"/>
        <v>BNK</v>
      </c>
      <c r="F197" s="216">
        <f t="shared" si="167"/>
        <v>0</v>
      </c>
      <c r="G197" s="217">
        <f t="shared" si="167"/>
        <v>0.03</v>
      </c>
      <c r="H197" s="218">
        <f t="shared" si="167"/>
        <v>43980</v>
      </c>
      <c r="I197" s="219" t="str">
        <f t="shared" si="167"/>
        <v>3개월</v>
      </c>
      <c r="J197" s="220" t="str">
        <f t="shared" si="167"/>
        <v>2.5.8.11</v>
      </c>
      <c r="K197" s="221">
        <f t="shared" si="170"/>
        <v>0</v>
      </c>
      <c r="L197" s="222">
        <f t="shared" si="171"/>
        <v>0</v>
      </c>
      <c r="M197" s="222">
        <f t="shared" si="171"/>
        <v>0</v>
      </c>
      <c r="N197" s="222">
        <f t="shared" si="171"/>
        <v>0</v>
      </c>
      <c r="O197" s="222">
        <f t="shared" si="171"/>
        <v>0</v>
      </c>
      <c r="P197" s="222">
        <f t="shared" si="171"/>
        <v>20000</v>
      </c>
      <c r="Q197" s="222">
        <f t="shared" si="171"/>
        <v>20000</v>
      </c>
      <c r="R197" s="222">
        <f t="shared" si="171"/>
        <v>20000</v>
      </c>
      <c r="S197" s="222">
        <f t="shared" si="171"/>
        <v>20000</v>
      </c>
      <c r="T197" s="222">
        <f t="shared" si="171"/>
        <v>20000</v>
      </c>
      <c r="U197" s="222">
        <f t="shared" si="171"/>
        <v>20000</v>
      </c>
      <c r="V197" s="222">
        <f t="shared" si="171"/>
        <v>20000</v>
      </c>
      <c r="W197" s="222">
        <f t="shared" si="171"/>
        <v>20000</v>
      </c>
      <c r="X197" s="222">
        <f t="shared" si="171"/>
        <v>20000</v>
      </c>
      <c r="Y197" s="222">
        <f t="shared" si="171"/>
        <v>20000</v>
      </c>
      <c r="Z197" s="222">
        <f t="shared" si="171"/>
        <v>20000</v>
      </c>
      <c r="AA197" s="222">
        <f t="shared" si="171"/>
        <v>20000</v>
      </c>
      <c r="AB197" s="222">
        <f t="shared" si="171"/>
        <v>20000</v>
      </c>
      <c r="AC197" s="222">
        <f t="shared" si="171"/>
        <v>20000</v>
      </c>
      <c r="AD197" s="222">
        <f t="shared" si="171"/>
        <v>20000</v>
      </c>
      <c r="AE197" s="222">
        <f t="shared" si="171"/>
        <v>20000</v>
      </c>
      <c r="AF197" s="222">
        <f t="shared" si="171"/>
        <v>20000</v>
      </c>
      <c r="AG197" s="222">
        <f t="shared" si="171"/>
        <v>20000</v>
      </c>
      <c r="AH197" s="222">
        <f t="shared" si="171"/>
        <v>20000</v>
      </c>
      <c r="AI197" s="222">
        <f t="shared" si="171"/>
        <v>20000</v>
      </c>
      <c r="AJ197" s="222">
        <f t="shared" si="171"/>
        <v>20000</v>
      </c>
      <c r="AK197" s="222">
        <f t="shared" si="171"/>
        <v>20000</v>
      </c>
      <c r="AL197" s="222">
        <f t="shared" si="171"/>
        <v>20000</v>
      </c>
      <c r="AM197" s="222">
        <f t="shared" si="171"/>
        <v>20000</v>
      </c>
      <c r="AN197" s="222">
        <f t="shared" si="171"/>
        <v>20000</v>
      </c>
      <c r="AO197" s="222">
        <f t="shared" si="171"/>
        <v>20000</v>
      </c>
      <c r="AP197" s="222">
        <f t="shared" si="171"/>
        <v>20000</v>
      </c>
      <c r="AQ197" s="222">
        <f t="shared" si="171"/>
        <v>20000</v>
      </c>
      <c r="AR197" s="222">
        <f t="shared" si="171"/>
        <v>20000</v>
      </c>
      <c r="AS197" s="222">
        <f t="shared" si="171"/>
        <v>20000</v>
      </c>
      <c r="AT197" s="222">
        <f t="shared" si="171"/>
        <v>20000</v>
      </c>
      <c r="AU197" s="222">
        <f t="shared" si="171"/>
        <v>20000</v>
      </c>
      <c r="AV197" s="222">
        <f t="shared" si="171"/>
        <v>18333.333333333332</v>
      </c>
      <c r="AW197" s="222">
        <f t="shared" si="171"/>
        <v>16666.666666666664</v>
      </c>
      <c r="AX197" s="222">
        <f t="shared" si="171"/>
        <v>14999.999999999998</v>
      </c>
      <c r="AY197" s="222">
        <f t="shared" si="171"/>
        <v>13333.333333333332</v>
      </c>
      <c r="AZ197" s="222">
        <f t="shared" si="171"/>
        <v>11666.666666666666</v>
      </c>
      <c r="BA197" s="222">
        <f t="shared" si="171"/>
        <v>10000</v>
      </c>
      <c r="BB197" s="222">
        <f t="shared" si="171"/>
        <v>8333.3333333333339</v>
      </c>
      <c r="BC197" s="222">
        <f t="shared" si="171"/>
        <v>6666.666666666667</v>
      </c>
      <c r="BD197" s="222">
        <f t="shared" si="171"/>
        <v>5000</v>
      </c>
      <c r="BE197" s="222">
        <f t="shared" si="171"/>
        <v>3333.333333333333</v>
      </c>
      <c r="BF197" s="222">
        <f t="shared" si="171"/>
        <v>1666.6666666666663</v>
      </c>
      <c r="BG197" s="222">
        <f t="shared" si="171"/>
        <v>-4.5474735088646412E-13</v>
      </c>
      <c r="BH197" s="222">
        <f t="shared" si="171"/>
        <v>-4.5474735088646412E-13</v>
      </c>
      <c r="BI197" s="222">
        <f t="shared" si="171"/>
        <v>-4.5474735088646412E-13</v>
      </c>
      <c r="BJ197" s="222">
        <f t="shared" si="171"/>
        <v>-4.5474735088646412E-13</v>
      </c>
      <c r="BK197" s="222">
        <f t="shared" si="171"/>
        <v>-4.5474735088646412E-13</v>
      </c>
      <c r="BL197" s="222">
        <f t="shared" si="171"/>
        <v>-4.5474735088646412E-13</v>
      </c>
      <c r="BM197" s="222">
        <f t="shared" si="171"/>
        <v>-4.5474735088646412E-13</v>
      </c>
      <c r="BN197" s="222">
        <f t="shared" si="171"/>
        <v>-4.5474735088646412E-13</v>
      </c>
      <c r="BO197" s="222">
        <f t="shared" si="171"/>
        <v>-4.5474735088646412E-13</v>
      </c>
      <c r="BP197" s="222">
        <f t="shared" si="171"/>
        <v>-4.5474735088646412E-13</v>
      </c>
      <c r="BQ197" s="222">
        <f t="shared" si="171"/>
        <v>-4.5474735088646412E-13</v>
      </c>
      <c r="BR197" s="222">
        <f t="shared" si="171"/>
        <v>-4.5474735088646412E-13</v>
      </c>
      <c r="BS197" s="222">
        <f t="shared" si="171"/>
        <v>-4.5474735088646412E-13</v>
      </c>
      <c r="BT197" s="222">
        <f t="shared" si="171"/>
        <v>-4.5474735088646412E-13</v>
      </c>
      <c r="BU197" s="222">
        <f t="shared" si="171"/>
        <v>-4.5474735088646412E-13</v>
      </c>
      <c r="BV197" s="222">
        <f t="shared" si="171"/>
        <v>-4.5474735088646412E-13</v>
      </c>
      <c r="BW197" s="222">
        <f t="shared" ref="BW197:EH197" si="174">BV197+BW274+BW345</f>
        <v>-4.5474735088646412E-13</v>
      </c>
      <c r="BX197" s="222">
        <f t="shared" si="172"/>
        <v>-4.5474735088646412E-13</v>
      </c>
      <c r="BY197" s="222">
        <f t="shared" si="172"/>
        <v>-4.5474735088646412E-13</v>
      </c>
      <c r="BZ197" s="222">
        <f t="shared" si="172"/>
        <v>-4.5474735088646412E-13</v>
      </c>
      <c r="CA197" s="222">
        <f t="shared" si="172"/>
        <v>-4.5474735088646412E-13</v>
      </c>
      <c r="CB197" s="222">
        <f t="shared" si="172"/>
        <v>-4.5474735088646412E-13</v>
      </c>
      <c r="CC197" s="222">
        <f t="shared" si="172"/>
        <v>-4.5474735088646412E-13</v>
      </c>
      <c r="CD197" s="222">
        <f t="shared" si="172"/>
        <v>-4.5474735088646412E-13</v>
      </c>
      <c r="CE197" s="222">
        <f t="shared" si="172"/>
        <v>-4.5474735088646412E-13</v>
      </c>
      <c r="CF197" s="222">
        <f t="shared" si="172"/>
        <v>-4.5474735088646412E-13</v>
      </c>
      <c r="CG197" s="222">
        <f t="shared" si="172"/>
        <v>-4.5474735088646412E-13</v>
      </c>
      <c r="CH197" s="222">
        <f t="shared" si="172"/>
        <v>-4.5474735088646412E-13</v>
      </c>
      <c r="CI197" s="222">
        <f t="shared" si="172"/>
        <v>-4.5474735088646412E-13</v>
      </c>
      <c r="CJ197" s="222">
        <f t="shared" si="172"/>
        <v>-4.5474735088646412E-13</v>
      </c>
      <c r="CK197" s="222">
        <f t="shared" si="172"/>
        <v>-4.5474735088646412E-13</v>
      </c>
      <c r="CL197" s="222">
        <f t="shared" si="172"/>
        <v>-4.5474735088646412E-13</v>
      </c>
      <c r="CM197" s="222">
        <f t="shared" si="172"/>
        <v>-4.5474735088646412E-13</v>
      </c>
      <c r="CN197" s="222">
        <f t="shared" si="172"/>
        <v>-4.5474735088646412E-13</v>
      </c>
      <c r="CO197" s="222">
        <f t="shared" si="172"/>
        <v>-4.5474735088646412E-13</v>
      </c>
      <c r="CP197" s="222">
        <f t="shared" si="172"/>
        <v>-4.5474735088646412E-13</v>
      </c>
      <c r="CQ197" s="222">
        <f t="shared" si="172"/>
        <v>-4.5474735088646412E-13</v>
      </c>
      <c r="CR197" s="222">
        <f t="shared" si="172"/>
        <v>-4.5474735088646412E-13</v>
      </c>
      <c r="CS197" s="222">
        <f t="shared" si="172"/>
        <v>-4.5474735088646412E-13</v>
      </c>
      <c r="CT197" s="222">
        <f t="shared" si="172"/>
        <v>-4.5474735088646412E-13</v>
      </c>
      <c r="CU197" s="222">
        <f t="shared" si="172"/>
        <v>-4.5474735088646412E-13</v>
      </c>
      <c r="CV197" s="222">
        <f t="shared" si="172"/>
        <v>-4.5474735088646412E-13</v>
      </c>
      <c r="CW197" s="222">
        <f t="shared" si="172"/>
        <v>-4.5474735088646412E-13</v>
      </c>
      <c r="CX197" s="222">
        <f t="shared" si="172"/>
        <v>-4.5474735088646412E-13</v>
      </c>
      <c r="CY197" s="222">
        <f t="shared" si="172"/>
        <v>-4.5474735088646412E-13</v>
      </c>
      <c r="CZ197" s="222">
        <f t="shared" si="172"/>
        <v>-4.5474735088646412E-13</v>
      </c>
      <c r="DA197" s="222">
        <f t="shared" si="172"/>
        <v>-4.5474735088646412E-13</v>
      </c>
      <c r="DB197" s="222">
        <f t="shared" si="172"/>
        <v>-4.5474735088646412E-13</v>
      </c>
      <c r="DC197" s="222">
        <f t="shared" si="172"/>
        <v>-4.5474735088646412E-13</v>
      </c>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222"/>
      <c r="EC197" s="222"/>
      <c r="ED197" s="222"/>
      <c r="EE197" s="222"/>
      <c r="EF197" s="222"/>
      <c r="EG197" s="222"/>
      <c r="EH197" s="222"/>
      <c r="EI197" s="222"/>
      <c r="EJ197" s="222"/>
      <c r="EK197" s="222"/>
      <c r="EL197" s="222"/>
      <c r="EM197" s="222"/>
    </row>
    <row r="198" spans="2:143" s="116" customFormat="1" x14ac:dyDescent="0.3">
      <c r="B198" s="89"/>
      <c r="C198" s="142">
        <f t="shared" si="173"/>
        <v>5</v>
      </c>
      <c r="D198" s="223" t="str">
        <f t="shared" si="167"/>
        <v>사모전환사채</v>
      </c>
      <c r="E198" s="215" t="str">
        <f t="shared" si="167"/>
        <v>유안타</v>
      </c>
      <c r="F198" s="216">
        <f t="shared" si="167"/>
        <v>0</v>
      </c>
      <c r="G198" s="217">
        <f t="shared" si="167"/>
        <v>1.4999999999999999E-2</v>
      </c>
      <c r="H198" s="218">
        <f t="shared" si="167"/>
        <v>44540</v>
      </c>
      <c r="I198" s="219" t="str">
        <f t="shared" si="167"/>
        <v>3개월</v>
      </c>
      <c r="J198" s="220" t="str">
        <f t="shared" si="167"/>
        <v>3,6,9,12</v>
      </c>
      <c r="K198" s="221">
        <f t="shared" si="170"/>
        <v>0</v>
      </c>
      <c r="L198" s="222">
        <f t="shared" ref="L198:BW198" si="175">K198+L275+L346</f>
        <v>0</v>
      </c>
      <c r="M198" s="222">
        <f t="shared" si="175"/>
        <v>0</v>
      </c>
      <c r="N198" s="222">
        <f t="shared" si="175"/>
        <v>0</v>
      </c>
      <c r="O198" s="222">
        <f t="shared" si="175"/>
        <v>0</v>
      </c>
      <c r="P198" s="222">
        <f t="shared" si="175"/>
        <v>0</v>
      </c>
      <c r="Q198" s="222">
        <f t="shared" si="175"/>
        <v>0</v>
      </c>
      <c r="R198" s="222">
        <f t="shared" si="175"/>
        <v>0</v>
      </c>
      <c r="S198" s="222">
        <f t="shared" si="175"/>
        <v>0</v>
      </c>
      <c r="T198" s="222">
        <f t="shared" si="175"/>
        <v>0</v>
      </c>
      <c r="U198" s="222">
        <f t="shared" si="175"/>
        <v>0</v>
      </c>
      <c r="V198" s="222">
        <f t="shared" si="175"/>
        <v>0</v>
      </c>
      <c r="W198" s="222">
        <f t="shared" si="175"/>
        <v>10000</v>
      </c>
      <c r="X198" s="222">
        <f t="shared" si="175"/>
        <v>10000</v>
      </c>
      <c r="Y198" s="222">
        <f t="shared" si="175"/>
        <v>10000</v>
      </c>
      <c r="Z198" s="222">
        <f t="shared" si="175"/>
        <v>10000</v>
      </c>
      <c r="AA198" s="222">
        <f t="shared" si="175"/>
        <v>10000</v>
      </c>
      <c r="AB198" s="222">
        <f t="shared" si="175"/>
        <v>10000</v>
      </c>
      <c r="AC198" s="222">
        <f t="shared" si="175"/>
        <v>10000</v>
      </c>
      <c r="AD198" s="222">
        <f t="shared" si="175"/>
        <v>10000</v>
      </c>
      <c r="AE198" s="222">
        <f t="shared" si="175"/>
        <v>10000</v>
      </c>
      <c r="AF198" s="222">
        <f t="shared" si="175"/>
        <v>10000</v>
      </c>
      <c r="AG198" s="222">
        <f t="shared" si="175"/>
        <v>10000</v>
      </c>
      <c r="AH198" s="222">
        <f t="shared" si="175"/>
        <v>10000</v>
      </c>
      <c r="AI198" s="222">
        <f t="shared" si="175"/>
        <v>10000</v>
      </c>
      <c r="AJ198" s="222">
        <f t="shared" si="175"/>
        <v>10000</v>
      </c>
      <c r="AK198" s="222">
        <f t="shared" si="175"/>
        <v>10000</v>
      </c>
      <c r="AL198" s="222">
        <f t="shared" si="175"/>
        <v>10000</v>
      </c>
      <c r="AM198" s="222">
        <f t="shared" si="175"/>
        <v>10000</v>
      </c>
      <c r="AN198" s="222">
        <f t="shared" si="175"/>
        <v>10000</v>
      </c>
      <c r="AO198" s="222">
        <f t="shared" si="175"/>
        <v>10000</v>
      </c>
      <c r="AP198" s="222">
        <f t="shared" si="175"/>
        <v>10000</v>
      </c>
      <c r="AQ198" s="222">
        <f t="shared" si="175"/>
        <v>10000</v>
      </c>
      <c r="AR198" s="222">
        <f t="shared" si="175"/>
        <v>10000</v>
      </c>
      <c r="AS198" s="222">
        <f t="shared" si="175"/>
        <v>10000</v>
      </c>
      <c r="AT198" s="222">
        <f t="shared" si="175"/>
        <v>10000</v>
      </c>
      <c r="AU198" s="222">
        <f t="shared" si="175"/>
        <v>10000</v>
      </c>
      <c r="AV198" s="222">
        <f t="shared" si="175"/>
        <v>10000</v>
      </c>
      <c r="AW198" s="222">
        <f t="shared" si="175"/>
        <v>10000</v>
      </c>
      <c r="AX198" s="222">
        <f t="shared" si="175"/>
        <v>10000</v>
      </c>
      <c r="AY198" s="222">
        <f t="shared" si="175"/>
        <v>10000</v>
      </c>
      <c r="AZ198" s="222">
        <f t="shared" si="175"/>
        <v>10000</v>
      </c>
      <c r="BA198" s="222">
        <f t="shared" si="175"/>
        <v>10000</v>
      </c>
      <c r="BB198" s="222">
        <f t="shared" si="175"/>
        <v>10000</v>
      </c>
      <c r="BC198" s="222">
        <f t="shared" si="175"/>
        <v>10000</v>
      </c>
      <c r="BD198" s="222">
        <f t="shared" si="175"/>
        <v>10000</v>
      </c>
      <c r="BE198" s="222">
        <f t="shared" si="175"/>
        <v>10000</v>
      </c>
      <c r="BF198" s="222">
        <f t="shared" si="175"/>
        <v>10000</v>
      </c>
      <c r="BG198" s="222">
        <f t="shared" si="175"/>
        <v>10000</v>
      </c>
      <c r="BH198" s="222">
        <f t="shared" si="175"/>
        <v>9166.6666666666661</v>
      </c>
      <c r="BI198" s="222">
        <f t="shared" si="175"/>
        <v>8333.3333333333321</v>
      </c>
      <c r="BJ198" s="222">
        <f t="shared" si="175"/>
        <v>7499.9999999999991</v>
      </c>
      <c r="BK198" s="222">
        <f t="shared" si="175"/>
        <v>6666.6666666666661</v>
      </c>
      <c r="BL198" s="222">
        <f t="shared" si="175"/>
        <v>5833.333333333333</v>
      </c>
      <c r="BM198" s="222">
        <f t="shared" si="175"/>
        <v>5000</v>
      </c>
      <c r="BN198" s="222">
        <f t="shared" si="175"/>
        <v>4166.666666666667</v>
      </c>
      <c r="BO198" s="222">
        <f t="shared" si="175"/>
        <v>3333.3333333333335</v>
      </c>
      <c r="BP198" s="222">
        <f t="shared" si="175"/>
        <v>2500</v>
      </c>
      <c r="BQ198" s="222">
        <f t="shared" si="175"/>
        <v>1666.6666666666665</v>
      </c>
      <c r="BR198" s="222">
        <f t="shared" si="175"/>
        <v>833.33333333333314</v>
      </c>
      <c r="BS198" s="222">
        <f t="shared" si="175"/>
        <v>-2.2737367544323206E-13</v>
      </c>
      <c r="BT198" s="222">
        <f t="shared" si="175"/>
        <v>-2.2737367544323206E-13</v>
      </c>
      <c r="BU198" s="222">
        <f t="shared" si="175"/>
        <v>-2.2737367544323206E-13</v>
      </c>
      <c r="BV198" s="222">
        <f t="shared" si="175"/>
        <v>-2.2737367544323206E-13</v>
      </c>
      <c r="BW198" s="222">
        <f t="shared" si="175"/>
        <v>-2.2737367544323206E-13</v>
      </c>
      <c r="BX198" s="222">
        <f t="shared" si="172"/>
        <v>-2.2737367544323206E-13</v>
      </c>
      <c r="BY198" s="222">
        <f t="shared" si="172"/>
        <v>-2.2737367544323206E-13</v>
      </c>
      <c r="BZ198" s="222">
        <f t="shared" si="172"/>
        <v>-2.2737367544323206E-13</v>
      </c>
      <c r="CA198" s="222">
        <f t="shared" si="172"/>
        <v>-2.2737367544323206E-13</v>
      </c>
      <c r="CB198" s="222">
        <f t="shared" si="172"/>
        <v>-2.2737367544323206E-13</v>
      </c>
      <c r="CC198" s="222">
        <f t="shared" si="172"/>
        <v>-2.2737367544323206E-13</v>
      </c>
      <c r="CD198" s="222">
        <f t="shared" si="172"/>
        <v>-2.2737367544323206E-13</v>
      </c>
      <c r="CE198" s="222">
        <f t="shared" si="172"/>
        <v>-2.2737367544323206E-13</v>
      </c>
      <c r="CF198" s="222">
        <f t="shared" si="172"/>
        <v>-2.2737367544323206E-13</v>
      </c>
      <c r="CG198" s="222">
        <f t="shared" si="172"/>
        <v>-2.2737367544323206E-13</v>
      </c>
      <c r="CH198" s="222">
        <f t="shared" si="172"/>
        <v>-2.2737367544323206E-13</v>
      </c>
      <c r="CI198" s="222">
        <f t="shared" si="172"/>
        <v>-2.2737367544323206E-13</v>
      </c>
      <c r="CJ198" s="222">
        <f t="shared" si="172"/>
        <v>-2.2737367544323206E-13</v>
      </c>
      <c r="CK198" s="222">
        <f t="shared" si="172"/>
        <v>-2.2737367544323206E-13</v>
      </c>
      <c r="CL198" s="222">
        <f t="shared" si="172"/>
        <v>-2.2737367544323206E-13</v>
      </c>
      <c r="CM198" s="222">
        <f t="shared" si="172"/>
        <v>-2.2737367544323206E-13</v>
      </c>
      <c r="CN198" s="222">
        <f t="shared" si="172"/>
        <v>-2.2737367544323206E-13</v>
      </c>
      <c r="CO198" s="222">
        <f t="shared" si="172"/>
        <v>-2.2737367544323206E-13</v>
      </c>
      <c r="CP198" s="222">
        <f t="shared" si="172"/>
        <v>-2.2737367544323206E-13</v>
      </c>
      <c r="CQ198" s="222">
        <f t="shared" si="172"/>
        <v>-2.2737367544323206E-13</v>
      </c>
      <c r="CR198" s="222">
        <f t="shared" si="172"/>
        <v>-2.2737367544323206E-13</v>
      </c>
      <c r="CS198" s="222">
        <f t="shared" si="172"/>
        <v>-2.2737367544323206E-13</v>
      </c>
      <c r="CT198" s="222">
        <f t="shared" si="172"/>
        <v>-2.2737367544323206E-13</v>
      </c>
      <c r="CU198" s="222">
        <f t="shared" si="172"/>
        <v>-2.2737367544323206E-13</v>
      </c>
      <c r="CV198" s="222">
        <f t="shared" si="172"/>
        <v>-2.2737367544323206E-13</v>
      </c>
      <c r="CW198" s="222">
        <f t="shared" si="172"/>
        <v>-2.2737367544323206E-13</v>
      </c>
      <c r="CX198" s="222">
        <f t="shared" si="172"/>
        <v>-2.2737367544323206E-13</v>
      </c>
      <c r="CY198" s="222">
        <f t="shared" si="172"/>
        <v>-2.2737367544323206E-13</v>
      </c>
      <c r="CZ198" s="222">
        <f t="shared" si="172"/>
        <v>-2.2737367544323206E-13</v>
      </c>
      <c r="DA198" s="222">
        <f t="shared" si="172"/>
        <v>-2.2737367544323206E-13</v>
      </c>
      <c r="DB198" s="222">
        <f t="shared" si="172"/>
        <v>-2.2737367544323206E-13</v>
      </c>
      <c r="DC198" s="222">
        <f t="shared" si="172"/>
        <v>-2.2737367544323206E-13</v>
      </c>
      <c r="DD198" s="222"/>
      <c r="DE198" s="222"/>
      <c r="DF198" s="222"/>
      <c r="DG198" s="222"/>
      <c r="DH198" s="222"/>
      <c r="DI198" s="222"/>
      <c r="DJ198" s="222"/>
      <c r="DK198" s="222"/>
      <c r="DL198" s="222"/>
      <c r="DM198" s="222"/>
      <c r="DN198" s="222"/>
      <c r="DO198" s="222"/>
      <c r="DP198" s="222"/>
      <c r="DQ198" s="222"/>
      <c r="DR198" s="222"/>
      <c r="DS198" s="222"/>
      <c r="DT198" s="222"/>
      <c r="DU198" s="222"/>
      <c r="DV198" s="222"/>
      <c r="DW198" s="222"/>
      <c r="DX198" s="222"/>
      <c r="DY198" s="222"/>
      <c r="DZ198" s="222"/>
      <c r="EA198" s="222"/>
      <c r="EB198" s="222"/>
      <c r="EC198" s="222"/>
      <c r="ED198" s="222"/>
      <c r="EE198" s="222"/>
      <c r="EF198" s="222"/>
      <c r="EG198" s="222"/>
      <c r="EH198" s="222"/>
      <c r="EI198" s="222"/>
      <c r="EJ198" s="222"/>
      <c r="EK198" s="222"/>
      <c r="EL198" s="222"/>
      <c r="EM198" s="222"/>
    </row>
    <row r="199" spans="2:143" s="116" customFormat="1" x14ac:dyDescent="0.3">
      <c r="B199" s="224"/>
      <c r="C199" s="142"/>
      <c r="D199" s="223"/>
      <c r="E199" s="215"/>
      <c r="F199" s="216"/>
      <c r="G199" s="217"/>
      <c r="H199" s="218"/>
      <c r="I199" s="219"/>
      <c r="J199" s="220"/>
      <c r="K199" s="225"/>
      <c r="L199" s="222"/>
      <c r="M199" s="222"/>
      <c r="N199" s="222"/>
      <c r="O199" s="222"/>
      <c r="P199" s="222"/>
      <c r="Q199" s="222"/>
      <c r="R199" s="222"/>
      <c r="S199" s="222"/>
      <c r="T199" s="222"/>
      <c r="U199" s="222"/>
      <c r="V199" s="222"/>
      <c r="W199" s="222"/>
      <c r="X199" s="222"/>
      <c r="Y199" s="222"/>
      <c r="Z199" s="222"/>
      <c r="AA199" s="222"/>
      <c r="AB199" s="222"/>
      <c r="AC199" s="222"/>
      <c r="AD199" s="222"/>
      <c r="AE199" s="222"/>
      <c r="AF199" s="222"/>
      <c r="AG199" s="222"/>
      <c r="AH199" s="222"/>
      <c r="AI199" s="222"/>
      <c r="AJ199" s="222"/>
      <c r="AK199" s="222"/>
      <c r="AL199" s="222"/>
      <c r="AM199" s="222"/>
      <c r="AN199" s="222"/>
      <c r="AO199" s="222"/>
      <c r="AP199" s="222"/>
      <c r="AQ199" s="222"/>
      <c r="AR199" s="222"/>
      <c r="AS199" s="222"/>
      <c r="AT199" s="222"/>
      <c r="AU199" s="222"/>
      <c r="AV199" s="222"/>
      <c r="AW199" s="222"/>
      <c r="AX199" s="222"/>
      <c r="AY199" s="222"/>
      <c r="AZ199" s="222"/>
      <c r="BA199" s="222"/>
      <c r="BB199" s="222"/>
      <c r="BC199" s="222"/>
      <c r="BD199" s="222"/>
      <c r="BE199" s="222"/>
      <c r="BF199" s="222"/>
      <c r="BG199" s="222"/>
      <c r="BH199" s="222"/>
      <c r="BI199" s="222"/>
      <c r="BJ199" s="222"/>
      <c r="BK199" s="222"/>
      <c r="BL199" s="222"/>
      <c r="BM199" s="222"/>
      <c r="BN199" s="222"/>
      <c r="BO199" s="222"/>
      <c r="BP199" s="222"/>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222"/>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222"/>
      <c r="EC199" s="222"/>
      <c r="ED199" s="222"/>
      <c r="EE199" s="222"/>
      <c r="EF199" s="222"/>
      <c r="EG199" s="222"/>
      <c r="EH199" s="222"/>
      <c r="EI199" s="222"/>
      <c r="EJ199" s="222"/>
      <c r="EK199" s="222"/>
      <c r="EL199" s="222"/>
      <c r="EM199" s="222"/>
    </row>
    <row r="200" spans="2:143" s="82" customFormat="1" x14ac:dyDescent="0.3">
      <c r="B200" s="89">
        <v>31</v>
      </c>
      <c r="C200" s="226"/>
      <c r="D200" s="176" t="str">
        <f t="shared" ref="D200:J215" si="176">D277</f>
        <v>장기차입금</v>
      </c>
      <c r="E200" s="211" t="str">
        <f t="shared" si="176"/>
        <v>은행</v>
      </c>
      <c r="F200" s="212" t="str">
        <f t="shared" si="176"/>
        <v>원금</v>
      </c>
      <c r="G200" s="212" t="str">
        <f t="shared" si="176"/>
        <v>이자율</v>
      </c>
      <c r="H200" s="212" t="str">
        <f t="shared" si="176"/>
        <v>만기상환일</v>
      </c>
      <c r="I200" s="212" t="str">
        <f t="shared" si="176"/>
        <v>이자납부주기</v>
      </c>
      <c r="J200" s="213" t="str">
        <f t="shared" si="176"/>
        <v>이자불입월</v>
      </c>
      <c r="K200" s="180">
        <f>SUM(K201:K235)</f>
        <v>339090.06099999999</v>
      </c>
      <c r="L200" s="180">
        <f t="shared" ref="L200:BW200" si="177">SUM(L201:L235)</f>
        <v>338673.06099999999</v>
      </c>
      <c r="M200" s="180">
        <f t="shared" si="177"/>
        <v>350673.06099999999</v>
      </c>
      <c r="N200" s="180">
        <f t="shared" si="177"/>
        <v>346729.05599999998</v>
      </c>
      <c r="O200" s="180">
        <f t="shared" si="177"/>
        <v>345044.45600000001</v>
      </c>
      <c r="P200" s="180">
        <f t="shared" si="177"/>
        <v>345044.45600000001</v>
      </c>
      <c r="Q200" s="180">
        <f t="shared" si="177"/>
        <v>340441.04300000006</v>
      </c>
      <c r="R200" s="180">
        <f t="shared" si="177"/>
        <v>334842.24300000002</v>
      </c>
      <c r="S200" s="180">
        <f t="shared" si="177"/>
        <v>334896.24300000002</v>
      </c>
      <c r="T200" s="180">
        <f t="shared" si="177"/>
        <v>331821.24300000002</v>
      </c>
      <c r="U200" s="180">
        <f t="shared" si="177"/>
        <v>370226.94300000003</v>
      </c>
      <c r="V200" s="180">
        <f t="shared" si="177"/>
        <v>370226.94300000003</v>
      </c>
      <c r="W200" s="180">
        <f t="shared" si="177"/>
        <v>367151.94300000003</v>
      </c>
      <c r="X200" s="180">
        <f t="shared" si="177"/>
        <v>359500.82425000006</v>
      </c>
      <c r="Y200" s="180">
        <f t="shared" si="177"/>
        <v>351849.70550000004</v>
      </c>
      <c r="Z200" s="180">
        <f t="shared" si="177"/>
        <v>344198.58675000007</v>
      </c>
      <c r="AA200" s="180">
        <f t="shared" si="177"/>
        <v>336547.46800000011</v>
      </c>
      <c r="AB200" s="180">
        <f t="shared" si="177"/>
        <v>328896.34924999997</v>
      </c>
      <c r="AC200" s="180">
        <f t="shared" si="177"/>
        <v>321245.23050000001</v>
      </c>
      <c r="AD200" s="180">
        <f t="shared" si="177"/>
        <v>313594.11174999998</v>
      </c>
      <c r="AE200" s="180">
        <f t="shared" si="177"/>
        <v>305942.99299999996</v>
      </c>
      <c r="AF200" s="180">
        <f t="shared" si="177"/>
        <v>298291.87424999999</v>
      </c>
      <c r="AG200" s="180">
        <f t="shared" si="177"/>
        <v>290640.75549999997</v>
      </c>
      <c r="AH200" s="180">
        <f t="shared" si="177"/>
        <v>282989.63675000001</v>
      </c>
      <c r="AI200" s="180">
        <f t="shared" si="177"/>
        <v>275338.51799999998</v>
      </c>
      <c r="AJ200" s="180">
        <f t="shared" si="177"/>
        <v>269983.49566666665</v>
      </c>
      <c r="AK200" s="180">
        <f t="shared" si="177"/>
        <v>264628.47333333327</v>
      </c>
      <c r="AL200" s="180">
        <f t="shared" si="177"/>
        <v>259273.451</v>
      </c>
      <c r="AM200" s="180">
        <f t="shared" si="177"/>
        <v>253918.42866666664</v>
      </c>
      <c r="AN200" s="180">
        <f t="shared" si="177"/>
        <v>248563.40633333332</v>
      </c>
      <c r="AO200" s="180">
        <f t="shared" si="177"/>
        <v>243208.38400000002</v>
      </c>
      <c r="AP200" s="180">
        <f t="shared" si="177"/>
        <v>237853.36166666666</v>
      </c>
      <c r="AQ200" s="180">
        <f t="shared" si="177"/>
        <v>232498.33933333337</v>
      </c>
      <c r="AR200" s="180">
        <f t="shared" si="177"/>
        <v>227143.31699999998</v>
      </c>
      <c r="AS200" s="180">
        <f t="shared" si="177"/>
        <v>221788.29466666665</v>
      </c>
      <c r="AT200" s="180">
        <f t="shared" si="177"/>
        <v>216433.27233333333</v>
      </c>
      <c r="AU200" s="180">
        <f t="shared" si="177"/>
        <v>211078.25000000003</v>
      </c>
      <c r="AV200" s="180">
        <f t="shared" si="177"/>
        <v>208182.2833333333</v>
      </c>
      <c r="AW200" s="180">
        <f t="shared" si="177"/>
        <v>205286.31666666668</v>
      </c>
      <c r="AX200" s="180">
        <f t="shared" si="177"/>
        <v>202390.35</v>
      </c>
      <c r="AY200" s="180">
        <f t="shared" si="177"/>
        <v>199494.38333333336</v>
      </c>
      <c r="AZ200" s="180">
        <f t="shared" si="177"/>
        <v>196598.41666666666</v>
      </c>
      <c r="BA200" s="180">
        <f t="shared" si="177"/>
        <v>193702.44999999998</v>
      </c>
      <c r="BB200" s="180">
        <f t="shared" si="177"/>
        <v>190806.48333333337</v>
      </c>
      <c r="BC200" s="180">
        <f t="shared" si="177"/>
        <v>187910.51666666669</v>
      </c>
      <c r="BD200" s="180">
        <f t="shared" si="177"/>
        <v>185014.55</v>
      </c>
      <c r="BE200" s="180">
        <f t="shared" si="177"/>
        <v>182118.58333333334</v>
      </c>
      <c r="BF200" s="180">
        <f t="shared" si="177"/>
        <v>179222.61666666667</v>
      </c>
      <c r="BG200" s="180">
        <f t="shared" si="177"/>
        <v>176326.65</v>
      </c>
      <c r="BH200" s="180">
        <f t="shared" si="177"/>
        <v>174387.15</v>
      </c>
      <c r="BI200" s="180">
        <f t="shared" si="177"/>
        <v>172447.65</v>
      </c>
      <c r="BJ200" s="180">
        <f t="shared" si="177"/>
        <v>170508.15</v>
      </c>
      <c r="BK200" s="180">
        <f t="shared" si="177"/>
        <v>168568.65</v>
      </c>
      <c r="BL200" s="180">
        <f t="shared" si="177"/>
        <v>166629.15</v>
      </c>
      <c r="BM200" s="180">
        <f t="shared" si="177"/>
        <v>164689.65</v>
      </c>
      <c r="BN200" s="180">
        <f t="shared" si="177"/>
        <v>162750.15</v>
      </c>
      <c r="BO200" s="180">
        <f t="shared" si="177"/>
        <v>160810.65</v>
      </c>
      <c r="BP200" s="180">
        <f t="shared" si="177"/>
        <v>158871.15</v>
      </c>
      <c r="BQ200" s="180">
        <f t="shared" si="177"/>
        <v>156931.64999999997</v>
      </c>
      <c r="BR200" s="180">
        <f t="shared" si="177"/>
        <v>154992.15</v>
      </c>
      <c r="BS200" s="180">
        <f t="shared" si="177"/>
        <v>153052.65</v>
      </c>
      <c r="BT200" s="180">
        <f t="shared" si="177"/>
        <v>151117.65000000002</v>
      </c>
      <c r="BU200" s="180">
        <f t="shared" si="177"/>
        <v>149182.65000000002</v>
      </c>
      <c r="BV200" s="180">
        <f t="shared" si="177"/>
        <v>147247.65000000002</v>
      </c>
      <c r="BW200" s="180">
        <f t="shared" si="177"/>
        <v>145312.65000000002</v>
      </c>
      <c r="BX200" s="180">
        <f t="shared" ref="BX200:EI200" si="178">SUM(BX201:BX235)</f>
        <v>143377.65000000002</v>
      </c>
      <c r="BY200" s="180">
        <f t="shared" si="178"/>
        <v>141442.65000000002</v>
      </c>
      <c r="BZ200" s="180">
        <f t="shared" si="178"/>
        <v>139507.65000000002</v>
      </c>
      <c r="CA200" s="180">
        <f t="shared" si="178"/>
        <v>137572.65</v>
      </c>
      <c r="CB200" s="180">
        <f t="shared" si="178"/>
        <v>135637.65000000002</v>
      </c>
      <c r="CC200" s="180">
        <f t="shared" si="178"/>
        <v>133702.65000000002</v>
      </c>
      <c r="CD200" s="180">
        <f t="shared" si="178"/>
        <v>131767.65</v>
      </c>
      <c r="CE200" s="180">
        <f t="shared" si="178"/>
        <v>129832.65000000001</v>
      </c>
      <c r="CF200" s="180">
        <f t="shared" si="178"/>
        <v>129737.65000000001</v>
      </c>
      <c r="CG200" s="180">
        <f t="shared" si="178"/>
        <v>129642.65000000001</v>
      </c>
      <c r="CH200" s="180">
        <f t="shared" si="178"/>
        <v>129547.65000000001</v>
      </c>
      <c r="CI200" s="180">
        <f t="shared" si="178"/>
        <v>129452.65000000001</v>
      </c>
      <c r="CJ200" s="180">
        <f t="shared" si="178"/>
        <v>129357.65000000001</v>
      </c>
      <c r="CK200" s="180">
        <f t="shared" si="178"/>
        <v>129262.65000000001</v>
      </c>
      <c r="CL200" s="180">
        <f t="shared" si="178"/>
        <v>129167.65000000001</v>
      </c>
      <c r="CM200" s="180">
        <f t="shared" si="178"/>
        <v>129072.65000000001</v>
      </c>
      <c r="CN200" s="180">
        <f t="shared" si="178"/>
        <v>128977.65000000001</v>
      </c>
      <c r="CO200" s="180">
        <f t="shared" si="178"/>
        <v>128882.65000000001</v>
      </c>
      <c r="CP200" s="180">
        <f t="shared" si="178"/>
        <v>128787.65000000001</v>
      </c>
      <c r="CQ200" s="180">
        <f t="shared" si="178"/>
        <v>128692.65000000001</v>
      </c>
      <c r="CR200" s="180">
        <f t="shared" si="178"/>
        <v>128692.65000000001</v>
      </c>
      <c r="CS200" s="180">
        <f t="shared" si="178"/>
        <v>128692.65000000001</v>
      </c>
      <c r="CT200" s="180">
        <f t="shared" si="178"/>
        <v>128692.65000000001</v>
      </c>
      <c r="CU200" s="180">
        <f t="shared" si="178"/>
        <v>128692.65000000001</v>
      </c>
      <c r="CV200" s="180">
        <f t="shared" si="178"/>
        <v>128692.65000000001</v>
      </c>
      <c r="CW200" s="180">
        <f t="shared" si="178"/>
        <v>128692.65000000001</v>
      </c>
      <c r="CX200" s="180">
        <f t="shared" si="178"/>
        <v>128692.65000000001</v>
      </c>
      <c r="CY200" s="180">
        <f t="shared" si="178"/>
        <v>128692.65000000001</v>
      </c>
      <c r="CZ200" s="180">
        <f t="shared" si="178"/>
        <v>128692.65000000001</v>
      </c>
      <c r="DA200" s="180">
        <f t="shared" si="178"/>
        <v>128692.65000000001</v>
      </c>
      <c r="DB200" s="180">
        <f t="shared" si="178"/>
        <v>128692.65000000001</v>
      </c>
      <c r="DC200" s="180">
        <f t="shared" si="178"/>
        <v>128692.65000000001</v>
      </c>
      <c r="DD200" s="180"/>
      <c r="DE200" s="180"/>
      <c r="DF200" s="180"/>
      <c r="DG200" s="180"/>
      <c r="DH200" s="180"/>
      <c r="DI200" s="180"/>
      <c r="DJ200" s="180"/>
      <c r="DK200" s="180"/>
      <c r="DL200" s="180"/>
      <c r="DM200" s="180"/>
      <c r="DN200" s="180"/>
      <c r="DO200" s="180"/>
      <c r="DP200" s="180"/>
      <c r="DQ200" s="180"/>
      <c r="DR200" s="180"/>
      <c r="DS200" s="180"/>
      <c r="DT200" s="180"/>
      <c r="DU200" s="180"/>
      <c r="DV200" s="180"/>
      <c r="DW200" s="180"/>
      <c r="DX200" s="180"/>
      <c r="DY200" s="180"/>
      <c r="DZ200" s="180"/>
      <c r="EA200" s="180"/>
      <c r="EB200" s="180"/>
      <c r="EC200" s="180"/>
      <c r="ED200" s="180"/>
      <c r="EE200" s="180"/>
      <c r="EF200" s="180"/>
      <c r="EG200" s="180"/>
      <c r="EH200" s="180"/>
      <c r="EI200" s="180"/>
      <c r="EJ200" s="180"/>
      <c r="EK200" s="180"/>
      <c r="EL200" s="180"/>
      <c r="EM200" s="180"/>
    </row>
    <row r="201" spans="2:143" s="116" customFormat="1" x14ac:dyDescent="0.3">
      <c r="C201" s="142">
        <f t="shared" si="173"/>
        <v>1</v>
      </c>
      <c r="D201" s="223" t="str">
        <f t="shared" si="176"/>
        <v>산업시설대</v>
      </c>
      <c r="E201" s="215" t="str">
        <f t="shared" si="176"/>
        <v>산업</v>
      </c>
      <c r="F201" s="216">
        <f t="shared" si="176"/>
        <v>6000</v>
      </c>
      <c r="G201" s="217">
        <f t="shared" si="176"/>
        <v>2.52E-2</v>
      </c>
      <c r="H201" s="218">
        <f t="shared" si="176"/>
        <v>43373</v>
      </c>
      <c r="I201" s="219" t="str">
        <f t="shared" si="176"/>
        <v>3개월</v>
      </c>
      <c r="J201" s="220" t="str">
        <f t="shared" si="176"/>
        <v>3.6.9.12</v>
      </c>
      <c r="K201" s="221">
        <f t="shared" ref="K201:K234" si="179">F278</f>
        <v>6000</v>
      </c>
      <c r="L201" s="222">
        <f t="shared" ref="L201:BW204" si="180">K201+L278+L349</f>
        <v>6000</v>
      </c>
      <c r="M201" s="222">
        <f t="shared" si="180"/>
        <v>6000</v>
      </c>
      <c r="N201" s="222">
        <f t="shared" si="180"/>
        <v>6000</v>
      </c>
      <c r="O201" s="222">
        <f t="shared" si="180"/>
        <v>6000</v>
      </c>
      <c r="P201" s="222">
        <f t="shared" si="180"/>
        <v>6000</v>
      </c>
      <c r="Q201" s="222">
        <f t="shared" si="180"/>
        <v>6000</v>
      </c>
      <c r="R201" s="222">
        <f t="shared" si="180"/>
        <v>6000</v>
      </c>
      <c r="S201" s="222">
        <f t="shared" si="180"/>
        <v>6000</v>
      </c>
      <c r="T201" s="222">
        <f t="shared" si="180"/>
        <v>6000</v>
      </c>
      <c r="U201" s="222">
        <f t="shared" si="180"/>
        <v>6000</v>
      </c>
      <c r="V201" s="222">
        <f t="shared" si="180"/>
        <v>6000</v>
      </c>
      <c r="W201" s="222">
        <f t="shared" si="180"/>
        <v>6000</v>
      </c>
      <c r="X201" s="222">
        <f t="shared" si="180"/>
        <v>5900</v>
      </c>
      <c r="Y201" s="222">
        <f t="shared" si="180"/>
        <v>5800</v>
      </c>
      <c r="Z201" s="222">
        <f t="shared" si="180"/>
        <v>5700</v>
      </c>
      <c r="AA201" s="222">
        <f t="shared" si="180"/>
        <v>5600</v>
      </c>
      <c r="AB201" s="222">
        <f t="shared" si="180"/>
        <v>5500</v>
      </c>
      <c r="AC201" s="222">
        <f t="shared" si="180"/>
        <v>5400</v>
      </c>
      <c r="AD201" s="222">
        <f t="shared" si="180"/>
        <v>5300</v>
      </c>
      <c r="AE201" s="222">
        <f t="shared" si="180"/>
        <v>5200</v>
      </c>
      <c r="AF201" s="222">
        <f t="shared" si="180"/>
        <v>5100</v>
      </c>
      <c r="AG201" s="222">
        <f t="shared" si="180"/>
        <v>5000</v>
      </c>
      <c r="AH201" s="222">
        <f t="shared" si="180"/>
        <v>4900</v>
      </c>
      <c r="AI201" s="222">
        <f t="shared" si="180"/>
        <v>4800</v>
      </c>
      <c r="AJ201" s="222">
        <f t="shared" si="180"/>
        <v>4700</v>
      </c>
      <c r="AK201" s="222">
        <f t="shared" si="180"/>
        <v>4600</v>
      </c>
      <c r="AL201" s="222">
        <f t="shared" si="180"/>
        <v>4500</v>
      </c>
      <c r="AM201" s="222">
        <f t="shared" si="180"/>
        <v>4400</v>
      </c>
      <c r="AN201" s="222">
        <f t="shared" si="180"/>
        <v>4300</v>
      </c>
      <c r="AO201" s="222">
        <f t="shared" si="180"/>
        <v>4200</v>
      </c>
      <c r="AP201" s="222">
        <f t="shared" si="180"/>
        <v>4100</v>
      </c>
      <c r="AQ201" s="222">
        <f t="shared" si="180"/>
        <v>4000</v>
      </c>
      <c r="AR201" s="222">
        <f t="shared" si="180"/>
        <v>3900</v>
      </c>
      <c r="AS201" s="222">
        <f t="shared" si="180"/>
        <v>3800</v>
      </c>
      <c r="AT201" s="222">
        <f t="shared" si="180"/>
        <v>3700</v>
      </c>
      <c r="AU201" s="222">
        <f t="shared" si="180"/>
        <v>3600</v>
      </c>
      <c r="AV201" s="222">
        <f t="shared" si="180"/>
        <v>3500</v>
      </c>
      <c r="AW201" s="222">
        <f t="shared" si="180"/>
        <v>3400</v>
      </c>
      <c r="AX201" s="222">
        <f t="shared" si="180"/>
        <v>3300</v>
      </c>
      <c r="AY201" s="222">
        <f t="shared" si="180"/>
        <v>3200</v>
      </c>
      <c r="AZ201" s="222">
        <f t="shared" si="180"/>
        <v>3100</v>
      </c>
      <c r="BA201" s="222">
        <f t="shared" si="180"/>
        <v>3000</v>
      </c>
      <c r="BB201" s="222">
        <f t="shared" si="180"/>
        <v>2900</v>
      </c>
      <c r="BC201" s="222">
        <f t="shared" si="180"/>
        <v>2800</v>
      </c>
      <c r="BD201" s="222">
        <f t="shared" si="180"/>
        <v>2700</v>
      </c>
      <c r="BE201" s="222">
        <f t="shared" si="180"/>
        <v>2600</v>
      </c>
      <c r="BF201" s="222">
        <f t="shared" si="180"/>
        <v>2500</v>
      </c>
      <c r="BG201" s="222">
        <f t="shared" si="180"/>
        <v>2400</v>
      </c>
      <c r="BH201" s="222">
        <f t="shared" si="180"/>
        <v>2300</v>
      </c>
      <c r="BI201" s="222">
        <f t="shared" si="180"/>
        <v>2200</v>
      </c>
      <c r="BJ201" s="222">
        <f t="shared" si="180"/>
        <v>2100</v>
      </c>
      <c r="BK201" s="222">
        <f t="shared" si="180"/>
        <v>2000</v>
      </c>
      <c r="BL201" s="222">
        <f t="shared" si="180"/>
        <v>1900</v>
      </c>
      <c r="BM201" s="222">
        <f t="shared" si="180"/>
        <v>1800</v>
      </c>
      <c r="BN201" s="222">
        <f t="shared" si="180"/>
        <v>1700</v>
      </c>
      <c r="BO201" s="222">
        <f t="shared" si="180"/>
        <v>1600</v>
      </c>
      <c r="BP201" s="222">
        <f t="shared" si="180"/>
        <v>1500</v>
      </c>
      <c r="BQ201" s="222">
        <f t="shared" si="180"/>
        <v>1400</v>
      </c>
      <c r="BR201" s="222">
        <f t="shared" si="180"/>
        <v>1300</v>
      </c>
      <c r="BS201" s="222">
        <f t="shared" si="180"/>
        <v>1200</v>
      </c>
      <c r="BT201" s="222">
        <f t="shared" si="180"/>
        <v>1100</v>
      </c>
      <c r="BU201" s="222">
        <f t="shared" si="180"/>
        <v>1000</v>
      </c>
      <c r="BV201" s="222">
        <f t="shared" si="180"/>
        <v>900</v>
      </c>
      <c r="BW201" s="222">
        <f t="shared" si="180"/>
        <v>800</v>
      </c>
      <c r="BX201" s="222">
        <f t="shared" ref="BX201:EI208" si="181">BW201+BX278+BX349</f>
        <v>700</v>
      </c>
      <c r="BY201" s="222">
        <f t="shared" si="181"/>
        <v>600</v>
      </c>
      <c r="BZ201" s="222">
        <f t="shared" si="181"/>
        <v>500</v>
      </c>
      <c r="CA201" s="222">
        <f t="shared" si="181"/>
        <v>400</v>
      </c>
      <c r="CB201" s="222">
        <f t="shared" si="181"/>
        <v>300</v>
      </c>
      <c r="CC201" s="222">
        <f t="shared" si="181"/>
        <v>200</v>
      </c>
      <c r="CD201" s="222">
        <f t="shared" si="181"/>
        <v>100</v>
      </c>
      <c r="CE201" s="222">
        <f t="shared" si="181"/>
        <v>0</v>
      </c>
      <c r="CF201" s="222">
        <f t="shared" si="181"/>
        <v>0</v>
      </c>
      <c r="CG201" s="222">
        <f t="shared" si="181"/>
        <v>0</v>
      </c>
      <c r="CH201" s="222">
        <f t="shared" si="181"/>
        <v>0</v>
      </c>
      <c r="CI201" s="222">
        <f t="shared" si="181"/>
        <v>0</v>
      </c>
      <c r="CJ201" s="222">
        <f t="shared" si="181"/>
        <v>0</v>
      </c>
      <c r="CK201" s="222">
        <f t="shared" si="181"/>
        <v>0</v>
      </c>
      <c r="CL201" s="222">
        <f t="shared" si="181"/>
        <v>0</v>
      </c>
      <c r="CM201" s="222">
        <f t="shared" si="181"/>
        <v>0</v>
      </c>
      <c r="CN201" s="222">
        <f t="shared" si="181"/>
        <v>0</v>
      </c>
      <c r="CO201" s="222">
        <f t="shared" si="181"/>
        <v>0</v>
      </c>
      <c r="CP201" s="222">
        <f t="shared" si="181"/>
        <v>0</v>
      </c>
      <c r="CQ201" s="222">
        <f t="shared" si="181"/>
        <v>0</v>
      </c>
      <c r="CR201" s="222">
        <f t="shared" si="181"/>
        <v>0</v>
      </c>
      <c r="CS201" s="222">
        <f t="shared" si="181"/>
        <v>0</v>
      </c>
      <c r="CT201" s="222">
        <f t="shared" si="181"/>
        <v>0</v>
      </c>
      <c r="CU201" s="222">
        <f t="shared" si="181"/>
        <v>0</v>
      </c>
      <c r="CV201" s="222">
        <f t="shared" si="181"/>
        <v>0</v>
      </c>
      <c r="CW201" s="222">
        <f t="shared" si="181"/>
        <v>0</v>
      </c>
      <c r="CX201" s="222">
        <f t="shared" si="181"/>
        <v>0</v>
      </c>
      <c r="CY201" s="222">
        <f t="shared" si="181"/>
        <v>0</v>
      </c>
      <c r="CZ201" s="222">
        <f t="shared" si="181"/>
        <v>0</v>
      </c>
      <c r="DA201" s="222">
        <f t="shared" si="181"/>
        <v>0</v>
      </c>
      <c r="DB201" s="222">
        <f t="shared" si="181"/>
        <v>0</v>
      </c>
      <c r="DC201" s="222">
        <f t="shared" si="181"/>
        <v>0</v>
      </c>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222"/>
      <c r="EC201" s="222"/>
      <c r="ED201" s="222"/>
      <c r="EE201" s="222"/>
      <c r="EF201" s="222"/>
      <c r="EG201" s="222"/>
      <c r="EH201" s="222"/>
      <c r="EI201" s="222"/>
      <c r="EJ201" s="222"/>
      <c r="EK201" s="222"/>
      <c r="EL201" s="222"/>
      <c r="EM201" s="222"/>
    </row>
    <row r="202" spans="2:143" s="116" customFormat="1" x14ac:dyDescent="0.3">
      <c r="C202" s="142">
        <f t="shared" si="173"/>
        <v>2</v>
      </c>
      <c r="D202" s="223" t="str">
        <f t="shared" si="176"/>
        <v>산업시설대</v>
      </c>
      <c r="E202" s="215" t="str">
        <f t="shared" si="176"/>
        <v>산업</v>
      </c>
      <c r="F202" s="216">
        <f t="shared" si="176"/>
        <v>6000</v>
      </c>
      <c r="G202" s="217">
        <f t="shared" si="176"/>
        <v>2.52E-2</v>
      </c>
      <c r="H202" s="218">
        <f t="shared" si="176"/>
        <v>43373</v>
      </c>
      <c r="I202" s="219" t="str">
        <f t="shared" si="176"/>
        <v>3개월</v>
      </c>
      <c r="J202" s="220" t="str">
        <f t="shared" si="176"/>
        <v>3.6.9.12</v>
      </c>
      <c r="K202" s="221">
        <f t="shared" si="179"/>
        <v>6000</v>
      </c>
      <c r="L202" s="222">
        <f t="shared" si="180"/>
        <v>6000</v>
      </c>
      <c r="M202" s="222">
        <f t="shared" si="180"/>
        <v>6000</v>
      </c>
      <c r="N202" s="222">
        <f t="shared" si="180"/>
        <v>6000</v>
      </c>
      <c r="O202" s="222">
        <f t="shared" si="180"/>
        <v>6000</v>
      </c>
      <c r="P202" s="222">
        <f t="shared" si="180"/>
        <v>6000</v>
      </c>
      <c r="Q202" s="222">
        <f t="shared" si="180"/>
        <v>6000</v>
      </c>
      <c r="R202" s="222">
        <f t="shared" si="180"/>
        <v>6000</v>
      </c>
      <c r="S202" s="222">
        <f t="shared" si="180"/>
        <v>6000</v>
      </c>
      <c r="T202" s="222">
        <f t="shared" si="180"/>
        <v>6000</v>
      </c>
      <c r="U202" s="222">
        <f t="shared" si="180"/>
        <v>6000</v>
      </c>
      <c r="V202" s="222">
        <f t="shared" si="180"/>
        <v>6000</v>
      </c>
      <c r="W202" s="222">
        <f t="shared" si="180"/>
        <v>6000</v>
      </c>
      <c r="X202" s="222">
        <f t="shared" si="180"/>
        <v>5900</v>
      </c>
      <c r="Y202" s="222">
        <f t="shared" si="180"/>
        <v>5800</v>
      </c>
      <c r="Z202" s="222">
        <f t="shared" si="180"/>
        <v>5700</v>
      </c>
      <c r="AA202" s="222">
        <f t="shared" si="180"/>
        <v>5600</v>
      </c>
      <c r="AB202" s="222">
        <f t="shared" si="180"/>
        <v>5500</v>
      </c>
      <c r="AC202" s="222">
        <f t="shared" si="180"/>
        <v>5400</v>
      </c>
      <c r="AD202" s="222">
        <f t="shared" si="180"/>
        <v>5300</v>
      </c>
      <c r="AE202" s="222">
        <f t="shared" si="180"/>
        <v>5200</v>
      </c>
      <c r="AF202" s="222">
        <f t="shared" si="180"/>
        <v>5100</v>
      </c>
      <c r="AG202" s="222">
        <f t="shared" si="180"/>
        <v>5000</v>
      </c>
      <c r="AH202" s="222">
        <f t="shared" si="180"/>
        <v>4900</v>
      </c>
      <c r="AI202" s="222">
        <f t="shared" si="180"/>
        <v>4800</v>
      </c>
      <c r="AJ202" s="222">
        <f t="shared" si="180"/>
        <v>4700</v>
      </c>
      <c r="AK202" s="222">
        <f t="shared" si="180"/>
        <v>4600</v>
      </c>
      <c r="AL202" s="222">
        <f t="shared" si="180"/>
        <v>4500</v>
      </c>
      <c r="AM202" s="222">
        <f t="shared" si="180"/>
        <v>4400</v>
      </c>
      <c r="AN202" s="222">
        <f t="shared" si="180"/>
        <v>4300</v>
      </c>
      <c r="AO202" s="222">
        <f t="shared" si="180"/>
        <v>4200</v>
      </c>
      <c r="AP202" s="222">
        <f t="shared" si="180"/>
        <v>4100</v>
      </c>
      <c r="AQ202" s="222">
        <f t="shared" si="180"/>
        <v>4000</v>
      </c>
      <c r="AR202" s="222">
        <f t="shared" si="180"/>
        <v>3900</v>
      </c>
      <c r="AS202" s="222">
        <f t="shared" si="180"/>
        <v>3800</v>
      </c>
      <c r="AT202" s="222">
        <f t="shared" si="180"/>
        <v>3700</v>
      </c>
      <c r="AU202" s="222">
        <f t="shared" si="180"/>
        <v>3600</v>
      </c>
      <c r="AV202" s="222">
        <f t="shared" si="180"/>
        <v>3500</v>
      </c>
      <c r="AW202" s="222">
        <f t="shared" si="180"/>
        <v>3400</v>
      </c>
      <c r="AX202" s="222">
        <f t="shared" si="180"/>
        <v>3300</v>
      </c>
      <c r="AY202" s="222">
        <f t="shared" si="180"/>
        <v>3200</v>
      </c>
      <c r="AZ202" s="222">
        <f t="shared" si="180"/>
        <v>3100</v>
      </c>
      <c r="BA202" s="222">
        <f t="shared" si="180"/>
        <v>3000</v>
      </c>
      <c r="BB202" s="222">
        <f t="shared" si="180"/>
        <v>2900</v>
      </c>
      <c r="BC202" s="222">
        <f t="shared" si="180"/>
        <v>2800</v>
      </c>
      <c r="BD202" s="222">
        <f t="shared" si="180"/>
        <v>2700</v>
      </c>
      <c r="BE202" s="222">
        <f t="shared" si="180"/>
        <v>2600</v>
      </c>
      <c r="BF202" s="222">
        <f t="shared" si="180"/>
        <v>2500</v>
      </c>
      <c r="BG202" s="222">
        <f t="shared" si="180"/>
        <v>2400</v>
      </c>
      <c r="BH202" s="222">
        <f t="shared" si="180"/>
        <v>2300</v>
      </c>
      <c r="BI202" s="222">
        <f t="shared" si="180"/>
        <v>2200</v>
      </c>
      <c r="BJ202" s="222">
        <f t="shared" si="180"/>
        <v>2100</v>
      </c>
      <c r="BK202" s="222">
        <f t="shared" si="180"/>
        <v>2000</v>
      </c>
      <c r="BL202" s="222">
        <f t="shared" si="180"/>
        <v>1900</v>
      </c>
      <c r="BM202" s="222">
        <f t="shared" si="180"/>
        <v>1800</v>
      </c>
      <c r="BN202" s="222">
        <f t="shared" si="180"/>
        <v>1700</v>
      </c>
      <c r="BO202" s="222">
        <f t="shared" si="180"/>
        <v>1600</v>
      </c>
      <c r="BP202" s="222">
        <f t="shared" si="180"/>
        <v>1500</v>
      </c>
      <c r="BQ202" s="222">
        <f t="shared" si="180"/>
        <v>1400</v>
      </c>
      <c r="BR202" s="222">
        <f t="shared" si="180"/>
        <v>1300</v>
      </c>
      <c r="BS202" s="222">
        <f t="shared" si="180"/>
        <v>1200</v>
      </c>
      <c r="BT202" s="222">
        <f t="shared" si="180"/>
        <v>1100</v>
      </c>
      <c r="BU202" s="222">
        <f t="shared" si="180"/>
        <v>1000</v>
      </c>
      <c r="BV202" s="222">
        <f t="shared" si="180"/>
        <v>900</v>
      </c>
      <c r="BW202" s="222">
        <f t="shared" si="180"/>
        <v>800</v>
      </c>
      <c r="BX202" s="222">
        <f t="shared" si="181"/>
        <v>700</v>
      </c>
      <c r="BY202" s="222">
        <f t="shared" si="181"/>
        <v>600</v>
      </c>
      <c r="BZ202" s="222">
        <f t="shared" si="181"/>
        <v>500</v>
      </c>
      <c r="CA202" s="222">
        <f t="shared" si="181"/>
        <v>400</v>
      </c>
      <c r="CB202" s="222">
        <f t="shared" si="181"/>
        <v>300</v>
      </c>
      <c r="CC202" s="222">
        <f t="shared" si="181"/>
        <v>200</v>
      </c>
      <c r="CD202" s="222">
        <f t="shared" si="181"/>
        <v>100</v>
      </c>
      <c r="CE202" s="222">
        <f t="shared" si="181"/>
        <v>0</v>
      </c>
      <c r="CF202" s="222">
        <f t="shared" si="181"/>
        <v>0</v>
      </c>
      <c r="CG202" s="222">
        <f t="shared" si="181"/>
        <v>0</v>
      </c>
      <c r="CH202" s="222">
        <f t="shared" si="181"/>
        <v>0</v>
      </c>
      <c r="CI202" s="222">
        <f t="shared" si="181"/>
        <v>0</v>
      </c>
      <c r="CJ202" s="222">
        <f t="shared" si="181"/>
        <v>0</v>
      </c>
      <c r="CK202" s="222">
        <f t="shared" si="181"/>
        <v>0</v>
      </c>
      <c r="CL202" s="222">
        <f t="shared" si="181"/>
        <v>0</v>
      </c>
      <c r="CM202" s="222">
        <f t="shared" si="181"/>
        <v>0</v>
      </c>
      <c r="CN202" s="222">
        <f t="shared" si="181"/>
        <v>0</v>
      </c>
      <c r="CO202" s="222">
        <f t="shared" si="181"/>
        <v>0</v>
      </c>
      <c r="CP202" s="222">
        <f t="shared" si="181"/>
        <v>0</v>
      </c>
      <c r="CQ202" s="222">
        <f t="shared" si="181"/>
        <v>0</v>
      </c>
      <c r="CR202" s="222">
        <f t="shared" si="181"/>
        <v>0</v>
      </c>
      <c r="CS202" s="222">
        <f t="shared" si="181"/>
        <v>0</v>
      </c>
      <c r="CT202" s="222">
        <f t="shared" si="181"/>
        <v>0</v>
      </c>
      <c r="CU202" s="222">
        <f t="shared" si="181"/>
        <v>0</v>
      </c>
      <c r="CV202" s="222">
        <f t="shared" si="181"/>
        <v>0</v>
      </c>
      <c r="CW202" s="222">
        <f t="shared" si="181"/>
        <v>0</v>
      </c>
      <c r="CX202" s="222">
        <f t="shared" si="181"/>
        <v>0</v>
      </c>
      <c r="CY202" s="222">
        <f t="shared" si="181"/>
        <v>0</v>
      </c>
      <c r="CZ202" s="222">
        <f t="shared" si="181"/>
        <v>0</v>
      </c>
      <c r="DA202" s="222">
        <f t="shared" si="181"/>
        <v>0</v>
      </c>
      <c r="DB202" s="222">
        <f t="shared" si="181"/>
        <v>0</v>
      </c>
      <c r="DC202" s="222">
        <f t="shared" si="181"/>
        <v>0</v>
      </c>
      <c r="DD202" s="222"/>
      <c r="DE202" s="222"/>
      <c r="DF202" s="222"/>
      <c r="DG202" s="222"/>
      <c r="DH202" s="222"/>
      <c r="DI202" s="222"/>
      <c r="DJ202" s="222"/>
      <c r="DK202" s="222"/>
      <c r="DL202" s="222"/>
      <c r="DM202" s="222"/>
      <c r="DN202" s="222"/>
      <c r="DO202" s="222"/>
      <c r="DP202" s="222"/>
      <c r="DQ202" s="222"/>
      <c r="DR202" s="222"/>
      <c r="DS202" s="222"/>
      <c r="DT202" s="222"/>
      <c r="DU202" s="222"/>
      <c r="DV202" s="222"/>
      <c r="DW202" s="222"/>
      <c r="DX202" s="222"/>
      <c r="DY202" s="222"/>
      <c r="DZ202" s="222"/>
      <c r="EA202" s="222"/>
      <c r="EB202" s="222"/>
      <c r="EC202" s="222"/>
      <c r="ED202" s="222"/>
      <c r="EE202" s="222"/>
      <c r="EF202" s="222"/>
      <c r="EG202" s="222"/>
      <c r="EH202" s="222"/>
      <c r="EI202" s="222"/>
      <c r="EJ202" s="222"/>
      <c r="EK202" s="222"/>
      <c r="EL202" s="222"/>
      <c r="EM202" s="222"/>
    </row>
    <row r="203" spans="2:143" s="116" customFormat="1" x14ac:dyDescent="0.3">
      <c r="C203" s="142">
        <f t="shared" si="173"/>
        <v>3</v>
      </c>
      <c r="D203" s="223" t="str">
        <f t="shared" si="176"/>
        <v>산업시설대</v>
      </c>
      <c r="E203" s="215" t="str">
        <f t="shared" si="176"/>
        <v>산업</v>
      </c>
      <c r="F203" s="216">
        <f t="shared" si="176"/>
        <v>4200</v>
      </c>
      <c r="G203" s="217">
        <f t="shared" si="176"/>
        <v>2.5099999999999997E-2</v>
      </c>
      <c r="H203" s="218">
        <f t="shared" si="176"/>
        <v>43370</v>
      </c>
      <c r="I203" s="219" t="str">
        <f t="shared" si="176"/>
        <v>3개월</v>
      </c>
      <c r="J203" s="220" t="str">
        <f t="shared" si="176"/>
        <v>3.6.9.12</v>
      </c>
      <c r="K203" s="221">
        <f t="shared" si="179"/>
        <v>4200</v>
      </c>
      <c r="L203" s="222">
        <f t="shared" si="180"/>
        <v>4200</v>
      </c>
      <c r="M203" s="222">
        <f t="shared" si="180"/>
        <v>4200</v>
      </c>
      <c r="N203" s="222">
        <f t="shared" si="180"/>
        <v>4200</v>
      </c>
      <c r="O203" s="222">
        <f t="shared" si="180"/>
        <v>4200</v>
      </c>
      <c r="P203" s="222">
        <f t="shared" si="180"/>
        <v>4200</v>
      </c>
      <c r="Q203" s="222">
        <f t="shared" si="180"/>
        <v>4200</v>
      </c>
      <c r="R203" s="222">
        <f t="shared" si="180"/>
        <v>4200</v>
      </c>
      <c r="S203" s="222">
        <f t="shared" si="180"/>
        <v>4200</v>
      </c>
      <c r="T203" s="222">
        <f t="shared" si="180"/>
        <v>4200</v>
      </c>
      <c r="U203" s="222">
        <f t="shared" si="180"/>
        <v>4200</v>
      </c>
      <c r="V203" s="222">
        <f t="shared" si="180"/>
        <v>4200</v>
      </c>
      <c r="W203" s="222">
        <f t="shared" si="180"/>
        <v>4200</v>
      </c>
      <c r="X203" s="222">
        <f t="shared" si="180"/>
        <v>4130</v>
      </c>
      <c r="Y203" s="222">
        <f t="shared" si="180"/>
        <v>4060</v>
      </c>
      <c r="Z203" s="222">
        <f t="shared" si="180"/>
        <v>3990</v>
      </c>
      <c r="AA203" s="222">
        <f t="shared" si="180"/>
        <v>3920</v>
      </c>
      <c r="AB203" s="222">
        <f t="shared" si="180"/>
        <v>3850</v>
      </c>
      <c r="AC203" s="222">
        <f t="shared" si="180"/>
        <v>3780</v>
      </c>
      <c r="AD203" s="222">
        <f t="shared" si="180"/>
        <v>3710</v>
      </c>
      <c r="AE203" s="222">
        <f t="shared" si="180"/>
        <v>3640</v>
      </c>
      <c r="AF203" s="222">
        <f t="shared" si="180"/>
        <v>3570</v>
      </c>
      <c r="AG203" s="222">
        <f t="shared" si="180"/>
        <v>3500</v>
      </c>
      <c r="AH203" s="222">
        <f t="shared" si="180"/>
        <v>3430</v>
      </c>
      <c r="AI203" s="222">
        <f t="shared" si="180"/>
        <v>3360</v>
      </c>
      <c r="AJ203" s="222">
        <f t="shared" si="180"/>
        <v>3290</v>
      </c>
      <c r="AK203" s="222">
        <f t="shared" si="180"/>
        <v>3220</v>
      </c>
      <c r="AL203" s="222">
        <f t="shared" si="180"/>
        <v>3150</v>
      </c>
      <c r="AM203" s="222">
        <f t="shared" si="180"/>
        <v>3080</v>
      </c>
      <c r="AN203" s="222">
        <f t="shared" si="180"/>
        <v>3010</v>
      </c>
      <c r="AO203" s="222">
        <f t="shared" si="180"/>
        <v>2940</v>
      </c>
      <c r="AP203" s="222">
        <f t="shared" si="180"/>
        <v>2870</v>
      </c>
      <c r="AQ203" s="222">
        <f t="shared" si="180"/>
        <v>2800</v>
      </c>
      <c r="AR203" s="222">
        <f t="shared" si="180"/>
        <v>2730</v>
      </c>
      <c r="AS203" s="222">
        <f t="shared" si="180"/>
        <v>2660</v>
      </c>
      <c r="AT203" s="222">
        <f t="shared" si="180"/>
        <v>2590</v>
      </c>
      <c r="AU203" s="222">
        <f t="shared" si="180"/>
        <v>2520</v>
      </c>
      <c r="AV203" s="222">
        <f t="shared" si="180"/>
        <v>2450</v>
      </c>
      <c r="AW203" s="222">
        <f t="shared" si="180"/>
        <v>2380</v>
      </c>
      <c r="AX203" s="222">
        <f t="shared" si="180"/>
        <v>2310</v>
      </c>
      <c r="AY203" s="222">
        <f t="shared" si="180"/>
        <v>2240</v>
      </c>
      <c r="AZ203" s="222">
        <f t="shared" si="180"/>
        <v>2170</v>
      </c>
      <c r="BA203" s="222">
        <f t="shared" si="180"/>
        <v>2100</v>
      </c>
      <c r="BB203" s="222">
        <f t="shared" si="180"/>
        <v>2030</v>
      </c>
      <c r="BC203" s="222">
        <f t="shared" si="180"/>
        <v>1960</v>
      </c>
      <c r="BD203" s="222">
        <f t="shared" si="180"/>
        <v>1890</v>
      </c>
      <c r="BE203" s="222">
        <f t="shared" si="180"/>
        <v>1820</v>
      </c>
      <c r="BF203" s="222">
        <f t="shared" si="180"/>
        <v>1750</v>
      </c>
      <c r="BG203" s="222">
        <f t="shared" si="180"/>
        <v>1680</v>
      </c>
      <c r="BH203" s="222">
        <f t="shared" si="180"/>
        <v>1610</v>
      </c>
      <c r="BI203" s="222">
        <f t="shared" si="180"/>
        <v>1540</v>
      </c>
      <c r="BJ203" s="222">
        <f t="shared" si="180"/>
        <v>1470</v>
      </c>
      <c r="BK203" s="222">
        <f t="shared" si="180"/>
        <v>1400</v>
      </c>
      <c r="BL203" s="222">
        <f t="shared" si="180"/>
        <v>1330</v>
      </c>
      <c r="BM203" s="222">
        <f t="shared" si="180"/>
        <v>1260</v>
      </c>
      <c r="BN203" s="222">
        <f t="shared" si="180"/>
        <v>1190</v>
      </c>
      <c r="BO203" s="222">
        <f t="shared" si="180"/>
        <v>1120</v>
      </c>
      <c r="BP203" s="222">
        <f t="shared" si="180"/>
        <v>1050</v>
      </c>
      <c r="BQ203" s="222">
        <f t="shared" si="180"/>
        <v>980</v>
      </c>
      <c r="BR203" s="222">
        <f t="shared" si="180"/>
        <v>910</v>
      </c>
      <c r="BS203" s="222">
        <f t="shared" si="180"/>
        <v>840</v>
      </c>
      <c r="BT203" s="222">
        <f t="shared" si="180"/>
        <v>770</v>
      </c>
      <c r="BU203" s="222">
        <f t="shared" si="180"/>
        <v>700</v>
      </c>
      <c r="BV203" s="222">
        <f t="shared" si="180"/>
        <v>630</v>
      </c>
      <c r="BW203" s="222">
        <f t="shared" si="180"/>
        <v>560</v>
      </c>
      <c r="BX203" s="222">
        <f t="shared" si="181"/>
        <v>490</v>
      </c>
      <c r="BY203" s="222">
        <f t="shared" si="181"/>
        <v>420</v>
      </c>
      <c r="BZ203" s="222">
        <f t="shared" si="181"/>
        <v>350</v>
      </c>
      <c r="CA203" s="222">
        <f t="shared" si="181"/>
        <v>280</v>
      </c>
      <c r="CB203" s="222">
        <f t="shared" si="181"/>
        <v>210</v>
      </c>
      <c r="CC203" s="222">
        <f t="shared" si="181"/>
        <v>140</v>
      </c>
      <c r="CD203" s="222">
        <f t="shared" si="181"/>
        <v>70</v>
      </c>
      <c r="CE203" s="222">
        <f t="shared" si="181"/>
        <v>0</v>
      </c>
      <c r="CF203" s="222">
        <f t="shared" si="181"/>
        <v>0</v>
      </c>
      <c r="CG203" s="222">
        <f t="shared" si="181"/>
        <v>0</v>
      </c>
      <c r="CH203" s="222">
        <f t="shared" si="181"/>
        <v>0</v>
      </c>
      <c r="CI203" s="222">
        <f t="shared" si="181"/>
        <v>0</v>
      </c>
      <c r="CJ203" s="222">
        <f t="shared" si="181"/>
        <v>0</v>
      </c>
      <c r="CK203" s="222">
        <f t="shared" si="181"/>
        <v>0</v>
      </c>
      <c r="CL203" s="222">
        <f t="shared" si="181"/>
        <v>0</v>
      </c>
      <c r="CM203" s="222">
        <f t="shared" si="181"/>
        <v>0</v>
      </c>
      <c r="CN203" s="222">
        <f t="shared" si="181"/>
        <v>0</v>
      </c>
      <c r="CO203" s="222">
        <f t="shared" si="181"/>
        <v>0</v>
      </c>
      <c r="CP203" s="222">
        <f t="shared" si="181"/>
        <v>0</v>
      </c>
      <c r="CQ203" s="222">
        <f t="shared" si="181"/>
        <v>0</v>
      </c>
      <c r="CR203" s="222">
        <f t="shared" si="181"/>
        <v>0</v>
      </c>
      <c r="CS203" s="222">
        <f t="shared" si="181"/>
        <v>0</v>
      </c>
      <c r="CT203" s="222">
        <f t="shared" si="181"/>
        <v>0</v>
      </c>
      <c r="CU203" s="222">
        <f t="shared" si="181"/>
        <v>0</v>
      </c>
      <c r="CV203" s="222">
        <f t="shared" si="181"/>
        <v>0</v>
      </c>
      <c r="CW203" s="222">
        <f t="shared" si="181"/>
        <v>0</v>
      </c>
      <c r="CX203" s="222">
        <f t="shared" si="181"/>
        <v>0</v>
      </c>
      <c r="CY203" s="222">
        <f t="shared" si="181"/>
        <v>0</v>
      </c>
      <c r="CZ203" s="222">
        <f t="shared" si="181"/>
        <v>0</v>
      </c>
      <c r="DA203" s="222">
        <f t="shared" si="181"/>
        <v>0</v>
      </c>
      <c r="DB203" s="222">
        <f t="shared" si="181"/>
        <v>0</v>
      </c>
      <c r="DC203" s="222">
        <f t="shared" si="181"/>
        <v>0</v>
      </c>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222"/>
      <c r="EC203" s="222"/>
      <c r="ED203" s="222"/>
      <c r="EE203" s="222"/>
      <c r="EF203" s="222"/>
      <c r="EG203" s="222"/>
      <c r="EH203" s="222"/>
      <c r="EI203" s="222"/>
      <c r="EJ203" s="222"/>
      <c r="EK203" s="222"/>
      <c r="EL203" s="222"/>
      <c r="EM203" s="222"/>
    </row>
    <row r="204" spans="2:143" s="116" customFormat="1" x14ac:dyDescent="0.3">
      <c r="C204" s="142">
        <f t="shared" si="173"/>
        <v>4</v>
      </c>
      <c r="D204" s="223" t="str">
        <f t="shared" si="176"/>
        <v>산업시설대</v>
      </c>
      <c r="E204" s="215" t="str">
        <f t="shared" si="176"/>
        <v>산업</v>
      </c>
      <c r="F204" s="216">
        <f t="shared" si="176"/>
        <v>4200</v>
      </c>
      <c r="G204" s="217">
        <f t="shared" si="176"/>
        <v>2.5099999999999997E-2</v>
      </c>
      <c r="H204" s="218">
        <f t="shared" si="176"/>
        <v>43370</v>
      </c>
      <c r="I204" s="219" t="str">
        <f t="shared" si="176"/>
        <v>3개월</v>
      </c>
      <c r="J204" s="220" t="str">
        <f t="shared" si="176"/>
        <v>3.6.9.12</v>
      </c>
      <c r="K204" s="221">
        <f t="shared" si="179"/>
        <v>4200</v>
      </c>
      <c r="L204" s="222">
        <f t="shared" si="180"/>
        <v>4200</v>
      </c>
      <c r="M204" s="222">
        <f t="shared" si="180"/>
        <v>4200</v>
      </c>
      <c r="N204" s="222">
        <f t="shared" si="180"/>
        <v>4200</v>
      </c>
      <c r="O204" s="222">
        <f t="shared" si="180"/>
        <v>4200</v>
      </c>
      <c r="P204" s="222">
        <f t="shared" si="180"/>
        <v>4200</v>
      </c>
      <c r="Q204" s="222">
        <f t="shared" si="180"/>
        <v>4200</v>
      </c>
      <c r="R204" s="222">
        <f t="shared" si="180"/>
        <v>4200</v>
      </c>
      <c r="S204" s="222">
        <f t="shared" si="180"/>
        <v>4200</v>
      </c>
      <c r="T204" s="222">
        <f t="shared" si="180"/>
        <v>4200</v>
      </c>
      <c r="U204" s="222">
        <f t="shared" si="180"/>
        <v>4200</v>
      </c>
      <c r="V204" s="222">
        <f t="shared" si="180"/>
        <v>4200</v>
      </c>
      <c r="W204" s="222">
        <f t="shared" si="180"/>
        <v>4200</v>
      </c>
      <c r="X204" s="222">
        <f t="shared" si="180"/>
        <v>4130</v>
      </c>
      <c r="Y204" s="222">
        <f t="shared" si="180"/>
        <v>4060</v>
      </c>
      <c r="Z204" s="222">
        <f t="shared" si="180"/>
        <v>3990</v>
      </c>
      <c r="AA204" s="222">
        <f t="shared" si="180"/>
        <v>3920</v>
      </c>
      <c r="AB204" s="222">
        <f t="shared" si="180"/>
        <v>3850</v>
      </c>
      <c r="AC204" s="222">
        <f t="shared" si="180"/>
        <v>3780</v>
      </c>
      <c r="AD204" s="222">
        <f t="shared" si="180"/>
        <v>3710</v>
      </c>
      <c r="AE204" s="222">
        <f t="shared" si="180"/>
        <v>3640</v>
      </c>
      <c r="AF204" s="222">
        <f t="shared" si="180"/>
        <v>3570</v>
      </c>
      <c r="AG204" s="222">
        <f t="shared" si="180"/>
        <v>3500</v>
      </c>
      <c r="AH204" s="222">
        <f t="shared" si="180"/>
        <v>3430</v>
      </c>
      <c r="AI204" s="222">
        <f t="shared" si="180"/>
        <v>3360</v>
      </c>
      <c r="AJ204" s="222">
        <f t="shared" si="180"/>
        <v>3290</v>
      </c>
      <c r="AK204" s="222">
        <f t="shared" si="180"/>
        <v>3220</v>
      </c>
      <c r="AL204" s="222">
        <f t="shared" si="180"/>
        <v>3150</v>
      </c>
      <c r="AM204" s="222">
        <f t="shared" si="180"/>
        <v>3080</v>
      </c>
      <c r="AN204" s="222">
        <f t="shared" si="180"/>
        <v>3010</v>
      </c>
      <c r="AO204" s="222">
        <f t="shared" si="180"/>
        <v>2940</v>
      </c>
      <c r="AP204" s="222">
        <f t="shared" si="180"/>
        <v>2870</v>
      </c>
      <c r="AQ204" s="222">
        <f t="shared" si="180"/>
        <v>2800</v>
      </c>
      <c r="AR204" s="222">
        <f t="shared" si="180"/>
        <v>2730</v>
      </c>
      <c r="AS204" s="222">
        <f t="shared" si="180"/>
        <v>2660</v>
      </c>
      <c r="AT204" s="222">
        <f t="shared" si="180"/>
        <v>2590</v>
      </c>
      <c r="AU204" s="222">
        <f t="shared" si="180"/>
        <v>2520</v>
      </c>
      <c r="AV204" s="222">
        <f t="shared" si="180"/>
        <v>2450</v>
      </c>
      <c r="AW204" s="222">
        <f t="shared" si="180"/>
        <v>2380</v>
      </c>
      <c r="AX204" s="222">
        <f t="shared" si="180"/>
        <v>2310</v>
      </c>
      <c r="AY204" s="222">
        <f t="shared" si="180"/>
        <v>2240</v>
      </c>
      <c r="AZ204" s="222">
        <f t="shared" si="180"/>
        <v>2170</v>
      </c>
      <c r="BA204" s="222">
        <f t="shared" si="180"/>
        <v>2100</v>
      </c>
      <c r="BB204" s="222">
        <f t="shared" si="180"/>
        <v>2030</v>
      </c>
      <c r="BC204" s="222">
        <f t="shared" si="180"/>
        <v>1960</v>
      </c>
      <c r="BD204" s="222">
        <f t="shared" si="180"/>
        <v>1890</v>
      </c>
      <c r="BE204" s="222">
        <f t="shared" si="180"/>
        <v>1820</v>
      </c>
      <c r="BF204" s="222">
        <f t="shared" si="180"/>
        <v>1750</v>
      </c>
      <c r="BG204" s="222">
        <f t="shared" si="180"/>
        <v>1680</v>
      </c>
      <c r="BH204" s="222">
        <f t="shared" si="180"/>
        <v>1610</v>
      </c>
      <c r="BI204" s="222">
        <f t="shared" si="180"/>
        <v>1540</v>
      </c>
      <c r="BJ204" s="222">
        <f t="shared" si="180"/>
        <v>1470</v>
      </c>
      <c r="BK204" s="222">
        <f t="shared" si="180"/>
        <v>1400</v>
      </c>
      <c r="BL204" s="222">
        <f t="shared" si="180"/>
        <v>1330</v>
      </c>
      <c r="BM204" s="222">
        <f t="shared" si="180"/>
        <v>1260</v>
      </c>
      <c r="BN204" s="222">
        <f t="shared" si="180"/>
        <v>1190</v>
      </c>
      <c r="BO204" s="222">
        <f t="shared" si="180"/>
        <v>1120</v>
      </c>
      <c r="BP204" s="222">
        <f t="shared" si="180"/>
        <v>1050</v>
      </c>
      <c r="BQ204" s="222">
        <f t="shared" si="180"/>
        <v>980</v>
      </c>
      <c r="BR204" s="222">
        <f t="shared" si="180"/>
        <v>910</v>
      </c>
      <c r="BS204" s="222">
        <f t="shared" si="180"/>
        <v>840</v>
      </c>
      <c r="BT204" s="222">
        <f t="shared" si="180"/>
        <v>770</v>
      </c>
      <c r="BU204" s="222">
        <f t="shared" si="180"/>
        <v>700</v>
      </c>
      <c r="BV204" s="222">
        <f t="shared" si="180"/>
        <v>630</v>
      </c>
      <c r="BW204" s="222">
        <f t="shared" ref="BW204:EH204" si="182">BV204+BW281+BW352</f>
        <v>560</v>
      </c>
      <c r="BX204" s="222">
        <f t="shared" si="181"/>
        <v>490</v>
      </c>
      <c r="BY204" s="222">
        <f t="shared" si="181"/>
        <v>420</v>
      </c>
      <c r="BZ204" s="222">
        <f t="shared" si="181"/>
        <v>350</v>
      </c>
      <c r="CA204" s="222">
        <f t="shared" si="181"/>
        <v>280</v>
      </c>
      <c r="CB204" s="222">
        <f t="shared" si="181"/>
        <v>210</v>
      </c>
      <c r="CC204" s="222">
        <f t="shared" si="181"/>
        <v>140</v>
      </c>
      <c r="CD204" s="222">
        <f t="shared" si="181"/>
        <v>70</v>
      </c>
      <c r="CE204" s="222">
        <f t="shared" si="181"/>
        <v>0</v>
      </c>
      <c r="CF204" s="222">
        <f t="shared" si="181"/>
        <v>0</v>
      </c>
      <c r="CG204" s="222">
        <f t="shared" si="181"/>
        <v>0</v>
      </c>
      <c r="CH204" s="222">
        <f t="shared" si="181"/>
        <v>0</v>
      </c>
      <c r="CI204" s="222">
        <f t="shared" si="181"/>
        <v>0</v>
      </c>
      <c r="CJ204" s="222">
        <f t="shared" si="181"/>
        <v>0</v>
      </c>
      <c r="CK204" s="222">
        <f t="shared" si="181"/>
        <v>0</v>
      </c>
      <c r="CL204" s="222">
        <f t="shared" si="181"/>
        <v>0</v>
      </c>
      <c r="CM204" s="222">
        <f t="shared" si="181"/>
        <v>0</v>
      </c>
      <c r="CN204" s="222">
        <f t="shared" si="181"/>
        <v>0</v>
      </c>
      <c r="CO204" s="222">
        <f t="shared" si="181"/>
        <v>0</v>
      </c>
      <c r="CP204" s="222">
        <f t="shared" si="181"/>
        <v>0</v>
      </c>
      <c r="CQ204" s="222">
        <f t="shared" si="181"/>
        <v>0</v>
      </c>
      <c r="CR204" s="222">
        <f t="shared" si="181"/>
        <v>0</v>
      </c>
      <c r="CS204" s="222">
        <f t="shared" si="181"/>
        <v>0</v>
      </c>
      <c r="CT204" s="222">
        <f t="shared" si="181"/>
        <v>0</v>
      </c>
      <c r="CU204" s="222">
        <f t="shared" si="181"/>
        <v>0</v>
      </c>
      <c r="CV204" s="222">
        <f t="shared" si="181"/>
        <v>0</v>
      </c>
      <c r="CW204" s="222">
        <f t="shared" si="181"/>
        <v>0</v>
      </c>
      <c r="CX204" s="222">
        <f t="shared" si="181"/>
        <v>0</v>
      </c>
      <c r="CY204" s="222">
        <f t="shared" si="181"/>
        <v>0</v>
      </c>
      <c r="CZ204" s="222">
        <f t="shared" si="181"/>
        <v>0</v>
      </c>
      <c r="DA204" s="222">
        <f t="shared" si="181"/>
        <v>0</v>
      </c>
      <c r="DB204" s="222">
        <f t="shared" si="181"/>
        <v>0</v>
      </c>
      <c r="DC204" s="222">
        <f t="shared" si="181"/>
        <v>0</v>
      </c>
      <c r="DD204" s="222"/>
      <c r="DE204" s="222"/>
      <c r="DF204" s="222"/>
      <c r="DG204" s="222"/>
      <c r="DH204" s="222"/>
      <c r="DI204" s="222"/>
      <c r="DJ204" s="222"/>
      <c r="DK204" s="222"/>
      <c r="DL204" s="222"/>
      <c r="DM204" s="222"/>
      <c r="DN204" s="222"/>
      <c r="DO204" s="222"/>
      <c r="DP204" s="222"/>
      <c r="DQ204" s="222"/>
      <c r="DR204" s="222"/>
      <c r="DS204" s="222"/>
      <c r="DT204" s="222"/>
      <c r="DU204" s="222"/>
      <c r="DV204" s="222"/>
      <c r="DW204" s="222"/>
      <c r="DX204" s="222"/>
      <c r="DY204" s="222"/>
      <c r="DZ204" s="222"/>
      <c r="EA204" s="222"/>
      <c r="EB204" s="222"/>
      <c r="EC204" s="222"/>
      <c r="ED204" s="222"/>
      <c r="EE204" s="222"/>
      <c r="EF204" s="222"/>
      <c r="EG204" s="222"/>
      <c r="EH204" s="222"/>
      <c r="EI204" s="222"/>
      <c r="EJ204" s="222"/>
      <c r="EK204" s="222"/>
      <c r="EL204" s="222"/>
      <c r="EM204" s="222"/>
    </row>
    <row r="205" spans="2:143" s="116" customFormat="1" x14ac:dyDescent="0.3">
      <c r="C205" s="142">
        <f t="shared" si="173"/>
        <v>5</v>
      </c>
      <c r="D205" s="223" t="str">
        <f t="shared" si="176"/>
        <v>산업시설대</v>
      </c>
      <c r="E205" s="215" t="str">
        <f t="shared" si="176"/>
        <v>산업</v>
      </c>
      <c r="F205" s="216">
        <f t="shared" si="176"/>
        <v>2100</v>
      </c>
      <c r="G205" s="217">
        <f t="shared" si="176"/>
        <v>2.52E-2</v>
      </c>
      <c r="H205" s="218">
        <f t="shared" si="176"/>
        <v>42935</v>
      </c>
      <c r="I205" s="219" t="str">
        <f t="shared" si="176"/>
        <v>1개월</v>
      </c>
      <c r="J205" s="220">
        <f t="shared" si="176"/>
        <v>0</v>
      </c>
      <c r="K205" s="221">
        <f t="shared" si="179"/>
        <v>2100</v>
      </c>
      <c r="L205" s="222">
        <f t="shared" ref="L205:BW208" si="183">K205+L282+L353</f>
        <v>2100</v>
      </c>
      <c r="M205" s="222">
        <f t="shared" si="183"/>
        <v>2100</v>
      </c>
      <c r="N205" s="222">
        <f t="shared" si="183"/>
        <v>2100</v>
      </c>
      <c r="O205" s="222">
        <f t="shared" si="183"/>
        <v>2100</v>
      </c>
      <c r="P205" s="222">
        <f t="shared" si="183"/>
        <v>2100</v>
      </c>
      <c r="Q205" s="222">
        <f t="shared" si="183"/>
        <v>2100</v>
      </c>
      <c r="R205" s="222">
        <f t="shared" si="183"/>
        <v>2100</v>
      </c>
      <c r="S205" s="222">
        <f t="shared" si="183"/>
        <v>2100</v>
      </c>
      <c r="T205" s="222">
        <f t="shared" si="183"/>
        <v>2100</v>
      </c>
      <c r="U205" s="222">
        <f t="shared" si="183"/>
        <v>2100</v>
      </c>
      <c r="V205" s="222">
        <f t="shared" si="183"/>
        <v>2100</v>
      </c>
      <c r="W205" s="222">
        <f t="shared" si="183"/>
        <v>2100</v>
      </c>
      <c r="X205" s="222">
        <f t="shared" si="183"/>
        <v>2100</v>
      </c>
      <c r="Y205" s="222">
        <f t="shared" si="183"/>
        <v>2100</v>
      </c>
      <c r="Z205" s="222">
        <f t="shared" si="183"/>
        <v>2100</v>
      </c>
      <c r="AA205" s="222">
        <f t="shared" si="183"/>
        <v>2100</v>
      </c>
      <c r="AB205" s="222">
        <f t="shared" si="183"/>
        <v>2100</v>
      </c>
      <c r="AC205" s="222">
        <f t="shared" si="183"/>
        <v>2100</v>
      </c>
      <c r="AD205" s="222">
        <f t="shared" si="183"/>
        <v>2100</v>
      </c>
      <c r="AE205" s="222">
        <f t="shared" si="183"/>
        <v>2100</v>
      </c>
      <c r="AF205" s="222">
        <f t="shared" si="183"/>
        <v>2100</v>
      </c>
      <c r="AG205" s="222">
        <f t="shared" si="183"/>
        <v>2100</v>
      </c>
      <c r="AH205" s="222">
        <f t="shared" si="183"/>
        <v>2100</v>
      </c>
      <c r="AI205" s="222">
        <f t="shared" si="183"/>
        <v>2100</v>
      </c>
      <c r="AJ205" s="222">
        <f t="shared" si="183"/>
        <v>2065</v>
      </c>
      <c r="AK205" s="222">
        <f t="shared" si="183"/>
        <v>2030</v>
      </c>
      <c r="AL205" s="222">
        <f t="shared" si="183"/>
        <v>1995</v>
      </c>
      <c r="AM205" s="222">
        <f t="shared" si="183"/>
        <v>1960</v>
      </c>
      <c r="AN205" s="222">
        <f t="shared" si="183"/>
        <v>1925</v>
      </c>
      <c r="AO205" s="222">
        <f t="shared" si="183"/>
        <v>1890</v>
      </c>
      <c r="AP205" s="222">
        <f t="shared" si="183"/>
        <v>1855</v>
      </c>
      <c r="AQ205" s="222">
        <f t="shared" si="183"/>
        <v>1820</v>
      </c>
      <c r="AR205" s="222">
        <f t="shared" si="183"/>
        <v>1785</v>
      </c>
      <c r="AS205" s="222">
        <f t="shared" si="183"/>
        <v>1750</v>
      </c>
      <c r="AT205" s="222">
        <f t="shared" si="183"/>
        <v>1715</v>
      </c>
      <c r="AU205" s="222">
        <f t="shared" si="183"/>
        <v>1680</v>
      </c>
      <c r="AV205" s="222">
        <f t="shared" si="183"/>
        <v>1645</v>
      </c>
      <c r="AW205" s="222">
        <f t="shared" si="183"/>
        <v>1610</v>
      </c>
      <c r="AX205" s="222">
        <f t="shared" si="183"/>
        <v>1575</v>
      </c>
      <c r="AY205" s="222">
        <f t="shared" si="183"/>
        <v>1540</v>
      </c>
      <c r="AZ205" s="222">
        <f t="shared" si="183"/>
        <v>1505</v>
      </c>
      <c r="BA205" s="222">
        <f t="shared" si="183"/>
        <v>1470</v>
      </c>
      <c r="BB205" s="222">
        <f t="shared" si="183"/>
        <v>1435</v>
      </c>
      <c r="BC205" s="222">
        <f t="shared" si="183"/>
        <v>1400</v>
      </c>
      <c r="BD205" s="222">
        <f t="shared" si="183"/>
        <v>1365</v>
      </c>
      <c r="BE205" s="222">
        <f t="shared" si="183"/>
        <v>1330</v>
      </c>
      <c r="BF205" s="222">
        <f t="shared" si="183"/>
        <v>1295</v>
      </c>
      <c r="BG205" s="222">
        <f t="shared" si="183"/>
        <v>1260</v>
      </c>
      <c r="BH205" s="222">
        <f t="shared" si="183"/>
        <v>1225</v>
      </c>
      <c r="BI205" s="222">
        <f t="shared" si="183"/>
        <v>1190</v>
      </c>
      <c r="BJ205" s="222">
        <f t="shared" si="183"/>
        <v>1155</v>
      </c>
      <c r="BK205" s="222">
        <f t="shared" si="183"/>
        <v>1120</v>
      </c>
      <c r="BL205" s="222">
        <f t="shared" si="183"/>
        <v>1085</v>
      </c>
      <c r="BM205" s="222">
        <f t="shared" si="183"/>
        <v>1050</v>
      </c>
      <c r="BN205" s="222">
        <f t="shared" si="183"/>
        <v>1015</v>
      </c>
      <c r="BO205" s="222">
        <f t="shared" si="183"/>
        <v>980</v>
      </c>
      <c r="BP205" s="222">
        <f t="shared" si="183"/>
        <v>945</v>
      </c>
      <c r="BQ205" s="222">
        <f t="shared" si="183"/>
        <v>910</v>
      </c>
      <c r="BR205" s="222">
        <f t="shared" si="183"/>
        <v>875</v>
      </c>
      <c r="BS205" s="222">
        <f t="shared" si="183"/>
        <v>840</v>
      </c>
      <c r="BT205" s="222">
        <f t="shared" si="183"/>
        <v>805</v>
      </c>
      <c r="BU205" s="222">
        <f t="shared" si="183"/>
        <v>770</v>
      </c>
      <c r="BV205" s="222">
        <f t="shared" si="183"/>
        <v>735</v>
      </c>
      <c r="BW205" s="222">
        <f t="shared" si="183"/>
        <v>700</v>
      </c>
      <c r="BX205" s="222">
        <f t="shared" si="181"/>
        <v>665</v>
      </c>
      <c r="BY205" s="222">
        <f t="shared" si="181"/>
        <v>630</v>
      </c>
      <c r="BZ205" s="222">
        <f t="shared" si="181"/>
        <v>595</v>
      </c>
      <c r="CA205" s="222">
        <f t="shared" si="181"/>
        <v>560</v>
      </c>
      <c r="CB205" s="222">
        <f t="shared" si="181"/>
        <v>525</v>
      </c>
      <c r="CC205" s="222">
        <f t="shared" si="181"/>
        <v>490</v>
      </c>
      <c r="CD205" s="222">
        <f t="shared" si="181"/>
        <v>455</v>
      </c>
      <c r="CE205" s="222">
        <f t="shared" si="181"/>
        <v>420</v>
      </c>
      <c r="CF205" s="222">
        <f t="shared" si="181"/>
        <v>385</v>
      </c>
      <c r="CG205" s="222">
        <f t="shared" si="181"/>
        <v>350</v>
      </c>
      <c r="CH205" s="222">
        <f t="shared" si="181"/>
        <v>315</v>
      </c>
      <c r="CI205" s="222">
        <f t="shared" si="181"/>
        <v>280</v>
      </c>
      <c r="CJ205" s="222">
        <f t="shared" si="181"/>
        <v>245</v>
      </c>
      <c r="CK205" s="222">
        <f t="shared" si="181"/>
        <v>210</v>
      </c>
      <c r="CL205" s="222">
        <f t="shared" si="181"/>
        <v>175</v>
      </c>
      <c r="CM205" s="222">
        <f t="shared" si="181"/>
        <v>140</v>
      </c>
      <c r="CN205" s="222">
        <f t="shared" si="181"/>
        <v>105</v>
      </c>
      <c r="CO205" s="222">
        <f t="shared" si="181"/>
        <v>70</v>
      </c>
      <c r="CP205" s="222">
        <f t="shared" si="181"/>
        <v>35</v>
      </c>
      <c r="CQ205" s="222">
        <f t="shared" si="181"/>
        <v>0</v>
      </c>
      <c r="CR205" s="222">
        <f t="shared" si="181"/>
        <v>0</v>
      </c>
      <c r="CS205" s="222">
        <f t="shared" si="181"/>
        <v>0</v>
      </c>
      <c r="CT205" s="222">
        <f t="shared" si="181"/>
        <v>0</v>
      </c>
      <c r="CU205" s="222">
        <f t="shared" si="181"/>
        <v>0</v>
      </c>
      <c r="CV205" s="222">
        <f t="shared" si="181"/>
        <v>0</v>
      </c>
      <c r="CW205" s="222">
        <f t="shared" si="181"/>
        <v>0</v>
      </c>
      <c r="CX205" s="222">
        <f t="shared" si="181"/>
        <v>0</v>
      </c>
      <c r="CY205" s="222">
        <f t="shared" si="181"/>
        <v>0</v>
      </c>
      <c r="CZ205" s="222">
        <f t="shared" si="181"/>
        <v>0</v>
      </c>
      <c r="DA205" s="222">
        <f t="shared" si="181"/>
        <v>0</v>
      </c>
      <c r="DB205" s="222">
        <f t="shared" si="181"/>
        <v>0</v>
      </c>
      <c r="DC205" s="222">
        <f t="shared" si="181"/>
        <v>0</v>
      </c>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222"/>
      <c r="EC205" s="222"/>
      <c r="ED205" s="222"/>
      <c r="EE205" s="222"/>
      <c r="EF205" s="222"/>
      <c r="EG205" s="222"/>
      <c r="EH205" s="222"/>
      <c r="EI205" s="222"/>
      <c r="EJ205" s="222"/>
      <c r="EK205" s="222"/>
      <c r="EL205" s="222"/>
      <c r="EM205" s="222"/>
    </row>
    <row r="206" spans="2:143" s="116" customFormat="1" x14ac:dyDescent="0.3">
      <c r="C206" s="142">
        <f t="shared" si="173"/>
        <v>6</v>
      </c>
      <c r="D206" s="223" t="str">
        <f t="shared" si="176"/>
        <v>산업시설대</v>
      </c>
      <c r="E206" s="215" t="str">
        <f t="shared" si="176"/>
        <v>산업</v>
      </c>
      <c r="F206" s="216">
        <f t="shared" si="176"/>
        <v>5500</v>
      </c>
      <c r="G206" s="217">
        <f t="shared" si="176"/>
        <v>2.52E-2</v>
      </c>
      <c r="H206" s="218">
        <f t="shared" si="176"/>
        <v>42935</v>
      </c>
      <c r="I206" s="219" t="str">
        <f t="shared" si="176"/>
        <v>1개월</v>
      </c>
      <c r="J206" s="220">
        <f t="shared" si="176"/>
        <v>0</v>
      </c>
      <c r="K206" s="221">
        <f t="shared" si="179"/>
        <v>5500</v>
      </c>
      <c r="L206" s="222">
        <f t="shared" si="183"/>
        <v>5500</v>
      </c>
      <c r="M206" s="222">
        <f t="shared" si="183"/>
        <v>5500</v>
      </c>
      <c r="N206" s="222">
        <f t="shared" si="183"/>
        <v>5500</v>
      </c>
      <c r="O206" s="222">
        <f t="shared" si="183"/>
        <v>5500</v>
      </c>
      <c r="P206" s="222">
        <f t="shared" si="183"/>
        <v>5500</v>
      </c>
      <c r="Q206" s="222">
        <f t="shared" si="183"/>
        <v>5500</v>
      </c>
      <c r="R206" s="222">
        <f t="shared" si="183"/>
        <v>3600</v>
      </c>
      <c r="S206" s="222">
        <f t="shared" si="183"/>
        <v>3600</v>
      </c>
      <c r="T206" s="222">
        <f t="shared" si="183"/>
        <v>3600</v>
      </c>
      <c r="U206" s="222">
        <f t="shared" si="183"/>
        <v>3600</v>
      </c>
      <c r="V206" s="222">
        <f t="shared" si="183"/>
        <v>3600</v>
      </c>
      <c r="W206" s="222">
        <f t="shared" si="183"/>
        <v>3600</v>
      </c>
      <c r="X206" s="222">
        <f t="shared" si="183"/>
        <v>3600</v>
      </c>
      <c r="Y206" s="222">
        <f t="shared" si="183"/>
        <v>3600</v>
      </c>
      <c r="Z206" s="222">
        <f t="shared" si="183"/>
        <v>3600</v>
      </c>
      <c r="AA206" s="222">
        <f t="shared" si="183"/>
        <v>3600</v>
      </c>
      <c r="AB206" s="222">
        <f t="shared" si="183"/>
        <v>3600</v>
      </c>
      <c r="AC206" s="222">
        <f t="shared" si="183"/>
        <v>3600</v>
      </c>
      <c r="AD206" s="222">
        <f t="shared" si="183"/>
        <v>3600</v>
      </c>
      <c r="AE206" s="222">
        <f t="shared" si="183"/>
        <v>3600</v>
      </c>
      <c r="AF206" s="222">
        <f t="shared" si="183"/>
        <v>3600</v>
      </c>
      <c r="AG206" s="222">
        <f t="shared" si="183"/>
        <v>3600</v>
      </c>
      <c r="AH206" s="222">
        <f t="shared" si="183"/>
        <v>3600</v>
      </c>
      <c r="AI206" s="222">
        <f t="shared" si="183"/>
        <v>3600</v>
      </c>
      <c r="AJ206" s="222">
        <f t="shared" si="183"/>
        <v>3540</v>
      </c>
      <c r="AK206" s="222">
        <f t="shared" si="183"/>
        <v>3480</v>
      </c>
      <c r="AL206" s="222">
        <f t="shared" si="183"/>
        <v>3420</v>
      </c>
      <c r="AM206" s="222">
        <f t="shared" si="183"/>
        <v>3360</v>
      </c>
      <c r="AN206" s="222">
        <f t="shared" si="183"/>
        <v>3300</v>
      </c>
      <c r="AO206" s="222">
        <f t="shared" si="183"/>
        <v>3240</v>
      </c>
      <c r="AP206" s="222">
        <f t="shared" si="183"/>
        <v>3180</v>
      </c>
      <c r="AQ206" s="222">
        <f t="shared" si="183"/>
        <v>3120</v>
      </c>
      <c r="AR206" s="222">
        <f t="shared" si="183"/>
        <v>3060</v>
      </c>
      <c r="AS206" s="222">
        <f t="shared" si="183"/>
        <v>3000</v>
      </c>
      <c r="AT206" s="222">
        <f t="shared" si="183"/>
        <v>2940</v>
      </c>
      <c r="AU206" s="222">
        <f t="shared" si="183"/>
        <v>2880</v>
      </c>
      <c r="AV206" s="222">
        <f t="shared" si="183"/>
        <v>2820</v>
      </c>
      <c r="AW206" s="222">
        <f t="shared" si="183"/>
        <v>2760</v>
      </c>
      <c r="AX206" s="222">
        <f t="shared" si="183"/>
        <v>2700</v>
      </c>
      <c r="AY206" s="222">
        <f t="shared" si="183"/>
        <v>2640</v>
      </c>
      <c r="AZ206" s="222">
        <f t="shared" si="183"/>
        <v>2580</v>
      </c>
      <c r="BA206" s="222">
        <f t="shared" si="183"/>
        <v>2520</v>
      </c>
      <c r="BB206" s="222">
        <f t="shared" si="183"/>
        <v>2460</v>
      </c>
      <c r="BC206" s="222">
        <f t="shared" si="183"/>
        <v>2400</v>
      </c>
      <c r="BD206" s="222">
        <f t="shared" si="183"/>
        <v>2340</v>
      </c>
      <c r="BE206" s="222">
        <f t="shared" si="183"/>
        <v>2280</v>
      </c>
      <c r="BF206" s="222">
        <f t="shared" si="183"/>
        <v>2220</v>
      </c>
      <c r="BG206" s="222">
        <f t="shared" si="183"/>
        <v>2160</v>
      </c>
      <c r="BH206" s="222">
        <f t="shared" si="183"/>
        <v>2100</v>
      </c>
      <c r="BI206" s="222">
        <f t="shared" si="183"/>
        <v>2040</v>
      </c>
      <c r="BJ206" s="222">
        <f t="shared" si="183"/>
        <v>1980</v>
      </c>
      <c r="BK206" s="222">
        <f t="shared" si="183"/>
        <v>1920</v>
      </c>
      <c r="BL206" s="222">
        <f t="shared" si="183"/>
        <v>1860</v>
      </c>
      <c r="BM206" s="222">
        <f t="shared" si="183"/>
        <v>1800</v>
      </c>
      <c r="BN206" s="222">
        <f t="shared" si="183"/>
        <v>1740</v>
      </c>
      <c r="BO206" s="222">
        <f t="shared" si="183"/>
        <v>1680</v>
      </c>
      <c r="BP206" s="222">
        <f t="shared" si="183"/>
        <v>1620</v>
      </c>
      <c r="BQ206" s="222">
        <f t="shared" si="183"/>
        <v>1560</v>
      </c>
      <c r="BR206" s="222">
        <f t="shared" si="183"/>
        <v>1500</v>
      </c>
      <c r="BS206" s="222">
        <f t="shared" si="183"/>
        <v>1440</v>
      </c>
      <c r="BT206" s="222">
        <f t="shared" si="183"/>
        <v>1380</v>
      </c>
      <c r="BU206" s="222">
        <f t="shared" si="183"/>
        <v>1320</v>
      </c>
      <c r="BV206" s="222">
        <f t="shared" si="183"/>
        <v>1260</v>
      </c>
      <c r="BW206" s="222">
        <f t="shared" si="183"/>
        <v>1200</v>
      </c>
      <c r="BX206" s="222">
        <f t="shared" si="181"/>
        <v>1140</v>
      </c>
      <c r="BY206" s="222">
        <f t="shared" si="181"/>
        <v>1080</v>
      </c>
      <c r="BZ206" s="222">
        <f t="shared" si="181"/>
        <v>1020</v>
      </c>
      <c r="CA206" s="222">
        <f t="shared" si="181"/>
        <v>960</v>
      </c>
      <c r="CB206" s="222">
        <f t="shared" si="181"/>
        <v>900</v>
      </c>
      <c r="CC206" s="222">
        <f t="shared" si="181"/>
        <v>840</v>
      </c>
      <c r="CD206" s="222">
        <f t="shared" si="181"/>
        <v>780</v>
      </c>
      <c r="CE206" s="222">
        <f t="shared" si="181"/>
        <v>720</v>
      </c>
      <c r="CF206" s="222">
        <f t="shared" si="181"/>
        <v>660</v>
      </c>
      <c r="CG206" s="222">
        <f t="shared" si="181"/>
        <v>600</v>
      </c>
      <c r="CH206" s="222">
        <f t="shared" si="181"/>
        <v>540</v>
      </c>
      <c r="CI206" s="222">
        <f t="shared" si="181"/>
        <v>480</v>
      </c>
      <c r="CJ206" s="222">
        <f t="shared" si="181"/>
        <v>420</v>
      </c>
      <c r="CK206" s="222">
        <f t="shared" si="181"/>
        <v>360</v>
      </c>
      <c r="CL206" s="222">
        <f t="shared" si="181"/>
        <v>300</v>
      </c>
      <c r="CM206" s="222">
        <f t="shared" si="181"/>
        <v>240</v>
      </c>
      <c r="CN206" s="222">
        <f t="shared" si="181"/>
        <v>180</v>
      </c>
      <c r="CO206" s="222">
        <f t="shared" si="181"/>
        <v>120</v>
      </c>
      <c r="CP206" s="222">
        <f t="shared" si="181"/>
        <v>60</v>
      </c>
      <c r="CQ206" s="222">
        <f t="shared" si="181"/>
        <v>0</v>
      </c>
      <c r="CR206" s="222">
        <f t="shared" si="181"/>
        <v>0</v>
      </c>
      <c r="CS206" s="222">
        <f t="shared" si="181"/>
        <v>0</v>
      </c>
      <c r="CT206" s="222">
        <f t="shared" si="181"/>
        <v>0</v>
      </c>
      <c r="CU206" s="222">
        <f t="shared" si="181"/>
        <v>0</v>
      </c>
      <c r="CV206" s="222">
        <f t="shared" si="181"/>
        <v>0</v>
      </c>
      <c r="CW206" s="222">
        <f t="shared" si="181"/>
        <v>0</v>
      </c>
      <c r="CX206" s="222">
        <f t="shared" si="181"/>
        <v>0</v>
      </c>
      <c r="CY206" s="222">
        <f t="shared" si="181"/>
        <v>0</v>
      </c>
      <c r="CZ206" s="222">
        <f t="shared" si="181"/>
        <v>0</v>
      </c>
      <c r="DA206" s="222">
        <f t="shared" si="181"/>
        <v>0</v>
      </c>
      <c r="DB206" s="222">
        <f t="shared" si="181"/>
        <v>0</v>
      </c>
      <c r="DC206" s="222">
        <f t="shared" si="181"/>
        <v>0</v>
      </c>
      <c r="DD206" s="222"/>
      <c r="DE206" s="222"/>
      <c r="DF206" s="222"/>
      <c r="DG206" s="222"/>
      <c r="DH206" s="222"/>
      <c r="DI206" s="222"/>
      <c r="DJ206" s="222"/>
      <c r="DK206" s="222"/>
      <c r="DL206" s="222"/>
      <c r="DM206" s="222"/>
      <c r="DN206" s="222"/>
      <c r="DO206" s="222"/>
      <c r="DP206" s="222"/>
      <c r="DQ206" s="222"/>
      <c r="DR206" s="222"/>
      <c r="DS206" s="222"/>
      <c r="DT206" s="222"/>
      <c r="DU206" s="222"/>
      <c r="DV206" s="222"/>
      <c r="DW206" s="222"/>
      <c r="DX206" s="222"/>
      <c r="DY206" s="222"/>
      <c r="DZ206" s="222"/>
      <c r="EA206" s="222"/>
      <c r="EB206" s="222"/>
      <c r="EC206" s="222"/>
      <c r="ED206" s="222"/>
      <c r="EE206" s="222"/>
      <c r="EF206" s="222"/>
      <c r="EG206" s="222"/>
      <c r="EH206" s="222"/>
      <c r="EI206" s="222"/>
      <c r="EJ206" s="222"/>
      <c r="EK206" s="222"/>
      <c r="EL206" s="222"/>
      <c r="EM206" s="222"/>
    </row>
    <row r="207" spans="2:143" s="116" customFormat="1" x14ac:dyDescent="0.3">
      <c r="C207" s="142">
        <f t="shared" si="173"/>
        <v>7</v>
      </c>
      <c r="D207" s="223" t="str">
        <f t="shared" si="176"/>
        <v>산업시설대</v>
      </c>
      <c r="E207" s="215" t="str">
        <f t="shared" si="176"/>
        <v>산업</v>
      </c>
      <c r="F207" s="216">
        <f t="shared" si="176"/>
        <v>15000</v>
      </c>
      <c r="G207" s="217">
        <f t="shared" si="176"/>
        <v>2.52E-2</v>
      </c>
      <c r="H207" s="218">
        <f t="shared" si="176"/>
        <v>43280</v>
      </c>
      <c r="I207" s="219" t="str">
        <f t="shared" si="176"/>
        <v>1개월</v>
      </c>
      <c r="J207" s="220">
        <f t="shared" si="176"/>
        <v>0</v>
      </c>
      <c r="K207" s="221">
        <f t="shared" si="179"/>
        <v>15000</v>
      </c>
      <c r="L207" s="222">
        <f t="shared" si="183"/>
        <v>15000</v>
      </c>
      <c r="M207" s="222">
        <f t="shared" si="183"/>
        <v>15000</v>
      </c>
      <c r="N207" s="222">
        <f t="shared" si="183"/>
        <v>15000</v>
      </c>
      <c r="O207" s="222">
        <f t="shared" si="183"/>
        <v>15000</v>
      </c>
      <c r="P207" s="222">
        <f t="shared" si="183"/>
        <v>15000</v>
      </c>
      <c r="Q207" s="222">
        <f t="shared" si="183"/>
        <v>15000</v>
      </c>
      <c r="R207" s="222">
        <f t="shared" si="183"/>
        <v>15000</v>
      </c>
      <c r="S207" s="222">
        <f t="shared" si="183"/>
        <v>15000</v>
      </c>
      <c r="T207" s="222">
        <f t="shared" si="183"/>
        <v>15000</v>
      </c>
      <c r="U207" s="222">
        <f t="shared" si="183"/>
        <v>15000</v>
      </c>
      <c r="V207" s="222">
        <f t="shared" si="183"/>
        <v>15000</v>
      </c>
      <c r="W207" s="222">
        <f t="shared" si="183"/>
        <v>15000</v>
      </c>
      <c r="X207" s="222">
        <f t="shared" si="183"/>
        <v>14750</v>
      </c>
      <c r="Y207" s="222">
        <f t="shared" si="183"/>
        <v>14500</v>
      </c>
      <c r="Z207" s="222">
        <f t="shared" si="183"/>
        <v>14250</v>
      </c>
      <c r="AA207" s="222">
        <f t="shared" si="183"/>
        <v>14000</v>
      </c>
      <c r="AB207" s="222">
        <f t="shared" si="183"/>
        <v>13750</v>
      </c>
      <c r="AC207" s="222">
        <f t="shared" si="183"/>
        <v>13500</v>
      </c>
      <c r="AD207" s="222">
        <f t="shared" si="183"/>
        <v>13250</v>
      </c>
      <c r="AE207" s="222">
        <f t="shared" si="183"/>
        <v>13000</v>
      </c>
      <c r="AF207" s="222">
        <f t="shared" si="183"/>
        <v>12750</v>
      </c>
      <c r="AG207" s="222">
        <f t="shared" si="183"/>
        <v>12500</v>
      </c>
      <c r="AH207" s="222">
        <f t="shared" si="183"/>
        <v>12250</v>
      </c>
      <c r="AI207" s="222">
        <f t="shared" si="183"/>
        <v>12000</v>
      </c>
      <c r="AJ207" s="222">
        <f t="shared" si="183"/>
        <v>11750</v>
      </c>
      <c r="AK207" s="222">
        <f t="shared" si="183"/>
        <v>11500</v>
      </c>
      <c r="AL207" s="222">
        <f t="shared" si="183"/>
        <v>11250</v>
      </c>
      <c r="AM207" s="222">
        <f t="shared" si="183"/>
        <v>11000</v>
      </c>
      <c r="AN207" s="222">
        <f t="shared" si="183"/>
        <v>10750</v>
      </c>
      <c r="AO207" s="222">
        <f t="shared" si="183"/>
        <v>10500</v>
      </c>
      <c r="AP207" s="222">
        <f t="shared" si="183"/>
        <v>10250</v>
      </c>
      <c r="AQ207" s="222">
        <f t="shared" si="183"/>
        <v>10000</v>
      </c>
      <c r="AR207" s="222">
        <f t="shared" si="183"/>
        <v>9750</v>
      </c>
      <c r="AS207" s="222">
        <f t="shared" si="183"/>
        <v>9500</v>
      </c>
      <c r="AT207" s="222">
        <f t="shared" si="183"/>
        <v>9250</v>
      </c>
      <c r="AU207" s="222">
        <f t="shared" si="183"/>
        <v>9000</v>
      </c>
      <c r="AV207" s="222">
        <f t="shared" si="183"/>
        <v>8750</v>
      </c>
      <c r="AW207" s="222">
        <f t="shared" si="183"/>
        <v>8500</v>
      </c>
      <c r="AX207" s="222">
        <f t="shared" si="183"/>
        <v>8250</v>
      </c>
      <c r="AY207" s="222">
        <f t="shared" si="183"/>
        <v>8000</v>
      </c>
      <c r="AZ207" s="222">
        <f t="shared" si="183"/>
        <v>7750</v>
      </c>
      <c r="BA207" s="222">
        <f t="shared" si="183"/>
        <v>7500</v>
      </c>
      <c r="BB207" s="222">
        <f t="shared" si="183"/>
        <v>7250</v>
      </c>
      <c r="BC207" s="222">
        <f t="shared" si="183"/>
        <v>7000</v>
      </c>
      <c r="BD207" s="222">
        <f t="shared" si="183"/>
        <v>6750</v>
      </c>
      <c r="BE207" s="222">
        <f t="shared" si="183"/>
        <v>6500</v>
      </c>
      <c r="BF207" s="222">
        <f t="shared" si="183"/>
        <v>6250</v>
      </c>
      <c r="BG207" s="222">
        <f t="shared" si="183"/>
        <v>6000</v>
      </c>
      <c r="BH207" s="222">
        <f t="shared" si="183"/>
        <v>5750</v>
      </c>
      <c r="BI207" s="222">
        <f t="shared" si="183"/>
        <v>5500</v>
      </c>
      <c r="BJ207" s="222">
        <f t="shared" si="183"/>
        <v>5250</v>
      </c>
      <c r="BK207" s="222">
        <f t="shared" si="183"/>
        <v>5000</v>
      </c>
      <c r="BL207" s="222">
        <f t="shared" si="183"/>
        <v>4750</v>
      </c>
      <c r="BM207" s="222">
        <f t="shared" si="183"/>
        <v>4500</v>
      </c>
      <c r="BN207" s="222">
        <f t="shared" si="183"/>
        <v>4250</v>
      </c>
      <c r="BO207" s="222">
        <f t="shared" si="183"/>
        <v>4000</v>
      </c>
      <c r="BP207" s="222">
        <f t="shared" si="183"/>
        <v>3750</v>
      </c>
      <c r="BQ207" s="222">
        <f t="shared" si="183"/>
        <v>3500</v>
      </c>
      <c r="BR207" s="222">
        <f t="shared" si="183"/>
        <v>3250</v>
      </c>
      <c r="BS207" s="222">
        <f t="shared" si="183"/>
        <v>3000</v>
      </c>
      <c r="BT207" s="222">
        <f t="shared" si="183"/>
        <v>2750</v>
      </c>
      <c r="BU207" s="222">
        <f t="shared" si="183"/>
        <v>2500</v>
      </c>
      <c r="BV207" s="222">
        <f t="shared" si="183"/>
        <v>2250</v>
      </c>
      <c r="BW207" s="222">
        <f t="shared" si="183"/>
        <v>2000</v>
      </c>
      <c r="BX207" s="222">
        <f t="shared" si="181"/>
        <v>1750</v>
      </c>
      <c r="BY207" s="222">
        <f t="shared" si="181"/>
        <v>1500</v>
      </c>
      <c r="BZ207" s="222">
        <f t="shared" si="181"/>
        <v>1250</v>
      </c>
      <c r="CA207" s="222">
        <f t="shared" si="181"/>
        <v>1000</v>
      </c>
      <c r="CB207" s="222">
        <f t="shared" si="181"/>
        <v>750</v>
      </c>
      <c r="CC207" s="222">
        <f t="shared" si="181"/>
        <v>500</v>
      </c>
      <c r="CD207" s="222">
        <f t="shared" si="181"/>
        <v>250</v>
      </c>
      <c r="CE207" s="222">
        <f t="shared" si="181"/>
        <v>0</v>
      </c>
      <c r="CF207" s="222">
        <f t="shared" si="181"/>
        <v>0</v>
      </c>
      <c r="CG207" s="222">
        <f t="shared" si="181"/>
        <v>0</v>
      </c>
      <c r="CH207" s="222">
        <f t="shared" si="181"/>
        <v>0</v>
      </c>
      <c r="CI207" s="222">
        <f t="shared" si="181"/>
        <v>0</v>
      </c>
      <c r="CJ207" s="222">
        <f t="shared" si="181"/>
        <v>0</v>
      </c>
      <c r="CK207" s="222">
        <f t="shared" si="181"/>
        <v>0</v>
      </c>
      <c r="CL207" s="222">
        <f t="shared" si="181"/>
        <v>0</v>
      </c>
      <c r="CM207" s="222">
        <f t="shared" si="181"/>
        <v>0</v>
      </c>
      <c r="CN207" s="222">
        <f t="shared" si="181"/>
        <v>0</v>
      </c>
      <c r="CO207" s="222">
        <f t="shared" si="181"/>
        <v>0</v>
      </c>
      <c r="CP207" s="222">
        <f t="shared" si="181"/>
        <v>0</v>
      </c>
      <c r="CQ207" s="222">
        <f t="shared" si="181"/>
        <v>0</v>
      </c>
      <c r="CR207" s="222">
        <f t="shared" si="181"/>
        <v>0</v>
      </c>
      <c r="CS207" s="222">
        <f t="shared" si="181"/>
        <v>0</v>
      </c>
      <c r="CT207" s="222">
        <f t="shared" si="181"/>
        <v>0</v>
      </c>
      <c r="CU207" s="222">
        <f t="shared" si="181"/>
        <v>0</v>
      </c>
      <c r="CV207" s="222">
        <f t="shared" si="181"/>
        <v>0</v>
      </c>
      <c r="CW207" s="222">
        <f t="shared" si="181"/>
        <v>0</v>
      </c>
      <c r="CX207" s="222">
        <f t="shared" si="181"/>
        <v>0</v>
      </c>
      <c r="CY207" s="222">
        <f t="shared" si="181"/>
        <v>0</v>
      </c>
      <c r="CZ207" s="222">
        <f t="shared" si="181"/>
        <v>0</v>
      </c>
      <c r="DA207" s="222">
        <f t="shared" si="181"/>
        <v>0</v>
      </c>
      <c r="DB207" s="222">
        <f t="shared" si="181"/>
        <v>0</v>
      </c>
      <c r="DC207" s="222">
        <f t="shared" si="181"/>
        <v>0</v>
      </c>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222"/>
      <c r="EC207" s="222"/>
      <c r="ED207" s="222"/>
      <c r="EE207" s="222"/>
      <c r="EF207" s="222"/>
      <c r="EG207" s="222"/>
      <c r="EH207" s="222"/>
      <c r="EI207" s="222"/>
      <c r="EJ207" s="222"/>
      <c r="EK207" s="222"/>
      <c r="EL207" s="222"/>
      <c r="EM207" s="222"/>
    </row>
    <row r="208" spans="2:143" s="116" customFormat="1" x14ac:dyDescent="0.3">
      <c r="C208" s="142">
        <f t="shared" si="173"/>
        <v>8</v>
      </c>
      <c r="D208" s="223" t="str">
        <f t="shared" si="176"/>
        <v>산업시설대</v>
      </c>
      <c r="E208" s="215" t="str">
        <f t="shared" si="176"/>
        <v>산업</v>
      </c>
      <c r="F208" s="216">
        <f t="shared" si="176"/>
        <v>1000</v>
      </c>
      <c r="G208" s="217">
        <f t="shared" si="176"/>
        <v>2.52E-2</v>
      </c>
      <c r="H208" s="218">
        <f t="shared" si="176"/>
        <v>43280</v>
      </c>
      <c r="I208" s="219" t="str">
        <f t="shared" si="176"/>
        <v>1개월</v>
      </c>
      <c r="J208" s="220">
        <f t="shared" si="176"/>
        <v>0</v>
      </c>
      <c r="K208" s="221">
        <f t="shared" si="179"/>
        <v>1000</v>
      </c>
      <c r="L208" s="222">
        <f t="shared" si="183"/>
        <v>1000</v>
      </c>
      <c r="M208" s="222">
        <f t="shared" si="183"/>
        <v>1000</v>
      </c>
      <c r="N208" s="222">
        <f t="shared" si="183"/>
        <v>1000</v>
      </c>
      <c r="O208" s="222">
        <f t="shared" si="183"/>
        <v>1000</v>
      </c>
      <c r="P208" s="222">
        <f t="shared" si="183"/>
        <v>1000</v>
      </c>
      <c r="Q208" s="222">
        <f t="shared" si="183"/>
        <v>1000</v>
      </c>
      <c r="R208" s="222">
        <f t="shared" si="183"/>
        <v>1000</v>
      </c>
      <c r="S208" s="222">
        <f t="shared" si="183"/>
        <v>1000</v>
      </c>
      <c r="T208" s="222">
        <f t="shared" si="183"/>
        <v>1000</v>
      </c>
      <c r="U208" s="222">
        <f t="shared" si="183"/>
        <v>1000</v>
      </c>
      <c r="V208" s="222">
        <f t="shared" si="183"/>
        <v>1000</v>
      </c>
      <c r="W208" s="222">
        <f t="shared" si="183"/>
        <v>1000</v>
      </c>
      <c r="X208" s="222">
        <f t="shared" si="183"/>
        <v>983.33333333333337</v>
      </c>
      <c r="Y208" s="222">
        <f t="shared" si="183"/>
        <v>966.66666666666674</v>
      </c>
      <c r="Z208" s="222">
        <f t="shared" si="183"/>
        <v>950.00000000000011</v>
      </c>
      <c r="AA208" s="222">
        <f t="shared" si="183"/>
        <v>933.33333333333348</v>
      </c>
      <c r="AB208" s="222">
        <f t="shared" si="183"/>
        <v>916.66666666666686</v>
      </c>
      <c r="AC208" s="222">
        <f t="shared" si="183"/>
        <v>900.00000000000023</v>
      </c>
      <c r="AD208" s="222">
        <f t="shared" si="183"/>
        <v>883.3333333333336</v>
      </c>
      <c r="AE208" s="222">
        <f t="shared" si="183"/>
        <v>866.66666666666697</v>
      </c>
      <c r="AF208" s="222">
        <f t="shared" si="183"/>
        <v>850.00000000000034</v>
      </c>
      <c r="AG208" s="222">
        <f t="shared" si="183"/>
        <v>833.33333333333371</v>
      </c>
      <c r="AH208" s="222">
        <f t="shared" si="183"/>
        <v>816.66666666666708</v>
      </c>
      <c r="AI208" s="222">
        <f t="shared" si="183"/>
        <v>800.00000000000045</v>
      </c>
      <c r="AJ208" s="222">
        <f t="shared" si="183"/>
        <v>783.33333333333383</v>
      </c>
      <c r="AK208" s="222">
        <f t="shared" si="183"/>
        <v>766.6666666666672</v>
      </c>
      <c r="AL208" s="222">
        <f t="shared" si="183"/>
        <v>750.00000000000057</v>
      </c>
      <c r="AM208" s="222">
        <f t="shared" si="183"/>
        <v>733.33333333333394</v>
      </c>
      <c r="AN208" s="222">
        <f t="shared" si="183"/>
        <v>716.66666666666731</v>
      </c>
      <c r="AO208" s="222">
        <f t="shared" si="183"/>
        <v>700.00000000000068</v>
      </c>
      <c r="AP208" s="222">
        <f t="shared" si="183"/>
        <v>683.33333333333405</v>
      </c>
      <c r="AQ208" s="222">
        <f t="shared" si="183"/>
        <v>666.66666666666742</v>
      </c>
      <c r="AR208" s="222">
        <f t="shared" si="183"/>
        <v>650.0000000000008</v>
      </c>
      <c r="AS208" s="222">
        <f t="shared" si="183"/>
        <v>633.33333333333417</v>
      </c>
      <c r="AT208" s="222">
        <f t="shared" si="183"/>
        <v>616.66666666666754</v>
      </c>
      <c r="AU208" s="222">
        <f t="shared" si="183"/>
        <v>600.00000000000091</v>
      </c>
      <c r="AV208" s="222">
        <f t="shared" si="183"/>
        <v>583.33333333333428</v>
      </c>
      <c r="AW208" s="222">
        <f t="shared" si="183"/>
        <v>566.66666666666765</v>
      </c>
      <c r="AX208" s="222">
        <f t="shared" si="183"/>
        <v>550.00000000000102</v>
      </c>
      <c r="AY208" s="222">
        <f t="shared" si="183"/>
        <v>533.33333333333439</v>
      </c>
      <c r="AZ208" s="222">
        <f t="shared" si="183"/>
        <v>516.66666666666777</v>
      </c>
      <c r="BA208" s="222">
        <f t="shared" si="183"/>
        <v>500.00000000000108</v>
      </c>
      <c r="BB208" s="222">
        <f t="shared" si="183"/>
        <v>483.33333333333439</v>
      </c>
      <c r="BC208" s="222">
        <f t="shared" si="183"/>
        <v>466.66666666666771</v>
      </c>
      <c r="BD208" s="222">
        <f t="shared" si="183"/>
        <v>450.00000000000102</v>
      </c>
      <c r="BE208" s="222">
        <f t="shared" si="183"/>
        <v>433.33333333333434</v>
      </c>
      <c r="BF208" s="222">
        <f t="shared" si="183"/>
        <v>416.66666666666765</v>
      </c>
      <c r="BG208" s="222">
        <f t="shared" si="183"/>
        <v>400.00000000000097</v>
      </c>
      <c r="BH208" s="222">
        <f t="shared" si="183"/>
        <v>383.33333333333428</v>
      </c>
      <c r="BI208" s="222">
        <f t="shared" si="183"/>
        <v>366.6666666666676</v>
      </c>
      <c r="BJ208" s="222">
        <f t="shared" si="183"/>
        <v>350.00000000000091</v>
      </c>
      <c r="BK208" s="222">
        <f t="shared" si="183"/>
        <v>333.33333333333422</v>
      </c>
      <c r="BL208" s="222">
        <f t="shared" si="183"/>
        <v>316.66666666666754</v>
      </c>
      <c r="BM208" s="222">
        <f t="shared" si="183"/>
        <v>300.00000000000085</v>
      </c>
      <c r="BN208" s="222">
        <f t="shared" si="183"/>
        <v>283.33333333333417</v>
      </c>
      <c r="BO208" s="222">
        <f t="shared" si="183"/>
        <v>266.66666666666748</v>
      </c>
      <c r="BP208" s="222">
        <f t="shared" si="183"/>
        <v>250.00000000000082</v>
      </c>
      <c r="BQ208" s="222">
        <f t="shared" si="183"/>
        <v>233.33333333333417</v>
      </c>
      <c r="BR208" s="222">
        <f t="shared" si="183"/>
        <v>216.66666666666751</v>
      </c>
      <c r="BS208" s="222">
        <f t="shared" si="183"/>
        <v>200.00000000000085</v>
      </c>
      <c r="BT208" s="222">
        <f t="shared" si="183"/>
        <v>183.3333333333342</v>
      </c>
      <c r="BU208" s="222">
        <f t="shared" si="183"/>
        <v>166.66666666666754</v>
      </c>
      <c r="BV208" s="222">
        <f t="shared" si="183"/>
        <v>150.00000000000088</v>
      </c>
      <c r="BW208" s="222">
        <f t="shared" ref="BW208:EH208" si="184">BV208+BW285+BW356</f>
        <v>133.33333333333422</v>
      </c>
      <c r="BX208" s="222">
        <f t="shared" si="181"/>
        <v>116.66666666666755</v>
      </c>
      <c r="BY208" s="222">
        <f t="shared" si="181"/>
        <v>100.00000000000088</v>
      </c>
      <c r="BZ208" s="222">
        <f t="shared" si="181"/>
        <v>83.33333333333421</v>
      </c>
      <c r="CA208" s="222">
        <f t="shared" si="181"/>
        <v>66.666666666667538</v>
      </c>
      <c r="CB208" s="222">
        <f t="shared" si="181"/>
        <v>50.000000000000867</v>
      </c>
      <c r="CC208" s="222">
        <f t="shared" si="181"/>
        <v>33.333333333334195</v>
      </c>
      <c r="CD208" s="222">
        <f t="shared" si="181"/>
        <v>16.666666666667528</v>
      </c>
      <c r="CE208" s="222">
        <f t="shared" si="181"/>
        <v>8.5975671026972122E-13</v>
      </c>
      <c r="CF208" s="222">
        <f t="shared" si="181"/>
        <v>8.5975671026972122E-13</v>
      </c>
      <c r="CG208" s="222">
        <f t="shared" si="181"/>
        <v>8.5975671026972122E-13</v>
      </c>
      <c r="CH208" s="222">
        <f t="shared" si="181"/>
        <v>8.5975671026972122E-13</v>
      </c>
      <c r="CI208" s="222">
        <f t="shared" si="181"/>
        <v>8.5975671026972122E-13</v>
      </c>
      <c r="CJ208" s="222">
        <f t="shared" si="181"/>
        <v>8.5975671026972122E-13</v>
      </c>
      <c r="CK208" s="222">
        <f t="shared" si="181"/>
        <v>8.5975671026972122E-13</v>
      </c>
      <c r="CL208" s="222">
        <f t="shared" si="181"/>
        <v>8.5975671026972122E-13</v>
      </c>
      <c r="CM208" s="222">
        <f t="shared" si="181"/>
        <v>8.5975671026972122E-13</v>
      </c>
      <c r="CN208" s="222">
        <f t="shared" si="181"/>
        <v>8.5975671026972122E-13</v>
      </c>
      <c r="CO208" s="222">
        <f t="shared" si="181"/>
        <v>8.5975671026972122E-13</v>
      </c>
      <c r="CP208" s="222">
        <f t="shared" si="181"/>
        <v>8.5975671026972122E-13</v>
      </c>
      <c r="CQ208" s="222">
        <f t="shared" si="181"/>
        <v>8.5975671026972122E-13</v>
      </c>
      <c r="CR208" s="222">
        <f t="shared" si="181"/>
        <v>8.5975671026972122E-13</v>
      </c>
      <c r="CS208" s="222">
        <f t="shared" si="181"/>
        <v>8.5975671026972122E-13</v>
      </c>
      <c r="CT208" s="222">
        <f t="shared" si="181"/>
        <v>8.5975671026972122E-13</v>
      </c>
      <c r="CU208" s="222">
        <f t="shared" si="181"/>
        <v>8.5975671026972122E-13</v>
      </c>
      <c r="CV208" s="222">
        <f t="shared" si="181"/>
        <v>8.5975671026972122E-13</v>
      </c>
      <c r="CW208" s="222">
        <f t="shared" si="181"/>
        <v>8.5975671026972122E-13</v>
      </c>
      <c r="CX208" s="222">
        <f t="shared" si="181"/>
        <v>8.5975671026972122E-13</v>
      </c>
      <c r="CY208" s="222">
        <f t="shared" si="181"/>
        <v>8.5975671026972122E-13</v>
      </c>
      <c r="CZ208" s="222">
        <f t="shared" si="181"/>
        <v>8.5975671026972122E-13</v>
      </c>
      <c r="DA208" s="222">
        <f t="shared" si="181"/>
        <v>8.5975671026972122E-13</v>
      </c>
      <c r="DB208" s="222">
        <f t="shared" si="181"/>
        <v>8.5975671026972122E-13</v>
      </c>
      <c r="DC208" s="222">
        <f t="shared" ref="DC208:FN208" si="185">DB208+DC285+DC356</f>
        <v>8.5975671026972122E-13</v>
      </c>
      <c r="DD208" s="222"/>
      <c r="DE208" s="222"/>
      <c r="DF208" s="222"/>
      <c r="DG208" s="222"/>
      <c r="DH208" s="222"/>
      <c r="DI208" s="222"/>
      <c r="DJ208" s="222"/>
      <c r="DK208" s="222"/>
      <c r="DL208" s="222"/>
      <c r="DM208" s="222"/>
      <c r="DN208" s="222"/>
      <c r="DO208" s="222"/>
      <c r="DP208" s="222"/>
      <c r="DQ208" s="222"/>
      <c r="DR208" s="222"/>
      <c r="DS208" s="222"/>
      <c r="DT208" s="222"/>
      <c r="DU208" s="222"/>
      <c r="DV208" s="222"/>
      <c r="DW208" s="222"/>
      <c r="DX208" s="222"/>
      <c r="DY208" s="222"/>
      <c r="DZ208" s="222"/>
      <c r="EA208" s="222"/>
      <c r="EB208" s="222"/>
      <c r="EC208" s="222"/>
      <c r="ED208" s="222"/>
      <c r="EE208" s="222"/>
      <c r="EF208" s="222"/>
      <c r="EG208" s="222"/>
      <c r="EH208" s="222"/>
      <c r="EI208" s="222"/>
      <c r="EJ208" s="222"/>
      <c r="EK208" s="222"/>
      <c r="EL208" s="222"/>
      <c r="EM208" s="222"/>
    </row>
    <row r="209" spans="3:143" s="116" customFormat="1" x14ac:dyDescent="0.3">
      <c r="C209" s="142">
        <f t="shared" si="173"/>
        <v>9</v>
      </c>
      <c r="D209" s="223" t="str">
        <f t="shared" si="176"/>
        <v>산업시설대</v>
      </c>
      <c r="E209" s="215" t="str">
        <f t="shared" si="176"/>
        <v>산업</v>
      </c>
      <c r="F209" s="216">
        <f t="shared" si="176"/>
        <v>12000</v>
      </c>
      <c r="G209" s="217">
        <f t="shared" si="176"/>
        <v>2.5699999999999997E-2</v>
      </c>
      <c r="H209" s="218">
        <f t="shared" si="176"/>
        <v>43280</v>
      </c>
      <c r="I209" s="219" t="str">
        <f t="shared" si="176"/>
        <v>1개월</v>
      </c>
      <c r="J209" s="220">
        <f t="shared" si="176"/>
        <v>0</v>
      </c>
      <c r="K209" s="221">
        <f t="shared" si="179"/>
        <v>12000</v>
      </c>
      <c r="L209" s="222">
        <f t="shared" ref="L209:BW212" si="186">K209+L286+L357</f>
        <v>12000</v>
      </c>
      <c r="M209" s="222">
        <f t="shared" si="186"/>
        <v>12000</v>
      </c>
      <c r="N209" s="222">
        <f t="shared" si="186"/>
        <v>12000</v>
      </c>
      <c r="O209" s="222">
        <f t="shared" si="186"/>
        <v>12000</v>
      </c>
      <c r="P209" s="222">
        <f t="shared" si="186"/>
        <v>12000</v>
      </c>
      <c r="Q209" s="222">
        <f t="shared" si="186"/>
        <v>12000</v>
      </c>
      <c r="R209" s="222">
        <f t="shared" si="186"/>
        <v>12000</v>
      </c>
      <c r="S209" s="222">
        <f t="shared" si="186"/>
        <v>12000</v>
      </c>
      <c r="T209" s="222">
        <f t="shared" si="186"/>
        <v>12000</v>
      </c>
      <c r="U209" s="222">
        <f t="shared" si="186"/>
        <v>12000</v>
      </c>
      <c r="V209" s="222">
        <f t="shared" si="186"/>
        <v>12000</v>
      </c>
      <c r="W209" s="222">
        <f t="shared" si="186"/>
        <v>12000</v>
      </c>
      <c r="X209" s="222">
        <f t="shared" si="186"/>
        <v>11800</v>
      </c>
      <c r="Y209" s="222">
        <f t="shared" si="186"/>
        <v>11600</v>
      </c>
      <c r="Z209" s="222">
        <f t="shared" si="186"/>
        <v>11400</v>
      </c>
      <c r="AA209" s="222">
        <f t="shared" si="186"/>
        <v>11200</v>
      </c>
      <c r="AB209" s="222">
        <f t="shared" si="186"/>
        <v>11000</v>
      </c>
      <c r="AC209" s="222">
        <f t="shared" si="186"/>
        <v>10800</v>
      </c>
      <c r="AD209" s="222">
        <f t="shared" si="186"/>
        <v>10600</v>
      </c>
      <c r="AE209" s="222">
        <f t="shared" si="186"/>
        <v>10400</v>
      </c>
      <c r="AF209" s="222">
        <f t="shared" si="186"/>
        <v>10200</v>
      </c>
      <c r="AG209" s="222">
        <f t="shared" si="186"/>
        <v>10000</v>
      </c>
      <c r="AH209" s="222">
        <f t="shared" si="186"/>
        <v>9800</v>
      </c>
      <c r="AI209" s="222">
        <f t="shared" si="186"/>
        <v>9600</v>
      </c>
      <c r="AJ209" s="222">
        <f t="shared" si="186"/>
        <v>9400</v>
      </c>
      <c r="AK209" s="222">
        <f t="shared" si="186"/>
        <v>9200</v>
      </c>
      <c r="AL209" s="222">
        <f t="shared" si="186"/>
        <v>9000</v>
      </c>
      <c r="AM209" s="222">
        <f t="shared" si="186"/>
        <v>8800</v>
      </c>
      <c r="AN209" s="222">
        <f t="shared" si="186"/>
        <v>8600</v>
      </c>
      <c r="AO209" s="222">
        <f t="shared" si="186"/>
        <v>8400</v>
      </c>
      <c r="AP209" s="222">
        <f t="shared" si="186"/>
        <v>8200</v>
      </c>
      <c r="AQ209" s="222">
        <f t="shared" si="186"/>
        <v>8000</v>
      </c>
      <c r="AR209" s="222">
        <f t="shared" si="186"/>
        <v>7800</v>
      </c>
      <c r="AS209" s="222">
        <f t="shared" si="186"/>
        <v>7600</v>
      </c>
      <c r="AT209" s="222">
        <f t="shared" si="186"/>
        <v>7400</v>
      </c>
      <c r="AU209" s="222">
        <f t="shared" si="186"/>
        <v>7200</v>
      </c>
      <c r="AV209" s="222">
        <f t="shared" si="186"/>
        <v>7000</v>
      </c>
      <c r="AW209" s="222">
        <f t="shared" si="186"/>
        <v>6800</v>
      </c>
      <c r="AX209" s="222">
        <f t="shared" si="186"/>
        <v>6600</v>
      </c>
      <c r="AY209" s="222">
        <f t="shared" si="186"/>
        <v>6400</v>
      </c>
      <c r="AZ209" s="222">
        <f t="shared" si="186"/>
        <v>6200</v>
      </c>
      <c r="BA209" s="222">
        <f t="shared" si="186"/>
        <v>6000</v>
      </c>
      <c r="BB209" s="222">
        <f t="shared" si="186"/>
        <v>5800</v>
      </c>
      <c r="BC209" s="222">
        <f t="shared" si="186"/>
        <v>5600</v>
      </c>
      <c r="BD209" s="222">
        <f t="shared" si="186"/>
        <v>5400</v>
      </c>
      <c r="BE209" s="222">
        <f t="shared" si="186"/>
        <v>5200</v>
      </c>
      <c r="BF209" s="222">
        <f t="shared" si="186"/>
        <v>5000</v>
      </c>
      <c r="BG209" s="222">
        <f t="shared" si="186"/>
        <v>4800</v>
      </c>
      <c r="BH209" s="222">
        <f t="shared" si="186"/>
        <v>4600</v>
      </c>
      <c r="BI209" s="222">
        <f t="shared" si="186"/>
        <v>4400</v>
      </c>
      <c r="BJ209" s="222">
        <f t="shared" si="186"/>
        <v>4200</v>
      </c>
      <c r="BK209" s="222">
        <f t="shared" si="186"/>
        <v>4000</v>
      </c>
      <c r="BL209" s="222">
        <f t="shared" si="186"/>
        <v>3800</v>
      </c>
      <c r="BM209" s="222">
        <f t="shared" si="186"/>
        <v>3600</v>
      </c>
      <c r="BN209" s="222">
        <f t="shared" si="186"/>
        <v>3400</v>
      </c>
      <c r="BO209" s="222">
        <f t="shared" si="186"/>
        <v>3200</v>
      </c>
      <c r="BP209" s="222">
        <f t="shared" si="186"/>
        <v>3000</v>
      </c>
      <c r="BQ209" s="222">
        <f t="shared" si="186"/>
        <v>2800</v>
      </c>
      <c r="BR209" s="222">
        <f t="shared" si="186"/>
        <v>2600</v>
      </c>
      <c r="BS209" s="222">
        <f t="shared" si="186"/>
        <v>2400</v>
      </c>
      <c r="BT209" s="222">
        <f t="shared" si="186"/>
        <v>2200</v>
      </c>
      <c r="BU209" s="222">
        <f t="shared" si="186"/>
        <v>2000</v>
      </c>
      <c r="BV209" s="222">
        <f t="shared" si="186"/>
        <v>1800</v>
      </c>
      <c r="BW209" s="222">
        <f t="shared" si="186"/>
        <v>1600</v>
      </c>
      <c r="BX209" s="222">
        <f t="shared" ref="BX209:EI216" si="187">BW209+BX286+BX357</f>
        <v>1400</v>
      </c>
      <c r="BY209" s="222">
        <f t="shared" si="187"/>
        <v>1200</v>
      </c>
      <c r="BZ209" s="222">
        <f t="shared" si="187"/>
        <v>1000</v>
      </c>
      <c r="CA209" s="222">
        <f t="shared" si="187"/>
        <v>800</v>
      </c>
      <c r="CB209" s="222">
        <f t="shared" si="187"/>
        <v>600</v>
      </c>
      <c r="CC209" s="222">
        <f t="shared" si="187"/>
        <v>400</v>
      </c>
      <c r="CD209" s="222">
        <f t="shared" si="187"/>
        <v>200</v>
      </c>
      <c r="CE209" s="222">
        <f t="shared" si="187"/>
        <v>0</v>
      </c>
      <c r="CF209" s="222">
        <f t="shared" si="187"/>
        <v>0</v>
      </c>
      <c r="CG209" s="222">
        <f t="shared" si="187"/>
        <v>0</v>
      </c>
      <c r="CH209" s="222">
        <f t="shared" si="187"/>
        <v>0</v>
      </c>
      <c r="CI209" s="222">
        <f t="shared" si="187"/>
        <v>0</v>
      </c>
      <c r="CJ209" s="222">
        <f t="shared" si="187"/>
        <v>0</v>
      </c>
      <c r="CK209" s="222">
        <f t="shared" si="187"/>
        <v>0</v>
      </c>
      <c r="CL209" s="222">
        <f t="shared" si="187"/>
        <v>0</v>
      </c>
      <c r="CM209" s="222">
        <f t="shared" si="187"/>
        <v>0</v>
      </c>
      <c r="CN209" s="222">
        <f t="shared" si="187"/>
        <v>0</v>
      </c>
      <c r="CO209" s="222">
        <f t="shared" si="187"/>
        <v>0</v>
      </c>
      <c r="CP209" s="222">
        <f t="shared" si="187"/>
        <v>0</v>
      </c>
      <c r="CQ209" s="222">
        <f t="shared" si="187"/>
        <v>0</v>
      </c>
      <c r="CR209" s="222">
        <f t="shared" si="187"/>
        <v>0</v>
      </c>
      <c r="CS209" s="222">
        <f t="shared" si="187"/>
        <v>0</v>
      </c>
      <c r="CT209" s="222">
        <f t="shared" si="187"/>
        <v>0</v>
      </c>
      <c r="CU209" s="222">
        <f t="shared" si="187"/>
        <v>0</v>
      </c>
      <c r="CV209" s="222">
        <f t="shared" si="187"/>
        <v>0</v>
      </c>
      <c r="CW209" s="222">
        <f t="shared" si="187"/>
        <v>0</v>
      </c>
      <c r="CX209" s="222">
        <f t="shared" si="187"/>
        <v>0</v>
      </c>
      <c r="CY209" s="222">
        <f t="shared" si="187"/>
        <v>0</v>
      </c>
      <c r="CZ209" s="222">
        <f t="shared" si="187"/>
        <v>0</v>
      </c>
      <c r="DA209" s="222">
        <f t="shared" si="187"/>
        <v>0</v>
      </c>
      <c r="DB209" s="222">
        <f t="shared" si="187"/>
        <v>0</v>
      </c>
      <c r="DC209" s="222">
        <f t="shared" si="187"/>
        <v>0</v>
      </c>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222"/>
      <c r="EC209" s="222"/>
      <c r="ED209" s="222"/>
      <c r="EE209" s="222"/>
      <c r="EF209" s="222"/>
      <c r="EG209" s="222"/>
      <c r="EH209" s="222"/>
      <c r="EI209" s="222"/>
      <c r="EJ209" s="222"/>
      <c r="EK209" s="222"/>
      <c r="EL209" s="222"/>
      <c r="EM209" s="222"/>
    </row>
    <row r="210" spans="3:143" s="116" customFormat="1" x14ac:dyDescent="0.3">
      <c r="C210" s="142">
        <f t="shared" si="173"/>
        <v>10</v>
      </c>
      <c r="D210" s="223" t="str">
        <f t="shared" si="176"/>
        <v>산업시설대</v>
      </c>
      <c r="E210" s="215" t="str">
        <f t="shared" si="176"/>
        <v>산업</v>
      </c>
      <c r="F210" s="216">
        <f t="shared" si="176"/>
        <v>9000</v>
      </c>
      <c r="G210" s="217">
        <f t="shared" si="176"/>
        <v>2.5099999999999997E-2</v>
      </c>
      <c r="H210" s="218">
        <f t="shared" si="176"/>
        <v>43280</v>
      </c>
      <c r="I210" s="219" t="str">
        <f t="shared" si="176"/>
        <v>1개월</v>
      </c>
      <c r="J210" s="220">
        <f t="shared" si="176"/>
        <v>0</v>
      </c>
      <c r="K210" s="221">
        <f t="shared" si="179"/>
        <v>9000</v>
      </c>
      <c r="L210" s="222">
        <f t="shared" si="186"/>
        <v>9000</v>
      </c>
      <c r="M210" s="222">
        <f t="shared" si="186"/>
        <v>9000</v>
      </c>
      <c r="N210" s="222">
        <f t="shared" si="186"/>
        <v>9000</v>
      </c>
      <c r="O210" s="222">
        <f t="shared" si="186"/>
        <v>9000</v>
      </c>
      <c r="P210" s="222">
        <f t="shared" si="186"/>
        <v>9000</v>
      </c>
      <c r="Q210" s="222">
        <f t="shared" si="186"/>
        <v>9000</v>
      </c>
      <c r="R210" s="222">
        <f t="shared" si="186"/>
        <v>9000</v>
      </c>
      <c r="S210" s="222">
        <f t="shared" si="186"/>
        <v>9000</v>
      </c>
      <c r="T210" s="222">
        <f t="shared" si="186"/>
        <v>9000</v>
      </c>
      <c r="U210" s="222">
        <f t="shared" si="186"/>
        <v>9000</v>
      </c>
      <c r="V210" s="222">
        <f t="shared" si="186"/>
        <v>9000</v>
      </c>
      <c r="W210" s="222">
        <f t="shared" si="186"/>
        <v>9000</v>
      </c>
      <c r="X210" s="222">
        <f t="shared" si="186"/>
        <v>8850</v>
      </c>
      <c r="Y210" s="222">
        <f t="shared" si="186"/>
        <v>8700</v>
      </c>
      <c r="Z210" s="222">
        <f t="shared" si="186"/>
        <v>8550</v>
      </c>
      <c r="AA210" s="222">
        <f t="shared" si="186"/>
        <v>8400</v>
      </c>
      <c r="AB210" s="222">
        <f t="shared" si="186"/>
        <v>8250</v>
      </c>
      <c r="AC210" s="222">
        <f t="shared" si="186"/>
        <v>8100</v>
      </c>
      <c r="AD210" s="222">
        <f t="shared" si="186"/>
        <v>7950</v>
      </c>
      <c r="AE210" s="222">
        <f t="shared" si="186"/>
        <v>7800</v>
      </c>
      <c r="AF210" s="222">
        <f t="shared" si="186"/>
        <v>7650</v>
      </c>
      <c r="AG210" s="222">
        <f t="shared" si="186"/>
        <v>7500</v>
      </c>
      <c r="AH210" s="222">
        <f t="shared" si="186"/>
        <v>7350</v>
      </c>
      <c r="AI210" s="222">
        <f t="shared" si="186"/>
        <v>7200</v>
      </c>
      <c r="AJ210" s="222">
        <f t="shared" si="186"/>
        <v>7050</v>
      </c>
      <c r="AK210" s="222">
        <f t="shared" si="186"/>
        <v>6900</v>
      </c>
      <c r="AL210" s="222">
        <f t="shared" si="186"/>
        <v>6750</v>
      </c>
      <c r="AM210" s="222">
        <f t="shared" si="186"/>
        <v>6600</v>
      </c>
      <c r="AN210" s="222">
        <f t="shared" si="186"/>
        <v>6450</v>
      </c>
      <c r="AO210" s="222">
        <f t="shared" si="186"/>
        <v>6300</v>
      </c>
      <c r="AP210" s="222">
        <f t="shared" si="186"/>
        <v>6150</v>
      </c>
      <c r="AQ210" s="222">
        <f t="shared" si="186"/>
        <v>6000</v>
      </c>
      <c r="AR210" s="222">
        <f t="shared" si="186"/>
        <v>5850</v>
      </c>
      <c r="AS210" s="222">
        <f t="shared" si="186"/>
        <v>5700</v>
      </c>
      <c r="AT210" s="222">
        <f t="shared" si="186"/>
        <v>5550</v>
      </c>
      <c r="AU210" s="222">
        <f t="shared" si="186"/>
        <v>5400</v>
      </c>
      <c r="AV210" s="222">
        <f t="shared" si="186"/>
        <v>5250</v>
      </c>
      <c r="AW210" s="222">
        <f t="shared" si="186"/>
        <v>5100</v>
      </c>
      <c r="AX210" s="222">
        <f t="shared" si="186"/>
        <v>4950</v>
      </c>
      <c r="AY210" s="222">
        <f t="shared" si="186"/>
        <v>4800</v>
      </c>
      <c r="AZ210" s="222">
        <f t="shared" si="186"/>
        <v>4650</v>
      </c>
      <c r="BA210" s="222">
        <f t="shared" si="186"/>
        <v>4500</v>
      </c>
      <c r="BB210" s="222">
        <f t="shared" si="186"/>
        <v>4350</v>
      </c>
      <c r="BC210" s="222">
        <f t="shared" si="186"/>
        <v>4200</v>
      </c>
      <c r="BD210" s="222">
        <f t="shared" si="186"/>
        <v>4050</v>
      </c>
      <c r="BE210" s="222">
        <f t="shared" si="186"/>
        <v>3900</v>
      </c>
      <c r="BF210" s="222">
        <f t="shared" si="186"/>
        <v>3750</v>
      </c>
      <c r="BG210" s="222">
        <f t="shared" si="186"/>
        <v>3600</v>
      </c>
      <c r="BH210" s="222">
        <f t="shared" si="186"/>
        <v>3450</v>
      </c>
      <c r="BI210" s="222">
        <f t="shared" si="186"/>
        <v>3300</v>
      </c>
      <c r="BJ210" s="222">
        <f t="shared" si="186"/>
        <v>3150</v>
      </c>
      <c r="BK210" s="222">
        <f t="shared" si="186"/>
        <v>3000</v>
      </c>
      <c r="BL210" s="222">
        <f t="shared" si="186"/>
        <v>2850</v>
      </c>
      <c r="BM210" s="222">
        <f t="shared" si="186"/>
        <v>2700</v>
      </c>
      <c r="BN210" s="222">
        <f t="shared" si="186"/>
        <v>2550</v>
      </c>
      <c r="BO210" s="222">
        <f t="shared" si="186"/>
        <v>2400</v>
      </c>
      <c r="BP210" s="222">
        <f t="shared" si="186"/>
        <v>2250</v>
      </c>
      <c r="BQ210" s="222">
        <f t="shared" si="186"/>
        <v>2100</v>
      </c>
      <c r="BR210" s="222">
        <f t="shared" si="186"/>
        <v>1950</v>
      </c>
      <c r="BS210" s="222">
        <f t="shared" si="186"/>
        <v>1800</v>
      </c>
      <c r="BT210" s="222">
        <f t="shared" si="186"/>
        <v>1650</v>
      </c>
      <c r="BU210" s="222">
        <f t="shared" si="186"/>
        <v>1500</v>
      </c>
      <c r="BV210" s="222">
        <f t="shared" si="186"/>
        <v>1350</v>
      </c>
      <c r="BW210" s="222">
        <f t="shared" si="186"/>
        <v>1200</v>
      </c>
      <c r="BX210" s="222">
        <f t="shared" si="187"/>
        <v>1050</v>
      </c>
      <c r="BY210" s="222">
        <f t="shared" si="187"/>
        <v>900</v>
      </c>
      <c r="BZ210" s="222">
        <f t="shared" si="187"/>
        <v>750</v>
      </c>
      <c r="CA210" s="222">
        <f t="shared" si="187"/>
        <v>600</v>
      </c>
      <c r="CB210" s="222">
        <f t="shared" si="187"/>
        <v>450</v>
      </c>
      <c r="CC210" s="222">
        <f t="shared" si="187"/>
        <v>300</v>
      </c>
      <c r="CD210" s="222">
        <f t="shared" si="187"/>
        <v>150</v>
      </c>
      <c r="CE210" s="222">
        <f t="shared" si="187"/>
        <v>0</v>
      </c>
      <c r="CF210" s="222">
        <f t="shared" si="187"/>
        <v>0</v>
      </c>
      <c r="CG210" s="222">
        <f t="shared" si="187"/>
        <v>0</v>
      </c>
      <c r="CH210" s="222">
        <f t="shared" si="187"/>
        <v>0</v>
      </c>
      <c r="CI210" s="222">
        <f t="shared" si="187"/>
        <v>0</v>
      </c>
      <c r="CJ210" s="222">
        <f t="shared" si="187"/>
        <v>0</v>
      </c>
      <c r="CK210" s="222">
        <f t="shared" si="187"/>
        <v>0</v>
      </c>
      <c r="CL210" s="222">
        <f t="shared" si="187"/>
        <v>0</v>
      </c>
      <c r="CM210" s="222">
        <f t="shared" si="187"/>
        <v>0</v>
      </c>
      <c r="CN210" s="222">
        <f t="shared" si="187"/>
        <v>0</v>
      </c>
      <c r="CO210" s="222">
        <f t="shared" si="187"/>
        <v>0</v>
      </c>
      <c r="CP210" s="222">
        <f t="shared" si="187"/>
        <v>0</v>
      </c>
      <c r="CQ210" s="222">
        <f t="shared" si="187"/>
        <v>0</v>
      </c>
      <c r="CR210" s="222">
        <f t="shared" si="187"/>
        <v>0</v>
      </c>
      <c r="CS210" s="222">
        <f t="shared" si="187"/>
        <v>0</v>
      </c>
      <c r="CT210" s="222">
        <f t="shared" si="187"/>
        <v>0</v>
      </c>
      <c r="CU210" s="222">
        <f t="shared" si="187"/>
        <v>0</v>
      </c>
      <c r="CV210" s="222">
        <f t="shared" si="187"/>
        <v>0</v>
      </c>
      <c r="CW210" s="222">
        <f t="shared" si="187"/>
        <v>0</v>
      </c>
      <c r="CX210" s="222">
        <f t="shared" si="187"/>
        <v>0</v>
      </c>
      <c r="CY210" s="222">
        <f t="shared" si="187"/>
        <v>0</v>
      </c>
      <c r="CZ210" s="222">
        <f t="shared" si="187"/>
        <v>0</v>
      </c>
      <c r="DA210" s="222">
        <f t="shared" si="187"/>
        <v>0</v>
      </c>
      <c r="DB210" s="222">
        <f t="shared" si="187"/>
        <v>0</v>
      </c>
      <c r="DC210" s="222">
        <f t="shared" si="187"/>
        <v>0</v>
      </c>
      <c r="DD210" s="222"/>
      <c r="DE210" s="222"/>
      <c r="DF210" s="222"/>
      <c r="DG210" s="222"/>
      <c r="DH210" s="222"/>
      <c r="DI210" s="222"/>
      <c r="DJ210" s="222"/>
      <c r="DK210" s="222"/>
      <c r="DL210" s="222"/>
      <c r="DM210" s="222"/>
      <c r="DN210" s="222"/>
      <c r="DO210" s="222"/>
      <c r="DP210" s="222"/>
      <c r="DQ210" s="222"/>
      <c r="DR210" s="222"/>
      <c r="DS210" s="222"/>
      <c r="DT210" s="222"/>
      <c r="DU210" s="222"/>
      <c r="DV210" s="222"/>
      <c r="DW210" s="222"/>
      <c r="DX210" s="222"/>
      <c r="DY210" s="222"/>
      <c r="DZ210" s="222"/>
      <c r="EA210" s="222"/>
      <c r="EB210" s="222"/>
      <c r="EC210" s="222"/>
      <c r="ED210" s="222"/>
      <c r="EE210" s="222"/>
      <c r="EF210" s="222"/>
      <c r="EG210" s="222"/>
      <c r="EH210" s="222"/>
      <c r="EI210" s="222"/>
      <c r="EJ210" s="222"/>
      <c r="EK210" s="222"/>
      <c r="EL210" s="222"/>
      <c r="EM210" s="222"/>
    </row>
    <row r="211" spans="3:143" s="116" customFormat="1" x14ac:dyDescent="0.3">
      <c r="C211" s="142">
        <f t="shared" si="173"/>
        <v>11</v>
      </c>
      <c r="D211" s="223" t="str">
        <f t="shared" si="176"/>
        <v>산업시설대</v>
      </c>
      <c r="E211" s="215" t="str">
        <f t="shared" si="176"/>
        <v>산업</v>
      </c>
      <c r="F211" s="216">
        <f t="shared" si="176"/>
        <v>3000</v>
      </c>
      <c r="G211" s="217">
        <f t="shared" si="176"/>
        <v>2.5099999999999997E-2</v>
      </c>
      <c r="H211" s="218">
        <f t="shared" si="176"/>
        <v>43280</v>
      </c>
      <c r="I211" s="219" t="str">
        <f t="shared" si="176"/>
        <v>1개월</v>
      </c>
      <c r="J211" s="220">
        <f t="shared" si="176"/>
        <v>0</v>
      </c>
      <c r="K211" s="221">
        <f t="shared" si="179"/>
        <v>3000</v>
      </c>
      <c r="L211" s="222">
        <f t="shared" si="186"/>
        <v>3000</v>
      </c>
      <c r="M211" s="222">
        <f t="shared" si="186"/>
        <v>3000</v>
      </c>
      <c r="N211" s="222">
        <f t="shared" si="186"/>
        <v>3000</v>
      </c>
      <c r="O211" s="222">
        <f t="shared" si="186"/>
        <v>3000</v>
      </c>
      <c r="P211" s="222">
        <f t="shared" si="186"/>
        <v>3000</v>
      </c>
      <c r="Q211" s="222">
        <f t="shared" si="186"/>
        <v>3000</v>
      </c>
      <c r="R211" s="222">
        <f t="shared" si="186"/>
        <v>3000</v>
      </c>
      <c r="S211" s="222">
        <f t="shared" si="186"/>
        <v>3000</v>
      </c>
      <c r="T211" s="222">
        <f t="shared" si="186"/>
        <v>3000</v>
      </c>
      <c r="U211" s="222">
        <f t="shared" si="186"/>
        <v>3000</v>
      </c>
      <c r="V211" s="222">
        <f t="shared" si="186"/>
        <v>3000</v>
      </c>
      <c r="W211" s="222">
        <f t="shared" si="186"/>
        <v>3000</v>
      </c>
      <c r="X211" s="222">
        <f t="shared" si="186"/>
        <v>2950</v>
      </c>
      <c r="Y211" s="222">
        <f t="shared" si="186"/>
        <v>2900</v>
      </c>
      <c r="Z211" s="222">
        <f t="shared" si="186"/>
        <v>2850</v>
      </c>
      <c r="AA211" s="222">
        <f t="shared" si="186"/>
        <v>2800</v>
      </c>
      <c r="AB211" s="222">
        <f t="shared" si="186"/>
        <v>2750</v>
      </c>
      <c r="AC211" s="222">
        <f t="shared" si="186"/>
        <v>2700</v>
      </c>
      <c r="AD211" s="222">
        <f t="shared" si="186"/>
        <v>2650</v>
      </c>
      <c r="AE211" s="222">
        <f t="shared" si="186"/>
        <v>2600</v>
      </c>
      <c r="AF211" s="222">
        <f t="shared" si="186"/>
        <v>2550</v>
      </c>
      <c r="AG211" s="222">
        <f t="shared" si="186"/>
        <v>2500</v>
      </c>
      <c r="AH211" s="222">
        <f t="shared" si="186"/>
        <v>2450</v>
      </c>
      <c r="AI211" s="222">
        <f t="shared" si="186"/>
        <v>2400</v>
      </c>
      <c r="AJ211" s="222">
        <f t="shared" si="186"/>
        <v>2350</v>
      </c>
      <c r="AK211" s="222">
        <f t="shared" si="186"/>
        <v>2300</v>
      </c>
      <c r="AL211" s="222">
        <f t="shared" si="186"/>
        <v>2250</v>
      </c>
      <c r="AM211" s="222">
        <f t="shared" si="186"/>
        <v>2200</v>
      </c>
      <c r="AN211" s="222">
        <f t="shared" si="186"/>
        <v>2150</v>
      </c>
      <c r="AO211" s="222">
        <f t="shared" si="186"/>
        <v>2100</v>
      </c>
      <c r="AP211" s="222">
        <f t="shared" si="186"/>
        <v>2050</v>
      </c>
      <c r="AQ211" s="222">
        <f t="shared" si="186"/>
        <v>2000</v>
      </c>
      <c r="AR211" s="222">
        <f t="shared" si="186"/>
        <v>1950</v>
      </c>
      <c r="AS211" s="222">
        <f t="shared" si="186"/>
        <v>1900</v>
      </c>
      <c r="AT211" s="222">
        <f t="shared" si="186"/>
        <v>1850</v>
      </c>
      <c r="AU211" s="222">
        <f t="shared" si="186"/>
        <v>1800</v>
      </c>
      <c r="AV211" s="222">
        <f t="shared" si="186"/>
        <v>1750</v>
      </c>
      <c r="AW211" s="222">
        <f t="shared" si="186"/>
        <v>1700</v>
      </c>
      <c r="AX211" s="222">
        <f t="shared" si="186"/>
        <v>1650</v>
      </c>
      <c r="AY211" s="222">
        <f t="shared" si="186"/>
        <v>1600</v>
      </c>
      <c r="AZ211" s="222">
        <f t="shared" si="186"/>
        <v>1550</v>
      </c>
      <c r="BA211" s="222">
        <f t="shared" si="186"/>
        <v>1500</v>
      </c>
      <c r="BB211" s="222">
        <f t="shared" si="186"/>
        <v>1450</v>
      </c>
      <c r="BC211" s="222">
        <f t="shared" si="186"/>
        <v>1400</v>
      </c>
      <c r="BD211" s="222">
        <f t="shared" si="186"/>
        <v>1350</v>
      </c>
      <c r="BE211" s="222">
        <f t="shared" si="186"/>
        <v>1300</v>
      </c>
      <c r="BF211" s="222">
        <f t="shared" si="186"/>
        <v>1250</v>
      </c>
      <c r="BG211" s="222">
        <f t="shared" si="186"/>
        <v>1200</v>
      </c>
      <c r="BH211" s="222">
        <f t="shared" si="186"/>
        <v>1150</v>
      </c>
      <c r="BI211" s="222">
        <f t="shared" si="186"/>
        <v>1100</v>
      </c>
      <c r="BJ211" s="222">
        <f t="shared" si="186"/>
        <v>1050</v>
      </c>
      <c r="BK211" s="222">
        <f t="shared" si="186"/>
        <v>1000</v>
      </c>
      <c r="BL211" s="222">
        <f t="shared" si="186"/>
        <v>950</v>
      </c>
      <c r="BM211" s="222">
        <f t="shared" si="186"/>
        <v>900</v>
      </c>
      <c r="BN211" s="222">
        <f t="shared" si="186"/>
        <v>850</v>
      </c>
      <c r="BO211" s="222">
        <f t="shared" si="186"/>
        <v>800</v>
      </c>
      <c r="BP211" s="222">
        <f t="shared" si="186"/>
        <v>750</v>
      </c>
      <c r="BQ211" s="222">
        <f t="shared" si="186"/>
        <v>700</v>
      </c>
      <c r="BR211" s="222">
        <f t="shared" si="186"/>
        <v>650</v>
      </c>
      <c r="BS211" s="222">
        <f t="shared" si="186"/>
        <v>600</v>
      </c>
      <c r="BT211" s="222">
        <f t="shared" si="186"/>
        <v>550</v>
      </c>
      <c r="BU211" s="222">
        <f t="shared" si="186"/>
        <v>500</v>
      </c>
      <c r="BV211" s="222">
        <f t="shared" si="186"/>
        <v>450</v>
      </c>
      <c r="BW211" s="222">
        <f t="shared" si="186"/>
        <v>400</v>
      </c>
      <c r="BX211" s="222">
        <f t="shared" si="187"/>
        <v>350</v>
      </c>
      <c r="BY211" s="222">
        <f t="shared" si="187"/>
        <v>300</v>
      </c>
      <c r="BZ211" s="222">
        <f t="shared" si="187"/>
        <v>250</v>
      </c>
      <c r="CA211" s="222">
        <f t="shared" si="187"/>
        <v>200</v>
      </c>
      <c r="CB211" s="222">
        <f t="shared" si="187"/>
        <v>150</v>
      </c>
      <c r="CC211" s="222">
        <f t="shared" si="187"/>
        <v>100</v>
      </c>
      <c r="CD211" s="222">
        <f t="shared" si="187"/>
        <v>50</v>
      </c>
      <c r="CE211" s="222">
        <f t="shared" si="187"/>
        <v>0</v>
      </c>
      <c r="CF211" s="222">
        <f t="shared" si="187"/>
        <v>0</v>
      </c>
      <c r="CG211" s="222">
        <f t="shared" si="187"/>
        <v>0</v>
      </c>
      <c r="CH211" s="222">
        <f t="shared" si="187"/>
        <v>0</v>
      </c>
      <c r="CI211" s="222">
        <f t="shared" si="187"/>
        <v>0</v>
      </c>
      <c r="CJ211" s="222">
        <f t="shared" si="187"/>
        <v>0</v>
      </c>
      <c r="CK211" s="222">
        <f t="shared" si="187"/>
        <v>0</v>
      </c>
      <c r="CL211" s="222">
        <f t="shared" si="187"/>
        <v>0</v>
      </c>
      <c r="CM211" s="222">
        <f t="shared" si="187"/>
        <v>0</v>
      </c>
      <c r="CN211" s="222">
        <f t="shared" si="187"/>
        <v>0</v>
      </c>
      <c r="CO211" s="222">
        <f t="shared" si="187"/>
        <v>0</v>
      </c>
      <c r="CP211" s="222">
        <f t="shared" si="187"/>
        <v>0</v>
      </c>
      <c r="CQ211" s="222">
        <f t="shared" si="187"/>
        <v>0</v>
      </c>
      <c r="CR211" s="222">
        <f t="shared" si="187"/>
        <v>0</v>
      </c>
      <c r="CS211" s="222">
        <f t="shared" si="187"/>
        <v>0</v>
      </c>
      <c r="CT211" s="222">
        <f t="shared" si="187"/>
        <v>0</v>
      </c>
      <c r="CU211" s="222">
        <f t="shared" si="187"/>
        <v>0</v>
      </c>
      <c r="CV211" s="222">
        <f t="shared" si="187"/>
        <v>0</v>
      </c>
      <c r="CW211" s="222">
        <f t="shared" si="187"/>
        <v>0</v>
      </c>
      <c r="CX211" s="222">
        <f t="shared" si="187"/>
        <v>0</v>
      </c>
      <c r="CY211" s="222">
        <f t="shared" si="187"/>
        <v>0</v>
      </c>
      <c r="CZ211" s="222">
        <f t="shared" si="187"/>
        <v>0</v>
      </c>
      <c r="DA211" s="222">
        <f t="shared" si="187"/>
        <v>0</v>
      </c>
      <c r="DB211" s="222">
        <f t="shared" si="187"/>
        <v>0</v>
      </c>
      <c r="DC211" s="222">
        <f t="shared" si="187"/>
        <v>0</v>
      </c>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222"/>
      <c r="EC211" s="222"/>
      <c r="ED211" s="222"/>
      <c r="EE211" s="222"/>
      <c r="EF211" s="222"/>
      <c r="EG211" s="222"/>
      <c r="EH211" s="222"/>
      <c r="EI211" s="222"/>
      <c r="EJ211" s="222"/>
      <c r="EK211" s="222"/>
      <c r="EL211" s="222"/>
      <c r="EM211" s="222"/>
    </row>
    <row r="212" spans="3:143" s="116" customFormat="1" x14ac:dyDescent="0.3">
      <c r="C212" s="142">
        <f t="shared" si="173"/>
        <v>12</v>
      </c>
      <c r="D212" s="223" t="str">
        <f t="shared" si="176"/>
        <v>야마구찌시설대</v>
      </c>
      <c r="E212" s="215" t="str">
        <f t="shared" si="176"/>
        <v>야마구찌</v>
      </c>
      <c r="F212" s="216">
        <f t="shared" si="176"/>
        <v>5000</v>
      </c>
      <c r="G212" s="217">
        <f t="shared" si="176"/>
        <v>2.3599999999999999E-2</v>
      </c>
      <c r="H212" s="218">
        <f t="shared" si="176"/>
        <v>43766</v>
      </c>
      <c r="I212" s="219" t="str">
        <f t="shared" si="176"/>
        <v>3개월</v>
      </c>
      <c r="J212" s="220" t="str">
        <f t="shared" si="176"/>
        <v>1,4,7,10</v>
      </c>
      <c r="K212" s="221">
        <f t="shared" si="179"/>
        <v>5000</v>
      </c>
      <c r="L212" s="222">
        <f t="shared" si="186"/>
        <v>4583</v>
      </c>
      <c r="M212" s="222">
        <f t="shared" si="186"/>
        <v>4583</v>
      </c>
      <c r="N212" s="222">
        <f t="shared" si="186"/>
        <v>4583</v>
      </c>
      <c r="O212" s="222">
        <f t="shared" si="186"/>
        <v>4166</v>
      </c>
      <c r="P212" s="222">
        <f t="shared" si="186"/>
        <v>4166</v>
      </c>
      <c r="Q212" s="222">
        <f t="shared" si="186"/>
        <v>4166</v>
      </c>
      <c r="R212" s="222">
        <f t="shared" si="186"/>
        <v>3749</v>
      </c>
      <c r="S212" s="222">
        <f t="shared" si="186"/>
        <v>3749</v>
      </c>
      <c r="T212" s="222">
        <f t="shared" si="186"/>
        <v>3749</v>
      </c>
      <c r="U212" s="222">
        <f t="shared" si="186"/>
        <v>3332</v>
      </c>
      <c r="V212" s="222">
        <f t="shared" si="186"/>
        <v>3332</v>
      </c>
      <c r="W212" s="222">
        <f t="shared" si="186"/>
        <v>3332</v>
      </c>
      <c r="X212" s="222">
        <f t="shared" si="186"/>
        <v>3193</v>
      </c>
      <c r="Y212" s="222">
        <f t="shared" si="186"/>
        <v>3054</v>
      </c>
      <c r="Z212" s="222">
        <f t="shared" si="186"/>
        <v>2915</v>
      </c>
      <c r="AA212" s="222">
        <f t="shared" si="186"/>
        <v>2776</v>
      </c>
      <c r="AB212" s="222">
        <f t="shared" si="186"/>
        <v>2637</v>
      </c>
      <c r="AC212" s="222">
        <f t="shared" si="186"/>
        <v>2498</v>
      </c>
      <c r="AD212" s="222">
        <f t="shared" si="186"/>
        <v>2359</v>
      </c>
      <c r="AE212" s="222">
        <f t="shared" si="186"/>
        <v>2220</v>
      </c>
      <c r="AF212" s="222">
        <f t="shared" si="186"/>
        <v>2081</v>
      </c>
      <c r="AG212" s="222">
        <f t="shared" si="186"/>
        <v>1942</v>
      </c>
      <c r="AH212" s="222">
        <f t="shared" si="186"/>
        <v>1803</v>
      </c>
      <c r="AI212" s="222">
        <f t="shared" si="186"/>
        <v>1664</v>
      </c>
      <c r="AJ212" s="222">
        <f t="shared" si="186"/>
        <v>1525.3333333333333</v>
      </c>
      <c r="AK212" s="222">
        <f t="shared" si="186"/>
        <v>1386.6666666666665</v>
      </c>
      <c r="AL212" s="222">
        <f t="shared" si="186"/>
        <v>1247.9999999999998</v>
      </c>
      <c r="AM212" s="222">
        <f t="shared" si="186"/>
        <v>1109.333333333333</v>
      </c>
      <c r="AN212" s="222">
        <f t="shared" si="186"/>
        <v>970.6666666666664</v>
      </c>
      <c r="AO212" s="222">
        <f t="shared" si="186"/>
        <v>831.99999999999977</v>
      </c>
      <c r="AP212" s="222">
        <f t="shared" si="186"/>
        <v>693.33333333333314</v>
      </c>
      <c r="AQ212" s="222">
        <f t="shared" si="186"/>
        <v>554.66666666666652</v>
      </c>
      <c r="AR212" s="222">
        <f t="shared" si="186"/>
        <v>415.99999999999989</v>
      </c>
      <c r="AS212" s="222">
        <f t="shared" si="186"/>
        <v>277.33333333333326</v>
      </c>
      <c r="AT212" s="222">
        <f t="shared" si="186"/>
        <v>138.6666666666666</v>
      </c>
      <c r="AU212" s="222">
        <f t="shared" si="186"/>
        <v>-5.6843418860808015E-14</v>
      </c>
      <c r="AV212" s="222">
        <f t="shared" si="186"/>
        <v>-5.6843418860808015E-14</v>
      </c>
      <c r="AW212" s="222">
        <f t="shared" si="186"/>
        <v>-5.6843418860808015E-14</v>
      </c>
      <c r="AX212" s="222">
        <f t="shared" si="186"/>
        <v>-5.6843418860808015E-14</v>
      </c>
      <c r="AY212" s="222">
        <f t="shared" si="186"/>
        <v>-5.6843418860808015E-14</v>
      </c>
      <c r="AZ212" s="222">
        <f t="shared" si="186"/>
        <v>-5.6843418860808015E-14</v>
      </c>
      <c r="BA212" s="222">
        <f t="shared" si="186"/>
        <v>-5.6843418860808015E-14</v>
      </c>
      <c r="BB212" s="222">
        <f t="shared" si="186"/>
        <v>-5.6843418860808015E-14</v>
      </c>
      <c r="BC212" s="222">
        <f t="shared" si="186"/>
        <v>-5.6843418860808015E-14</v>
      </c>
      <c r="BD212" s="222">
        <f t="shared" si="186"/>
        <v>-5.6843418860808015E-14</v>
      </c>
      <c r="BE212" s="222">
        <f t="shared" si="186"/>
        <v>-5.6843418860808015E-14</v>
      </c>
      <c r="BF212" s="222">
        <f t="shared" si="186"/>
        <v>-5.6843418860808015E-14</v>
      </c>
      <c r="BG212" s="222">
        <f t="shared" si="186"/>
        <v>-5.6843418860808015E-14</v>
      </c>
      <c r="BH212" s="222">
        <f t="shared" si="186"/>
        <v>-5.6843418860808015E-14</v>
      </c>
      <c r="BI212" s="222">
        <f t="shared" si="186"/>
        <v>-5.6843418860808015E-14</v>
      </c>
      <c r="BJ212" s="222">
        <f t="shared" si="186"/>
        <v>-5.6843418860808015E-14</v>
      </c>
      <c r="BK212" s="222">
        <f t="shared" si="186"/>
        <v>-5.6843418860808015E-14</v>
      </c>
      <c r="BL212" s="222">
        <f t="shared" si="186"/>
        <v>-5.6843418860808015E-14</v>
      </c>
      <c r="BM212" s="222">
        <f t="shared" si="186"/>
        <v>-5.6843418860808015E-14</v>
      </c>
      <c r="BN212" s="222">
        <f t="shared" si="186"/>
        <v>-5.6843418860808015E-14</v>
      </c>
      <c r="BO212" s="222">
        <f t="shared" si="186"/>
        <v>-5.6843418860808015E-14</v>
      </c>
      <c r="BP212" s="222">
        <f t="shared" si="186"/>
        <v>-5.6843418860808015E-14</v>
      </c>
      <c r="BQ212" s="222">
        <f t="shared" si="186"/>
        <v>-5.6843418860808015E-14</v>
      </c>
      <c r="BR212" s="222">
        <f t="shared" si="186"/>
        <v>-5.6843418860808015E-14</v>
      </c>
      <c r="BS212" s="222">
        <f t="shared" si="186"/>
        <v>-5.6843418860808015E-14</v>
      </c>
      <c r="BT212" s="222">
        <f t="shared" si="186"/>
        <v>-5.6843418860808015E-14</v>
      </c>
      <c r="BU212" s="222">
        <f t="shared" si="186"/>
        <v>-5.6843418860808015E-14</v>
      </c>
      <c r="BV212" s="222">
        <f t="shared" si="186"/>
        <v>-5.6843418860808015E-14</v>
      </c>
      <c r="BW212" s="222">
        <f t="shared" ref="BW212:EH212" si="188">BV212+BW289+BW360</f>
        <v>-5.6843418860808015E-14</v>
      </c>
      <c r="BX212" s="222">
        <f t="shared" si="187"/>
        <v>-5.6843418860808015E-14</v>
      </c>
      <c r="BY212" s="222">
        <f t="shared" si="187"/>
        <v>-5.6843418860808015E-14</v>
      </c>
      <c r="BZ212" s="222">
        <f t="shared" si="187"/>
        <v>-5.6843418860808015E-14</v>
      </c>
      <c r="CA212" s="222">
        <f t="shared" si="187"/>
        <v>-5.6843418860808015E-14</v>
      </c>
      <c r="CB212" s="222">
        <f t="shared" si="187"/>
        <v>-5.6843418860808015E-14</v>
      </c>
      <c r="CC212" s="222">
        <f t="shared" si="187"/>
        <v>-5.6843418860808015E-14</v>
      </c>
      <c r="CD212" s="222">
        <f t="shared" si="187"/>
        <v>-5.6843418860808015E-14</v>
      </c>
      <c r="CE212" s="222">
        <f t="shared" si="187"/>
        <v>-5.6843418860808015E-14</v>
      </c>
      <c r="CF212" s="222">
        <f t="shared" si="187"/>
        <v>-5.6843418860808015E-14</v>
      </c>
      <c r="CG212" s="222">
        <f t="shared" si="187"/>
        <v>-5.6843418860808015E-14</v>
      </c>
      <c r="CH212" s="222">
        <f t="shared" si="187"/>
        <v>-5.6843418860808015E-14</v>
      </c>
      <c r="CI212" s="222">
        <f t="shared" si="187"/>
        <v>-5.6843418860808015E-14</v>
      </c>
      <c r="CJ212" s="222">
        <f t="shared" si="187"/>
        <v>-5.6843418860808015E-14</v>
      </c>
      <c r="CK212" s="222">
        <f t="shared" si="187"/>
        <v>-5.6843418860808015E-14</v>
      </c>
      <c r="CL212" s="222">
        <f t="shared" si="187"/>
        <v>-5.6843418860808015E-14</v>
      </c>
      <c r="CM212" s="222">
        <f t="shared" si="187"/>
        <v>-5.6843418860808015E-14</v>
      </c>
      <c r="CN212" s="222">
        <f t="shared" si="187"/>
        <v>-5.6843418860808015E-14</v>
      </c>
      <c r="CO212" s="222">
        <f t="shared" si="187"/>
        <v>-5.6843418860808015E-14</v>
      </c>
      <c r="CP212" s="222">
        <f t="shared" si="187"/>
        <v>-5.6843418860808015E-14</v>
      </c>
      <c r="CQ212" s="222">
        <f t="shared" si="187"/>
        <v>-5.6843418860808015E-14</v>
      </c>
      <c r="CR212" s="222">
        <f t="shared" si="187"/>
        <v>-5.6843418860808015E-14</v>
      </c>
      <c r="CS212" s="222">
        <f t="shared" si="187"/>
        <v>-5.6843418860808015E-14</v>
      </c>
      <c r="CT212" s="222">
        <f t="shared" si="187"/>
        <v>-5.6843418860808015E-14</v>
      </c>
      <c r="CU212" s="222">
        <f t="shared" si="187"/>
        <v>-5.6843418860808015E-14</v>
      </c>
      <c r="CV212" s="222">
        <f t="shared" si="187"/>
        <v>-5.6843418860808015E-14</v>
      </c>
      <c r="CW212" s="222">
        <f t="shared" si="187"/>
        <v>-5.6843418860808015E-14</v>
      </c>
      <c r="CX212" s="222">
        <f t="shared" si="187"/>
        <v>-5.6843418860808015E-14</v>
      </c>
      <c r="CY212" s="222">
        <f t="shared" si="187"/>
        <v>-5.6843418860808015E-14</v>
      </c>
      <c r="CZ212" s="222">
        <f t="shared" si="187"/>
        <v>-5.6843418860808015E-14</v>
      </c>
      <c r="DA212" s="222">
        <f t="shared" si="187"/>
        <v>-5.6843418860808015E-14</v>
      </c>
      <c r="DB212" s="222">
        <f t="shared" si="187"/>
        <v>-5.6843418860808015E-14</v>
      </c>
      <c r="DC212" s="222">
        <f t="shared" si="187"/>
        <v>-5.6843418860808015E-14</v>
      </c>
      <c r="DD212" s="222"/>
      <c r="DE212" s="222"/>
      <c r="DF212" s="222"/>
      <c r="DG212" s="222"/>
      <c r="DH212" s="222"/>
      <c r="DI212" s="222"/>
      <c r="DJ212" s="222"/>
      <c r="DK212" s="222"/>
      <c r="DL212" s="222"/>
      <c r="DM212" s="222"/>
      <c r="DN212" s="222"/>
      <c r="DO212" s="222"/>
      <c r="DP212" s="222"/>
      <c r="DQ212" s="222"/>
      <c r="DR212" s="222"/>
      <c r="DS212" s="222"/>
      <c r="DT212" s="222"/>
      <c r="DU212" s="222"/>
      <c r="DV212" s="222"/>
      <c r="DW212" s="222"/>
      <c r="DX212" s="222"/>
      <c r="DY212" s="222"/>
      <c r="DZ212" s="222"/>
      <c r="EA212" s="222"/>
      <c r="EB212" s="222"/>
      <c r="EC212" s="222"/>
      <c r="ED212" s="222"/>
      <c r="EE212" s="222"/>
      <c r="EF212" s="222"/>
      <c r="EG212" s="222"/>
      <c r="EH212" s="222"/>
      <c r="EI212" s="222"/>
      <c r="EJ212" s="222"/>
      <c r="EK212" s="222"/>
      <c r="EL212" s="222"/>
      <c r="EM212" s="222"/>
    </row>
    <row r="213" spans="3:143" s="116" customFormat="1" x14ac:dyDescent="0.3">
      <c r="C213" s="142">
        <f t="shared" si="173"/>
        <v>13</v>
      </c>
      <c r="D213" s="223" t="str">
        <f t="shared" si="176"/>
        <v>일반대(정책자금)</v>
      </c>
      <c r="E213" s="215" t="str">
        <f t="shared" si="176"/>
        <v>국민</v>
      </c>
      <c r="F213" s="216">
        <f t="shared" si="176"/>
        <v>9375</v>
      </c>
      <c r="G213" s="217">
        <f t="shared" si="176"/>
        <v>2.2700000000000001E-2</v>
      </c>
      <c r="H213" s="218">
        <f t="shared" si="176"/>
        <v>43174</v>
      </c>
      <c r="I213" s="219" t="str">
        <f t="shared" si="176"/>
        <v>3개월</v>
      </c>
      <c r="J213" s="220" t="str">
        <f t="shared" si="176"/>
        <v>3.6.9.12</v>
      </c>
      <c r="K213" s="221">
        <f t="shared" si="179"/>
        <v>9375</v>
      </c>
      <c r="L213" s="222">
        <f t="shared" ref="L213:BW216" si="189">K213+L290+L361</f>
        <v>9375</v>
      </c>
      <c r="M213" s="222">
        <f t="shared" si="189"/>
        <v>9375</v>
      </c>
      <c r="N213" s="222">
        <f t="shared" si="189"/>
        <v>7500</v>
      </c>
      <c r="O213" s="222">
        <f t="shared" si="189"/>
        <v>7500</v>
      </c>
      <c r="P213" s="222">
        <f t="shared" si="189"/>
        <v>7500</v>
      </c>
      <c r="Q213" s="222">
        <f t="shared" si="189"/>
        <v>5625</v>
      </c>
      <c r="R213" s="222">
        <f t="shared" si="189"/>
        <v>5625</v>
      </c>
      <c r="S213" s="222">
        <f t="shared" si="189"/>
        <v>5625</v>
      </c>
      <c r="T213" s="222">
        <f t="shared" si="189"/>
        <v>3750</v>
      </c>
      <c r="U213" s="222">
        <f t="shared" si="189"/>
        <v>3750</v>
      </c>
      <c r="V213" s="222">
        <f t="shared" si="189"/>
        <v>3750</v>
      </c>
      <c r="W213" s="222">
        <f t="shared" si="189"/>
        <v>1875</v>
      </c>
      <c r="X213" s="222">
        <f t="shared" si="189"/>
        <v>1718.75</v>
      </c>
      <c r="Y213" s="222">
        <f t="shared" si="189"/>
        <v>1562.5</v>
      </c>
      <c r="Z213" s="222">
        <f t="shared" si="189"/>
        <v>1406.25</v>
      </c>
      <c r="AA213" s="222">
        <f t="shared" si="189"/>
        <v>1250</v>
      </c>
      <c r="AB213" s="222">
        <f t="shared" si="189"/>
        <v>1093.75</v>
      </c>
      <c r="AC213" s="222">
        <f t="shared" si="189"/>
        <v>937.5</v>
      </c>
      <c r="AD213" s="222">
        <f t="shared" si="189"/>
        <v>781.25</v>
      </c>
      <c r="AE213" s="222">
        <f t="shared" si="189"/>
        <v>625</v>
      </c>
      <c r="AF213" s="222">
        <f t="shared" si="189"/>
        <v>468.75</v>
      </c>
      <c r="AG213" s="222">
        <f t="shared" si="189"/>
        <v>312.5</v>
      </c>
      <c r="AH213" s="222">
        <f t="shared" si="189"/>
        <v>156.25</v>
      </c>
      <c r="AI213" s="222">
        <f t="shared" si="189"/>
        <v>0</v>
      </c>
      <c r="AJ213" s="222">
        <f t="shared" si="189"/>
        <v>0</v>
      </c>
      <c r="AK213" s="222">
        <f t="shared" si="189"/>
        <v>0</v>
      </c>
      <c r="AL213" s="222">
        <f t="shared" si="189"/>
        <v>0</v>
      </c>
      <c r="AM213" s="222">
        <f t="shared" si="189"/>
        <v>0</v>
      </c>
      <c r="AN213" s="222">
        <f t="shared" si="189"/>
        <v>0</v>
      </c>
      <c r="AO213" s="222">
        <f t="shared" si="189"/>
        <v>0</v>
      </c>
      <c r="AP213" s="222">
        <f t="shared" si="189"/>
        <v>0</v>
      </c>
      <c r="AQ213" s="222">
        <f t="shared" si="189"/>
        <v>0</v>
      </c>
      <c r="AR213" s="222">
        <f t="shared" si="189"/>
        <v>0</v>
      </c>
      <c r="AS213" s="222">
        <f t="shared" si="189"/>
        <v>0</v>
      </c>
      <c r="AT213" s="222">
        <f t="shared" si="189"/>
        <v>0</v>
      </c>
      <c r="AU213" s="222">
        <f t="shared" si="189"/>
        <v>0</v>
      </c>
      <c r="AV213" s="222">
        <f t="shared" si="189"/>
        <v>0</v>
      </c>
      <c r="AW213" s="222">
        <f t="shared" si="189"/>
        <v>0</v>
      </c>
      <c r="AX213" s="222">
        <f t="shared" si="189"/>
        <v>0</v>
      </c>
      <c r="AY213" s="222">
        <f t="shared" si="189"/>
        <v>0</v>
      </c>
      <c r="AZ213" s="222">
        <f t="shared" si="189"/>
        <v>0</v>
      </c>
      <c r="BA213" s="222">
        <f t="shared" si="189"/>
        <v>0</v>
      </c>
      <c r="BB213" s="222">
        <f t="shared" si="189"/>
        <v>0</v>
      </c>
      <c r="BC213" s="222">
        <f t="shared" si="189"/>
        <v>0</v>
      </c>
      <c r="BD213" s="222">
        <f t="shared" si="189"/>
        <v>0</v>
      </c>
      <c r="BE213" s="222">
        <f t="shared" si="189"/>
        <v>0</v>
      </c>
      <c r="BF213" s="222">
        <f t="shared" si="189"/>
        <v>0</v>
      </c>
      <c r="BG213" s="222">
        <f t="shared" si="189"/>
        <v>0</v>
      </c>
      <c r="BH213" s="222">
        <f t="shared" si="189"/>
        <v>0</v>
      </c>
      <c r="BI213" s="222">
        <f t="shared" si="189"/>
        <v>0</v>
      </c>
      <c r="BJ213" s="222">
        <f t="shared" si="189"/>
        <v>0</v>
      </c>
      <c r="BK213" s="222">
        <f t="shared" si="189"/>
        <v>0</v>
      </c>
      <c r="BL213" s="222">
        <f t="shared" si="189"/>
        <v>0</v>
      </c>
      <c r="BM213" s="222">
        <f t="shared" si="189"/>
        <v>0</v>
      </c>
      <c r="BN213" s="222">
        <f t="shared" si="189"/>
        <v>0</v>
      </c>
      <c r="BO213" s="222">
        <f t="shared" si="189"/>
        <v>0</v>
      </c>
      <c r="BP213" s="222">
        <f t="shared" si="189"/>
        <v>0</v>
      </c>
      <c r="BQ213" s="222">
        <f t="shared" si="189"/>
        <v>0</v>
      </c>
      <c r="BR213" s="222">
        <f t="shared" si="189"/>
        <v>0</v>
      </c>
      <c r="BS213" s="222">
        <f t="shared" si="189"/>
        <v>0</v>
      </c>
      <c r="BT213" s="222">
        <f t="shared" si="189"/>
        <v>0</v>
      </c>
      <c r="BU213" s="222">
        <f t="shared" si="189"/>
        <v>0</v>
      </c>
      <c r="BV213" s="222">
        <f t="shared" si="189"/>
        <v>0</v>
      </c>
      <c r="BW213" s="222">
        <f t="shared" si="189"/>
        <v>0</v>
      </c>
      <c r="BX213" s="222">
        <f t="shared" si="187"/>
        <v>0</v>
      </c>
      <c r="BY213" s="222">
        <f t="shared" si="187"/>
        <v>0</v>
      </c>
      <c r="BZ213" s="222">
        <f t="shared" si="187"/>
        <v>0</v>
      </c>
      <c r="CA213" s="222">
        <f t="shared" si="187"/>
        <v>0</v>
      </c>
      <c r="CB213" s="222">
        <f t="shared" si="187"/>
        <v>0</v>
      </c>
      <c r="CC213" s="222">
        <f t="shared" si="187"/>
        <v>0</v>
      </c>
      <c r="CD213" s="222">
        <f t="shared" si="187"/>
        <v>0</v>
      </c>
      <c r="CE213" s="222">
        <f t="shared" si="187"/>
        <v>0</v>
      </c>
      <c r="CF213" s="222">
        <f t="shared" si="187"/>
        <v>0</v>
      </c>
      <c r="CG213" s="222">
        <f t="shared" si="187"/>
        <v>0</v>
      </c>
      <c r="CH213" s="222">
        <f t="shared" si="187"/>
        <v>0</v>
      </c>
      <c r="CI213" s="222">
        <f t="shared" si="187"/>
        <v>0</v>
      </c>
      <c r="CJ213" s="222">
        <f t="shared" si="187"/>
        <v>0</v>
      </c>
      <c r="CK213" s="222">
        <f t="shared" si="187"/>
        <v>0</v>
      </c>
      <c r="CL213" s="222">
        <f t="shared" si="187"/>
        <v>0</v>
      </c>
      <c r="CM213" s="222">
        <f t="shared" si="187"/>
        <v>0</v>
      </c>
      <c r="CN213" s="222">
        <f t="shared" si="187"/>
        <v>0</v>
      </c>
      <c r="CO213" s="222">
        <f t="shared" si="187"/>
        <v>0</v>
      </c>
      <c r="CP213" s="222">
        <f t="shared" si="187"/>
        <v>0</v>
      </c>
      <c r="CQ213" s="222">
        <f t="shared" si="187"/>
        <v>0</v>
      </c>
      <c r="CR213" s="222">
        <f t="shared" si="187"/>
        <v>0</v>
      </c>
      <c r="CS213" s="222">
        <f t="shared" si="187"/>
        <v>0</v>
      </c>
      <c r="CT213" s="222">
        <f t="shared" si="187"/>
        <v>0</v>
      </c>
      <c r="CU213" s="222">
        <f t="shared" si="187"/>
        <v>0</v>
      </c>
      <c r="CV213" s="222">
        <f t="shared" si="187"/>
        <v>0</v>
      </c>
      <c r="CW213" s="222">
        <f t="shared" si="187"/>
        <v>0</v>
      </c>
      <c r="CX213" s="222">
        <f t="shared" si="187"/>
        <v>0</v>
      </c>
      <c r="CY213" s="222">
        <f t="shared" si="187"/>
        <v>0</v>
      </c>
      <c r="CZ213" s="222">
        <f t="shared" si="187"/>
        <v>0</v>
      </c>
      <c r="DA213" s="222">
        <f t="shared" si="187"/>
        <v>0</v>
      </c>
      <c r="DB213" s="222">
        <f t="shared" si="187"/>
        <v>0</v>
      </c>
      <c r="DC213" s="222">
        <f t="shared" si="187"/>
        <v>0</v>
      </c>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222"/>
      <c r="EC213" s="222"/>
      <c r="ED213" s="222"/>
      <c r="EE213" s="222"/>
      <c r="EF213" s="222"/>
      <c r="EG213" s="222"/>
      <c r="EH213" s="222"/>
      <c r="EI213" s="222"/>
      <c r="EJ213" s="222"/>
      <c r="EK213" s="222"/>
      <c r="EL213" s="222"/>
      <c r="EM213" s="222"/>
    </row>
    <row r="214" spans="3:143" s="116" customFormat="1" x14ac:dyDescent="0.3">
      <c r="C214" s="142">
        <f t="shared" si="173"/>
        <v>14</v>
      </c>
      <c r="D214" s="223" t="str">
        <f t="shared" si="176"/>
        <v>일반대(정책자금)</v>
      </c>
      <c r="E214" s="215" t="str">
        <f t="shared" si="176"/>
        <v>하나</v>
      </c>
      <c r="F214" s="216">
        <f t="shared" si="176"/>
        <v>10000</v>
      </c>
      <c r="G214" s="217">
        <f t="shared" si="176"/>
        <v>2.3399999999999997E-2</v>
      </c>
      <c r="H214" s="218">
        <f t="shared" si="176"/>
        <v>42809</v>
      </c>
      <c r="I214" s="219" t="str">
        <f t="shared" si="176"/>
        <v>3개월</v>
      </c>
      <c r="J214" s="220" t="str">
        <f t="shared" si="176"/>
        <v>3.6.9.12</v>
      </c>
      <c r="K214" s="221">
        <f t="shared" si="179"/>
        <v>10000</v>
      </c>
      <c r="L214" s="222">
        <f t="shared" si="189"/>
        <v>10000</v>
      </c>
      <c r="M214" s="222">
        <f t="shared" si="189"/>
        <v>10000</v>
      </c>
      <c r="N214" s="222">
        <f t="shared" si="189"/>
        <v>10000</v>
      </c>
      <c r="O214" s="222">
        <f t="shared" si="189"/>
        <v>10000</v>
      </c>
      <c r="P214" s="222">
        <f t="shared" si="189"/>
        <v>10000</v>
      </c>
      <c r="Q214" s="222">
        <f t="shared" si="189"/>
        <v>10000</v>
      </c>
      <c r="R214" s="222">
        <f t="shared" si="189"/>
        <v>10000</v>
      </c>
      <c r="S214" s="222">
        <f t="shared" si="189"/>
        <v>10000</v>
      </c>
      <c r="T214" s="222">
        <f t="shared" si="189"/>
        <v>10000</v>
      </c>
      <c r="U214" s="222">
        <f t="shared" si="189"/>
        <v>10000</v>
      </c>
      <c r="V214" s="222">
        <f t="shared" si="189"/>
        <v>10000</v>
      </c>
      <c r="W214" s="222">
        <f t="shared" si="189"/>
        <v>10000</v>
      </c>
      <c r="X214" s="222">
        <f t="shared" si="189"/>
        <v>10000</v>
      </c>
      <c r="Y214" s="222">
        <f t="shared" si="189"/>
        <v>10000</v>
      </c>
      <c r="Z214" s="222">
        <f t="shared" si="189"/>
        <v>10000</v>
      </c>
      <c r="AA214" s="222">
        <f t="shared" si="189"/>
        <v>10000</v>
      </c>
      <c r="AB214" s="222">
        <f t="shared" si="189"/>
        <v>10000</v>
      </c>
      <c r="AC214" s="222">
        <f t="shared" si="189"/>
        <v>10000</v>
      </c>
      <c r="AD214" s="222">
        <f t="shared" si="189"/>
        <v>10000</v>
      </c>
      <c r="AE214" s="222">
        <f t="shared" si="189"/>
        <v>10000</v>
      </c>
      <c r="AF214" s="222">
        <f t="shared" si="189"/>
        <v>10000</v>
      </c>
      <c r="AG214" s="222">
        <f t="shared" si="189"/>
        <v>10000</v>
      </c>
      <c r="AH214" s="222">
        <f t="shared" si="189"/>
        <v>10000</v>
      </c>
      <c r="AI214" s="222">
        <f t="shared" si="189"/>
        <v>10000</v>
      </c>
      <c r="AJ214" s="222">
        <f t="shared" si="189"/>
        <v>10000</v>
      </c>
      <c r="AK214" s="222">
        <f t="shared" si="189"/>
        <v>10000</v>
      </c>
      <c r="AL214" s="222">
        <f t="shared" si="189"/>
        <v>10000</v>
      </c>
      <c r="AM214" s="222">
        <f t="shared" si="189"/>
        <v>10000</v>
      </c>
      <c r="AN214" s="222">
        <f t="shared" si="189"/>
        <v>10000</v>
      </c>
      <c r="AO214" s="222">
        <f t="shared" si="189"/>
        <v>10000</v>
      </c>
      <c r="AP214" s="222">
        <f t="shared" si="189"/>
        <v>10000</v>
      </c>
      <c r="AQ214" s="222">
        <f t="shared" si="189"/>
        <v>10000</v>
      </c>
      <c r="AR214" s="222">
        <f t="shared" si="189"/>
        <v>10000</v>
      </c>
      <c r="AS214" s="222">
        <f t="shared" si="189"/>
        <v>10000</v>
      </c>
      <c r="AT214" s="222">
        <f t="shared" si="189"/>
        <v>10000</v>
      </c>
      <c r="AU214" s="222">
        <f t="shared" si="189"/>
        <v>10000</v>
      </c>
      <c r="AV214" s="222">
        <f t="shared" si="189"/>
        <v>10000</v>
      </c>
      <c r="AW214" s="222">
        <f t="shared" si="189"/>
        <v>10000</v>
      </c>
      <c r="AX214" s="222">
        <f t="shared" si="189"/>
        <v>10000</v>
      </c>
      <c r="AY214" s="222">
        <f t="shared" si="189"/>
        <v>10000</v>
      </c>
      <c r="AZ214" s="222">
        <f t="shared" si="189"/>
        <v>10000</v>
      </c>
      <c r="BA214" s="222">
        <f t="shared" si="189"/>
        <v>10000</v>
      </c>
      <c r="BB214" s="222">
        <f t="shared" si="189"/>
        <v>10000</v>
      </c>
      <c r="BC214" s="222">
        <f t="shared" si="189"/>
        <v>10000</v>
      </c>
      <c r="BD214" s="222">
        <f t="shared" si="189"/>
        <v>10000</v>
      </c>
      <c r="BE214" s="222">
        <f t="shared" si="189"/>
        <v>10000</v>
      </c>
      <c r="BF214" s="222">
        <f t="shared" si="189"/>
        <v>10000</v>
      </c>
      <c r="BG214" s="222">
        <f t="shared" si="189"/>
        <v>10000</v>
      </c>
      <c r="BH214" s="222">
        <f t="shared" si="189"/>
        <v>10000</v>
      </c>
      <c r="BI214" s="222">
        <f t="shared" si="189"/>
        <v>10000</v>
      </c>
      <c r="BJ214" s="222">
        <f t="shared" si="189"/>
        <v>10000</v>
      </c>
      <c r="BK214" s="222">
        <f t="shared" si="189"/>
        <v>10000</v>
      </c>
      <c r="BL214" s="222">
        <f t="shared" si="189"/>
        <v>10000</v>
      </c>
      <c r="BM214" s="222">
        <f t="shared" si="189"/>
        <v>10000</v>
      </c>
      <c r="BN214" s="222">
        <f t="shared" si="189"/>
        <v>10000</v>
      </c>
      <c r="BO214" s="222">
        <f t="shared" si="189"/>
        <v>10000</v>
      </c>
      <c r="BP214" s="222">
        <f t="shared" si="189"/>
        <v>10000</v>
      </c>
      <c r="BQ214" s="222">
        <f t="shared" si="189"/>
        <v>10000</v>
      </c>
      <c r="BR214" s="222">
        <f t="shared" si="189"/>
        <v>10000</v>
      </c>
      <c r="BS214" s="222">
        <f t="shared" si="189"/>
        <v>10000</v>
      </c>
      <c r="BT214" s="222">
        <f t="shared" si="189"/>
        <v>10000</v>
      </c>
      <c r="BU214" s="222">
        <f t="shared" si="189"/>
        <v>10000</v>
      </c>
      <c r="BV214" s="222">
        <f t="shared" si="189"/>
        <v>10000</v>
      </c>
      <c r="BW214" s="222">
        <f t="shared" si="189"/>
        <v>10000</v>
      </c>
      <c r="BX214" s="222">
        <f t="shared" si="187"/>
        <v>10000</v>
      </c>
      <c r="BY214" s="222">
        <f t="shared" si="187"/>
        <v>10000</v>
      </c>
      <c r="BZ214" s="222">
        <f t="shared" si="187"/>
        <v>10000</v>
      </c>
      <c r="CA214" s="222">
        <f t="shared" si="187"/>
        <v>10000</v>
      </c>
      <c r="CB214" s="222">
        <f t="shared" si="187"/>
        <v>10000</v>
      </c>
      <c r="CC214" s="222">
        <f t="shared" si="187"/>
        <v>10000</v>
      </c>
      <c r="CD214" s="222">
        <f t="shared" si="187"/>
        <v>10000</v>
      </c>
      <c r="CE214" s="222">
        <f t="shared" si="187"/>
        <v>10000</v>
      </c>
      <c r="CF214" s="222">
        <f t="shared" si="187"/>
        <v>10000</v>
      </c>
      <c r="CG214" s="222">
        <f t="shared" si="187"/>
        <v>10000</v>
      </c>
      <c r="CH214" s="222">
        <f t="shared" si="187"/>
        <v>10000</v>
      </c>
      <c r="CI214" s="222">
        <f t="shared" si="187"/>
        <v>10000</v>
      </c>
      <c r="CJ214" s="222">
        <f t="shared" si="187"/>
        <v>10000</v>
      </c>
      <c r="CK214" s="222">
        <f t="shared" si="187"/>
        <v>10000</v>
      </c>
      <c r="CL214" s="222">
        <f t="shared" si="187"/>
        <v>10000</v>
      </c>
      <c r="CM214" s="222">
        <f t="shared" si="187"/>
        <v>10000</v>
      </c>
      <c r="CN214" s="222">
        <f t="shared" si="187"/>
        <v>10000</v>
      </c>
      <c r="CO214" s="222">
        <f t="shared" si="187"/>
        <v>10000</v>
      </c>
      <c r="CP214" s="222">
        <f t="shared" si="187"/>
        <v>10000</v>
      </c>
      <c r="CQ214" s="222">
        <f t="shared" si="187"/>
        <v>10000</v>
      </c>
      <c r="CR214" s="222">
        <f t="shared" si="187"/>
        <v>10000</v>
      </c>
      <c r="CS214" s="222">
        <f t="shared" si="187"/>
        <v>10000</v>
      </c>
      <c r="CT214" s="222">
        <f t="shared" si="187"/>
        <v>10000</v>
      </c>
      <c r="CU214" s="222">
        <f t="shared" si="187"/>
        <v>10000</v>
      </c>
      <c r="CV214" s="222">
        <f t="shared" si="187"/>
        <v>10000</v>
      </c>
      <c r="CW214" s="222">
        <f t="shared" si="187"/>
        <v>10000</v>
      </c>
      <c r="CX214" s="222">
        <f t="shared" si="187"/>
        <v>10000</v>
      </c>
      <c r="CY214" s="222">
        <f t="shared" si="187"/>
        <v>10000</v>
      </c>
      <c r="CZ214" s="222">
        <f t="shared" si="187"/>
        <v>10000</v>
      </c>
      <c r="DA214" s="222">
        <f t="shared" si="187"/>
        <v>10000</v>
      </c>
      <c r="DB214" s="222">
        <f t="shared" si="187"/>
        <v>10000</v>
      </c>
      <c r="DC214" s="222">
        <f t="shared" si="187"/>
        <v>10000</v>
      </c>
      <c r="DD214" s="222"/>
      <c r="DE214" s="222"/>
      <c r="DF214" s="222"/>
      <c r="DG214" s="222"/>
      <c r="DH214" s="222"/>
      <c r="DI214" s="222"/>
      <c r="DJ214" s="222"/>
      <c r="DK214" s="222"/>
      <c r="DL214" s="222"/>
      <c r="DM214" s="222"/>
      <c r="DN214" s="222"/>
      <c r="DO214" s="222"/>
      <c r="DP214" s="222"/>
      <c r="DQ214" s="222"/>
      <c r="DR214" s="222"/>
      <c r="DS214" s="222"/>
      <c r="DT214" s="222"/>
      <c r="DU214" s="222"/>
      <c r="DV214" s="222"/>
      <c r="DW214" s="222"/>
      <c r="DX214" s="222"/>
      <c r="DY214" s="222"/>
      <c r="DZ214" s="222"/>
      <c r="EA214" s="222"/>
      <c r="EB214" s="222"/>
      <c r="EC214" s="222"/>
      <c r="ED214" s="222"/>
      <c r="EE214" s="222"/>
      <c r="EF214" s="222"/>
      <c r="EG214" s="222"/>
      <c r="EH214" s="222"/>
      <c r="EI214" s="222"/>
      <c r="EJ214" s="222"/>
      <c r="EK214" s="222"/>
      <c r="EL214" s="222"/>
      <c r="EM214" s="222"/>
    </row>
    <row r="215" spans="3:143" s="116" customFormat="1" x14ac:dyDescent="0.3">
      <c r="C215" s="142">
        <f t="shared" si="173"/>
        <v>15</v>
      </c>
      <c r="D215" s="223" t="str">
        <f t="shared" si="176"/>
        <v>일반대(정책자금)</v>
      </c>
      <c r="E215" s="215" t="str">
        <f t="shared" si="176"/>
        <v>하나</v>
      </c>
      <c r="F215" s="216">
        <f t="shared" si="176"/>
        <v>10000</v>
      </c>
      <c r="G215" s="217">
        <f t="shared" si="176"/>
        <v>2.3399999999999997E-2</v>
      </c>
      <c r="H215" s="218">
        <f t="shared" si="176"/>
        <v>42809</v>
      </c>
      <c r="I215" s="219" t="str">
        <f t="shared" si="176"/>
        <v>3개월</v>
      </c>
      <c r="J215" s="220" t="str">
        <f t="shared" si="176"/>
        <v>3.6.9.12</v>
      </c>
      <c r="K215" s="221">
        <f t="shared" si="179"/>
        <v>10000</v>
      </c>
      <c r="L215" s="222">
        <f t="shared" si="189"/>
        <v>10000</v>
      </c>
      <c r="M215" s="222">
        <f t="shared" si="189"/>
        <v>10000</v>
      </c>
      <c r="N215" s="222">
        <f t="shared" si="189"/>
        <v>10000</v>
      </c>
      <c r="O215" s="222">
        <f t="shared" si="189"/>
        <v>10000</v>
      </c>
      <c r="P215" s="222">
        <f t="shared" si="189"/>
        <v>10000</v>
      </c>
      <c r="Q215" s="222">
        <f t="shared" si="189"/>
        <v>10000</v>
      </c>
      <c r="R215" s="222">
        <f t="shared" si="189"/>
        <v>10000</v>
      </c>
      <c r="S215" s="222">
        <f t="shared" si="189"/>
        <v>10000</v>
      </c>
      <c r="T215" s="222">
        <f t="shared" si="189"/>
        <v>10000</v>
      </c>
      <c r="U215" s="222">
        <f t="shared" si="189"/>
        <v>10000</v>
      </c>
      <c r="V215" s="222">
        <f t="shared" si="189"/>
        <v>10000</v>
      </c>
      <c r="W215" s="222">
        <f t="shared" si="189"/>
        <v>10000</v>
      </c>
      <c r="X215" s="222">
        <f t="shared" si="189"/>
        <v>10000</v>
      </c>
      <c r="Y215" s="222">
        <f t="shared" si="189"/>
        <v>10000</v>
      </c>
      <c r="Z215" s="222">
        <f t="shared" si="189"/>
        <v>10000</v>
      </c>
      <c r="AA215" s="222">
        <f t="shared" si="189"/>
        <v>10000</v>
      </c>
      <c r="AB215" s="222">
        <f t="shared" si="189"/>
        <v>10000</v>
      </c>
      <c r="AC215" s="222">
        <f t="shared" si="189"/>
        <v>10000</v>
      </c>
      <c r="AD215" s="222">
        <f t="shared" si="189"/>
        <v>10000</v>
      </c>
      <c r="AE215" s="222">
        <f t="shared" si="189"/>
        <v>10000</v>
      </c>
      <c r="AF215" s="222">
        <f t="shared" si="189"/>
        <v>10000</v>
      </c>
      <c r="AG215" s="222">
        <f t="shared" si="189"/>
        <v>10000</v>
      </c>
      <c r="AH215" s="222">
        <f t="shared" si="189"/>
        <v>10000</v>
      </c>
      <c r="AI215" s="222">
        <f t="shared" si="189"/>
        <v>10000</v>
      </c>
      <c r="AJ215" s="222">
        <f t="shared" si="189"/>
        <v>10000</v>
      </c>
      <c r="AK215" s="222">
        <f t="shared" si="189"/>
        <v>10000</v>
      </c>
      <c r="AL215" s="222">
        <f t="shared" si="189"/>
        <v>10000</v>
      </c>
      <c r="AM215" s="222">
        <f t="shared" si="189"/>
        <v>10000</v>
      </c>
      <c r="AN215" s="222">
        <f t="shared" si="189"/>
        <v>10000</v>
      </c>
      <c r="AO215" s="222">
        <f t="shared" si="189"/>
        <v>10000</v>
      </c>
      <c r="AP215" s="222">
        <f t="shared" si="189"/>
        <v>10000</v>
      </c>
      <c r="AQ215" s="222">
        <f t="shared" si="189"/>
        <v>10000</v>
      </c>
      <c r="AR215" s="222">
        <f t="shared" si="189"/>
        <v>10000</v>
      </c>
      <c r="AS215" s="222">
        <f t="shared" si="189"/>
        <v>10000</v>
      </c>
      <c r="AT215" s="222">
        <f t="shared" si="189"/>
        <v>10000</v>
      </c>
      <c r="AU215" s="222">
        <f t="shared" si="189"/>
        <v>10000</v>
      </c>
      <c r="AV215" s="222">
        <f t="shared" si="189"/>
        <v>10000</v>
      </c>
      <c r="AW215" s="222">
        <f t="shared" si="189"/>
        <v>10000</v>
      </c>
      <c r="AX215" s="222">
        <f t="shared" si="189"/>
        <v>10000</v>
      </c>
      <c r="AY215" s="222">
        <f t="shared" si="189"/>
        <v>10000</v>
      </c>
      <c r="AZ215" s="222">
        <f t="shared" si="189"/>
        <v>10000</v>
      </c>
      <c r="BA215" s="222">
        <f t="shared" si="189"/>
        <v>10000</v>
      </c>
      <c r="BB215" s="222">
        <f t="shared" si="189"/>
        <v>10000</v>
      </c>
      <c r="BC215" s="222">
        <f t="shared" si="189"/>
        <v>10000</v>
      </c>
      <c r="BD215" s="222">
        <f t="shared" si="189"/>
        <v>10000</v>
      </c>
      <c r="BE215" s="222">
        <f t="shared" si="189"/>
        <v>10000</v>
      </c>
      <c r="BF215" s="222">
        <f t="shared" si="189"/>
        <v>10000</v>
      </c>
      <c r="BG215" s="222">
        <f t="shared" si="189"/>
        <v>10000</v>
      </c>
      <c r="BH215" s="222">
        <f t="shared" si="189"/>
        <v>10000</v>
      </c>
      <c r="BI215" s="222">
        <f t="shared" si="189"/>
        <v>10000</v>
      </c>
      <c r="BJ215" s="222">
        <f t="shared" si="189"/>
        <v>10000</v>
      </c>
      <c r="BK215" s="222">
        <f t="shared" si="189"/>
        <v>10000</v>
      </c>
      <c r="BL215" s="222">
        <f t="shared" si="189"/>
        <v>10000</v>
      </c>
      <c r="BM215" s="222">
        <f t="shared" si="189"/>
        <v>10000</v>
      </c>
      <c r="BN215" s="222">
        <f t="shared" si="189"/>
        <v>10000</v>
      </c>
      <c r="BO215" s="222">
        <f t="shared" si="189"/>
        <v>10000</v>
      </c>
      <c r="BP215" s="222">
        <f t="shared" si="189"/>
        <v>10000</v>
      </c>
      <c r="BQ215" s="222">
        <f t="shared" si="189"/>
        <v>10000</v>
      </c>
      <c r="BR215" s="222">
        <f t="shared" si="189"/>
        <v>10000</v>
      </c>
      <c r="BS215" s="222">
        <f t="shared" si="189"/>
        <v>10000</v>
      </c>
      <c r="BT215" s="222">
        <f t="shared" si="189"/>
        <v>10000</v>
      </c>
      <c r="BU215" s="222">
        <f t="shared" si="189"/>
        <v>10000</v>
      </c>
      <c r="BV215" s="222">
        <f t="shared" si="189"/>
        <v>10000</v>
      </c>
      <c r="BW215" s="222">
        <f t="shared" si="189"/>
        <v>10000</v>
      </c>
      <c r="BX215" s="222">
        <f t="shared" si="187"/>
        <v>10000</v>
      </c>
      <c r="BY215" s="222">
        <f t="shared" si="187"/>
        <v>10000</v>
      </c>
      <c r="BZ215" s="222">
        <f t="shared" si="187"/>
        <v>10000</v>
      </c>
      <c r="CA215" s="222">
        <f t="shared" si="187"/>
        <v>10000</v>
      </c>
      <c r="CB215" s="222">
        <f t="shared" si="187"/>
        <v>10000</v>
      </c>
      <c r="CC215" s="222">
        <f t="shared" si="187"/>
        <v>10000</v>
      </c>
      <c r="CD215" s="222">
        <f t="shared" si="187"/>
        <v>10000</v>
      </c>
      <c r="CE215" s="222">
        <f t="shared" si="187"/>
        <v>10000</v>
      </c>
      <c r="CF215" s="222">
        <f t="shared" si="187"/>
        <v>10000</v>
      </c>
      <c r="CG215" s="222">
        <f t="shared" si="187"/>
        <v>10000</v>
      </c>
      <c r="CH215" s="222">
        <f t="shared" si="187"/>
        <v>10000</v>
      </c>
      <c r="CI215" s="222">
        <f t="shared" si="187"/>
        <v>10000</v>
      </c>
      <c r="CJ215" s="222">
        <f t="shared" si="187"/>
        <v>10000</v>
      </c>
      <c r="CK215" s="222">
        <f t="shared" si="187"/>
        <v>10000</v>
      </c>
      <c r="CL215" s="222">
        <f t="shared" si="187"/>
        <v>10000</v>
      </c>
      <c r="CM215" s="222">
        <f t="shared" si="187"/>
        <v>10000</v>
      </c>
      <c r="CN215" s="222">
        <f t="shared" si="187"/>
        <v>10000</v>
      </c>
      <c r="CO215" s="222">
        <f t="shared" si="187"/>
        <v>10000</v>
      </c>
      <c r="CP215" s="222">
        <f t="shared" si="187"/>
        <v>10000</v>
      </c>
      <c r="CQ215" s="222">
        <f t="shared" si="187"/>
        <v>10000</v>
      </c>
      <c r="CR215" s="222">
        <f t="shared" si="187"/>
        <v>10000</v>
      </c>
      <c r="CS215" s="222">
        <f t="shared" si="187"/>
        <v>10000</v>
      </c>
      <c r="CT215" s="222">
        <f t="shared" si="187"/>
        <v>10000</v>
      </c>
      <c r="CU215" s="222">
        <f t="shared" si="187"/>
        <v>10000</v>
      </c>
      <c r="CV215" s="222">
        <f t="shared" si="187"/>
        <v>10000</v>
      </c>
      <c r="CW215" s="222">
        <f t="shared" si="187"/>
        <v>10000</v>
      </c>
      <c r="CX215" s="222">
        <f t="shared" si="187"/>
        <v>10000</v>
      </c>
      <c r="CY215" s="222">
        <f t="shared" si="187"/>
        <v>10000</v>
      </c>
      <c r="CZ215" s="222">
        <f t="shared" si="187"/>
        <v>10000</v>
      </c>
      <c r="DA215" s="222">
        <f t="shared" si="187"/>
        <v>10000</v>
      </c>
      <c r="DB215" s="222">
        <f t="shared" si="187"/>
        <v>10000</v>
      </c>
      <c r="DC215" s="222">
        <f t="shared" si="187"/>
        <v>10000</v>
      </c>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222"/>
      <c r="EC215" s="222"/>
      <c r="ED215" s="222"/>
      <c r="EE215" s="222"/>
      <c r="EF215" s="222"/>
      <c r="EG215" s="222"/>
      <c r="EH215" s="222"/>
      <c r="EI215" s="222"/>
      <c r="EJ215" s="222"/>
      <c r="EK215" s="222"/>
      <c r="EL215" s="222"/>
      <c r="EM215" s="222"/>
    </row>
    <row r="216" spans="3:143" s="116" customFormat="1" x14ac:dyDescent="0.3">
      <c r="C216" s="142">
        <f t="shared" si="173"/>
        <v>16</v>
      </c>
      <c r="D216" s="223" t="str">
        <f t="shared" ref="D216:J231" si="190">D293</f>
        <v>해외투자대출(멕)</v>
      </c>
      <c r="E216" s="215" t="str">
        <f t="shared" si="190"/>
        <v>수출입</v>
      </c>
      <c r="F216" s="216">
        <f t="shared" si="190"/>
        <v>13535.2</v>
      </c>
      <c r="G216" s="217">
        <f t="shared" si="190"/>
        <v>2.043E-2</v>
      </c>
      <c r="H216" s="218">
        <f t="shared" si="190"/>
        <v>43493</v>
      </c>
      <c r="I216" s="219" t="str">
        <f t="shared" si="190"/>
        <v>3개월</v>
      </c>
      <c r="J216" s="220" t="str">
        <f t="shared" si="190"/>
        <v>1,4,7,10</v>
      </c>
      <c r="K216" s="221">
        <f t="shared" si="179"/>
        <v>13535.2</v>
      </c>
      <c r="L216" s="222">
        <f t="shared" si="189"/>
        <v>13535.2</v>
      </c>
      <c r="M216" s="222">
        <f t="shared" si="189"/>
        <v>13535.2</v>
      </c>
      <c r="N216" s="222">
        <f t="shared" si="189"/>
        <v>13535.2</v>
      </c>
      <c r="O216" s="222">
        <f t="shared" si="189"/>
        <v>13535.2</v>
      </c>
      <c r="P216" s="222">
        <f t="shared" si="189"/>
        <v>13535.2</v>
      </c>
      <c r="Q216" s="222">
        <f t="shared" si="189"/>
        <v>13535.2</v>
      </c>
      <c r="R216" s="222">
        <f t="shared" si="189"/>
        <v>10151.400000000001</v>
      </c>
      <c r="S216" s="222">
        <f t="shared" si="189"/>
        <v>10151.400000000001</v>
      </c>
      <c r="T216" s="222">
        <f t="shared" si="189"/>
        <v>10151.400000000001</v>
      </c>
      <c r="U216" s="222">
        <f t="shared" si="189"/>
        <v>10151.400000000001</v>
      </c>
      <c r="V216" s="222">
        <f t="shared" si="189"/>
        <v>10151.400000000001</v>
      </c>
      <c r="W216" s="222">
        <f t="shared" si="189"/>
        <v>10151.400000000001</v>
      </c>
      <c r="X216" s="222">
        <f t="shared" si="189"/>
        <v>9587.4333333333343</v>
      </c>
      <c r="Y216" s="222">
        <f t="shared" si="189"/>
        <v>9023.4666666666672</v>
      </c>
      <c r="Z216" s="222">
        <f t="shared" si="189"/>
        <v>8459.5</v>
      </c>
      <c r="AA216" s="222">
        <f t="shared" si="189"/>
        <v>7895.5333333333328</v>
      </c>
      <c r="AB216" s="222">
        <f t="shared" si="189"/>
        <v>7331.5666666666657</v>
      </c>
      <c r="AC216" s="222">
        <f t="shared" si="189"/>
        <v>6767.5999999999985</v>
      </c>
      <c r="AD216" s="222">
        <f t="shared" si="189"/>
        <v>6203.6333333333314</v>
      </c>
      <c r="AE216" s="222">
        <f t="shared" si="189"/>
        <v>5639.6666666666642</v>
      </c>
      <c r="AF216" s="222">
        <f t="shared" si="189"/>
        <v>5075.6999999999971</v>
      </c>
      <c r="AG216" s="222">
        <f t="shared" si="189"/>
        <v>4511.7333333333299</v>
      </c>
      <c r="AH216" s="222">
        <f t="shared" si="189"/>
        <v>3947.7666666666632</v>
      </c>
      <c r="AI216" s="222">
        <f t="shared" si="189"/>
        <v>3383.7999999999965</v>
      </c>
      <c r="AJ216" s="222">
        <f t="shared" si="189"/>
        <v>3101.816666666663</v>
      </c>
      <c r="AK216" s="222">
        <f t="shared" si="189"/>
        <v>2819.8333333333294</v>
      </c>
      <c r="AL216" s="222">
        <f t="shared" si="189"/>
        <v>2537.8499999999958</v>
      </c>
      <c r="AM216" s="222">
        <f t="shared" si="189"/>
        <v>2255.8666666666622</v>
      </c>
      <c r="AN216" s="222">
        <f t="shared" si="189"/>
        <v>1973.8833333333289</v>
      </c>
      <c r="AO216" s="222">
        <f t="shared" si="189"/>
        <v>1691.8999999999955</v>
      </c>
      <c r="AP216" s="222">
        <f t="shared" si="189"/>
        <v>1409.9166666666622</v>
      </c>
      <c r="AQ216" s="222">
        <f t="shared" si="189"/>
        <v>1127.9333333333288</v>
      </c>
      <c r="AR216" s="222">
        <f t="shared" si="189"/>
        <v>845.9499999999955</v>
      </c>
      <c r="AS216" s="222">
        <f t="shared" si="189"/>
        <v>563.96666666666215</v>
      </c>
      <c r="AT216" s="222">
        <f t="shared" si="189"/>
        <v>281.9833333333288</v>
      </c>
      <c r="AU216" s="222">
        <f t="shared" si="189"/>
        <v>-4.5474735088646412E-12</v>
      </c>
      <c r="AV216" s="222">
        <f t="shared" si="189"/>
        <v>-4.5474735088646412E-12</v>
      </c>
      <c r="AW216" s="222">
        <f t="shared" si="189"/>
        <v>-4.5474735088646412E-12</v>
      </c>
      <c r="AX216" s="222">
        <f t="shared" si="189"/>
        <v>-4.5474735088646412E-12</v>
      </c>
      <c r="AY216" s="222">
        <f t="shared" si="189"/>
        <v>-4.5474735088646412E-12</v>
      </c>
      <c r="AZ216" s="222">
        <f t="shared" si="189"/>
        <v>-4.5474735088646412E-12</v>
      </c>
      <c r="BA216" s="222">
        <f t="shared" si="189"/>
        <v>-4.5474735088646412E-12</v>
      </c>
      <c r="BB216" s="222">
        <f t="shared" si="189"/>
        <v>-4.5474735088646412E-12</v>
      </c>
      <c r="BC216" s="222">
        <f t="shared" si="189"/>
        <v>-4.5474735088646412E-12</v>
      </c>
      <c r="BD216" s="222">
        <f t="shared" si="189"/>
        <v>-4.5474735088646412E-12</v>
      </c>
      <c r="BE216" s="222">
        <f t="shared" si="189"/>
        <v>-4.5474735088646412E-12</v>
      </c>
      <c r="BF216" s="222">
        <f t="shared" si="189"/>
        <v>-4.5474735088646412E-12</v>
      </c>
      <c r="BG216" s="222">
        <f t="shared" si="189"/>
        <v>-4.5474735088646412E-12</v>
      </c>
      <c r="BH216" s="222">
        <f t="shared" si="189"/>
        <v>-4.5474735088646412E-12</v>
      </c>
      <c r="BI216" s="222">
        <f t="shared" si="189"/>
        <v>-4.5474735088646412E-12</v>
      </c>
      <c r="BJ216" s="222">
        <f t="shared" si="189"/>
        <v>-4.5474735088646412E-12</v>
      </c>
      <c r="BK216" s="222">
        <f t="shared" si="189"/>
        <v>-4.5474735088646412E-12</v>
      </c>
      <c r="BL216" s="222">
        <f t="shared" si="189"/>
        <v>-4.5474735088646412E-12</v>
      </c>
      <c r="BM216" s="222">
        <f t="shared" si="189"/>
        <v>-4.5474735088646412E-12</v>
      </c>
      <c r="BN216" s="222">
        <f t="shared" si="189"/>
        <v>-4.5474735088646412E-12</v>
      </c>
      <c r="BO216" s="222">
        <f t="shared" si="189"/>
        <v>-4.5474735088646412E-12</v>
      </c>
      <c r="BP216" s="222">
        <f t="shared" si="189"/>
        <v>-4.5474735088646412E-12</v>
      </c>
      <c r="BQ216" s="222">
        <f t="shared" si="189"/>
        <v>-4.5474735088646412E-12</v>
      </c>
      <c r="BR216" s="222">
        <f t="shared" si="189"/>
        <v>-4.5474735088646412E-12</v>
      </c>
      <c r="BS216" s="222">
        <f t="shared" si="189"/>
        <v>-4.5474735088646412E-12</v>
      </c>
      <c r="BT216" s="222">
        <f t="shared" si="189"/>
        <v>-4.5474735088646412E-12</v>
      </c>
      <c r="BU216" s="222">
        <f t="shared" si="189"/>
        <v>-4.5474735088646412E-12</v>
      </c>
      <c r="BV216" s="222">
        <f t="shared" si="189"/>
        <v>-4.5474735088646412E-12</v>
      </c>
      <c r="BW216" s="222">
        <f t="shared" ref="BW216:EH216" si="191">BV216+BW293+BW364</f>
        <v>-4.5474735088646412E-12</v>
      </c>
      <c r="BX216" s="222">
        <f t="shared" si="187"/>
        <v>-4.5474735088646412E-12</v>
      </c>
      <c r="BY216" s="222">
        <f t="shared" si="187"/>
        <v>-4.5474735088646412E-12</v>
      </c>
      <c r="BZ216" s="222">
        <f t="shared" si="187"/>
        <v>-4.5474735088646412E-12</v>
      </c>
      <c r="CA216" s="222">
        <f t="shared" si="187"/>
        <v>-4.5474735088646412E-12</v>
      </c>
      <c r="CB216" s="222">
        <f t="shared" si="187"/>
        <v>-4.5474735088646412E-12</v>
      </c>
      <c r="CC216" s="222">
        <f t="shared" si="187"/>
        <v>-4.5474735088646412E-12</v>
      </c>
      <c r="CD216" s="222">
        <f t="shared" si="187"/>
        <v>-4.5474735088646412E-12</v>
      </c>
      <c r="CE216" s="222">
        <f t="shared" si="187"/>
        <v>-4.5474735088646412E-12</v>
      </c>
      <c r="CF216" s="222">
        <f t="shared" si="187"/>
        <v>-4.5474735088646412E-12</v>
      </c>
      <c r="CG216" s="222">
        <f t="shared" si="187"/>
        <v>-4.5474735088646412E-12</v>
      </c>
      <c r="CH216" s="222">
        <f t="shared" si="187"/>
        <v>-4.5474735088646412E-12</v>
      </c>
      <c r="CI216" s="222">
        <f t="shared" si="187"/>
        <v>-4.5474735088646412E-12</v>
      </c>
      <c r="CJ216" s="222">
        <f t="shared" si="187"/>
        <v>-4.5474735088646412E-12</v>
      </c>
      <c r="CK216" s="222">
        <f t="shared" si="187"/>
        <v>-4.5474735088646412E-12</v>
      </c>
      <c r="CL216" s="222">
        <f t="shared" si="187"/>
        <v>-4.5474735088646412E-12</v>
      </c>
      <c r="CM216" s="222">
        <f t="shared" si="187"/>
        <v>-4.5474735088646412E-12</v>
      </c>
      <c r="CN216" s="222">
        <f t="shared" si="187"/>
        <v>-4.5474735088646412E-12</v>
      </c>
      <c r="CO216" s="222">
        <f t="shared" si="187"/>
        <v>-4.5474735088646412E-12</v>
      </c>
      <c r="CP216" s="222">
        <f t="shared" si="187"/>
        <v>-4.5474735088646412E-12</v>
      </c>
      <c r="CQ216" s="222">
        <f t="shared" si="187"/>
        <v>-4.5474735088646412E-12</v>
      </c>
      <c r="CR216" s="222">
        <f t="shared" si="187"/>
        <v>-4.5474735088646412E-12</v>
      </c>
      <c r="CS216" s="222">
        <f t="shared" si="187"/>
        <v>-4.5474735088646412E-12</v>
      </c>
      <c r="CT216" s="222">
        <f t="shared" si="187"/>
        <v>-4.5474735088646412E-12</v>
      </c>
      <c r="CU216" s="222">
        <f t="shared" si="187"/>
        <v>-4.5474735088646412E-12</v>
      </c>
      <c r="CV216" s="222">
        <f t="shared" si="187"/>
        <v>-4.5474735088646412E-12</v>
      </c>
      <c r="CW216" s="222">
        <f t="shared" si="187"/>
        <v>-4.5474735088646412E-12</v>
      </c>
      <c r="CX216" s="222">
        <f t="shared" si="187"/>
        <v>-4.5474735088646412E-12</v>
      </c>
      <c r="CY216" s="222">
        <f t="shared" si="187"/>
        <v>-4.5474735088646412E-12</v>
      </c>
      <c r="CZ216" s="222">
        <f t="shared" si="187"/>
        <v>-4.5474735088646412E-12</v>
      </c>
      <c r="DA216" s="222">
        <f t="shared" si="187"/>
        <v>-4.5474735088646412E-12</v>
      </c>
      <c r="DB216" s="222">
        <f t="shared" si="187"/>
        <v>-4.5474735088646412E-12</v>
      </c>
      <c r="DC216" s="222">
        <f t="shared" ref="DC216:FN216" si="192">DB216+DC293+DC364</f>
        <v>-4.5474735088646412E-12</v>
      </c>
      <c r="DD216" s="222"/>
      <c r="DE216" s="222"/>
      <c r="DF216" s="222"/>
      <c r="DG216" s="222"/>
      <c r="DH216" s="222"/>
      <c r="DI216" s="222"/>
      <c r="DJ216" s="222"/>
      <c r="DK216" s="222"/>
      <c r="DL216" s="222"/>
      <c r="DM216" s="222"/>
      <c r="DN216" s="222"/>
      <c r="DO216" s="222"/>
      <c r="DP216" s="222"/>
      <c r="DQ216" s="222"/>
      <c r="DR216" s="222"/>
      <c r="DS216" s="222"/>
      <c r="DT216" s="222"/>
      <c r="DU216" s="222"/>
      <c r="DV216" s="222"/>
      <c r="DW216" s="222"/>
      <c r="DX216" s="222"/>
      <c r="DY216" s="222"/>
      <c r="DZ216" s="222"/>
      <c r="EA216" s="222"/>
      <c r="EB216" s="222"/>
      <c r="EC216" s="222"/>
      <c r="ED216" s="222"/>
      <c r="EE216" s="222"/>
      <c r="EF216" s="222"/>
      <c r="EG216" s="222"/>
      <c r="EH216" s="222"/>
      <c r="EI216" s="222"/>
      <c r="EJ216" s="222"/>
      <c r="EK216" s="222"/>
      <c r="EL216" s="222"/>
      <c r="EM216" s="222"/>
    </row>
    <row r="217" spans="3:143" s="116" customFormat="1" x14ac:dyDescent="0.3">
      <c r="C217" s="142">
        <f t="shared" si="173"/>
        <v>17</v>
      </c>
      <c r="D217" s="223" t="str">
        <f t="shared" si="190"/>
        <v>해외투자대출(러)</v>
      </c>
      <c r="E217" s="215" t="str">
        <f t="shared" si="190"/>
        <v>수출입</v>
      </c>
      <c r="F217" s="216">
        <f t="shared" si="190"/>
        <v>4834</v>
      </c>
      <c r="G217" s="217">
        <f t="shared" si="190"/>
        <v>2.1040999999999997E-2</v>
      </c>
      <c r="H217" s="218">
        <f t="shared" si="190"/>
        <v>43558</v>
      </c>
      <c r="I217" s="219" t="str">
        <f t="shared" si="190"/>
        <v>3개월</v>
      </c>
      <c r="J217" s="220" t="str">
        <f t="shared" si="190"/>
        <v>1,4,7,10</v>
      </c>
      <c r="K217" s="221">
        <f t="shared" si="179"/>
        <v>4834</v>
      </c>
      <c r="L217" s="222">
        <f t="shared" ref="L217:BW220" si="193">K217+L294+L365</f>
        <v>4834</v>
      </c>
      <c r="M217" s="222">
        <f t="shared" si="193"/>
        <v>4834</v>
      </c>
      <c r="N217" s="222">
        <f t="shared" si="193"/>
        <v>4834</v>
      </c>
      <c r="O217" s="222">
        <f t="shared" si="193"/>
        <v>4834</v>
      </c>
      <c r="P217" s="222">
        <f t="shared" si="193"/>
        <v>4834</v>
      </c>
      <c r="Q217" s="222">
        <f t="shared" si="193"/>
        <v>4834</v>
      </c>
      <c r="R217" s="222">
        <f t="shared" si="193"/>
        <v>4834</v>
      </c>
      <c r="S217" s="222">
        <f t="shared" si="193"/>
        <v>4834</v>
      </c>
      <c r="T217" s="222">
        <f t="shared" si="193"/>
        <v>4834</v>
      </c>
      <c r="U217" s="222">
        <f t="shared" si="193"/>
        <v>3625.5</v>
      </c>
      <c r="V217" s="222">
        <f t="shared" si="193"/>
        <v>3625.5</v>
      </c>
      <c r="W217" s="222">
        <f t="shared" si="193"/>
        <v>3625.5</v>
      </c>
      <c r="X217" s="222">
        <f t="shared" si="193"/>
        <v>3524.7916666666665</v>
      </c>
      <c r="Y217" s="222">
        <f t="shared" si="193"/>
        <v>3424.083333333333</v>
      </c>
      <c r="Z217" s="222">
        <f t="shared" si="193"/>
        <v>3323.3749999999995</v>
      </c>
      <c r="AA217" s="222">
        <f t="shared" si="193"/>
        <v>3222.6666666666661</v>
      </c>
      <c r="AB217" s="222">
        <f t="shared" si="193"/>
        <v>3121.9583333333326</v>
      </c>
      <c r="AC217" s="222">
        <f t="shared" si="193"/>
        <v>3021.2499999999991</v>
      </c>
      <c r="AD217" s="222">
        <f t="shared" si="193"/>
        <v>2920.5416666666656</v>
      </c>
      <c r="AE217" s="222">
        <f t="shared" si="193"/>
        <v>2819.8333333333321</v>
      </c>
      <c r="AF217" s="222">
        <f t="shared" si="193"/>
        <v>2719.1249999999986</v>
      </c>
      <c r="AG217" s="222">
        <f t="shared" si="193"/>
        <v>2618.4166666666652</v>
      </c>
      <c r="AH217" s="222">
        <f t="shared" si="193"/>
        <v>2517.7083333333317</v>
      </c>
      <c r="AI217" s="222">
        <f t="shared" si="193"/>
        <v>2416.9999999999982</v>
      </c>
      <c r="AJ217" s="222">
        <f t="shared" si="193"/>
        <v>2316.2916666666647</v>
      </c>
      <c r="AK217" s="222">
        <f t="shared" si="193"/>
        <v>2215.5833333333312</v>
      </c>
      <c r="AL217" s="222">
        <f t="shared" si="193"/>
        <v>2114.8749999999977</v>
      </c>
      <c r="AM217" s="222">
        <f t="shared" si="193"/>
        <v>2014.1666666666645</v>
      </c>
      <c r="AN217" s="222">
        <f t="shared" si="193"/>
        <v>1913.4583333333312</v>
      </c>
      <c r="AO217" s="222">
        <f t="shared" si="193"/>
        <v>1812.749999999998</v>
      </c>
      <c r="AP217" s="222">
        <f t="shared" si="193"/>
        <v>1712.0416666666647</v>
      </c>
      <c r="AQ217" s="222">
        <f t="shared" si="193"/>
        <v>1611.3333333333314</v>
      </c>
      <c r="AR217" s="222">
        <f t="shared" si="193"/>
        <v>1510.6249999999982</v>
      </c>
      <c r="AS217" s="222">
        <f t="shared" si="193"/>
        <v>1409.9166666666649</v>
      </c>
      <c r="AT217" s="222">
        <f t="shared" si="193"/>
        <v>1309.2083333333317</v>
      </c>
      <c r="AU217" s="222">
        <f t="shared" si="193"/>
        <v>1208.4999999999984</v>
      </c>
      <c r="AV217" s="222">
        <f t="shared" si="193"/>
        <v>1107.7916666666652</v>
      </c>
      <c r="AW217" s="222">
        <f t="shared" si="193"/>
        <v>1007.0833333333318</v>
      </c>
      <c r="AX217" s="222">
        <f t="shared" si="193"/>
        <v>906.37499999999841</v>
      </c>
      <c r="AY217" s="222">
        <f t="shared" si="193"/>
        <v>805.66666666666504</v>
      </c>
      <c r="AZ217" s="222">
        <f t="shared" si="193"/>
        <v>704.95833333333167</v>
      </c>
      <c r="BA217" s="222">
        <f t="shared" si="193"/>
        <v>604.24999999999829</v>
      </c>
      <c r="BB217" s="222">
        <f t="shared" si="193"/>
        <v>503.54166666666498</v>
      </c>
      <c r="BC217" s="222">
        <f t="shared" si="193"/>
        <v>402.83333333333167</v>
      </c>
      <c r="BD217" s="222">
        <f t="shared" si="193"/>
        <v>302.12499999999835</v>
      </c>
      <c r="BE217" s="222">
        <f t="shared" si="193"/>
        <v>201.41666666666504</v>
      </c>
      <c r="BF217" s="222">
        <f t="shared" si="193"/>
        <v>100.70833333333171</v>
      </c>
      <c r="BG217" s="222">
        <f t="shared" si="193"/>
        <v>-1.6200374375330284E-12</v>
      </c>
      <c r="BH217" s="222">
        <f t="shared" si="193"/>
        <v>-1.6200374375330284E-12</v>
      </c>
      <c r="BI217" s="222">
        <f t="shared" si="193"/>
        <v>-1.6200374375330284E-12</v>
      </c>
      <c r="BJ217" s="222">
        <f t="shared" si="193"/>
        <v>-1.6200374375330284E-12</v>
      </c>
      <c r="BK217" s="222">
        <f t="shared" si="193"/>
        <v>-1.6200374375330284E-12</v>
      </c>
      <c r="BL217" s="222">
        <f t="shared" si="193"/>
        <v>-1.6200374375330284E-12</v>
      </c>
      <c r="BM217" s="222">
        <f t="shared" si="193"/>
        <v>-1.6200374375330284E-12</v>
      </c>
      <c r="BN217" s="222">
        <f t="shared" si="193"/>
        <v>-1.6200374375330284E-12</v>
      </c>
      <c r="BO217" s="222">
        <f t="shared" si="193"/>
        <v>-1.6200374375330284E-12</v>
      </c>
      <c r="BP217" s="222">
        <f t="shared" si="193"/>
        <v>-1.6200374375330284E-12</v>
      </c>
      <c r="BQ217" s="222">
        <f t="shared" si="193"/>
        <v>-1.6200374375330284E-12</v>
      </c>
      <c r="BR217" s="222">
        <f t="shared" si="193"/>
        <v>-1.6200374375330284E-12</v>
      </c>
      <c r="BS217" s="222">
        <f t="shared" si="193"/>
        <v>-1.6200374375330284E-12</v>
      </c>
      <c r="BT217" s="222">
        <f t="shared" si="193"/>
        <v>-1.6200374375330284E-12</v>
      </c>
      <c r="BU217" s="222">
        <f t="shared" si="193"/>
        <v>-1.6200374375330284E-12</v>
      </c>
      <c r="BV217" s="222">
        <f t="shared" si="193"/>
        <v>-1.6200374375330284E-12</v>
      </c>
      <c r="BW217" s="222">
        <f t="shared" si="193"/>
        <v>-1.6200374375330284E-12</v>
      </c>
      <c r="BX217" s="222">
        <f t="shared" ref="BX217:EI224" si="194">BW217+BX294+BX365</f>
        <v>-1.6200374375330284E-12</v>
      </c>
      <c r="BY217" s="222">
        <f t="shared" si="194"/>
        <v>-1.6200374375330284E-12</v>
      </c>
      <c r="BZ217" s="222">
        <f t="shared" si="194"/>
        <v>-1.6200374375330284E-12</v>
      </c>
      <c r="CA217" s="222">
        <f t="shared" si="194"/>
        <v>-1.6200374375330284E-12</v>
      </c>
      <c r="CB217" s="222">
        <f t="shared" si="194"/>
        <v>-1.6200374375330284E-12</v>
      </c>
      <c r="CC217" s="222">
        <f t="shared" si="194"/>
        <v>-1.6200374375330284E-12</v>
      </c>
      <c r="CD217" s="222">
        <f t="shared" si="194"/>
        <v>-1.6200374375330284E-12</v>
      </c>
      <c r="CE217" s="222">
        <f t="shared" si="194"/>
        <v>-1.6200374375330284E-12</v>
      </c>
      <c r="CF217" s="222">
        <f t="shared" si="194"/>
        <v>-1.6200374375330284E-12</v>
      </c>
      <c r="CG217" s="222">
        <f t="shared" si="194"/>
        <v>-1.6200374375330284E-12</v>
      </c>
      <c r="CH217" s="222">
        <f t="shared" si="194"/>
        <v>-1.6200374375330284E-12</v>
      </c>
      <c r="CI217" s="222">
        <f t="shared" si="194"/>
        <v>-1.6200374375330284E-12</v>
      </c>
      <c r="CJ217" s="222">
        <f t="shared" si="194"/>
        <v>-1.6200374375330284E-12</v>
      </c>
      <c r="CK217" s="222">
        <f t="shared" si="194"/>
        <v>-1.6200374375330284E-12</v>
      </c>
      <c r="CL217" s="222">
        <f t="shared" si="194"/>
        <v>-1.6200374375330284E-12</v>
      </c>
      <c r="CM217" s="222">
        <f t="shared" si="194"/>
        <v>-1.6200374375330284E-12</v>
      </c>
      <c r="CN217" s="222">
        <f t="shared" si="194"/>
        <v>-1.6200374375330284E-12</v>
      </c>
      <c r="CO217" s="222">
        <f t="shared" si="194"/>
        <v>-1.6200374375330284E-12</v>
      </c>
      <c r="CP217" s="222">
        <f t="shared" si="194"/>
        <v>-1.6200374375330284E-12</v>
      </c>
      <c r="CQ217" s="222">
        <f t="shared" si="194"/>
        <v>-1.6200374375330284E-12</v>
      </c>
      <c r="CR217" s="222">
        <f t="shared" si="194"/>
        <v>-1.6200374375330284E-12</v>
      </c>
      <c r="CS217" s="222">
        <f t="shared" si="194"/>
        <v>-1.6200374375330284E-12</v>
      </c>
      <c r="CT217" s="222">
        <f t="shared" si="194"/>
        <v>-1.6200374375330284E-12</v>
      </c>
      <c r="CU217" s="222">
        <f t="shared" si="194"/>
        <v>-1.6200374375330284E-12</v>
      </c>
      <c r="CV217" s="222">
        <f t="shared" si="194"/>
        <v>-1.6200374375330284E-12</v>
      </c>
      <c r="CW217" s="222">
        <f t="shared" si="194"/>
        <v>-1.6200374375330284E-12</v>
      </c>
      <c r="CX217" s="222">
        <f t="shared" si="194"/>
        <v>-1.6200374375330284E-12</v>
      </c>
      <c r="CY217" s="222">
        <f t="shared" si="194"/>
        <v>-1.6200374375330284E-12</v>
      </c>
      <c r="CZ217" s="222">
        <f t="shared" si="194"/>
        <v>-1.6200374375330284E-12</v>
      </c>
      <c r="DA217" s="222">
        <f t="shared" si="194"/>
        <v>-1.6200374375330284E-12</v>
      </c>
      <c r="DB217" s="222">
        <f t="shared" si="194"/>
        <v>-1.6200374375330284E-12</v>
      </c>
      <c r="DC217" s="222">
        <f t="shared" si="194"/>
        <v>-1.6200374375330284E-12</v>
      </c>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222"/>
      <c r="EC217" s="222"/>
      <c r="ED217" s="222"/>
      <c r="EE217" s="222"/>
      <c r="EF217" s="222"/>
      <c r="EG217" s="222"/>
      <c r="EH217" s="222"/>
      <c r="EI217" s="222"/>
      <c r="EJ217" s="222"/>
      <c r="EK217" s="222"/>
      <c r="EL217" s="222"/>
      <c r="EM217" s="222"/>
    </row>
    <row r="218" spans="3:143" s="116" customFormat="1" x14ac:dyDescent="0.3">
      <c r="C218" s="142">
        <f t="shared" si="173"/>
        <v>18</v>
      </c>
      <c r="D218" s="223" t="str">
        <f t="shared" si="190"/>
        <v>해외투자대출(멕)</v>
      </c>
      <c r="E218" s="215" t="str">
        <f t="shared" si="190"/>
        <v>수출입</v>
      </c>
      <c r="F218" s="216">
        <f t="shared" si="190"/>
        <v>20302.8</v>
      </c>
      <c r="G218" s="217">
        <f t="shared" si="190"/>
        <v>2.1111000000000001E-2</v>
      </c>
      <c r="H218" s="218">
        <f t="shared" si="190"/>
        <v>43563</v>
      </c>
      <c r="I218" s="219" t="str">
        <f t="shared" si="190"/>
        <v>3개월</v>
      </c>
      <c r="J218" s="220" t="str">
        <f t="shared" si="190"/>
        <v>1,4,7,10</v>
      </c>
      <c r="K218" s="221">
        <f t="shared" si="179"/>
        <v>20302.8</v>
      </c>
      <c r="L218" s="222">
        <f t="shared" si="193"/>
        <v>20302.8</v>
      </c>
      <c r="M218" s="222">
        <f t="shared" si="193"/>
        <v>20302.8</v>
      </c>
      <c r="N218" s="222">
        <f t="shared" si="193"/>
        <v>20302.8</v>
      </c>
      <c r="O218" s="222">
        <f t="shared" si="193"/>
        <v>20302.8</v>
      </c>
      <c r="P218" s="222">
        <f t="shared" si="193"/>
        <v>20302.8</v>
      </c>
      <c r="Q218" s="222">
        <f t="shared" si="193"/>
        <v>20302.8</v>
      </c>
      <c r="R218" s="222">
        <f t="shared" si="193"/>
        <v>20302.8</v>
      </c>
      <c r="S218" s="222">
        <f t="shared" si="193"/>
        <v>20302.8</v>
      </c>
      <c r="T218" s="222">
        <f t="shared" si="193"/>
        <v>20302.8</v>
      </c>
      <c r="U218" s="222">
        <f t="shared" si="193"/>
        <v>15227.099999999999</v>
      </c>
      <c r="V218" s="222">
        <f t="shared" si="193"/>
        <v>15227.099999999999</v>
      </c>
      <c r="W218" s="222">
        <f t="shared" si="193"/>
        <v>15227.099999999999</v>
      </c>
      <c r="X218" s="222">
        <f t="shared" si="193"/>
        <v>14381.149999999998</v>
      </c>
      <c r="Y218" s="222">
        <f t="shared" si="193"/>
        <v>13535.199999999997</v>
      </c>
      <c r="Z218" s="222">
        <f t="shared" si="193"/>
        <v>12689.249999999996</v>
      </c>
      <c r="AA218" s="222">
        <f t="shared" si="193"/>
        <v>11843.299999999996</v>
      </c>
      <c r="AB218" s="222">
        <f t="shared" si="193"/>
        <v>10997.349999999995</v>
      </c>
      <c r="AC218" s="222">
        <f t="shared" si="193"/>
        <v>10151.399999999994</v>
      </c>
      <c r="AD218" s="222">
        <f t="shared" si="193"/>
        <v>9305.4499999999935</v>
      </c>
      <c r="AE218" s="222">
        <f t="shared" si="193"/>
        <v>8459.4999999999927</v>
      </c>
      <c r="AF218" s="222">
        <f t="shared" si="193"/>
        <v>7613.5499999999929</v>
      </c>
      <c r="AG218" s="222">
        <f t="shared" si="193"/>
        <v>6767.5999999999931</v>
      </c>
      <c r="AH218" s="222">
        <f t="shared" si="193"/>
        <v>5921.6499999999933</v>
      </c>
      <c r="AI218" s="222">
        <f t="shared" si="193"/>
        <v>5075.6999999999935</v>
      </c>
      <c r="AJ218" s="222">
        <f t="shared" si="193"/>
        <v>4652.7249999999931</v>
      </c>
      <c r="AK218" s="222">
        <f t="shared" si="193"/>
        <v>4229.7499999999927</v>
      </c>
      <c r="AL218" s="222">
        <f t="shared" si="193"/>
        <v>3806.7749999999928</v>
      </c>
      <c r="AM218" s="222">
        <f t="shared" si="193"/>
        <v>3383.7999999999929</v>
      </c>
      <c r="AN218" s="222">
        <f t="shared" si="193"/>
        <v>2960.824999999993</v>
      </c>
      <c r="AO218" s="222">
        <f t="shared" si="193"/>
        <v>2537.8499999999931</v>
      </c>
      <c r="AP218" s="222">
        <f t="shared" si="193"/>
        <v>2114.8749999999932</v>
      </c>
      <c r="AQ218" s="222">
        <f t="shared" si="193"/>
        <v>1691.8999999999933</v>
      </c>
      <c r="AR218" s="222">
        <f t="shared" si="193"/>
        <v>1268.9249999999934</v>
      </c>
      <c r="AS218" s="222">
        <f t="shared" si="193"/>
        <v>845.94999999999345</v>
      </c>
      <c r="AT218" s="222">
        <f t="shared" si="193"/>
        <v>422.97499999999349</v>
      </c>
      <c r="AU218" s="222">
        <f t="shared" si="193"/>
        <v>-6.4801497501321137E-12</v>
      </c>
      <c r="AV218" s="222">
        <f t="shared" si="193"/>
        <v>-6.4801497501321137E-12</v>
      </c>
      <c r="AW218" s="222">
        <f t="shared" si="193"/>
        <v>-6.4801497501321137E-12</v>
      </c>
      <c r="AX218" s="222">
        <f t="shared" si="193"/>
        <v>-6.4801497501321137E-12</v>
      </c>
      <c r="AY218" s="222">
        <f t="shared" si="193"/>
        <v>-6.4801497501321137E-12</v>
      </c>
      <c r="AZ218" s="222">
        <f t="shared" si="193"/>
        <v>-6.4801497501321137E-12</v>
      </c>
      <c r="BA218" s="222">
        <f t="shared" si="193"/>
        <v>-6.4801497501321137E-12</v>
      </c>
      <c r="BB218" s="222">
        <f t="shared" si="193"/>
        <v>-6.4801497501321137E-12</v>
      </c>
      <c r="BC218" s="222">
        <f t="shared" si="193"/>
        <v>-6.4801497501321137E-12</v>
      </c>
      <c r="BD218" s="222">
        <f t="shared" si="193"/>
        <v>-6.4801497501321137E-12</v>
      </c>
      <c r="BE218" s="222">
        <f t="shared" si="193"/>
        <v>-6.4801497501321137E-12</v>
      </c>
      <c r="BF218" s="222">
        <f t="shared" si="193"/>
        <v>-6.4801497501321137E-12</v>
      </c>
      <c r="BG218" s="222">
        <f t="shared" si="193"/>
        <v>-6.4801497501321137E-12</v>
      </c>
      <c r="BH218" s="222">
        <f t="shared" si="193"/>
        <v>-6.4801497501321137E-12</v>
      </c>
      <c r="BI218" s="222">
        <f t="shared" si="193"/>
        <v>-6.4801497501321137E-12</v>
      </c>
      <c r="BJ218" s="222">
        <f t="shared" si="193"/>
        <v>-6.4801497501321137E-12</v>
      </c>
      <c r="BK218" s="222">
        <f t="shared" si="193"/>
        <v>-6.4801497501321137E-12</v>
      </c>
      <c r="BL218" s="222">
        <f t="shared" si="193"/>
        <v>-6.4801497501321137E-12</v>
      </c>
      <c r="BM218" s="222">
        <f t="shared" si="193"/>
        <v>-6.4801497501321137E-12</v>
      </c>
      <c r="BN218" s="222">
        <f t="shared" si="193"/>
        <v>-6.4801497501321137E-12</v>
      </c>
      <c r="BO218" s="222">
        <f t="shared" si="193"/>
        <v>-6.4801497501321137E-12</v>
      </c>
      <c r="BP218" s="222">
        <f t="shared" si="193"/>
        <v>-6.4801497501321137E-12</v>
      </c>
      <c r="BQ218" s="222">
        <f t="shared" si="193"/>
        <v>-6.4801497501321137E-12</v>
      </c>
      <c r="BR218" s="222">
        <f t="shared" si="193"/>
        <v>-6.4801497501321137E-12</v>
      </c>
      <c r="BS218" s="222">
        <f t="shared" si="193"/>
        <v>-6.4801497501321137E-12</v>
      </c>
      <c r="BT218" s="222">
        <f t="shared" si="193"/>
        <v>-6.4801497501321137E-12</v>
      </c>
      <c r="BU218" s="222">
        <f t="shared" si="193"/>
        <v>-6.4801497501321137E-12</v>
      </c>
      <c r="BV218" s="222">
        <f t="shared" si="193"/>
        <v>-6.4801497501321137E-12</v>
      </c>
      <c r="BW218" s="222">
        <f t="shared" si="193"/>
        <v>-6.4801497501321137E-12</v>
      </c>
      <c r="BX218" s="222">
        <f t="shared" si="194"/>
        <v>-6.4801497501321137E-12</v>
      </c>
      <c r="BY218" s="222">
        <f t="shared" si="194"/>
        <v>-6.4801497501321137E-12</v>
      </c>
      <c r="BZ218" s="222">
        <f t="shared" si="194"/>
        <v>-6.4801497501321137E-12</v>
      </c>
      <c r="CA218" s="222">
        <f t="shared" si="194"/>
        <v>-6.4801497501321137E-12</v>
      </c>
      <c r="CB218" s="222">
        <f t="shared" si="194"/>
        <v>-6.4801497501321137E-12</v>
      </c>
      <c r="CC218" s="222">
        <f t="shared" si="194"/>
        <v>-6.4801497501321137E-12</v>
      </c>
      <c r="CD218" s="222">
        <f t="shared" si="194"/>
        <v>-6.4801497501321137E-12</v>
      </c>
      <c r="CE218" s="222">
        <f t="shared" si="194"/>
        <v>-6.4801497501321137E-12</v>
      </c>
      <c r="CF218" s="222">
        <f t="shared" si="194"/>
        <v>-6.4801497501321137E-12</v>
      </c>
      <c r="CG218" s="222">
        <f t="shared" si="194"/>
        <v>-6.4801497501321137E-12</v>
      </c>
      <c r="CH218" s="222">
        <f t="shared" si="194"/>
        <v>-6.4801497501321137E-12</v>
      </c>
      <c r="CI218" s="222">
        <f t="shared" si="194"/>
        <v>-6.4801497501321137E-12</v>
      </c>
      <c r="CJ218" s="222">
        <f t="shared" si="194"/>
        <v>-6.4801497501321137E-12</v>
      </c>
      <c r="CK218" s="222">
        <f t="shared" si="194"/>
        <v>-6.4801497501321137E-12</v>
      </c>
      <c r="CL218" s="222">
        <f t="shared" si="194"/>
        <v>-6.4801497501321137E-12</v>
      </c>
      <c r="CM218" s="222">
        <f t="shared" si="194"/>
        <v>-6.4801497501321137E-12</v>
      </c>
      <c r="CN218" s="222">
        <f t="shared" si="194"/>
        <v>-6.4801497501321137E-12</v>
      </c>
      <c r="CO218" s="222">
        <f t="shared" si="194"/>
        <v>-6.4801497501321137E-12</v>
      </c>
      <c r="CP218" s="222">
        <f t="shared" si="194"/>
        <v>-6.4801497501321137E-12</v>
      </c>
      <c r="CQ218" s="222">
        <f t="shared" si="194"/>
        <v>-6.4801497501321137E-12</v>
      </c>
      <c r="CR218" s="222">
        <f t="shared" si="194"/>
        <v>-6.4801497501321137E-12</v>
      </c>
      <c r="CS218" s="222">
        <f t="shared" si="194"/>
        <v>-6.4801497501321137E-12</v>
      </c>
      <c r="CT218" s="222">
        <f t="shared" si="194"/>
        <v>-6.4801497501321137E-12</v>
      </c>
      <c r="CU218" s="222">
        <f t="shared" si="194"/>
        <v>-6.4801497501321137E-12</v>
      </c>
      <c r="CV218" s="222">
        <f t="shared" si="194"/>
        <v>-6.4801497501321137E-12</v>
      </c>
      <c r="CW218" s="222">
        <f t="shared" si="194"/>
        <v>-6.4801497501321137E-12</v>
      </c>
      <c r="CX218" s="222">
        <f t="shared" si="194"/>
        <v>-6.4801497501321137E-12</v>
      </c>
      <c r="CY218" s="222">
        <f t="shared" si="194"/>
        <v>-6.4801497501321137E-12</v>
      </c>
      <c r="CZ218" s="222">
        <f t="shared" si="194"/>
        <v>-6.4801497501321137E-12</v>
      </c>
      <c r="DA218" s="222">
        <f t="shared" si="194"/>
        <v>-6.4801497501321137E-12</v>
      </c>
      <c r="DB218" s="222">
        <f t="shared" si="194"/>
        <v>-6.4801497501321137E-12</v>
      </c>
      <c r="DC218" s="222">
        <f t="shared" si="194"/>
        <v>-6.4801497501321137E-12</v>
      </c>
      <c r="DD218" s="222"/>
      <c r="DE218" s="222"/>
      <c r="DF218" s="222"/>
      <c r="DG218" s="222"/>
      <c r="DH218" s="222"/>
      <c r="DI218" s="222"/>
      <c r="DJ218" s="222"/>
      <c r="DK218" s="222"/>
      <c r="DL218" s="222"/>
      <c r="DM218" s="222"/>
      <c r="DN218" s="222"/>
      <c r="DO218" s="222"/>
      <c r="DP218" s="222"/>
      <c r="DQ218" s="222"/>
      <c r="DR218" s="222"/>
      <c r="DS218" s="222"/>
      <c r="DT218" s="222"/>
      <c r="DU218" s="222"/>
      <c r="DV218" s="222"/>
      <c r="DW218" s="222"/>
      <c r="DX218" s="222"/>
      <c r="DY218" s="222"/>
      <c r="DZ218" s="222"/>
      <c r="EA218" s="222"/>
      <c r="EB218" s="222"/>
      <c r="EC218" s="222"/>
      <c r="ED218" s="222"/>
      <c r="EE218" s="222"/>
      <c r="EF218" s="222"/>
      <c r="EG218" s="222"/>
      <c r="EH218" s="222"/>
      <c r="EI218" s="222"/>
      <c r="EJ218" s="222"/>
      <c r="EK218" s="222"/>
      <c r="EL218" s="222"/>
      <c r="EM218" s="222"/>
    </row>
    <row r="219" spans="3:143" s="116" customFormat="1" x14ac:dyDescent="0.3">
      <c r="C219" s="142">
        <f t="shared" si="173"/>
        <v>19</v>
      </c>
      <c r="D219" s="223" t="str">
        <f t="shared" si="190"/>
        <v>해외투자대출(러)</v>
      </c>
      <c r="E219" s="215" t="str">
        <f t="shared" si="190"/>
        <v>수출입</v>
      </c>
      <c r="F219" s="216">
        <f t="shared" si="190"/>
        <v>14502</v>
      </c>
      <c r="G219" s="217">
        <f t="shared" si="190"/>
        <v>2.2515E-2</v>
      </c>
      <c r="H219" s="218">
        <f t="shared" si="190"/>
        <v>43584</v>
      </c>
      <c r="I219" s="219" t="str">
        <f t="shared" si="190"/>
        <v>3개월</v>
      </c>
      <c r="J219" s="220" t="str">
        <f t="shared" si="190"/>
        <v>1,4,7,10</v>
      </c>
      <c r="K219" s="221">
        <f t="shared" si="179"/>
        <v>14502</v>
      </c>
      <c r="L219" s="222">
        <f t="shared" si="193"/>
        <v>14502</v>
      </c>
      <c r="M219" s="222">
        <f t="shared" si="193"/>
        <v>14502</v>
      </c>
      <c r="N219" s="222">
        <f t="shared" si="193"/>
        <v>14502</v>
      </c>
      <c r="O219" s="222">
        <f t="shared" si="193"/>
        <v>14502</v>
      </c>
      <c r="P219" s="222">
        <f t="shared" si="193"/>
        <v>14502</v>
      </c>
      <c r="Q219" s="222">
        <f t="shared" si="193"/>
        <v>14502</v>
      </c>
      <c r="R219" s="222">
        <f t="shared" si="193"/>
        <v>14502</v>
      </c>
      <c r="S219" s="222">
        <f t="shared" si="193"/>
        <v>14502</v>
      </c>
      <c r="T219" s="222">
        <f t="shared" si="193"/>
        <v>14502</v>
      </c>
      <c r="U219" s="222">
        <f t="shared" si="193"/>
        <v>10876.5</v>
      </c>
      <c r="V219" s="222">
        <f t="shared" si="193"/>
        <v>10876.5</v>
      </c>
      <c r="W219" s="222">
        <f t="shared" si="193"/>
        <v>10876.5</v>
      </c>
      <c r="X219" s="222">
        <f t="shared" si="193"/>
        <v>10272.25</v>
      </c>
      <c r="Y219" s="222">
        <f t="shared" si="193"/>
        <v>9668</v>
      </c>
      <c r="Z219" s="222">
        <f t="shared" si="193"/>
        <v>9063.75</v>
      </c>
      <c r="AA219" s="222">
        <f t="shared" si="193"/>
        <v>8459.5</v>
      </c>
      <c r="AB219" s="222">
        <f t="shared" si="193"/>
        <v>7855.25</v>
      </c>
      <c r="AC219" s="222">
        <f t="shared" si="193"/>
        <v>7251</v>
      </c>
      <c r="AD219" s="222">
        <f t="shared" si="193"/>
        <v>6646.75</v>
      </c>
      <c r="AE219" s="222">
        <f t="shared" si="193"/>
        <v>6042.5</v>
      </c>
      <c r="AF219" s="222">
        <f t="shared" si="193"/>
        <v>5438.25</v>
      </c>
      <c r="AG219" s="222">
        <f t="shared" si="193"/>
        <v>4834</v>
      </c>
      <c r="AH219" s="222">
        <f t="shared" si="193"/>
        <v>4229.75</v>
      </c>
      <c r="AI219" s="222">
        <f t="shared" si="193"/>
        <v>3625.5</v>
      </c>
      <c r="AJ219" s="222">
        <f t="shared" si="193"/>
        <v>3323.375</v>
      </c>
      <c r="AK219" s="222">
        <f t="shared" si="193"/>
        <v>3021.25</v>
      </c>
      <c r="AL219" s="222">
        <f t="shared" si="193"/>
        <v>2719.125</v>
      </c>
      <c r="AM219" s="222">
        <f t="shared" si="193"/>
        <v>2417</v>
      </c>
      <c r="AN219" s="222">
        <f t="shared" si="193"/>
        <v>2114.875</v>
      </c>
      <c r="AO219" s="222">
        <f t="shared" si="193"/>
        <v>1812.75</v>
      </c>
      <c r="AP219" s="222">
        <f t="shared" si="193"/>
        <v>1510.625</v>
      </c>
      <c r="AQ219" s="222">
        <f t="shared" si="193"/>
        <v>1208.5</v>
      </c>
      <c r="AR219" s="222">
        <f t="shared" si="193"/>
        <v>906.375</v>
      </c>
      <c r="AS219" s="222">
        <f t="shared" si="193"/>
        <v>604.25</v>
      </c>
      <c r="AT219" s="222">
        <f t="shared" si="193"/>
        <v>302.125</v>
      </c>
      <c r="AU219" s="222">
        <f t="shared" si="193"/>
        <v>0</v>
      </c>
      <c r="AV219" s="222">
        <f t="shared" si="193"/>
        <v>0</v>
      </c>
      <c r="AW219" s="222">
        <f t="shared" si="193"/>
        <v>0</v>
      </c>
      <c r="AX219" s="222">
        <f t="shared" si="193"/>
        <v>0</v>
      </c>
      <c r="AY219" s="222">
        <f t="shared" si="193"/>
        <v>0</v>
      </c>
      <c r="AZ219" s="222">
        <f t="shared" si="193"/>
        <v>0</v>
      </c>
      <c r="BA219" s="222">
        <f t="shared" si="193"/>
        <v>0</v>
      </c>
      <c r="BB219" s="222">
        <f t="shared" si="193"/>
        <v>0</v>
      </c>
      <c r="BC219" s="222">
        <f t="shared" si="193"/>
        <v>0</v>
      </c>
      <c r="BD219" s="222">
        <f t="shared" si="193"/>
        <v>0</v>
      </c>
      <c r="BE219" s="222">
        <f t="shared" si="193"/>
        <v>0</v>
      </c>
      <c r="BF219" s="222">
        <f t="shared" si="193"/>
        <v>0</v>
      </c>
      <c r="BG219" s="222">
        <f t="shared" si="193"/>
        <v>0</v>
      </c>
      <c r="BH219" s="222">
        <f t="shared" si="193"/>
        <v>0</v>
      </c>
      <c r="BI219" s="222">
        <f t="shared" si="193"/>
        <v>0</v>
      </c>
      <c r="BJ219" s="222">
        <f t="shared" si="193"/>
        <v>0</v>
      </c>
      <c r="BK219" s="222">
        <f t="shared" si="193"/>
        <v>0</v>
      </c>
      <c r="BL219" s="222">
        <f t="shared" si="193"/>
        <v>0</v>
      </c>
      <c r="BM219" s="222">
        <f t="shared" si="193"/>
        <v>0</v>
      </c>
      <c r="BN219" s="222">
        <f t="shared" si="193"/>
        <v>0</v>
      </c>
      <c r="BO219" s="222">
        <f t="shared" si="193"/>
        <v>0</v>
      </c>
      <c r="BP219" s="222">
        <f t="shared" si="193"/>
        <v>0</v>
      </c>
      <c r="BQ219" s="222">
        <f t="shared" si="193"/>
        <v>0</v>
      </c>
      <c r="BR219" s="222">
        <f t="shared" si="193"/>
        <v>0</v>
      </c>
      <c r="BS219" s="222">
        <f t="shared" si="193"/>
        <v>0</v>
      </c>
      <c r="BT219" s="222">
        <f t="shared" si="193"/>
        <v>0</v>
      </c>
      <c r="BU219" s="222">
        <f t="shared" si="193"/>
        <v>0</v>
      </c>
      <c r="BV219" s="222">
        <f t="shared" si="193"/>
        <v>0</v>
      </c>
      <c r="BW219" s="222">
        <f t="shared" si="193"/>
        <v>0</v>
      </c>
      <c r="BX219" s="222">
        <f t="shared" si="194"/>
        <v>0</v>
      </c>
      <c r="BY219" s="222">
        <f t="shared" si="194"/>
        <v>0</v>
      </c>
      <c r="BZ219" s="222">
        <f t="shared" si="194"/>
        <v>0</v>
      </c>
      <c r="CA219" s="222">
        <f t="shared" si="194"/>
        <v>0</v>
      </c>
      <c r="CB219" s="222">
        <f t="shared" si="194"/>
        <v>0</v>
      </c>
      <c r="CC219" s="222">
        <f t="shared" si="194"/>
        <v>0</v>
      </c>
      <c r="CD219" s="222">
        <f t="shared" si="194"/>
        <v>0</v>
      </c>
      <c r="CE219" s="222">
        <f t="shared" si="194"/>
        <v>0</v>
      </c>
      <c r="CF219" s="222">
        <f t="shared" si="194"/>
        <v>0</v>
      </c>
      <c r="CG219" s="222">
        <f t="shared" si="194"/>
        <v>0</v>
      </c>
      <c r="CH219" s="222">
        <f t="shared" si="194"/>
        <v>0</v>
      </c>
      <c r="CI219" s="222">
        <f t="shared" si="194"/>
        <v>0</v>
      </c>
      <c r="CJ219" s="222">
        <f t="shared" si="194"/>
        <v>0</v>
      </c>
      <c r="CK219" s="222">
        <f t="shared" si="194"/>
        <v>0</v>
      </c>
      <c r="CL219" s="222">
        <f t="shared" si="194"/>
        <v>0</v>
      </c>
      <c r="CM219" s="222">
        <f t="shared" si="194"/>
        <v>0</v>
      </c>
      <c r="CN219" s="222">
        <f t="shared" si="194"/>
        <v>0</v>
      </c>
      <c r="CO219" s="222">
        <f t="shared" si="194"/>
        <v>0</v>
      </c>
      <c r="CP219" s="222">
        <f t="shared" si="194"/>
        <v>0</v>
      </c>
      <c r="CQ219" s="222">
        <f t="shared" si="194"/>
        <v>0</v>
      </c>
      <c r="CR219" s="222">
        <f t="shared" si="194"/>
        <v>0</v>
      </c>
      <c r="CS219" s="222">
        <f t="shared" si="194"/>
        <v>0</v>
      </c>
      <c r="CT219" s="222">
        <f t="shared" si="194"/>
        <v>0</v>
      </c>
      <c r="CU219" s="222">
        <f t="shared" si="194"/>
        <v>0</v>
      </c>
      <c r="CV219" s="222">
        <f t="shared" si="194"/>
        <v>0</v>
      </c>
      <c r="CW219" s="222">
        <f t="shared" si="194"/>
        <v>0</v>
      </c>
      <c r="CX219" s="222">
        <f t="shared" si="194"/>
        <v>0</v>
      </c>
      <c r="CY219" s="222">
        <f t="shared" si="194"/>
        <v>0</v>
      </c>
      <c r="CZ219" s="222">
        <f t="shared" si="194"/>
        <v>0</v>
      </c>
      <c r="DA219" s="222">
        <f t="shared" si="194"/>
        <v>0</v>
      </c>
      <c r="DB219" s="222">
        <f t="shared" si="194"/>
        <v>0</v>
      </c>
      <c r="DC219" s="222">
        <f t="shared" si="194"/>
        <v>0</v>
      </c>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222"/>
      <c r="EC219" s="222"/>
      <c r="ED219" s="222"/>
      <c r="EE219" s="222"/>
      <c r="EF219" s="222"/>
      <c r="EG219" s="222"/>
      <c r="EH219" s="222"/>
      <c r="EI219" s="222"/>
      <c r="EJ219" s="222"/>
      <c r="EK219" s="222"/>
      <c r="EL219" s="222"/>
      <c r="EM219" s="222"/>
    </row>
    <row r="220" spans="3:143" s="116" customFormat="1" x14ac:dyDescent="0.3">
      <c r="C220" s="142">
        <f t="shared" si="173"/>
        <v>20</v>
      </c>
      <c r="D220" s="223" t="str">
        <f t="shared" si="190"/>
        <v>해외투자대출(창)</v>
      </c>
      <c r="E220" s="215" t="str">
        <f t="shared" si="190"/>
        <v>수출입</v>
      </c>
      <c r="F220" s="216">
        <f t="shared" si="190"/>
        <v>20302.8</v>
      </c>
      <c r="G220" s="217">
        <f t="shared" si="190"/>
        <v>2.3014999999999997E-2</v>
      </c>
      <c r="H220" s="218">
        <f t="shared" si="190"/>
        <v>43950</v>
      </c>
      <c r="I220" s="219" t="str">
        <f t="shared" si="190"/>
        <v>3개월</v>
      </c>
      <c r="J220" s="220" t="str">
        <f t="shared" si="190"/>
        <v>1,4,7,10</v>
      </c>
      <c r="K220" s="221">
        <f t="shared" si="179"/>
        <v>20302.8</v>
      </c>
      <c r="L220" s="222">
        <f t="shared" si="193"/>
        <v>20302.8</v>
      </c>
      <c r="M220" s="222">
        <f t="shared" si="193"/>
        <v>20302.8</v>
      </c>
      <c r="N220" s="222">
        <f t="shared" si="193"/>
        <v>20302.8</v>
      </c>
      <c r="O220" s="222">
        <f t="shared" si="193"/>
        <v>20302.8</v>
      </c>
      <c r="P220" s="222">
        <f t="shared" si="193"/>
        <v>20302.8</v>
      </c>
      <c r="Q220" s="222">
        <f t="shared" si="193"/>
        <v>20302.8</v>
      </c>
      <c r="R220" s="222">
        <f t="shared" si="193"/>
        <v>20302.8</v>
      </c>
      <c r="S220" s="222">
        <f t="shared" si="193"/>
        <v>20302.8</v>
      </c>
      <c r="T220" s="222">
        <f t="shared" si="193"/>
        <v>20302.8</v>
      </c>
      <c r="U220" s="222">
        <f t="shared" si="193"/>
        <v>20302.8</v>
      </c>
      <c r="V220" s="222">
        <f t="shared" si="193"/>
        <v>20302.8</v>
      </c>
      <c r="W220" s="222">
        <f t="shared" si="193"/>
        <v>20302.8</v>
      </c>
      <c r="X220" s="222">
        <f t="shared" si="193"/>
        <v>19879.825000000001</v>
      </c>
      <c r="Y220" s="222">
        <f t="shared" si="193"/>
        <v>19456.850000000002</v>
      </c>
      <c r="Z220" s="222">
        <f t="shared" si="193"/>
        <v>19033.875000000004</v>
      </c>
      <c r="AA220" s="222">
        <f t="shared" si="193"/>
        <v>18610.900000000005</v>
      </c>
      <c r="AB220" s="222">
        <f t="shared" si="193"/>
        <v>18187.925000000007</v>
      </c>
      <c r="AC220" s="222">
        <f t="shared" si="193"/>
        <v>17764.950000000008</v>
      </c>
      <c r="AD220" s="222">
        <f t="shared" si="193"/>
        <v>17341.975000000009</v>
      </c>
      <c r="AE220" s="222">
        <f t="shared" si="193"/>
        <v>16919.000000000011</v>
      </c>
      <c r="AF220" s="222">
        <f t="shared" si="193"/>
        <v>16496.025000000012</v>
      </c>
      <c r="AG220" s="222">
        <f t="shared" si="193"/>
        <v>16073.050000000012</v>
      </c>
      <c r="AH220" s="222">
        <f t="shared" si="193"/>
        <v>15650.075000000012</v>
      </c>
      <c r="AI220" s="222">
        <f t="shared" si="193"/>
        <v>15227.100000000011</v>
      </c>
      <c r="AJ220" s="222">
        <f t="shared" si="193"/>
        <v>14381.150000000011</v>
      </c>
      <c r="AK220" s="222">
        <f t="shared" si="193"/>
        <v>13535.20000000001</v>
      </c>
      <c r="AL220" s="222">
        <f t="shared" si="193"/>
        <v>12689.250000000009</v>
      </c>
      <c r="AM220" s="222">
        <f t="shared" si="193"/>
        <v>11843.300000000008</v>
      </c>
      <c r="AN220" s="222">
        <f t="shared" si="193"/>
        <v>10997.350000000008</v>
      </c>
      <c r="AO220" s="222">
        <f t="shared" si="193"/>
        <v>10151.400000000007</v>
      </c>
      <c r="AP220" s="222">
        <f t="shared" si="193"/>
        <v>9305.4500000000062</v>
      </c>
      <c r="AQ220" s="222">
        <f t="shared" si="193"/>
        <v>8459.5000000000055</v>
      </c>
      <c r="AR220" s="222">
        <f t="shared" si="193"/>
        <v>7613.5500000000056</v>
      </c>
      <c r="AS220" s="222">
        <f t="shared" si="193"/>
        <v>6767.6000000000058</v>
      </c>
      <c r="AT220" s="222">
        <f t="shared" si="193"/>
        <v>5921.650000000006</v>
      </c>
      <c r="AU220" s="222">
        <f t="shared" si="193"/>
        <v>5075.7000000000062</v>
      </c>
      <c r="AV220" s="222">
        <f t="shared" si="193"/>
        <v>4652.7250000000058</v>
      </c>
      <c r="AW220" s="222">
        <f t="shared" si="193"/>
        <v>4229.7500000000055</v>
      </c>
      <c r="AX220" s="222">
        <f t="shared" si="193"/>
        <v>3806.7750000000055</v>
      </c>
      <c r="AY220" s="222">
        <f t="shared" si="193"/>
        <v>3383.8000000000056</v>
      </c>
      <c r="AZ220" s="222">
        <f t="shared" si="193"/>
        <v>2960.8250000000057</v>
      </c>
      <c r="BA220" s="222">
        <f t="shared" si="193"/>
        <v>2537.8500000000058</v>
      </c>
      <c r="BB220" s="222">
        <f t="shared" si="193"/>
        <v>2114.8750000000059</v>
      </c>
      <c r="BC220" s="222">
        <f t="shared" si="193"/>
        <v>1691.900000000006</v>
      </c>
      <c r="BD220" s="222">
        <f t="shared" si="193"/>
        <v>1268.9250000000061</v>
      </c>
      <c r="BE220" s="222">
        <f t="shared" si="193"/>
        <v>845.95000000000618</v>
      </c>
      <c r="BF220" s="222">
        <f t="shared" si="193"/>
        <v>422.97500000000622</v>
      </c>
      <c r="BG220" s="222">
        <f t="shared" si="193"/>
        <v>6.2527760746888816E-12</v>
      </c>
      <c r="BH220" s="222">
        <f t="shared" si="193"/>
        <v>6.2527760746888816E-12</v>
      </c>
      <c r="BI220" s="222">
        <f t="shared" si="193"/>
        <v>6.2527760746888816E-12</v>
      </c>
      <c r="BJ220" s="222">
        <f t="shared" si="193"/>
        <v>6.2527760746888816E-12</v>
      </c>
      <c r="BK220" s="222">
        <f t="shared" si="193"/>
        <v>6.2527760746888816E-12</v>
      </c>
      <c r="BL220" s="222">
        <f t="shared" si="193"/>
        <v>6.2527760746888816E-12</v>
      </c>
      <c r="BM220" s="222">
        <f t="shared" si="193"/>
        <v>6.2527760746888816E-12</v>
      </c>
      <c r="BN220" s="222">
        <f t="shared" si="193"/>
        <v>6.2527760746888816E-12</v>
      </c>
      <c r="BO220" s="222">
        <f t="shared" si="193"/>
        <v>6.2527760746888816E-12</v>
      </c>
      <c r="BP220" s="222">
        <f t="shared" si="193"/>
        <v>6.2527760746888816E-12</v>
      </c>
      <c r="BQ220" s="222">
        <f t="shared" si="193"/>
        <v>6.2527760746888816E-12</v>
      </c>
      <c r="BR220" s="222">
        <f t="shared" si="193"/>
        <v>6.2527760746888816E-12</v>
      </c>
      <c r="BS220" s="222">
        <f t="shared" si="193"/>
        <v>6.2527760746888816E-12</v>
      </c>
      <c r="BT220" s="222">
        <f t="shared" si="193"/>
        <v>6.2527760746888816E-12</v>
      </c>
      <c r="BU220" s="222">
        <f t="shared" si="193"/>
        <v>6.2527760746888816E-12</v>
      </c>
      <c r="BV220" s="222">
        <f t="shared" si="193"/>
        <v>6.2527760746888816E-12</v>
      </c>
      <c r="BW220" s="222">
        <f t="shared" ref="BW220:EH220" si="195">BV220+BW297+BW368</f>
        <v>6.2527760746888816E-12</v>
      </c>
      <c r="BX220" s="222">
        <f t="shared" si="194"/>
        <v>6.2527760746888816E-12</v>
      </c>
      <c r="BY220" s="222">
        <f t="shared" si="194"/>
        <v>6.2527760746888816E-12</v>
      </c>
      <c r="BZ220" s="222">
        <f t="shared" si="194"/>
        <v>6.2527760746888816E-12</v>
      </c>
      <c r="CA220" s="222">
        <f t="shared" si="194"/>
        <v>6.2527760746888816E-12</v>
      </c>
      <c r="CB220" s="222">
        <f t="shared" si="194"/>
        <v>6.2527760746888816E-12</v>
      </c>
      <c r="CC220" s="222">
        <f t="shared" si="194"/>
        <v>6.2527760746888816E-12</v>
      </c>
      <c r="CD220" s="222">
        <f t="shared" si="194"/>
        <v>6.2527760746888816E-12</v>
      </c>
      <c r="CE220" s="222">
        <f t="shared" si="194"/>
        <v>6.2527760746888816E-12</v>
      </c>
      <c r="CF220" s="222">
        <f t="shared" si="194"/>
        <v>6.2527760746888816E-12</v>
      </c>
      <c r="CG220" s="222">
        <f t="shared" si="194"/>
        <v>6.2527760746888816E-12</v>
      </c>
      <c r="CH220" s="222">
        <f t="shared" si="194"/>
        <v>6.2527760746888816E-12</v>
      </c>
      <c r="CI220" s="222">
        <f t="shared" si="194"/>
        <v>6.2527760746888816E-12</v>
      </c>
      <c r="CJ220" s="222">
        <f t="shared" si="194"/>
        <v>6.2527760746888816E-12</v>
      </c>
      <c r="CK220" s="222">
        <f t="shared" si="194"/>
        <v>6.2527760746888816E-12</v>
      </c>
      <c r="CL220" s="222">
        <f t="shared" si="194"/>
        <v>6.2527760746888816E-12</v>
      </c>
      <c r="CM220" s="222">
        <f t="shared" si="194"/>
        <v>6.2527760746888816E-12</v>
      </c>
      <c r="CN220" s="222">
        <f t="shared" si="194"/>
        <v>6.2527760746888816E-12</v>
      </c>
      <c r="CO220" s="222">
        <f t="shared" si="194"/>
        <v>6.2527760746888816E-12</v>
      </c>
      <c r="CP220" s="222">
        <f t="shared" si="194"/>
        <v>6.2527760746888816E-12</v>
      </c>
      <c r="CQ220" s="222">
        <f t="shared" si="194"/>
        <v>6.2527760746888816E-12</v>
      </c>
      <c r="CR220" s="222">
        <f t="shared" si="194"/>
        <v>6.2527760746888816E-12</v>
      </c>
      <c r="CS220" s="222">
        <f t="shared" si="194"/>
        <v>6.2527760746888816E-12</v>
      </c>
      <c r="CT220" s="222">
        <f t="shared" si="194"/>
        <v>6.2527760746888816E-12</v>
      </c>
      <c r="CU220" s="222">
        <f t="shared" si="194"/>
        <v>6.2527760746888816E-12</v>
      </c>
      <c r="CV220" s="222">
        <f t="shared" si="194"/>
        <v>6.2527760746888816E-12</v>
      </c>
      <c r="CW220" s="222">
        <f t="shared" si="194"/>
        <v>6.2527760746888816E-12</v>
      </c>
      <c r="CX220" s="222">
        <f t="shared" si="194"/>
        <v>6.2527760746888816E-12</v>
      </c>
      <c r="CY220" s="222">
        <f t="shared" si="194"/>
        <v>6.2527760746888816E-12</v>
      </c>
      <c r="CZ220" s="222">
        <f t="shared" si="194"/>
        <v>6.2527760746888816E-12</v>
      </c>
      <c r="DA220" s="222">
        <f t="shared" si="194"/>
        <v>6.2527760746888816E-12</v>
      </c>
      <c r="DB220" s="222">
        <f t="shared" si="194"/>
        <v>6.2527760746888816E-12</v>
      </c>
      <c r="DC220" s="222">
        <f t="shared" si="194"/>
        <v>6.2527760746888816E-12</v>
      </c>
      <c r="DD220" s="222"/>
      <c r="DE220" s="222"/>
      <c r="DF220" s="222"/>
      <c r="DG220" s="222"/>
      <c r="DH220" s="222"/>
      <c r="DI220" s="222"/>
      <c r="DJ220" s="222"/>
      <c r="DK220" s="222"/>
      <c r="DL220" s="222"/>
      <c r="DM220" s="222"/>
      <c r="DN220" s="222"/>
      <c r="DO220" s="222"/>
      <c r="DP220" s="222"/>
      <c r="DQ220" s="222"/>
      <c r="DR220" s="222"/>
      <c r="DS220" s="222"/>
      <c r="DT220" s="222"/>
      <c r="DU220" s="222"/>
      <c r="DV220" s="222"/>
      <c r="DW220" s="222"/>
      <c r="DX220" s="222"/>
      <c r="DY220" s="222"/>
      <c r="DZ220" s="222"/>
      <c r="EA220" s="222"/>
      <c r="EB220" s="222"/>
      <c r="EC220" s="222"/>
      <c r="ED220" s="222"/>
      <c r="EE220" s="222"/>
      <c r="EF220" s="222"/>
      <c r="EG220" s="222"/>
      <c r="EH220" s="222"/>
      <c r="EI220" s="222"/>
      <c r="EJ220" s="222"/>
      <c r="EK220" s="222"/>
      <c r="EL220" s="222"/>
      <c r="EM220" s="222"/>
    </row>
    <row r="221" spans="3:143" s="116" customFormat="1" x14ac:dyDescent="0.3">
      <c r="C221" s="142">
        <f t="shared" si="173"/>
        <v>21</v>
      </c>
      <c r="D221" s="223" t="str">
        <f t="shared" si="190"/>
        <v>해외투자대출(중)</v>
      </c>
      <c r="E221" s="215" t="str">
        <f t="shared" si="190"/>
        <v>수출입</v>
      </c>
      <c r="F221" s="216">
        <f t="shared" si="190"/>
        <v>13535.2</v>
      </c>
      <c r="G221" s="217">
        <f t="shared" si="190"/>
        <v>2.1444999999999999E-2</v>
      </c>
      <c r="H221" s="218">
        <f t="shared" si="190"/>
        <v>43305</v>
      </c>
      <c r="I221" s="219" t="str">
        <f t="shared" si="190"/>
        <v>3개월</v>
      </c>
      <c r="J221" s="220" t="str">
        <f t="shared" si="190"/>
        <v>1,4,7,10</v>
      </c>
      <c r="K221" s="221">
        <f t="shared" si="179"/>
        <v>13535.2</v>
      </c>
      <c r="L221" s="222">
        <f t="shared" ref="L221:BW224" si="196">K221+L298+L369</f>
        <v>13535.2</v>
      </c>
      <c r="M221" s="222">
        <f t="shared" si="196"/>
        <v>13535.2</v>
      </c>
      <c r="N221" s="222">
        <f t="shared" si="196"/>
        <v>13535.2</v>
      </c>
      <c r="O221" s="222">
        <f t="shared" si="196"/>
        <v>13535.2</v>
      </c>
      <c r="P221" s="222">
        <f t="shared" si="196"/>
        <v>13535.2</v>
      </c>
      <c r="Q221" s="222">
        <f t="shared" si="196"/>
        <v>13535.2</v>
      </c>
      <c r="R221" s="222">
        <f t="shared" si="196"/>
        <v>13535.2</v>
      </c>
      <c r="S221" s="222">
        <f t="shared" si="196"/>
        <v>13535.2</v>
      </c>
      <c r="T221" s="222">
        <f t="shared" si="196"/>
        <v>13535.2</v>
      </c>
      <c r="U221" s="222">
        <f t="shared" si="196"/>
        <v>13535.2</v>
      </c>
      <c r="V221" s="222">
        <f t="shared" si="196"/>
        <v>13535.2</v>
      </c>
      <c r="W221" s="222">
        <f t="shared" si="196"/>
        <v>13535.2</v>
      </c>
      <c r="X221" s="222">
        <f t="shared" si="196"/>
        <v>12407.266666666666</v>
      </c>
      <c r="Y221" s="222">
        <f t="shared" si="196"/>
        <v>11279.333333333332</v>
      </c>
      <c r="Z221" s="222">
        <f t="shared" si="196"/>
        <v>10151.399999999998</v>
      </c>
      <c r="AA221" s="222">
        <f t="shared" si="196"/>
        <v>9023.4666666666635</v>
      </c>
      <c r="AB221" s="222">
        <f t="shared" si="196"/>
        <v>7895.5333333333301</v>
      </c>
      <c r="AC221" s="222">
        <f t="shared" si="196"/>
        <v>6767.5999999999967</v>
      </c>
      <c r="AD221" s="222">
        <f t="shared" si="196"/>
        <v>5639.6666666666633</v>
      </c>
      <c r="AE221" s="222">
        <f t="shared" si="196"/>
        <v>4511.7333333333299</v>
      </c>
      <c r="AF221" s="222">
        <f t="shared" si="196"/>
        <v>3383.7999999999965</v>
      </c>
      <c r="AG221" s="222">
        <f t="shared" si="196"/>
        <v>2255.8666666666631</v>
      </c>
      <c r="AH221" s="222">
        <f t="shared" si="196"/>
        <v>1127.9333333333298</v>
      </c>
      <c r="AI221" s="222">
        <f t="shared" si="196"/>
        <v>-3.637978807091713E-12</v>
      </c>
      <c r="AJ221" s="222">
        <f t="shared" si="196"/>
        <v>-3.637978807091713E-12</v>
      </c>
      <c r="AK221" s="222">
        <f t="shared" si="196"/>
        <v>-3.637978807091713E-12</v>
      </c>
      <c r="AL221" s="222">
        <f t="shared" si="196"/>
        <v>-3.637978807091713E-12</v>
      </c>
      <c r="AM221" s="222">
        <f t="shared" si="196"/>
        <v>-3.637978807091713E-12</v>
      </c>
      <c r="AN221" s="222">
        <f t="shared" si="196"/>
        <v>-3.637978807091713E-12</v>
      </c>
      <c r="AO221" s="222">
        <f t="shared" si="196"/>
        <v>-3.637978807091713E-12</v>
      </c>
      <c r="AP221" s="222">
        <f t="shared" si="196"/>
        <v>-3.637978807091713E-12</v>
      </c>
      <c r="AQ221" s="222">
        <f t="shared" si="196"/>
        <v>-3.637978807091713E-12</v>
      </c>
      <c r="AR221" s="222">
        <f t="shared" si="196"/>
        <v>-3.637978807091713E-12</v>
      </c>
      <c r="AS221" s="222">
        <f t="shared" si="196"/>
        <v>-3.637978807091713E-12</v>
      </c>
      <c r="AT221" s="222">
        <f t="shared" si="196"/>
        <v>-3.637978807091713E-12</v>
      </c>
      <c r="AU221" s="222">
        <f t="shared" si="196"/>
        <v>-3.637978807091713E-12</v>
      </c>
      <c r="AV221" s="222">
        <f t="shared" si="196"/>
        <v>-3.637978807091713E-12</v>
      </c>
      <c r="AW221" s="222">
        <f t="shared" si="196"/>
        <v>-3.637978807091713E-12</v>
      </c>
      <c r="AX221" s="222">
        <f t="shared" si="196"/>
        <v>-3.637978807091713E-12</v>
      </c>
      <c r="AY221" s="222">
        <f t="shared" si="196"/>
        <v>-3.637978807091713E-12</v>
      </c>
      <c r="AZ221" s="222">
        <f t="shared" si="196"/>
        <v>-3.637978807091713E-12</v>
      </c>
      <c r="BA221" s="222">
        <f t="shared" si="196"/>
        <v>-3.637978807091713E-12</v>
      </c>
      <c r="BB221" s="222">
        <f t="shared" si="196"/>
        <v>-3.637978807091713E-12</v>
      </c>
      <c r="BC221" s="222">
        <f t="shared" si="196"/>
        <v>-3.637978807091713E-12</v>
      </c>
      <c r="BD221" s="222">
        <f t="shared" si="196"/>
        <v>-3.637978807091713E-12</v>
      </c>
      <c r="BE221" s="222">
        <f t="shared" si="196"/>
        <v>-3.637978807091713E-12</v>
      </c>
      <c r="BF221" s="222">
        <f t="shared" si="196"/>
        <v>-3.637978807091713E-12</v>
      </c>
      <c r="BG221" s="222">
        <f t="shared" si="196"/>
        <v>-3.637978807091713E-12</v>
      </c>
      <c r="BH221" s="222">
        <f t="shared" si="196"/>
        <v>-3.637978807091713E-12</v>
      </c>
      <c r="BI221" s="222">
        <f t="shared" si="196"/>
        <v>-3.637978807091713E-12</v>
      </c>
      <c r="BJ221" s="222">
        <f t="shared" si="196"/>
        <v>-3.637978807091713E-12</v>
      </c>
      <c r="BK221" s="222">
        <f t="shared" si="196"/>
        <v>-3.637978807091713E-12</v>
      </c>
      <c r="BL221" s="222">
        <f t="shared" si="196"/>
        <v>-3.637978807091713E-12</v>
      </c>
      <c r="BM221" s="222">
        <f t="shared" si="196"/>
        <v>-3.637978807091713E-12</v>
      </c>
      <c r="BN221" s="222">
        <f t="shared" si="196"/>
        <v>-3.637978807091713E-12</v>
      </c>
      <c r="BO221" s="222">
        <f t="shared" si="196"/>
        <v>-3.637978807091713E-12</v>
      </c>
      <c r="BP221" s="222">
        <f t="shared" si="196"/>
        <v>-3.637978807091713E-12</v>
      </c>
      <c r="BQ221" s="222">
        <f t="shared" si="196"/>
        <v>-3.637978807091713E-12</v>
      </c>
      <c r="BR221" s="222">
        <f t="shared" si="196"/>
        <v>-3.637978807091713E-12</v>
      </c>
      <c r="BS221" s="222">
        <f t="shared" si="196"/>
        <v>-3.637978807091713E-12</v>
      </c>
      <c r="BT221" s="222">
        <f t="shared" si="196"/>
        <v>-3.637978807091713E-12</v>
      </c>
      <c r="BU221" s="222">
        <f t="shared" si="196"/>
        <v>-3.637978807091713E-12</v>
      </c>
      <c r="BV221" s="222">
        <f t="shared" si="196"/>
        <v>-3.637978807091713E-12</v>
      </c>
      <c r="BW221" s="222">
        <f t="shared" si="196"/>
        <v>-3.637978807091713E-12</v>
      </c>
      <c r="BX221" s="222">
        <f t="shared" si="194"/>
        <v>-3.637978807091713E-12</v>
      </c>
      <c r="BY221" s="222">
        <f t="shared" si="194"/>
        <v>-3.637978807091713E-12</v>
      </c>
      <c r="BZ221" s="222">
        <f t="shared" si="194"/>
        <v>-3.637978807091713E-12</v>
      </c>
      <c r="CA221" s="222">
        <f t="shared" si="194"/>
        <v>-3.637978807091713E-12</v>
      </c>
      <c r="CB221" s="222">
        <f t="shared" si="194"/>
        <v>-3.637978807091713E-12</v>
      </c>
      <c r="CC221" s="222">
        <f t="shared" si="194"/>
        <v>-3.637978807091713E-12</v>
      </c>
      <c r="CD221" s="222">
        <f t="shared" si="194"/>
        <v>-3.637978807091713E-12</v>
      </c>
      <c r="CE221" s="222">
        <f t="shared" si="194"/>
        <v>-3.637978807091713E-12</v>
      </c>
      <c r="CF221" s="222">
        <f t="shared" si="194"/>
        <v>-3.637978807091713E-12</v>
      </c>
      <c r="CG221" s="222">
        <f t="shared" si="194"/>
        <v>-3.637978807091713E-12</v>
      </c>
      <c r="CH221" s="222">
        <f t="shared" si="194"/>
        <v>-3.637978807091713E-12</v>
      </c>
      <c r="CI221" s="222">
        <f t="shared" si="194"/>
        <v>-3.637978807091713E-12</v>
      </c>
      <c r="CJ221" s="222">
        <f t="shared" si="194"/>
        <v>-3.637978807091713E-12</v>
      </c>
      <c r="CK221" s="222">
        <f t="shared" si="194"/>
        <v>-3.637978807091713E-12</v>
      </c>
      <c r="CL221" s="222">
        <f t="shared" si="194"/>
        <v>-3.637978807091713E-12</v>
      </c>
      <c r="CM221" s="222">
        <f t="shared" si="194"/>
        <v>-3.637978807091713E-12</v>
      </c>
      <c r="CN221" s="222">
        <f t="shared" si="194"/>
        <v>-3.637978807091713E-12</v>
      </c>
      <c r="CO221" s="222">
        <f t="shared" si="194"/>
        <v>-3.637978807091713E-12</v>
      </c>
      <c r="CP221" s="222">
        <f t="shared" si="194"/>
        <v>-3.637978807091713E-12</v>
      </c>
      <c r="CQ221" s="222">
        <f t="shared" si="194"/>
        <v>-3.637978807091713E-12</v>
      </c>
      <c r="CR221" s="222">
        <f t="shared" si="194"/>
        <v>-3.637978807091713E-12</v>
      </c>
      <c r="CS221" s="222">
        <f t="shared" si="194"/>
        <v>-3.637978807091713E-12</v>
      </c>
      <c r="CT221" s="222">
        <f t="shared" si="194"/>
        <v>-3.637978807091713E-12</v>
      </c>
      <c r="CU221" s="222">
        <f t="shared" si="194"/>
        <v>-3.637978807091713E-12</v>
      </c>
      <c r="CV221" s="222">
        <f t="shared" si="194"/>
        <v>-3.637978807091713E-12</v>
      </c>
      <c r="CW221" s="222">
        <f t="shared" si="194"/>
        <v>-3.637978807091713E-12</v>
      </c>
      <c r="CX221" s="222">
        <f t="shared" si="194"/>
        <v>-3.637978807091713E-12</v>
      </c>
      <c r="CY221" s="222">
        <f t="shared" si="194"/>
        <v>-3.637978807091713E-12</v>
      </c>
      <c r="CZ221" s="222">
        <f t="shared" si="194"/>
        <v>-3.637978807091713E-12</v>
      </c>
      <c r="DA221" s="222">
        <f t="shared" si="194"/>
        <v>-3.637978807091713E-12</v>
      </c>
      <c r="DB221" s="222">
        <f t="shared" si="194"/>
        <v>-3.637978807091713E-12</v>
      </c>
      <c r="DC221" s="222">
        <f t="shared" si="194"/>
        <v>-3.637978807091713E-12</v>
      </c>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222"/>
      <c r="EC221" s="222"/>
      <c r="ED221" s="222"/>
      <c r="EE221" s="222"/>
      <c r="EF221" s="222"/>
      <c r="EG221" s="222"/>
      <c r="EH221" s="222"/>
      <c r="EI221" s="222"/>
      <c r="EJ221" s="222"/>
      <c r="EK221" s="222"/>
      <c r="EL221" s="222"/>
      <c r="EM221" s="222"/>
    </row>
    <row r="222" spans="3:143" s="116" customFormat="1" x14ac:dyDescent="0.3">
      <c r="C222" s="142">
        <f t="shared" si="173"/>
        <v>22</v>
      </c>
      <c r="D222" s="223" t="str">
        <f t="shared" si="190"/>
        <v>해외투자대출(중)</v>
      </c>
      <c r="E222" s="215" t="str">
        <f t="shared" si="190"/>
        <v>수출입</v>
      </c>
      <c r="F222" s="216">
        <f t="shared" si="190"/>
        <v>10151.4</v>
      </c>
      <c r="G222" s="217">
        <f t="shared" si="190"/>
        <v>2.1444999999999999E-2</v>
      </c>
      <c r="H222" s="218">
        <f t="shared" si="190"/>
        <v>43305</v>
      </c>
      <c r="I222" s="219" t="str">
        <f t="shared" si="190"/>
        <v>3개월</v>
      </c>
      <c r="J222" s="220" t="str">
        <f t="shared" si="190"/>
        <v>1,4,7,10</v>
      </c>
      <c r="K222" s="221">
        <f t="shared" si="179"/>
        <v>10151.4</v>
      </c>
      <c r="L222" s="222">
        <f t="shared" si="196"/>
        <v>10151.4</v>
      </c>
      <c r="M222" s="222">
        <f t="shared" si="196"/>
        <v>10151.4</v>
      </c>
      <c r="N222" s="222">
        <f t="shared" si="196"/>
        <v>10151.4</v>
      </c>
      <c r="O222" s="222">
        <f t="shared" si="196"/>
        <v>10151.4</v>
      </c>
      <c r="P222" s="222">
        <f t="shared" si="196"/>
        <v>10151.4</v>
      </c>
      <c r="Q222" s="222">
        <f t="shared" si="196"/>
        <v>10151.4</v>
      </c>
      <c r="R222" s="222">
        <f t="shared" si="196"/>
        <v>10151.4</v>
      </c>
      <c r="S222" s="222">
        <f t="shared" si="196"/>
        <v>10151.4</v>
      </c>
      <c r="T222" s="222">
        <f t="shared" si="196"/>
        <v>10151.4</v>
      </c>
      <c r="U222" s="222">
        <f t="shared" si="196"/>
        <v>10151.4</v>
      </c>
      <c r="V222" s="222">
        <f t="shared" si="196"/>
        <v>10151.4</v>
      </c>
      <c r="W222" s="222">
        <f t="shared" si="196"/>
        <v>10151.4</v>
      </c>
      <c r="X222" s="222">
        <f t="shared" si="196"/>
        <v>9305.4499999999989</v>
      </c>
      <c r="Y222" s="222">
        <f t="shared" si="196"/>
        <v>8459.4999999999982</v>
      </c>
      <c r="Z222" s="222">
        <f t="shared" si="196"/>
        <v>7613.5499999999984</v>
      </c>
      <c r="AA222" s="222">
        <f t="shared" si="196"/>
        <v>6767.5999999999985</v>
      </c>
      <c r="AB222" s="222">
        <f t="shared" si="196"/>
        <v>5921.6499999999987</v>
      </c>
      <c r="AC222" s="222">
        <f t="shared" si="196"/>
        <v>5075.6999999999989</v>
      </c>
      <c r="AD222" s="222">
        <f t="shared" si="196"/>
        <v>4229.7499999999991</v>
      </c>
      <c r="AE222" s="222">
        <f t="shared" si="196"/>
        <v>3383.7999999999993</v>
      </c>
      <c r="AF222" s="222">
        <f t="shared" si="196"/>
        <v>2537.8499999999995</v>
      </c>
      <c r="AG222" s="222">
        <f t="shared" si="196"/>
        <v>1691.8999999999996</v>
      </c>
      <c r="AH222" s="222">
        <f t="shared" si="196"/>
        <v>845.9499999999997</v>
      </c>
      <c r="AI222" s="222">
        <f t="shared" si="196"/>
        <v>-2.2737367544323206E-13</v>
      </c>
      <c r="AJ222" s="222">
        <f t="shared" si="196"/>
        <v>-2.2737367544323206E-13</v>
      </c>
      <c r="AK222" s="222">
        <f t="shared" si="196"/>
        <v>-2.2737367544323206E-13</v>
      </c>
      <c r="AL222" s="222">
        <f t="shared" si="196"/>
        <v>-2.2737367544323206E-13</v>
      </c>
      <c r="AM222" s="222">
        <f t="shared" si="196"/>
        <v>-2.2737367544323206E-13</v>
      </c>
      <c r="AN222" s="222">
        <f t="shared" si="196"/>
        <v>-2.2737367544323206E-13</v>
      </c>
      <c r="AO222" s="222">
        <f t="shared" si="196"/>
        <v>-2.2737367544323206E-13</v>
      </c>
      <c r="AP222" s="222">
        <f t="shared" si="196"/>
        <v>-2.2737367544323206E-13</v>
      </c>
      <c r="AQ222" s="222">
        <f t="shared" si="196"/>
        <v>-2.2737367544323206E-13</v>
      </c>
      <c r="AR222" s="222">
        <f t="shared" si="196"/>
        <v>-2.2737367544323206E-13</v>
      </c>
      <c r="AS222" s="222">
        <f t="shared" si="196"/>
        <v>-2.2737367544323206E-13</v>
      </c>
      <c r="AT222" s="222">
        <f t="shared" si="196"/>
        <v>-2.2737367544323206E-13</v>
      </c>
      <c r="AU222" s="222">
        <f t="shared" si="196"/>
        <v>-2.2737367544323206E-13</v>
      </c>
      <c r="AV222" s="222">
        <f t="shared" si="196"/>
        <v>-2.2737367544323206E-13</v>
      </c>
      <c r="AW222" s="222">
        <f t="shared" si="196"/>
        <v>-2.2737367544323206E-13</v>
      </c>
      <c r="AX222" s="222">
        <f t="shared" si="196"/>
        <v>-2.2737367544323206E-13</v>
      </c>
      <c r="AY222" s="222">
        <f t="shared" si="196"/>
        <v>-2.2737367544323206E-13</v>
      </c>
      <c r="AZ222" s="222">
        <f t="shared" si="196"/>
        <v>-2.2737367544323206E-13</v>
      </c>
      <c r="BA222" s="222">
        <f t="shared" si="196"/>
        <v>-2.2737367544323206E-13</v>
      </c>
      <c r="BB222" s="222">
        <f t="shared" si="196"/>
        <v>-2.2737367544323206E-13</v>
      </c>
      <c r="BC222" s="222">
        <f t="shared" si="196"/>
        <v>-2.2737367544323206E-13</v>
      </c>
      <c r="BD222" s="222">
        <f t="shared" si="196"/>
        <v>-2.2737367544323206E-13</v>
      </c>
      <c r="BE222" s="222">
        <f t="shared" si="196"/>
        <v>-2.2737367544323206E-13</v>
      </c>
      <c r="BF222" s="222">
        <f t="shared" si="196"/>
        <v>-2.2737367544323206E-13</v>
      </c>
      <c r="BG222" s="222">
        <f t="shared" si="196"/>
        <v>-2.2737367544323206E-13</v>
      </c>
      <c r="BH222" s="222">
        <f t="shared" si="196"/>
        <v>-2.2737367544323206E-13</v>
      </c>
      <c r="BI222" s="222">
        <f t="shared" si="196"/>
        <v>-2.2737367544323206E-13</v>
      </c>
      <c r="BJ222" s="222">
        <f t="shared" si="196"/>
        <v>-2.2737367544323206E-13</v>
      </c>
      <c r="BK222" s="222">
        <f t="shared" si="196"/>
        <v>-2.2737367544323206E-13</v>
      </c>
      <c r="BL222" s="222">
        <f t="shared" si="196"/>
        <v>-2.2737367544323206E-13</v>
      </c>
      <c r="BM222" s="222">
        <f t="shared" si="196"/>
        <v>-2.2737367544323206E-13</v>
      </c>
      <c r="BN222" s="222">
        <f t="shared" si="196"/>
        <v>-2.2737367544323206E-13</v>
      </c>
      <c r="BO222" s="222">
        <f t="shared" si="196"/>
        <v>-2.2737367544323206E-13</v>
      </c>
      <c r="BP222" s="222">
        <f t="shared" si="196"/>
        <v>-2.2737367544323206E-13</v>
      </c>
      <c r="BQ222" s="222">
        <f t="shared" si="196"/>
        <v>-2.2737367544323206E-13</v>
      </c>
      <c r="BR222" s="222">
        <f t="shared" si="196"/>
        <v>-2.2737367544323206E-13</v>
      </c>
      <c r="BS222" s="222">
        <f t="shared" si="196"/>
        <v>-2.2737367544323206E-13</v>
      </c>
      <c r="BT222" s="222">
        <f t="shared" si="196"/>
        <v>-2.2737367544323206E-13</v>
      </c>
      <c r="BU222" s="222">
        <f t="shared" si="196"/>
        <v>-2.2737367544323206E-13</v>
      </c>
      <c r="BV222" s="222">
        <f t="shared" si="196"/>
        <v>-2.2737367544323206E-13</v>
      </c>
      <c r="BW222" s="222">
        <f t="shared" si="196"/>
        <v>-2.2737367544323206E-13</v>
      </c>
      <c r="BX222" s="222">
        <f t="shared" si="194"/>
        <v>-2.2737367544323206E-13</v>
      </c>
      <c r="BY222" s="222">
        <f t="shared" si="194"/>
        <v>-2.2737367544323206E-13</v>
      </c>
      <c r="BZ222" s="222">
        <f t="shared" si="194"/>
        <v>-2.2737367544323206E-13</v>
      </c>
      <c r="CA222" s="222">
        <f t="shared" si="194"/>
        <v>-2.2737367544323206E-13</v>
      </c>
      <c r="CB222" s="222">
        <f t="shared" si="194"/>
        <v>-2.2737367544323206E-13</v>
      </c>
      <c r="CC222" s="222">
        <f t="shared" si="194"/>
        <v>-2.2737367544323206E-13</v>
      </c>
      <c r="CD222" s="222">
        <f t="shared" si="194"/>
        <v>-2.2737367544323206E-13</v>
      </c>
      <c r="CE222" s="222">
        <f t="shared" si="194"/>
        <v>-2.2737367544323206E-13</v>
      </c>
      <c r="CF222" s="222">
        <f t="shared" si="194"/>
        <v>-2.2737367544323206E-13</v>
      </c>
      <c r="CG222" s="222">
        <f t="shared" si="194"/>
        <v>-2.2737367544323206E-13</v>
      </c>
      <c r="CH222" s="222">
        <f t="shared" si="194"/>
        <v>-2.2737367544323206E-13</v>
      </c>
      <c r="CI222" s="222">
        <f t="shared" si="194"/>
        <v>-2.2737367544323206E-13</v>
      </c>
      <c r="CJ222" s="222">
        <f t="shared" si="194"/>
        <v>-2.2737367544323206E-13</v>
      </c>
      <c r="CK222" s="222">
        <f t="shared" si="194"/>
        <v>-2.2737367544323206E-13</v>
      </c>
      <c r="CL222" s="222">
        <f t="shared" si="194"/>
        <v>-2.2737367544323206E-13</v>
      </c>
      <c r="CM222" s="222">
        <f t="shared" si="194"/>
        <v>-2.2737367544323206E-13</v>
      </c>
      <c r="CN222" s="222">
        <f t="shared" si="194"/>
        <v>-2.2737367544323206E-13</v>
      </c>
      <c r="CO222" s="222">
        <f t="shared" si="194"/>
        <v>-2.2737367544323206E-13</v>
      </c>
      <c r="CP222" s="222">
        <f t="shared" si="194"/>
        <v>-2.2737367544323206E-13</v>
      </c>
      <c r="CQ222" s="222">
        <f t="shared" si="194"/>
        <v>-2.2737367544323206E-13</v>
      </c>
      <c r="CR222" s="222">
        <f t="shared" si="194"/>
        <v>-2.2737367544323206E-13</v>
      </c>
      <c r="CS222" s="222">
        <f t="shared" si="194"/>
        <v>-2.2737367544323206E-13</v>
      </c>
      <c r="CT222" s="222">
        <f t="shared" si="194"/>
        <v>-2.2737367544323206E-13</v>
      </c>
      <c r="CU222" s="222">
        <f t="shared" si="194"/>
        <v>-2.2737367544323206E-13</v>
      </c>
      <c r="CV222" s="222">
        <f t="shared" si="194"/>
        <v>-2.2737367544323206E-13</v>
      </c>
      <c r="CW222" s="222">
        <f t="shared" si="194"/>
        <v>-2.2737367544323206E-13</v>
      </c>
      <c r="CX222" s="222">
        <f t="shared" si="194"/>
        <v>-2.2737367544323206E-13</v>
      </c>
      <c r="CY222" s="222">
        <f t="shared" si="194"/>
        <v>-2.2737367544323206E-13</v>
      </c>
      <c r="CZ222" s="222">
        <f t="shared" si="194"/>
        <v>-2.2737367544323206E-13</v>
      </c>
      <c r="DA222" s="222">
        <f t="shared" si="194"/>
        <v>-2.2737367544323206E-13</v>
      </c>
      <c r="DB222" s="222">
        <f t="shared" si="194"/>
        <v>-2.2737367544323206E-13</v>
      </c>
      <c r="DC222" s="222">
        <f t="shared" si="194"/>
        <v>-2.2737367544323206E-13</v>
      </c>
      <c r="DD222" s="222"/>
      <c r="DE222" s="222"/>
      <c r="DF222" s="222"/>
      <c r="DG222" s="222"/>
      <c r="DH222" s="222"/>
      <c r="DI222" s="222"/>
      <c r="DJ222" s="222"/>
      <c r="DK222" s="222"/>
      <c r="DL222" s="222"/>
      <c r="DM222" s="222"/>
      <c r="DN222" s="222"/>
      <c r="DO222" s="222"/>
      <c r="DP222" s="222"/>
      <c r="DQ222" s="222"/>
      <c r="DR222" s="222"/>
      <c r="DS222" s="222"/>
      <c r="DT222" s="222"/>
      <c r="DU222" s="222"/>
      <c r="DV222" s="222"/>
      <c r="DW222" s="222"/>
      <c r="DX222" s="222"/>
      <c r="DY222" s="222"/>
      <c r="DZ222" s="222"/>
      <c r="EA222" s="222"/>
      <c r="EB222" s="222"/>
      <c r="EC222" s="222"/>
      <c r="ED222" s="222"/>
      <c r="EE222" s="222"/>
      <c r="EF222" s="222"/>
      <c r="EG222" s="222"/>
      <c r="EH222" s="222"/>
      <c r="EI222" s="222"/>
      <c r="EJ222" s="222"/>
      <c r="EK222" s="222"/>
      <c r="EL222" s="222"/>
      <c r="EM222" s="222"/>
    </row>
    <row r="223" spans="3:143" s="116" customFormat="1" x14ac:dyDescent="0.3">
      <c r="C223" s="142">
        <f t="shared" si="173"/>
        <v>23</v>
      </c>
      <c r="D223" s="223" t="str">
        <f t="shared" si="190"/>
        <v>해외투자대출</v>
      </c>
      <c r="E223" s="215" t="str">
        <f t="shared" si="190"/>
        <v>산업</v>
      </c>
      <c r="F223" s="216">
        <f t="shared" si="190"/>
        <v>43506</v>
      </c>
      <c r="G223" s="217">
        <f t="shared" si="190"/>
        <v>2.5365000000000002E-2</v>
      </c>
      <c r="H223" s="218">
        <f t="shared" si="190"/>
        <v>43220</v>
      </c>
      <c r="I223" s="219" t="str">
        <f t="shared" si="190"/>
        <v>3개월</v>
      </c>
      <c r="J223" s="220" t="str">
        <f t="shared" si="190"/>
        <v>1,4,7,10</v>
      </c>
      <c r="K223" s="221">
        <f t="shared" si="179"/>
        <v>43506</v>
      </c>
      <c r="L223" s="222">
        <f t="shared" si="196"/>
        <v>43506</v>
      </c>
      <c r="M223" s="222">
        <f t="shared" si="196"/>
        <v>43506</v>
      </c>
      <c r="N223" s="222">
        <f t="shared" si="196"/>
        <v>43506</v>
      </c>
      <c r="O223" s="222">
        <f t="shared" si="196"/>
        <v>43506</v>
      </c>
      <c r="P223" s="222">
        <f t="shared" si="196"/>
        <v>43506</v>
      </c>
      <c r="Q223" s="222">
        <f t="shared" si="196"/>
        <v>43506</v>
      </c>
      <c r="R223" s="222">
        <f t="shared" si="196"/>
        <v>43506</v>
      </c>
      <c r="S223" s="222">
        <f t="shared" si="196"/>
        <v>43506</v>
      </c>
      <c r="T223" s="222">
        <f t="shared" si="196"/>
        <v>43506</v>
      </c>
      <c r="U223" s="222">
        <f t="shared" si="196"/>
        <v>43506</v>
      </c>
      <c r="V223" s="222">
        <f t="shared" si="196"/>
        <v>43506</v>
      </c>
      <c r="W223" s="222">
        <f t="shared" si="196"/>
        <v>43506</v>
      </c>
      <c r="X223" s="222">
        <f t="shared" si="196"/>
        <v>43506</v>
      </c>
      <c r="Y223" s="222">
        <f t="shared" si="196"/>
        <v>43506</v>
      </c>
      <c r="Z223" s="222">
        <f t="shared" si="196"/>
        <v>43506</v>
      </c>
      <c r="AA223" s="222">
        <f t="shared" si="196"/>
        <v>43506</v>
      </c>
      <c r="AB223" s="222">
        <f t="shared" si="196"/>
        <v>43506</v>
      </c>
      <c r="AC223" s="222">
        <f t="shared" si="196"/>
        <v>43506</v>
      </c>
      <c r="AD223" s="222">
        <f t="shared" si="196"/>
        <v>43506</v>
      </c>
      <c r="AE223" s="222">
        <f t="shared" si="196"/>
        <v>43506</v>
      </c>
      <c r="AF223" s="222">
        <f t="shared" si="196"/>
        <v>43506</v>
      </c>
      <c r="AG223" s="222">
        <f t="shared" si="196"/>
        <v>43506</v>
      </c>
      <c r="AH223" s="222">
        <f t="shared" si="196"/>
        <v>43506</v>
      </c>
      <c r="AI223" s="222">
        <f t="shared" si="196"/>
        <v>43506</v>
      </c>
      <c r="AJ223" s="222">
        <f t="shared" si="196"/>
        <v>43506</v>
      </c>
      <c r="AK223" s="222">
        <f t="shared" si="196"/>
        <v>43506</v>
      </c>
      <c r="AL223" s="222">
        <f t="shared" si="196"/>
        <v>43506</v>
      </c>
      <c r="AM223" s="222">
        <f t="shared" si="196"/>
        <v>43506</v>
      </c>
      <c r="AN223" s="222">
        <f t="shared" si="196"/>
        <v>43506</v>
      </c>
      <c r="AO223" s="222">
        <f t="shared" si="196"/>
        <v>43506</v>
      </c>
      <c r="AP223" s="222">
        <f t="shared" si="196"/>
        <v>43506</v>
      </c>
      <c r="AQ223" s="222">
        <f t="shared" si="196"/>
        <v>43506</v>
      </c>
      <c r="AR223" s="222">
        <f t="shared" si="196"/>
        <v>43506</v>
      </c>
      <c r="AS223" s="222">
        <f t="shared" si="196"/>
        <v>43506</v>
      </c>
      <c r="AT223" s="222">
        <f t="shared" si="196"/>
        <v>43506</v>
      </c>
      <c r="AU223" s="222">
        <f t="shared" si="196"/>
        <v>43506</v>
      </c>
      <c r="AV223" s="222">
        <f t="shared" si="196"/>
        <v>43506</v>
      </c>
      <c r="AW223" s="222">
        <f t="shared" si="196"/>
        <v>43506</v>
      </c>
      <c r="AX223" s="222">
        <f t="shared" si="196"/>
        <v>43506</v>
      </c>
      <c r="AY223" s="222">
        <f t="shared" si="196"/>
        <v>43506</v>
      </c>
      <c r="AZ223" s="222">
        <f t="shared" si="196"/>
        <v>43506</v>
      </c>
      <c r="BA223" s="222">
        <f t="shared" si="196"/>
        <v>43506</v>
      </c>
      <c r="BB223" s="222">
        <f t="shared" si="196"/>
        <v>43506</v>
      </c>
      <c r="BC223" s="222">
        <f t="shared" si="196"/>
        <v>43506</v>
      </c>
      <c r="BD223" s="222">
        <f t="shared" si="196"/>
        <v>43506</v>
      </c>
      <c r="BE223" s="222">
        <f t="shared" si="196"/>
        <v>43506</v>
      </c>
      <c r="BF223" s="222">
        <f t="shared" si="196"/>
        <v>43506</v>
      </c>
      <c r="BG223" s="222">
        <f t="shared" si="196"/>
        <v>43506</v>
      </c>
      <c r="BH223" s="222">
        <f t="shared" si="196"/>
        <v>43506</v>
      </c>
      <c r="BI223" s="222">
        <f t="shared" si="196"/>
        <v>43506</v>
      </c>
      <c r="BJ223" s="222">
        <f t="shared" si="196"/>
        <v>43506</v>
      </c>
      <c r="BK223" s="222">
        <f t="shared" si="196"/>
        <v>43506</v>
      </c>
      <c r="BL223" s="222">
        <f t="shared" si="196"/>
        <v>43506</v>
      </c>
      <c r="BM223" s="222">
        <f t="shared" si="196"/>
        <v>43506</v>
      </c>
      <c r="BN223" s="222">
        <f t="shared" si="196"/>
        <v>43506</v>
      </c>
      <c r="BO223" s="222">
        <f t="shared" si="196"/>
        <v>43506</v>
      </c>
      <c r="BP223" s="222">
        <f t="shared" si="196"/>
        <v>43506</v>
      </c>
      <c r="BQ223" s="222">
        <f t="shared" si="196"/>
        <v>43506</v>
      </c>
      <c r="BR223" s="222">
        <f t="shared" si="196"/>
        <v>43506</v>
      </c>
      <c r="BS223" s="222">
        <f t="shared" si="196"/>
        <v>43506</v>
      </c>
      <c r="BT223" s="222">
        <f t="shared" si="196"/>
        <v>43506</v>
      </c>
      <c r="BU223" s="222">
        <f t="shared" si="196"/>
        <v>43506</v>
      </c>
      <c r="BV223" s="222">
        <f t="shared" si="196"/>
        <v>43506</v>
      </c>
      <c r="BW223" s="222">
        <f t="shared" si="196"/>
        <v>43506</v>
      </c>
      <c r="BX223" s="222">
        <f t="shared" si="194"/>
        <v>43506</v>
      </c>
      <c r="BY223" s="222">
        <f t="shared" si="194"/>
        <v>43506</v>
      </c>
      <c r="BZ223" s="222">
        <f t="shared" si="194"/>
        <v>43506</v>
      </c>
      <c r="CA223" s="222">
        <f t="shared" si="194"/>
        <v>43506</v>
      </c>
      <c r="CB223" s="222">
        <f t="shared" si="194"/>
        <v>43506</v>
      </c>
      <c r="CC223" s="222">
        <f t="shared" si="194"/>
        <v>43506</v>
      </c>
      <c r="CD223" s="222">
        <f t="shared" si="194"/>
        <v>43506</v>
      </c>
      <c r="CE223" s="222">
        <f t="shared" si="194"/>
        <v>43506</v>
      </c>
      <c r="CF223" s="222">
        <f t="shared" si="194"/>
        <v>43506</v>
      </c>
      <c r="CG223" s="222">
        <f t="shared" si="194"/>
        <v>43506</v>
      </c>
      <c r="CH223" s="222">
        <f t="shared" si="194"/>
        <v>43506</v>
      </c>
      <c r="CI223" s="222">
        <f t="shared" si="194"/>
        <v>43506</v>
      </c>
      <c r="CJ223" s="222">
        <f t="shared" si="194"/>
        <v>43506</v>
      </c>
      <c r="CK223" s="222">
        <f t="shared" si="194"/>
        <v>43506</v>
      </c>
      <c r="CL223" s="222">
        <f t="shared" si="194"/>
        <v>43506</v>
      </c>
      <c r="CM223" s="222">
        <f t="shared" si="194"/>
        <v>43506</v>
      </c>
      <c r="CN223" s="222">
        <f t="shared" si="194"/>
        <v>43506</v>
      </c>
      <c r="CO223" s="222">
        <f t="shared" si="194"/>
        <v>43506</v>
      </c>
      <c r="CP223" s="222">
        <f t="shared" si="194"/>
        <v>43506</v>
      </c>
      <c r="CQ223" s="222">
        <f t="shared" si="194"/>
        <v>43506</v>
      </c>
      <c r="CR223" s="222">
        <f t="shared" si="194"/>
        <v>43506</v>
      </c>
      <c r="CS223" s="222">
        <f t="shared" si="194"/>
        <v>43506</v>
      </c>
      <c r="CT223" s="222">
        <f t="shared" si="194"/>
        <v>43506</v>
      </c>
      <c r="CU223" s="222">
        <f t="shared" si="194"/>
        <v>43506</v>
      </c>
      <c r="CV223" s="222">
        <f t="shared" si="194"/>
        <v>43506</v>
      </c>
      <c r="CW223" s="222">
        <f t="shared" si="194"/>
        <v>43506</v>
      </c>
      <c r="CX223" s="222">
        <f t="shared" si="194"/>
        <v>43506</v>
      </c>
      <c r="CY223" s="222">
        <f t="shared" si="194"/>
        <v>43506</v>
      </c>
      <c r="CZ223" s="222">
        <f t="shared" si="194"/>
        <v>43506</v>
      </c>
      <c r="DA223" s="222">
        <f t="shared" si="194"/>
        <v>43506</v>
      </c>
      <c r="DB223" s="222">
        <f t="shared" si="194"/>
        <v>43506</v>
      </c>
      <c r="DC223" s="222">
        <f t="shared" si="194"/>
        <v>43506</v>
      </c>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222"/>
      <c r="EC223" s="222"/>
      <c r="ED223" s="222"/>
      <c r="EE223" s="222"/>
      <c r="EF223" s="222"/>
      <c r="EG223" s="222"/>
      <c r="EH223" s="222"/>
      <c r="EI223" s="222"/>
      <c r="EJ223" s="222"/>
      <c r="EK223" s="222"/>
      <c r="EL223" s="222"/>
      <c r="EM223" s="222"/>
    </row>
    <row r="224" spans="3:143" s="116" customFormat="1" x14ac:dyDescent="0.3">
      <c r="C224" s="142">
        <f t="shared" si="173"/>
        <v>24</v>
      </c>
      <c r="D224" s="223" t="str">
        <f t="shared" si="190"/>
        <v>해외투자대출</v>
      </c>
      <c r="E224" s="215" t="str">
        <f t="shared" si="190"/>
        <v>산업</v>
      </c>
      <c r="F224" s="216">
        <f t="shared" si="190"/>
        <v>11480.75</v>
      </c>
      <c r="G224" s="217">
        <f t="shared" si="190"/>
        <v>2.4590999999999998E-2</v>
      </c>
      <c r="H224" s="218">
        <f t="shared" si="190"/>
        <v>43296</v>
      </c>
      <c r="I224" s="219" t="str">
        <f t="shared" si="190"/>
        <v>3개월</v>
      </c>
      <c r="J224" s="220" t="str">
        <f t="shared" si="190"/>
        <v>1,4,7,10</v>
      </c>
      <c r="K224" s="221">
        <f t="shared" si="179"/>
        <v>11480.75</v>
      </c>
      <c r="L224" s="222">
        <f t="shared" si="196"/>
        <v>11480.75</v>
      </c>
      <c r="M224" s="222">
        <f t="shared" si="196"/>
        <v>11480.75</v>
      </c>
      <c r="N224" s="222">
        <f t="shared" si="196"/>
        <v>11480.75</v>
      </c>
      <c r="O224" s="222">
        <f t="shared" si="196"/>
        <v>11480.75</v>
      </c>
      <c r="P224" s="222">
        <f t="shared" si="196"/>
        <v>11480.75</v>
      </c>
      <c r="Q224" s="222">
        <f t="shared" si="196"/>
        <v>11480.75</v>
      </c>
      <c r="R224" s="222">
        <f t="shared" si="196"/>
        <v>11480.75</v>
      </c>
      <c r="S224" s="222">
        <f t="shared" si="196"/>
        <v>11480.75</v>
      </c>
      <c r="T224" s="222">
        <f t="shared" si="196"/>
        <v>11480.75</v>
      </c>
      <c r="U224" s="222">
        <f t="shared" si="196"/>
        <v>11480.75</v>
      </c>
      <c r="V224" s="222">
        <f t="shared" si="196"/>
        <v>11480.75</v>
      </c>
      <c r="W224" s="222">
        <f t="shared" si="196"/>
        <v>11480.75</v>
      </c>
      <c r="X224" s="222">
        <f t="shared" si="196"/>
        <v>11480.75</v>
      </c>
      <c r="Y224" s="222">
        <f t="shared" si="196"/>
        <v>11480.75</v>
      </c>
      <c r="Z224" s="222">
        <f t="shared" si="196"/>
        <v>11480.75</v>
      </c>
      <c r="AA224" s="222">
        <f t="shared" si="196"/>
        <v>11480.75</v>
      </c>
      <c r="AB224" s="222">
        <f t="shared" si="196"/>
        <v>11480.75</v>
      </c>
      <c r="AC224" s="222">
        <f t="shared" si="196"/>
        <v>11480.75</v>
      </c>
      <c r="AD224" s="222">
        <f t="shared" si="196"/>
        <v>11480.75</v>
      </c>
      <c r="AE224" s="222">
        <f t="shared" si="196"/>
        <v>11480.75</v>
      </c>
      <c r="AF224" s="222">
        <f t="shared" si="196"/>
        <v>11480.75</v>
      </c>
      <c r="AG224" s="222">
        <f t="shared" si="196"/>
        <v>11480.75</v>
      </c>
      <c r="AH224" s="222">
        <f t="shared" si="196"/>
        <v>11480.75</v>
      </c>
      <c r="AI224" s="222">
        <f t="shared" si="196"/>
        <v>11480.75</v>
      </c>
      <c r="AJ224" s="222">
        <f t="shared" si="196"/>
        <v>11480.75</v>
      </c>
      <c r="AK224" s="222">
        <f t="shared" si="196"/>
        <v>11480.75</v>
      </c>
      <c r="AL224" s="222">
        <f t="shared" si="196"/>
        <v>11480.75</v>
      </c>
      <c r="AM224" s="222">
        <f t="shared" si="196"/>
        <v>11480.75</v>
      </c>
      <c r="AN224" s="222">
        <f t="shared" si="196"/>
        <v>11480.75</v>
      </c>
      <c r="AO224" s="222">
        <f t="shared" si="196"/>
        <v>11480.75</v>
      </c>
      <c r="AP224" s="222">
        <f t="shared" si="196"/>
        <v>11480.75</v>
      </c>
      <c r="AQ224" s="222">
        <f t="shared" si="196"/>
        <v>11480.75</v>
      </c>
      <c r="AR224" s="222">
        <f t="shared" si="196"/>
        <v>11480.75</v>
      </c>
      <c r="AS224" s="222">
        <f t="shared" si="196"/>
        <v>11480.75</v>
      </c>
      <c r="AT224" s="222">
        <f t="shared" si="196"/>
        <v>11480.75</v>
      </c>
      <c r="AU224" s="222">
        <f t="shared" si="196"/>
        <v>11480.75</v>
      </c>
      <c r="AV224" s="222">
        <f t="shared" si="196"/>
        <v>11480.75</v>
      </c>
      <c r="AW224" s="222">
        <f t="shared" si="196"/>
        <v>11480.75</v>
      </c>
      <c r="AX224" s="222">
        <f t="shared" si="196"/>
        <v>11480.75</v>
      </c>
      <c r="AY224" s="222">
        <f t="shared" si="196"/>
        <v>11480.75</v>
      </c>
      <c r="AZ224" s="222">
        <f t="shared" si="196"/>
        <v>11480.75</v>
      </c>
      <c r="BA224" s="222">
        <f t="shared" si="196"/>
        <v>11480.75</v>
      </c>
      <c r="BB224" s="222">
        <f t="shared" si="196"/>
        <v>11480.75</v>
      </c>
      <c r="BC224" s="222">
        <f t="shared" si="196"/>
        <v>11480.75</v>
      </c>
      <c r="BD224" s="222">
        <f t="shared" si="196"/>
        <v>11480.75</v>
      </c>
      <c r="BE224" s="222">
        <f t="shared" si="196"/>
        <v>11480.75</v>
      </c>
      <c r="BF224" s="222">
        <f t="shared" si="196"/>
        <v>11480.75</v>
      </c>
      <c r="BG224" s="222">
        <f t="shared" si="196"/>
        <v>11480.75</v>
      </c>
      <c r="BH224" s="222">
        <f t="shared" si="196"/>
        <v>11480.75</v>
      </c>
      <c r="BI224" s="222">
        <f t="shared" si="196"/>
        <v>11480.75</v>
      </c>
      <c r="BJ224" s="222">
        <f t="shared" si="196"/>
        <v>11480.75</v>
      </c>
      <c r="BK224" s="222">
        <f t="shared" si="196"/>
        <v>11480.75</v>
      </c>
      <c r="BL224" s="222">
        <f t="shared" si="196"/>
        <v>11480.75</v>
      </c>
      <c r="BM224" s="222">
        <f t="shared" si="196"/>
        <v>11480.75</v>
      </c>
      <c r="BN224" s="222">
        <f t="shared" si="196"/>
        <v>11480.75</v>
      </c>
      <c r="BO224" s="222">
        <f t="shared" si="196"/>
        <v>11480.75</v>
      </c>
      <c r="BP224" s="222">
        <f t="shared" si="196"/>
        <v>11480.75</v>
      </c>
      <c r="BQ224" s="222">
        <f t="shared" si="196"/>
        <v>11480.75</v>
      </c>
      <c r="BR224" s="222">
        <f t="shared" si="196"/>
        <v>11480.75</v>
      </c>
      <c r="BS224" s="222">
        <f t="shared" si="196"/>
        <v>11480.75</v>
      </c>
      <c r="BT224" s="222">
        <f t="shared" si="196"/>
        <v>11480.75</v>
      </c>
      <c r="BU224" s="222">
        <f t="shared" si="196"/>
        <v>11480.75</v>
      </c>
      <c r="BV224" s="222">
        <f t="shared" si="196"/>
        <v>11480.75</v>
      </c>
      <c r="BW224" s="222">
        <f t="shared" ref="BW224:EH224" si="197">BV224+BW301+BW372</f>
        <v>11480.75</v>
      </c>
      <c r="BX224" s="222">
        <f t="shared" si="194"/>
        <v>11480.75</v>
      </c>
      <c r="BY224" s="222">
        <f t="shared" si="194"/>
        <v>11480.75</v>
      </c>
      <c r="BZ224" s="222">
        <f t="shared" si="194"/>
        <v>11480.75</v>
      </c>
      <c r="CA224" s="222">
        <f t="shared" si="194"/>
        <v>11480.75</v>
      </c>
      <c r="CB224" s="222">
        <f t="shared" si="194"/>
        <v>11480.75</v>
      </c>
      <c r="CC224" s="222">
        <f t="shared" si="194"/>
        <v>11480.75</v>
      </c>
      <c r="CD224" s="222">
        <f t="shared" si="194"/>
        <v>11480.75</v>
      </c>
      <c r="CE224" s="222">
        <f t="shared" si="194"/>
        <v>11480.75</v>
      </c>
      <c r="CF224" s="222">
        <f t="shared" si="194"/>
        <v>11480.75</v>
      </c>
      <c r="CG224" s="222">
        <f t="shared" si="194"/>
        <v>11480.75</v>
      </c>
      <c r="CH224" s="222">
        <f t="shared" si="194"/>
        <v>11480.75</v>
      </c>
      <c r="CI224" s="222">
        <f t="shared" si="194"/>
        <v>11480.75</v>
      </c>
      <c r="CJ224" s="222">
        <f t="shared" si="194"/>
        <v>11480.75</v>
      </c>
      <c r="CK224" s="222">
        <f t="shared" si="194"/>
        <v>11480.75</v>
      </c>
      <c r="CL224" s="222">
        <f t="shared" si="194"/>
        <v>11480.75</v>
      </c>
      <c r="CM224" s="222">
        <f t="shared" si="194"/>
        <v>11480.75</v>
      </c>
      <c r="CN224" s="222">
        <f t="shared" si="194"/>
        <v>11480.75</v>
      </c>
      <c r="CO224" s="222">
        <f t="shared" si="194"/>
        <v>11480.75</v>
      </c>
      <c r="CP224" s="222">
        <f t="shared" si="194"/>
        <v>11480.75</v>
      </c>
      <c r="CQ224" s="222">
        <f t="shared" si="194"/>
        <v>11480.75</v>
      </c>
      <c r="CR224" s="222">
        <f t="shared" si="194"/>
        <v>11480.75</v>
      </c>
      <c r="CS224" s="222">
        <f t="shared" si="194"/>
        <v>11480.75</v>
      </c>
      <c r="CT224" s="222">
        <f t="shared" si="194"/>
        <v>11480.75</v>
      </c>
      <c r="CU224" s="222">
        <f t="shared" si="194"/>
        <v>11480.75</v>
      </c>
      <c r="CV224" s="222">
        <f t="shared" si="194"/>
        <v>11480.75</v>
      </c>
      <c r="CW224" s="222">
        <f t="shared" si="194"/>
        <v>11480.75</v>
      </c>
      <c r="CX224" s="222">
        <f t="shared" si="194"/>
        <v>11480.75</v>
      </c>
      <c r="CY224" s="222">
        <f t="shared" si="194"/>
        <v>11480.75</v>
      </c>
      <c r="CZ224" s="222">
        <f t="shared" si="194"/>
        <v>11480.75</v>
      </c>
      <c r="DA224" s="222">
        <f t="shared" si="194"/>
        <v>11480.75</v>
      </c>
      <c r="DB224" s="222">
        <f t="shared" si="194"/>
        <v>11480.75</v>
      </c>
      <c r="DC224" s="222">
        <f t="shared" ref="DC224:FN224" si="198">DB224+DC301+DC372</f>
        <v>11480.75</v>
      </c>
      <c r="DD224" s="222"/>
      <c r="DE224" s="222"/>
      <c r="DF224" s="222"/>
      <c r="DG224" s="222"/>
      <c r="DH224" s="222"/>
      <c r="DI224" s="222"/>
      <c r="DJ224" s="222"/>
      <c r="DK224" s="222"/>
      <c r="DL224" s="222"/>
      <c r="DM224" s="222"/>
      <c r="DN224" s="222"/>
      <c r="DO224" s="222"/>
      <c r="DP224" s="222"/>
      <c r="DQ224" s="222"/>
      <c r="DR224" s="222"/>
      <c r="DS224" s="222"/>
      <c r="DT224" s="222"/>
      <c r="DU224" s="222"/>
      <c r="DV224" s="222"/>
      <c r="DW224" s="222"/>
      <c r="DX224" s="222"/>
      <c r="DY224" s="222"/>
      <c r="DZ224" s="222"/>
      <c r="EA224" s="222"/>
      <c r="EB224" s="222"/>
      <c r="EC224" s="222"/>
      <c r="ED224" s="222"/>
      <c r="EE224" s="222"/>
      <c r="EF224" s="222"/>
      <c r="EG224" s="222"/>
      <c r="EH224" s="222"/>
      <c r="EI224" s="222"/>
      <c r="EJ224" s="222"/>
      <c r="EK224" s="222"/>
      <c r="EL224" s="222"/>
      <c r="EM224" s="222"/>
    </row>
    <row r="225" spans="3:143" s="116" customFormat="1" x14ac:dyDescent="0.3">
      <c r="C225" s="142">
        <f t="shared" si="173"/>
        <v>25</v>
      </c>
      <c r="D225" s="223" t="str">
        <f t="shared" si="190"/>
        <v>해외투자대출</v>
      </c>
      <c r="E225" s="215" t="str">
        <f t="shared" si="190"/>
        <v>산업</v>
      </c>
      <c r="F225" s="216">
        <f t="shared" si="190"/>
        <v>42297.5</v>
      </c>
      <c r="G225" s="217">
        <f t="shared" si="190"/>
        <v>2.5009999999999998E-2</v>
      </c>
      <c r="H225" s="218">
        <f t="shared" si="190"/>
        <v>43306</v>
      </c>
      <c r="I225" s="219" t="str">
        <f t="shared" si="190"/>
        <v>3개월</v>
      </c>
      <c r="J225" s="220" t="str">
        <f t="shared" si="190"/>
        <v>1,4,7,10</v>
      </c>
      <c r="K225" s="221">
        <f t="shared" si="179"/>
        <v>42297.5</v>
      </c>
      <c r="L225" s="222">
        <f t="shared" ref="L225:BW228" si="199">K225+L302+L373</f>
        <v>42297.5</v>
      </c>
      <c r="M225" s="222">
        <f t="shared" si="199"/>
        <v>42297.5</v>
      </c>
      <c r="N225" s="222">
        <f t="shared" si="199"/>
        <v>42297.5</v>
      </c>
      <c r="O225" s="222">
        <f t="shared" si="199"/>
        <v>42297.5</v>
      </c>
      <c r="P225" s="222">
        <f t="shared" si="199"/>
        <v>42297.5</v>
      </c>
      <c r="Q225" s="222">
        <f t="shared" si="199"/>
        <v>42297.5</v>
      </c>
      <c r="R225" s="222">
        <f t="shared" si="199"/>
        <v>42297.5</v>
      </c>
      <c r="S225" s="222">
        <f t="shared" si="199"/>
        <v>42297.5</v>
      </c>
      <c r="T225" s="222">
        <f t="shared" si="199"/>
        <v>42297.5</v>
      </c>
      <c r="U225" s="222">
        <f t="shared" si="199"/>
        <v>42297.5</v>
      </c>
      <c r="V225" s="222">
        <f t="shared" si="199"/>
        <v>42297.5</v>
      </c>
      <c r="W225" s="222">
        <f t="shared" si="199"/>
        <v>42297.5</v>
      </c>
      <c r="X225" s="222">
        <f t="shared" si="199"/>
        <v>42297.5</v>
      </c>
      <c r="Y225" s="222">
        <f t="shared" si="199"/>
        <v>42297.5</v>
      </c>
      <c r="Z225" s="222">
        <f t="shared" si="199"/>
        <v>42297.5</v>
      </c>
      <c r="AA225" s="222">
        <f t="shared" si="199"/>
        <v>42297.5</v>
      </c>
      <c r="AB225" s="222">
        <f t="shared" si="199"/>
        <v>42297.5</v>
      </c>
      <c r="AC225" s="222">
        <f t="shared" si="199"/>
        <v>42297.5</v>
      </c>
      <c r="AD225" s="222">
        <f t="shared" si="199"/>
        <v>42297.5</v>
      </c>
      <c r="AE225" s="222">
        <f t="shared" si="199"/>
        <v>42297.5</v>
      </c>
      <c r="AF225" s="222">
        <f t="shared" si="199"/>
        <v>42297.5</v>
      </c>
      <c r="AG225" s="222">
        <f t="shared" si="199"/>
        <v>42297.5</v>
      </c>
      <c r="AH225" s="222">
        <f t="shared" si="199"/>
        <v>42297.5</v>
      </c>
      <c r="AI225" s="222">
        <f t="shared" si="199"/>
        <v>42297.5</v>
      </c>
      <c r="AJ225" s="222">
        <f t="shared" si="199"/>
        <v>42297.5</v>
      </c>
      <c r="AK225" s="222">
        <f t="shared" si="199"/>
        <v>42297.5</v>
      </c>
      <c r="AL225" s="222">
        <f t="shared" si="199"/>
        <v>42297.5</v>
      </c>
      <c r="AM225" s="222">
        <f t="shared" si="199"/>
        <v>42297.5</v>
      </c>
      <c r="AN225" s="222">
        <f t="shared" si="199"/>
        <v>42297.5</v>
      </c>
      <c r="AO225" s="222">
        <f t="shared" si="199"/>
        <v>42297.5</v>
      </c>
      <c r="AP225" s="222">
        <f t="shared" si="199"/>
        <v>42297.5</v>
      </c>
      <c r="AQ225" s="222">
        <f t="shared" si="199"/>
        <v>42297.5</v>
      </c>
      <c r="AR225" s="222">
        <f t="shared" si="199"/>
        <v>42297.5</v>
      </c>
      <c r="AS225" s="222">
        <f t="shared" si="199"/>
        <v>42297.5</v>
      </c>
      <c r="AT225" s="222">
        <f t="shared" si="199"/>
        <v>42297.5</v>
      </c>
      <c r="AU225" s="222">
        <f t="shared" si="199"/>
        <v>42297.5</v>
      </c>
      <c r="AV225" s="222">
        <f t="shared" si="199"/>
        <v>42297.5</v>
      </c>
      <c r="AW225" s="222">
        <f t="shared" si="199"/>
        <v>42297.5</v>
      </c>
      <c r="AX225" s="222">
        <f t="shared" si="199"/>
        <v>42297.5</v>
      </c>
      <c r="AY225" s="222">
        <f t="shared" si="199"/>
        <v>42297.5</v>
      </c>
      <c r="AZ225" s="222">
        <f t="shared" si="199"/>
        <v>42297.5</v>
      </c>
      <c r="BA225" s="222">
        <f t="shared" si="199"/>
        <v>42297.5</v>
      </c>
      <c r="BB225" s="222">
        <f t="shared" si="199"/>
        <v>42297.5</v>
      </c>
      <c r="BC225" s="222">
        <f t="shared" si="199"/>
        <v>42297.5</v>
      </c>
      <c r="BD225" s="222">
        <f t="shared" si="199"/>
        <v>42297.5</v>
      </c>
      <c r="BE225" s="222">
        <f t="shared" si="199"/>
        <v>42297.5</v>
      </c>
      <c r="BF225" s="222">
        <f t="shared" si="199"/>
        <v>42297.5</v>
      </c>
      <c r="BG225" s="222">
        <f t="shared" si="199"/>
        <v>42297.5</v>
      </c>
      <c r="BH225" s="222">
        <f t="shared" si="199"/>
        <v>42297.5</v>
      </c>
      <c r="BI225" s="222">
        <f t="shared" si="199"/>
        <v>42297.5</v>
      </c>
      <c r="BJ225" s="222">
        <f t="shared" si="199"/>
        <v>42297.5</v>
      </c>
      <c r="BK225" s="222">
        <f t="shared" si="199"/>
        <v>42297.5</v>
      </c>
      <c r="BL225" s="222">
        <f t="shared" si="199"/>
        <v>42297.5</v>
      </c>
      <c r="BM225" s="222">
        <f t="shared" si="199"/>
        <v>42297.5</v>
      </c>
      <c r="BN225" s="222">
        <f t="shared" si="199"/>
        <v>42297.5</v>
      </c>
      <c r="BO225" s="222">
        <f t="shared" si="199"/>
        <v>42297.5</v>
      </c>
      <c r="BP225" s="222">
        <f t="shared" si="199"/>
        <v>42297.5</v>
      </c>
      <c r="BQ225" s="222">
        <f t="shared" si="199"/>
        <v>42297.5</v>
      </c>
      <c r="BR225" s="222">
        <f t="shared" si="199"/>
        <v>42297.5</v>
      </c>
      <c r="BS225" s="222">
        <f t="shared" si="199"/>
        <v>42297.5</v>
      </c>
      <c r="BT225" s="222">
        <f t="shared" si="199"/>
        <v>42297.5</v>
      </c>
      <c r="BU225" s="222">
        <f t="shared" si="199"/>
        <v>42297.5</v>
      </c>
      <c r="BV225" s="222">
        <f t="shared" si="199"/>
        <v>42297.5</v>
      </c>
      <c r="BW225" s="222">
        <f t="shared" si="199"/>
        <v>42297.5</v>
      </c>
      <c r="BX225" s="222">
        <f t="shared" ref="BX225:EI232" si="200">BW225+BX302+BX373</f>
        <v>42297.5</v>
      </c>
      <c r="BY225" s="222">
        <f t="shared" si="200"/>
        <v>42297.5</v>
      </c>
      <c r="BZ225" s="222">
        <f t="shared" si="200"/>
        <v>42297.5</v>
      </c>
      <c r="CA225" s="222">
        <f t="shared" si="200"/>
        <v>42297.5</v>
      </c>
      <c r="CB225" s="222">
        <f t="shared" si="200"/>
        <v>42297.5</v>
      </c>
      <c r="CC225" s="222">
        <f t="shared" si="200"/>
        <v>42297.5</v>
      </c>
      <c r="CD225" s="222">
        <f t="shared" si="200"/>
        <v>42297.5</v>
      </c>
      <c r="CE225" s="222">
        <f t="shared" si="200"/>
        <v>42297.5</v>
      </c>
      <c r="CF225" s="222">
        <f t="shared" si="200"/>
        <v>42297.5</v>
      </c>
      <c r="CG225" s="222">
        <f t="shared" si="200"/>
        <v>42297.5</v>
      </c>
      <c r="CH225" s="222">
        <f t="shared" si="200"/>
        <v>42297.5</v>
      </c>
      <c r="CI225" s="222">
        <f t="shared" si="200"/>
        <v>42297.5</v>
      </c>
      <c r="CJ225" s="222">
        <f t="shared" si="200"/>
        <v>42297.5</v>
      </c>
      <c r="CK225" s="222">
        <f t="shared" si="200"/>
        <v>42297.5</v>
      </c>
      <c r="CL225" s="222">
        <f t="shared" si="200"/>
        <v>42297.5</v>
      </c>
      <c r="CM225" s="222">
        <f t="shared" si="200"/>
        <v>42297.5</v>
      </c>
      <c r="CN225" s="222">
        <f t="shared" si="200"/>
        <v>42297.5</v>
      </c>
      <c r="CO225" s="222">
        <f t="shared" si="200"/>
        <v>42297.5</v>
      </c>
      <c r="CP225" s="222">
        <f t="shared" si="200"/>
        <v>42297.5</v>
      </c>
      <c r="CQ225" s="222">
        <f t="shared" si="200"/>
        <v>42297.5</v>
      </c>
      <c r="CR225" s="222">
        <f t="shared" si="200"/>
        <v>42297.5</v>
      </c>
      <c r="CS225" s="222">
        <f t="shared" si="200"/>
        <v>42297.5</v>
      </c>
      <c r="CT225" s="222">
        <f t="shared" si="200"/>
        <v>42297.5</v>
      </c>
      <c r="CU225" s="222">
        <f t="shared" si="200"/>
        <v>42297.5</v>
      </c>
      <c r="CV225" s="222">
        <f t="shared" si="200"/>
        <v>42297.5</v>
      </c>
      <c r="CW225" s="222">
        <f t="shared" si="200"/>
        <v>42297.5</v>
      </c>
      <c r="CX225" s="222">
        <f t="shared" si="200"/>
        <v>42297.5</v>
      </c>
      <c r="CY225" s="222">
        <f t="shared" si="200"/>
        <v>42297.5</v>
      </c>
      <c r="CZ225" s="222">
        <f t="shared" si="200"/>
        <v>42297.5</v>
      </c>
      <c r="DA225" s="222">
        <f t="shared" si="200"/>
        <v>42297.5</v>
      </c>
      <c r="DB225" s="222">
        <f t="shared" si="200"/>
        <v>42297.5</v>
      </c>
      <c r="DC225" s="222">
        <f t="shared" si="200"/>
        <v>42297.5</v>
      </c>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222"/>
      <c r="EC225" s="222"/>
      <c r="ED225" s="222"/>
      <c r="EE225" s="222"/>
      <c r="EF225" s="222"/>
      <c r="EG225" s="222"/>
      <c r="EH225" s="222"/>
      <c r="EI225" s="222"/>
      <c r="EJ225" s="222"/>
      <c r="EK225" s="222"/>
      <c r="EL225" s="222"/>
      <c r="EM225" s="222"/>
    </row>
    <row r="226" spans="3:143" s="116" customFormat="1" x14ac:dyDescent="0.3">
      <c r="C226" s="142">
        <f t="shared" si="173"/>
        <v>26</v>
      </c>
      <c r="D226" s="223" t="str">
        <f t="shared" si="190"/>
        <v>해외투자대출</v>
      </c>
      <c r="E226" s="215" t="str">
        <f t="shared" si="190"/>
        <v>수출입</v>
      </c>
      <c r="F226" s="216">
        <f t="shared" si="190"/>
        <v>3872.518</v>
      </c>
      <c r="G226" s="217">
        <f t="shared" si="190"/>
        <v>2.1989999999999999E-2</v>
      </c>
      <c r="H226" s="218">
        <f t="shared" si="190"/>
        <v>42905</v>
      </c>
      <c r="I226" s="219" t="str">
        <f t="shared" si="190"/>
        <v>3개월</v>
      </c>
      <c r="J226" s="220" t="str">
        <f t="shared" si="190"/>
        <v>3.6.9.12</v>
      </c>
      <c r="K226" s="221">
        <f t="shared" si="179"/>
        <v>3872.518</v>
      </c>
      <c r="L226" s="222">
        <f t="shared" si="199"/>
        <v>3872.518</v>
      </c>
      <c r="M226" s="222">
        <f t="shared" si="199"/>
        <v>3872.518</v>
      </c>
      <c r="N226" s="222">
        <f t="shared" si="199"/>
        <v>1828.5129999999999</v>
      </c>
      <c r="O226" s="222">
        <f t="shared" si="199"/>
        <v>1828.5129999999999</v>
      </c>
      <c r="P226" s="222">
        <f t="shared" si="199"/>
        <v>1828.5129999999999</v>
      </c>
      <c r="Q226" s="222">
        <f t="shared" si="199"/>
        <v>0</v>
      </c>
      <c r="R226" s="222">
        <f t="shared" si="199"/>
        <v>0</v>
      </c>
      <c r="S226" s="222">
        <f t="shared" si="199"/>
        <v>0</v>
      </c>
      <c r="T226" s="222">
        <f t="shared" si="199"/>
        <v>0</v>
      </c>
      <c r="U226" s="222">
        <f t="shared" si="199"/>
        <v>0</v>
      </c>
      <c r="V226" s="222">
        <f t="shared" si="199"/>
        <v>0</v>
      </c>
      <c r="W226" s="222">
        <f t="shared" si="199"/>
        <v>0</v>
      </c>
      <c r="X226" s="222">
        <f t="shared" si="199"/>
        <v>0</v>
      </c>
      <c r="Y226" s="222">
        <f t="shared" si="199"/>
        <v>0</v>
      </c>
      <c r="Z226" s="222">
        <f t="shared" si="199"/>
        <v>0</v>
      </c>
      <c r="AA226" s="222">
        <f t="shared" si="199"/>
        <v>0</v>
      </c>
      <c r="AB226" s="222">
        <f t="shared" si="199"/>
        <v>0</v>
      </c>
      <c r="AC226" s="222">
        <f t="shared" si="199"/>
        <v>0</v>
      </c>
      <c r="AD226" s="222">
        <f t="shared" si="199"/>
        <v>0</v>
      </c>
      <c r="AE226" s="222">
        <f t="shared" si="199"/>
        <v>0</v>
      </c>
      <c r="AF226" s="222">
        <f t="shared" si="199"/>
        <v>0</v>
      </c>
      <c r="AG226" s="222">
        <f t="shared" si="199"/>
        <v>0</v>
      </c>
      <c r="AH226" s="222">
        <f t="shared" si="199"/>
        <v>0</v>
      </c>
      <c r="AI226" s="222">
        <f t="shared" si="199"/>
        <v>0</v>
      </c>
      <c r="AJ226" s="222">
        <f t="shared" si="199"/>
        <v>0</v>
      </c>
      <c r="AK226" s="222">
        <f t="shared" si="199"/>
        <v>0</v>
      </c>
      <c r="AL226" s="222">
        <f t="shared" si="199"/>
        <v>0</v>
      </c>
      <c r="AM226" s="222">
        <f t="shared" si="199"/>
        <v>0</v>
      </c>
      <c r="AN226" s="222">
        <f t="shared" si="199"/>
        <v>0</v>
      </c>
      <c r="AO226" s="222">
        <f t="shared" si="199"/>
        <v>0</v>
      </c>
      <c r="AP226" s="222">
        <f t="shared" si="199"/>
        <v>0</v>
      </c>
      <c r="AQ226" s="222">
        <f t="shared" si="199"/>
        <v>0</v>
      </c>
      <c r="AR226" s="222">
        <f t="shared" si="199"/>
        <v>0</v>
      </c>
      <c r="AS226" s="222">
        <f t="shared" si="199"/>
        <v>0</v>
      </c>
      <c r="AT226" s="222">
        <f t="shared" si="199"/>
        <v>0</v>
      </c>
      <c r="AU226" s="222">
        <f t="shared" si="199"/>
        <v>0</v>
      </c>
      <c r="AV226" s="222">
        <f t="shared" si="199"/>
        <v>0</v>
      </c>
      <c r="AW226" s="222">
        <f t="shared" si="199"/>
        <v>0</v>
      </c>
      <c r="AX226" s="222">
        <f t="shared" si="199"/>
        <v>0</v>
      </c>
      <c r="AY226" s="222">
        <f t="shared" si="199"/>
        <v>0</v>
      </c>
      <c r="AZ226" s="222">
        <f t="shared" si="199"/>
        <v>0</v>
      </c>
      <c r="BA226" s="222">
        <f t="shared" si="199"/>
        <v>0</v>
      </c>
      <c r="BB226" s="222">
        <f t="shared" si="199"/>
        <v>0</v>
      </c>
      <c r="BC226" s="222">
        <f t="shared" si="199"/>
        <v>0</v>
      </c>
      <c r="BD226" s="222">
        <f t="shared" si="199"/>
        <v>0</v>
      </c>
      <c r="BE226" s="222">
        <f t="shared" si="199"/>
        <v>0</v>
      </c>
      <c r="BF226" s="222">
        <f t="shared" si="199"/>
        <v>0</v>
      </c>
      <c r="BG226" s="222">
        <f t="shared" si="199"/>
        <v>0</v>
      </c>
      <c r="BH226" s="222">
        <f t="shared" si="199"/>
        <v>0</v>
      </c>
      <c r="BI226" s="222">
        <f t="shared" si="199"/>
        <v>0</v>
      </c>
      <c r="BJ226" s="222">
        <f t="shared" si="199"/>
        <v>0</v>
      </c>
      <c r="BK226" s="222">
        <f t="shared" si="199"/>
        <v>0</v>
      </c>
      <c r="BL226" s="222">
        <f t="shared" si="199"/>
        <v>0</v>
      </c>
      <c r="BM226" s="222">
        <f t="shared" si="199"/>
        <v>0</v>
      </c>
      <c r="BN226" s="222">
        <f t="shared" si="199"/>
        <v>0</v>
      </c>
      <c r="BO226" s="222">
        <f t="shared" si="199"/>
        <v>0</v>
      </c>
      <c r="BP226" s="222">
        <f t="shared" si="199"/>
        <v>0</v>
      </c>
      <c r="BQ226" s="222">
        <f t="shared" si="199"/>
        <v>0</v>
      </c>
      <c r="BR226" s="222">
        <f t="shared" si="199"/>
        <v>0</v>
      </c>
      <c r="BS226" s="222">
        <f t="shared" si="199"/>
        <v>0</v>
      </c>
      <c r="BT226" s="222">
        <f t="shared" si="199"/>
        <v>0</v>
      </c>
      <c r="BU226" s="222">
        <f t="shared" si="199"/>
        <v>0</v>
      </c>
      <c r="BV226" s="222">
        <f t="shared" si="199"/>
        <v>0</v>
      </c>
      <c r="BW226" s="222">
        <f t="shared" si="199"/>
        <v>0</v>
      </c>
      <c r="BX226" s="222">
        <f t="shared" si="200"/>
        <v>0</v>
      </c>
      <c r="BY226" s="222">
        <f t="shared" si="200"/>
        <v>0</v>
      </c>
      <c r="BZ226" s="222">
        <f t="shared" si="200"/>
        <v>0</v>
      </c>
      <c r="CA226" s="222">
        <f t="shared" si="200"/>
        <v>0</v>
      </c>
      <c r="CB226" s="222">
        <f t="shared" si="200"/>
        <v>0</v>
      </c>
      <c r="CC226" s="222">
        <f t="shared" si="200"/>
        <v>0</v>
      </c>
      <c r="CD226" s="222">
        <f t="shared" si="200"/>
        <v>0</v>
      </c>
      <c r="CE226" s="222">
        <f t="shared" si="200"/>
        <v>0</v>
      </c>
      <c r="CF226" s="222">
        <f t="shared" si="200"/>
        <v>0</v>
      </c>
      <c r="CG226" s="222">
        <f t="shared" si="200"/>
        <v>0</v>
      </c>
      <c r="CH226" s="222">
        <f t="shared" si="200"/>
        <v>0</v>
      </c>
      <c r="CI226" s="222">
        <f t="shared" si="200"/>
        <v>0</v>
      </c>
      <c r="CJ226" s="222">
        <f t="shared" si="200"/>
        <v>0</v>
      </c>
      <c r="CK226" s="222">
        <f t="shared" si="200"/>
        <v>0</v>
      </c>
      <c r="CL226" s="222">
        <f t="shared" si="200"/>
        <v>0</v>
      </c>
      <c r="CM226" s="222">
        <f t="shared" si="200"/>
        <v>0</v>
      </c>
      <c r="CN226" s="222">
        <f t="shared" si="200"/>
        <v>0</v>
      </c>
      <c r="CO226" s="222">
        <f t="shared" si="200"/>
        <v>0</v>
      </c>
      <c r="CP226" s="222">
        <f t="shared" si="200"/>
        <v>0</v>
      </c>
      <c r="CQ226" s="222">
        <f t="shared" si="200"/>
        <v>0</v>
      </c>
      <c r="CR226" s="222">
        <f t="shared" si="200"/>
        <v>0</v>
      </c>
      <c r="CS226" s="222">
        <f t="shared" si="200"/>
        <v>0</v>
      </c>
      <c r="CT226" s="222">
        <f t="shared" si="200"/>
        <v>0</v>
      </c>
      <c r="CU226" s="222">
        <f t="shared" si="200"/>
        <v>0</v>
      </c>
      <c r="CV226" s="222">
        <f t="shared" si="200"/>
        <v>0</v>
      </c>
      <c r="CW226" s="222">
        <f t="shared" si="200"/>
        <v>0</v>
      </c>
      <c r="CX226" s="222">
        <f t="shared" si="200"/>
        <v>0</v>
      </c>
      <c r="CY226" s="222">
        <f t="shared" si="200"/>
        <v>0</v>
      </c>
      <c r="CZ226" s="222">
        <f t="shared" si="200"/>
        <v>0</v>
      </c>
      <c r="DA226" s="222">
        <f t="shared" si="200"/>
        <v>0</v>
      </c>
      <c r="DB226" s="222">
        <f t="shared" si="200"/>
        <v>0</v>
      </c>
      <c r="DC226" s="222">
        <f t="shared" si="200"/>
        <v>0</v>
      </c>
      <c r="DD226" s="222"/>
      <c r="DE226" s="222"/>
      <c r="DF226" s="222"/>
      <c r="DG226" s="222"/>
      <c r="DH226" s="222"/>
      <c r="DI226" s="222"/>
      <c r="DJ226" s="222"/>
      <c r="DK226" s="222"/>
      <c r="DL226" s="222"/>
      <c r="DM226" s="222"/>
      <c r="DN226" s="222"/>
      <c r="DO226" s="222"/>
      <c r="DP226" s="222"/>
      <c r="DQ226" s="222"/>
      <c r="DR226" s="222"/>
      <c r="DS226" s="222"/>
      <c r="DT226" s="222"/>
      <c r="DU226" s="222"/>
      <c r="DV226" s="222"/>
      <c r="DW226" s="222"/>
      <c r="DX226" s="222"/>
      <c r="DY226" s="222"/>
      <c r="DZ226" s="222"/>
      <c r="EA226" s="222"/>
      <c r="EB226" s="222"/>
      <c r="EC226" s="222"/>
      <c r="ED226" s="222"/>
      <c r="EE226" s="222"/>
      <c r="EF226" s="222"/>
      <c r="EG226" s="222"/>
      <c r="EH226" s="222"/>
      <c r="EI226" s="222"/>
      <c r="EJ226" s="222"/>
      <c r="EK226" s="222"/>
      <c r="EL226" s="222"/>
      <c r="EM226" s="222"/>
    </row>
    <row r="227" spans="3:143" s="116" customFormat="1" x14ac:dyDescent="0.3">
      <c r="C227" s="142">
        <f t="shared" si="173"/>
        <v>27</v>
      </c>
      <c r="D227" s="223" t="str">
        <f t="shared" si="190"/>
        <v>해외투자대출</v>
      </c>
      <c r="E227" s="215" t="str">
        <f t="shared" si="190"/>
        <v>수출입</v>
      </c>
      <c r="F227" s="216">
        <f t="shared" si="190"/>
        <v>3802.8</v>
      </c>
      <c r="G227" s="217">
        <f t="shared" si="190"/>
        <v>1.052E-2</v>
      </c>
      <c r="H227" s="218">
        <f t="shared" si="190"/>
        <v>43220</v>
      </c>
      <c r="I227" s="219" t="str">
        <f t="shared" si="190"/>
        <v>3개월</v>
      </c>
      <c r="J227" s="220" t="str">
        <f t="shared" si="190"/>
        <v>1,4,7,10</v>
      </c>
      <c r="K227" s="221">
        <f t="shared" si="179"/>
        <v>3802.8</v>
      </c>
      <c r="L227" s="222">
        <f t="shared" si="199"/>
        <v>3802.8</v>
      </c>
      <c r="M227" s="222">
        <f t="shared" si="199"/>
        <v>3802.8</v>
      </c>
      <c r="N227" s="222">
        <f t="shared" si="199"/>
        <v>3802.8</v>
      </c>
      <c r="O227" s="222">
        <f t="shared" si="199"/>
        <v>2535.2000000000003</v>
      </c>
      <c r="P227" s="222">
        <f t="shared" si="199"/>
        <v>2535.2000000000003</v>
      </c>
      <c r="Q227" s="222">
        <f t="shared" si="199"/>
        <v>2535.2000000000003</v>
      </c>
      <c r="R227" s="222">
        <f t="shared" si="199"/>
        <v>2535.2000000000003</v>
      </c>
      <c r="S227" s="222">
        <f t="shared" si="199"/>
        <v>2535.2000000000003</v>
      </c>
      <c r="T227" s="222">
        <f t="shared" si="199"/>
        <v>2535.2000000000003</v>
      </c>
      <c r="U227" s="222">
        <f t="shared" si="199"/>
        <v>1267.6000000000004</v>
      </c>
      <c r="V227" s="222">
        <f t="shared" si="199"/>
        <v>1267.6000000000004</v>
      </c>
      <c r="W227" s="222">
        <f t="shared" si="199"/>
        <v>1267.6000000000004</v>
      </c>
      <c r="X227" s="222">
        <f t="shared" si="199"/>
        <v>1161.9666666666672</v>
      </c>
      <c r="Y227" s="222">
        <f t="shared" si="199"/>
        <v>1056.3333333333339</v>
      </c>
      <c r="Z227" s="222">
        <f t="shared" si="199"/>
        <v>950.70000000000061</v>
      </c>
      <c r="AA227" s="222">
        <f t="shared" si="199"/>
        <v>845.06666666666729</v>
      </c>
      <c r="AB227" s="222">
        <f t="shared" si="199"/>
        <v>739.43333333333396</v>
      </c>
      <c r="AC227" s="222">
        <f t="shared" si="199"/>
        <v>633.80000000000064</v>
      </c>
      <c r="AD227" s="222">
        <f t="shared" si="199"/>
        <v>528.16666666666731</v>
      </c>
      <c r="AE227" s="222">
        <f t="shared" si="199"/>
        <v>422.53333333333399</v>
      </c>
      <c r="AF227" s="222">
        <f t="shared" si="199"/>
        <v>316.90000000000066</v>
      </c>
      <c r="AG227" s="222">
        <f t="shared" si="199"/>
        <v>211.26666666666733</v>
      </c>
      <c r="AH227" s="222">
        <f t="shared" si="199"/>
        <v>105.63333333333401</v>
      </c>
      <c r="AI227" s="222">
        <f t="shared" si="199"/>
        <v>6.8212102632969618E-13</v>
      </c>
      <c r="AJ227" s="222">
        <f t="shared" si="199"/>
        <v>6.8212102632969618E-13</v>
      </c>
      <c r="AK227" s="222">
        <f t="shared" si="199"/>
        <v>6.8212102632969618E-13</v>
      </c>
      <c r="AL227" s="222">
        <f t="shared" si="199"/>
        <v>6.8212102632969618E-13</v>
      </c>
      <c r="AM227" s="222">
        <f t="shared" si="199"/>
        <v>6.8212102632969618E-13</v>
      </c>
      <c r="AN227" s="222">
        <f t="shared" si="199"/>
        <v>6.8212102632969618E-13</v>
      </c>
      <c r="AO227" s="222">
        <f t="shared" si="199"/>
        <v>6.8212102632969618E-13</v>
      </c>
      <c r="AP227" s="222">
        <f t="shared" si="199"/>
        <v>6.8212102632969618E-13</v>
      </c>
      <c r="AQ227" s="222">
        <f t="shared" si="199"/>
        <v>6.8212102632969618E-13</v>
      </c>
      <c r="AR227" s="222">
        <f t="shared" si="199"/>
        <v>6.8212102632969618E-13</v>
      </c>
      <c r="AS227" s="222">
        <f t="shared" si="199"/>
        <v>6.8212102632969618E-13</v>
      </c>
      <c r="AT227" s="222">
        <f t="shared" si="199"/>
        <v>6.8212102632969618E-13</v>
      </c>
      <c r="AU227" s="222">
        <f t="shared" si="199"/>
        <v>6.8212102632969618E-13</v>
      </c>
      <c r="AV227" s="222">
        <f t="shared" si="199"/>
        <v>6.8212102632969618E-13</v>
      </c>
      <c r="AW227" s="222">
        <f t="shared" si="199"/>
        <v>6.8212102632969618E-13</v>
      </c>
      <c r="AX227" s="222">
        <f t="shared" si="199"/>
        <v>6.8212102632969618E-13</v>
      </c>
      <c r="AY227" s="222">
        <f t="shared" si="199"/>
        <v>6.8212102632969618E-13</v>
      </c>
      <c r="AZ227" s="222">
        <f t="shared" si="199"/>
        <v>6.8212102632969618E-13</v>
      </c>
      <c r="BA227" s="222">
        <f t="shared" si="199"/>
        <v>6.8212102632969618E-13</v>
      </c>
      <c r="BB227" s="222">
        <f t="shared" si="199"/>
        <v>6.8212102632969618E-13</v>
      </c>
      <c r="BC227" s="222">
        <f t="shared" si="199"/>
        <v>6.8212102632969618E-13</v>
      </c>
      <c r="BD227" s="222">
        <f t="shared" si="199"/>
        <v>6.8212102632969618E-13</v>
      </c>
      <c r="BE227" s="222">
        <f t="shared" si="199"/>
        <v>6.8212102632969618E-13</v>
      </c>
      <c r="BF227" s="222">
        <f t="shared" si="199"/>
        <v>6.8212102632969618E-13</v>
      </c>
      <c r="BG227" s="222">
        <f t="shared" si="199"/>
        <v>6.8212102632969618E-13</v>
      </c>
      <c r="BH227" s="222">
        <f t="shared" si="199"/>
        <v>6.8212102632969618E-13</v>
      </c>
      <c r="BI227" s="222">
        <f t="shared" si="199"/>
        <v>6.8212102632969618E-13</v>
      </c>
      <c r="BJ227" s="222">
        <f t="shared" si="199"/>
        <v>6.8212102632969618E-13</v>
      </c>
      <c r="BK227" s="222">
        <f t="shared" si="199"/>
        <v>6.8212102632969618E-13</v>
      </c>
      <c r="BL227" s="222">
        <f t="shared" si="199"/>
        <v>6.8212102632969618E-13</v>
      </c>
      <c r="BM227" s="222">
        <f t="shared" si="199"/>
        <v>6.8212102632969618E-13</v>
      </c>
      <c r="BN227" s="222">
        <f t="shared" si="199"/>
        <v>6.8212102632969618E-13</v>
      </c>
      <c r="BO227" s="222">
        <f t="shared" si="199"/>
        <v>6.8212102632969618E-13</v>
      </c>
      <c r="BP227" s="222">
        <f t="shared" si="199"/>
        <v>6.8212102632969618E-13</v>
      </c>
      <c r="BQ227" s="222">
        <f t="shared" si="199"/>
        <v>6.8212102632969618E-13</v>
      </c>
      <c r="BR227" s="222">
        <f t="shared" si="199"/>
        <v>6.8212102632969618E-13</v>
      </c>
      <c r="BS227" s="222">
        <f t="shared" si="199"/>
        <v>6.8212102632969618E-13</v>
      </c>
      <c r="BT227" s="222">
        <f t="shared" si="199"/>
        <v>6.8212102632969618E-13</v>
      </c>
      <c r="BU227" s="222">
        <f t="shared" si="199"/>
        <v>6.8212102632969618E-13</v>
      </c>
      <c r="BV227" s="222">
        <f t="shared" si="199"/>
        <v>6.8212102632969618E-13</v>
      </c>
      <c r="BW227" s="222">
        <f t="shared" si="199"/>
        <v>6.8212102632969618E-13</v>
      </c>
      <c r="BX227" s="222">
        <f t="shared" si="200"/>
        <v>6.8212102632969618E-13</v>
      </c>
      <c r="BY227" s="222">
        <f t="shared" si="200"/>
        <v>6.8212102632969618E-13</v>
      </c>
      <c r="BZ227" s="222">
        <f t="shared" si="200"/>
        <v>6.8212102632969618E-13</v>
      </c>
      <c r="CA227" s="222">
        <f t="shared" si="200"/>
        <v>6.8212102632969618E-13</v>
      </c>
      <c r="CB227" s="222">
        <f t="shared" si="200"/>
        <v>6.8212102632969618E-13</v>
      </c>
      <c r="CC227" s="222">
        <f t="shared" si="200"/>
        <v>6.8212102632969618E-13</v>
      </c>
      <c r="CD227" s="222">
        <f t="shared" si="200"/>
        <v>6.8212102632969618E-13</v>
      </c>
      <c r="CE227" s="222">
        <f t="shared" si="200"/>
        <v>6.8212102632969618E-13</v>
      </c>
      <c r="CF227" s="222">
        <f t="shared" si="200"/>
        <v>6.8212102632969618E-13</v>
      </c>
      <c r="CG227" s="222">
        <f t="shared" si="200"/>
        <v>6.8212102632969618E-13</v>
      </c>
      <c r="CH227" s="222">
        <f t="shared" si="200"/>
        <v>6.8212102632969618E-13</v>
      </c>
      <c r="CI227" s="222">
        <f t="shared" si="200"/>
        <v>6.8212102632969618E-13</v>
      </c>
      <c r="CJ227" s="222">
        <f t="shared" si="200"/>
        <v>6.8212102632969618E-13</v>
      </c>
      <c r="CK227" s="222">
        <f t="shared" si="200"/>
        <v>6.8212102632969618E-13</v>
      </c>
      <c r="CL227" s="222">
        <f t="shared" si="200"/>
        <v>6.8212102632969618E-13</v>
      </c>
      <c r="CM227" s="222">
        <f t="shared" si="200"/>
        <v>6.8212102632969618E-13</v>
      </c>
      <c r="CN227" s="222">
        <f t="shared" si="200"/>
        <v>6.8212102632969618E-13</v>
      </c>
      <c r="CO227" s="222">
        <f t="shared" si="200"/>
        <v>6.8212102632969618E-13</v>
      </c>
      <c r="CP227" s="222">
        <f t="shared" si="200"/>
        <v>6.8212102632969618E-13</v>
      </c>
      <c r="CQ227" s="222">
        <f t="shared" si="200"/>
        <v>6.8212102632969618E-13</v>
      </c>
      <c r="CR227" s="222">
        <f t="shared" si="200"/>
        <v>6.8212102632969618E-13</v>
      </c>
      <c r="CS227" s="222">
        <f t="shared" si="200"/>
        <v>6.8212102632969618E-13</v>
      </c>
      <c r="CT227" s="222">
        <f t="shared" si="200"/>
        <v>6.8212102632969618E-13</v>
      </c>
      <c r="CU227" s="222">
        <f t="shared" si="200"/>
        <v>6.8212102632969618E-13</v>
      </c>
      <c r="CV227" s="222">
        <f t="shared" si="200"/>
        <v>6.8212102632969618E-13</v>
      </c>
      <c r="CW227" s="222">
        <f t="shared" si="200"/>
        <v>6.8212102632969618E-13</v>
      </c>
      <c r="CX227" s="222">
        <f t="shared" si="200"/>
        <v>6.8212102632969618E-13</v>
      </c>
      <c r="CY227" s="222">
        <f t="shared" si="200"/>
        <v>6.8212102632969618E-13</v>
      </c>
      <c r="CZ227" s="222">
        <f t="shared" si="200"/>
        <v>6.8212102632969618E-13</v>
      </c>
      <c r="DA227" s="222">
        <f t="shared" si="200"/>
        <v>6.8212102632969618E-13</v>
      </c>
      <c r="DB227" s="222">
        <f t="shared" si="200"/>
        <v>6.8212102632969618E-13</v>
      </c>
      <c r="DC227" s="222">
        <f t="shared" si="200"/>
        <v>6.8212102632969618E-13</v>
      </c>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222"/>
      <c r="EC227" s="222"/>
      <c r="ED227" s="222"/>
      <c r="EE227" s="222"/>
      <c r="EF227" s="222"/>
      <c r="EG227" s="222"/>
      <c r="EH227" s="222"/>
      <c r="EI227" s="222"/>
      <c r="EJ227" s="222"/>
      <c r="EK227" s="222"/>
      <c r="EL227" s="222"/>
      <c r="EM227" s="222"/>
    </row>
    <row r="228" spans="3:143" s="116" customFormat="1" x14ac:dyDescent="0.3">
      <c r="C228" s="142">
        <f t="shared" si="173"/>
        <v>28</v>
      </c>
      <c r="D228" s="223" t="str">
        <f t="shared" si="190"/>
        <v>해외투자대출</v>
      </c>
      <c r="E228" s="215" t="str">
        <f t="shared" si="190"/>
        <v>수출입</v>
      </c>
      <c r="F228" s="216">
        <f t="shared" si="190"/>
        <v>20281.599999999999</v>
      </c>
      <c r="G228" s="217">
        <f t="shared" si="190"/>
        <v>1.179E-2</v>
      </c>
      <c r="H228" s="218">
        <f t="shared" si="190"/>
        <v>43640</v>
      </c>
      <c r="I228" s="219" t="str">
        <f t="shared" si="190"/>
        <v>3개월</v>
      </c>
      <c r="J228" s="220" t="str">
        <f t="shared" si="190"/>
        <v>3.6.9.12</v>
      </c>
      <c r="K228" s="221">
        <f t="shared" si="179"/>
        <v>20281.599999999999</v>
      </c>
      <c r="L228" s="222">
        <f t="shared" si="199"/>
        <v>20281.599999999999</v>
      </c>
      <c r="M228" s="222">
        <f t="shared" si="199"/>
        <v>20281.599999999999</v>
      </c>
      <c r="N228" s="222">
        <f t="shared" si="199"/>
        <v>20281.599999999999</v>
      </c>
      <c r="O228" s="222">
        <f t="shared" si="199"/>
        <v>20281.599999999999</v>
      </c>
      <c r="P228" s="222">
        <f t="shared" si="199"/>
        <v>20281.599999999999</v>
      </c>
      <c r="Q228" s="222">
        <f t="shared" si="199"/>
        <v>20281.599999999999</v>
      </c>
      <c r="R228" s="222">
        <f t="shared" si="199"/>
        <v>20281.599999999999</v>
      </c>
      <c r="S228" s="222">
        <f t="shared" si="199"/>
        <v>20281.599999999999</v>
      </c>
      <c r="T228" s="222">
        <f t="shared" si="199"/>
        <v>20281.599999999999</v>
      </c>
      <c r="U228" s="222">
        <f t="shared" si="199"/>
        <v>20281.599999999999</v>
      </c>
      <c r="V228" s="222">
        <f t="shared" si="199"/>
        <v>20281.599999999999</v>
      </c>
      <c r="W228" s="222">
        <f t="shared" si="199"/>
        <v>20281.599999999999</v>
      </c>
      <c r="X228" s="222">
        <f t="shared" si="199"/>
        <v>19859.066666666666</v>
      </c>
      <c r="Y228" s="222">
        <f t="shared" si="199"/>
        <v>19436.533333333333</v>
      </c>
      <c r="Z228" s="222">
        <f t="shared" si="199"/>
        <v>19014</v>
      </c>
      <c r="AA228" s="222">
        <f t="shared" si="199"/>
        <v>18591.466666666667</v>
      </c>
      <c r="AB228" s="222">
        <f t="shared" si="199"/>
        <v>18168.933333333334</v>
      </c>
      <c r="AC228" s="222">
        <f t="shared" si="199"/>
        <v>17746.400000000001</v>
      </c>
      <c r="AD228" s="222">
        <f t="shared" si="199"/>
        <v>17323.866666666669</v>
      </c>
      <c r="AE228" s="222">
        <f t="shared" si="199"/>
        <v>16901.333333333336</v>
      </c>
      <c r="AF228" s="222">
        <f t="shared" si="199"/>
        <v>16478.800000000003</v>
      </c>
      <c r="AG228" s="222">
        <f t="shared" si="199"/>
        <v>16056.26666666667</v>
      </c>
      <c r="AH228" s="222">
        <f t="shared" si="199"/>
        <v>15633.733333333337</v>
      </c>
      <c r="AI228" s="222">
        <f t="shared" si="199"/>
        <v>15211.200000000004</v>
      </c>
      <c r="AJ228" s="222">
        <f t="shared" si="199"/>
        <v>14366.133333333339</v>
      </c>
      <c r="AK228" s="222">
        <f t="shared" si="199"/>
        <v>13521.066666666673</v>
      </c>
      <c r="AL228" s="222">
        <f t="shared" si="199"/>
        <v>12676.000000000007</v>
      </c>
      <c r="AM228" s="222">
        <f t="shared" si="199"/>
        <v>11830.933333333342</v>
      </c>
      <c r="AN228" s="222">
        <f t="shared" si="199"/>
        <v>10985.866666666676</v>
      </c>
      <c r="AO228" s="222">
        <f t="shared" si="199"/>
        <v>10140.80000000001</v>
      </c>
      <c r="AP228" s="222">
        <f t="shared" si="199"/>
        <v>9295.7333333333445</v>
      </c>
      <c r="AQ228" s="222">
        <f t="shared" si="199"/>
        <v>8450.6666666666788</v>
      </c>
      <c r="AR228" s="222">
        <f t="shared" si="199"/>
        <v>7605.6000000000122</v>
      </c>
      <c r="AS228" s="222">
        <f t="shared" si="199"/>
        <v>6760.5333333333456</v>
      </c>
      <c r="AT228" s="222">
        <f t="shared" si="199"/>
        <v>5915.466666666679</v>
      </c>
      <c r="AU228" s="222">
        <f t="shared" si="199"/>
        <v>5070.4000000000124</v>
      </c>
      <c r="AV228" s="222">
        <f t="shared" si="199"/>
        <v>4647.8666666666795</v>
      </c>
      <c r="AW228" s="222">
        <f t="shared" si="199"/>
        <v>4225.3333333333467</v>
      </c>
      <c r="AX228" s="222">
        <f t="shared" si="199"/>
        <v>3802.8000000000134</v>
      </c>
      <c r="AY228" s="222">
        <f t="shared" si="199"/>
        <v>3380.2666666666801</v>
      </c>
      <c r="AZ228" s="222">
        <f t="shared" si="199"/>
        <v>2957.7333333333468</v>
      </c>
      <c r="BA228" s="222">
        <f t="shared" si="199"/>
        <v>2535.2000000000135</v>
      </c>
      <c r="BB228" s="222">
        <f t="shared" si="199"/>
        <v>2112.6666666666802</v>
      </c>
      <c r="BC228" s="222">
        <f t="shared" si="199"/>
        <v>1690.1333333333469</v>
      </c>
      <c r="BD228" s="222">
        <f t="shared" si="199"/>
        <v>1267.6000000000136</v>
      </c>
      <c r="BE228" s="222">
        <f t="shared" si="199"/>
        <v>845.06666666668025</v>
      </c>
      <c r="BF228" s="222">
        <f t="shared" si="199"/>
        <v>422.53333333334695</v>
      </c>
      <c r="BG228" s="222">
        <f t="shared" si="199"/>
        <v>1.3642420526593924E-11</v>
      </c>
      <c r="BH228" s="222">
        <f t="shared" si="199"/>
        <v>1.3642420526593924E-11</v>
      </c>
      <c r="BI228" s="222">
        <f t="shared" si="199"/>
        <v>1.3642420526593924E-11</v>
      </c>
      <c r="BJ228" s="222">
        <f t="shared" si="199"/>
        <v>1.3642420526593924E-11</v>
      </c>
      <c r="BK228" s="222">
        <f t="shared" si="199"/>
        <v>1.3642420526593924E-11</v>
      </c>
      <c r="BL228" s="222">
        <f t="shared" si="199"/>
        <v>1.3642420526593924E-11</v>
      </c>
      <c r="BM228" s="222">
        <f t="shared" si="199"/>
        <v>1.3642420526593924E-11</v>
      </c>
      <c r="BN228" s="222">
        <f t="shared" si="199"/>
        <v>1.3642420526593924E-11</v>
      </c>
      <c r="BO228" s="222">
        <f t="shared" si="199"/>
        <v>1.3642420526593924E-11</v>
      </c>
      <c r="BP228" s="222">
        <f t="shared" si="199"/>
        <v>1.3642420526593924E-11</v>
      </c>
      <c r="BQ228" s="222">
        <f t="shared" si="199"/>
        <v>1.3642420526593924E-11</v>
      </c>
      <c r="BR228" s="222">
        <f t="shared" si="199"/>
        <v>1.3642420526593924E-11</v>
      </c>
      <c r="BS228" s="222">
        <f t="shared" si="199"/>
        <v>1.3642420526593924E-11</v>
      </c>
      <c r="BT228" s="222">
        <f t="shared" si="199"/>
        <v>1.3642420526593924E-11</v>
      </c>
      <c r="BU228" s="222">
        <f t="shared" si="199"/>
        <v>1.3642420526593924E-11</v>
      </c>
      <c r="BV228" s="222">
        <f t="shared" si="199"/>
        <v>1.3642420526593924E-11</v>
      </c>
      <c r="BW228" s="222">
        <f t="shared" ref="BW228:EH228" si="201">BV228+BW305+BW376</f>
        <v>1.3642420526593924E-11</v>
      </c>
      <c r="BX228" s="222">
        <f t="shared" si="200"/>
        <v>1.3642420526593924E-11</v>
      </c>
      <c r="BY228" s="222">
        <f t="shared" si="200"/>
        <v>1.3642420526593924E-11</v>
      </c>
      <c r="BZ228" s="222">
        <f t="shared" si="200"/>
        <v>1.3642420526593924E-11</v>
      </c>
      <c r="CA228" s="222">
        <f t="shared" si="200"/>
        <v>1.3642420526593924E-11</v>
      </c>
      <c r="CB228" s="222">
        <f t="shared" si="200"/>
        <v>1.3642420526593924E-11</v>
      </c>
      <c r="CC228" s="222">
        <f t="shared" si="200"/>
        <v>1.3642420526593924E-11</v>
      </c>
      <c r="CD228" s="222">
        <f t="shared" si="200"/>
        <v>1.3642420526593924E-11</v>
      </c>
      <c r="CE228" s="222">
        <f t="shared" si="200"/>
        <v>1.3642420526593924E-11</v>
      </c>
      <c r="CF228" s="222">
        <f t="shared" si="200"/>
        <v>1.3642420526593924E-11</v>
      </c>
      <c r="CG228" s="222">
        <f t="shared" si="200"/>
        <v>1.3642420526593924E-11</v>
      </c>
      <c r="CH228" s="222">
        <f t="shared" si="200"/>
        <v>1.3642420526593924E-11</v>
      </c>
      <c r="CI228" s="222">
        <f t="shared" si="200"/>
        <v>1.3642420526593924E-11</v>
      </c>
      <c r="CJ228" s="222">
        <f t="shared" si="200"/>
        <v>1.3642420526593924E-11</v>
      </c>
      <c r="CK228" s="222">
        <f t="shared" si="200"/>
        <v>1.3642420526593924E-11</v>
      </c>
      <c r="CL228" s="222">
        <f t="shared" si="200"/>
        <v>1.3642420526593924E-11</v>
      </c>
      <c r="CM228" s="222">
        <f t="shared" si="200"/>
        <v>1.3642420526593924E-11</v>
      </c>
      <c r="CN228" s="222">
        <f t="shared" si="200"/>
        <v>1.3642420526593924E-11</v>
      </c>
      <c r="CO228" s="222">
        <f t="shared" si="200"/>
        <v>1.3642420526593924E-11</v>
      </c>
      <c r="CP228" s="222">
        <f t="shared" si="200"/>
        <v>1.3642420526593924E-11</v>
      </c>
      <c r="CQ228" s="222">
        <f t="shared" si="200"/>
        <v>1.3642420526593924E-11</v>
      </c>
      <c r="CR228" s="222">
        <f t="shared" si="200"/>
        <v>1.3642420526593924E-11</v>
      </c>
      <c r="CS228" s="222">
        <f t="shared" si="200"/>
        <v>1.3642420526593924E-11</v>
      </c>
      <c r="CT228" s="222">
        <f t="shared" si="200"/>
        <v>1.3642420526593924E-11</v>
      </c>
      <c r="CU228" s="222">
        <f t="shared" si="200"/>
        <v>1.3642420526593924E-11</v>
      </c>
      <c r="CV228" s="222">
        <f t="shared" si="200"/>
        <v>1.3642420526593924E-11</v>
      </c>
      <c r="CW228" s="222">
        <f t="shared" si="200"/>
        <v>1.3642420526593924E-11</v>
      </c>
      <c r="CX228" s="222">
        <f t="shared" si="200"/>
        <v>1.3642420526593924E-11</v>
      </c>
      <c r="CY228" s="222">
        <f t="shared" si="200"/>
        <v>1.3642420526593924E-11</v>
      </c>
      <c r="CZ228" s="222">
        <f t="shared" si="200"/>
        <v>1.3642420526593924E-11</v>
      </c>
      <c r="DA228" s="222">
        <f t="shared" si="200"/>
        <v>1.3642420526593924E-11</v>
      </c>
      <c r="DB228" s="222">
        <f t="shared" si="200"/>
        <v>1.3642420526593924E-11</v>
      </c>
      <c r="DC228" s="222">
        <f t="shared" si="200"/>
        <v>1.3642420526593924E-11</v>
      </c>
      <c r="DD228" s="222"/>
      <c r="DE228" s="222"/>
      <c r="DF228" s="222"/>
      <c r="DG228" s="222"/>
      <c r="DH228" s="222"/>
      <c r="DI228" s="222"/>
      <c r="DJ228" s="222"/>
      <c r="DK228" s="222"/>
      <c r="DL228" s="222"/>
      <c r="DM228" s="222"/>
      <c r="DN228" s="222"/>
      <c r="DO228" s="222"/>
      <c r="DP228" s="222"/>
      <c r="DQ228" s="222"/>
      <c r="DR228" s="222"/>
      <c r="DS228" s="222"/>
      <c r="DT228" s="222"/>
      <c r="DU228" s="222"/>
      <c r="DV228" s="222"/>
      <c r="DW228" s="222"/>
      <c r="DX228" s="222"/>
      <c r="DY228" s="222"/>
      <c r="DZ228" s="222"/>
      <c r="EA228" s="222"/>
      <c r="EB228" s="222"/>
      <c r="EC228" s="222"/>
      <c r="ED228" s="222"/>
      <c r="EE228" s="222"/>
      <c r="EF228" s="222"/>
      <c r="EG228" s="222"/>
      <c r="EH228" s="222"/>
      <c r="EI228" s="222"/>
      <c r="EJ228" s="222"/>
      <c r="EK228" s="222"/>
      <c r="EL228" s="222"/>
      <c r="EM228" s="222"/>
    </row>
    <row r="229" spans="3:143" s="116" customFormat="1" x14ac:dyDescent="0.3">
      <c r="C229" s="142">
        <f t="shared" si="173"/>
        <v>29</v>
      </c>
      <c r="D229" s="223" t="str">
        <f t="shared" si="190"/>
        <v>해외투자대출</v>
      </c>
      <c r="E229" s="215" t="str">
        <f t="shared" si="190"/>
        <v>산업</v>
      </c>
      <c r="F229" s="216">
        <f t="shared" si="190"/>
        <v>5070.3999999999996</v>
      </c>
      <c r="G229" s="217">
        <f t="shared" si="190"/>
        <v>1.66071E-2</v>
      </c>
      <c r="H229" s="218">
        <f t="shared" si="190"/>
        <v>42792</v>
      </c>
      <c r="I229" s="219" t="str">
        <f t="shared" si="190"/>
        <v>3개월</v>
      </c>
      <c r="J229" s="220" t="str">
        <f t="shared" si="190"/>
        <v>2,5,8,11</v>
      </c>
      <c r="K229" s="221">
        <f t="shared" si="179"/>
        <v>5070.3999999999996</v>
      </c>
      <c r="L229" s="222">
        <f t="shared" ref="L229:BW232" si="202">K229+L306+L377</f>
        <v>5070.3999999999996</v>
      </c>
      <c r="M229" s="222">
        <f t="shared" si="202"/>
        <v>5070.3999999999996</v>
      </c>
      <c r="N229" s="222">
        <f t="shared" si="202"/>
        <v>5070.3999999999996</v>
      </c>
      <c r="O229" s="222">
        <f t="shared" si="202"/>
        <v>5070.3999999999996</v>
      </c>
      <c r="P229" s="222">
        <f t="shared" si="202"/>
        <v>5070.3999999999996</v>
      </c>
      <c r="Q229" s="222">
        <f t="shared" si="202"/>
        <v>5070.3999999999996</v>
      </c>
      <c r="R229" s="222">
        <f t="shared" si="202"/>
        <v>5070.3999999999996</v>
      </c>
      <c r="S229" s="222">
        <f t="shared" si="202"/>
        <v>5070.3999999999996</v>
      </c>
      <c r="T229" s="222">
        <f t="shared" si="202"/>
        <v>5070.3999999999996</v>
      </c>
      <c r="U229" s="222">
        <f t="shared" si="202"/>
        <v>5070.3999999999996</v>
      </c>
      <c r="V229" s="222">
        <f t="shared" si="202"/>
        <v>5070.3999999999996</v>
      </c>
      <c r="W229" s="222">
        <f t="shared" si="202"/>
        <v>5070.3999999999996</v>
      </c>
      <c r="X229" s="222">
        <f t="shared" si="202"/>
        <v>5070.3999999999996</v>
      </c>
      <c r="Y229" s="222">
        <f t="shared" si="202"/>
        <v>5070.3999999999996</v>
      </c>
      <c r="Z229" s="222">
        <f t="shared" si="202"/>
        <v>5070.3999999999996</v>
      </c>
      <c r="AA229" s="222">
        <f t="shared" si="202"/>
        <v>5070.3999999999996</v>
      </c>
      <c r="AB229" s="222">
        <f t="shared" si="202"/>
        <v>5070.3999999999996</v>
      </c>
      <c r="AC229" s="222">
        <f t="shared" si="202"/>
        <v>5070.3999999999996</v>
      </c>
      <c r="AD229" s="222">
        <f t="shared" si="202"/>
        <v>5070.3999999999996</v>
      </c>
      <c r="AE229" s="222">
        <f t="shared" si="202"/>
        <v>5070.3999999999996</v>
      </c>
      <c r="AF229" s="222">
        <f t="shared" si="202"/>
        <v>5070.3999999999996</v>
      </c>
      <c r="AG229" s="222">
        <f t="shared" si="202"/>
        <v>5070.3999999999996</v>
      </c>
      <c r="AH229" s="222">
        <f t="shared" si="202"/>
        <v>5070.3999999999996</v>
      </c>
      <c r="AI229" s="222">
        <f t="shared" si="202"/>
        <v>5070.3999999999996</v>
      </c>
      <c r="AJ229" s="222">
        <f t="shared" si="202"/>
        <v>5070.3999999999996</v>
      </c>
      <c r="AK229" s="222">
        <f t="shared" si="202"/>
        <v>5070.3999999999996</v>
      </c>
      <c r="AL229" s="222">
        <f t="shared" si="202"/>
        <v>5070.3999999999996</v>
      </c>
      <c r="AM229" s="222">
        <f t="shared" si="202"/>
        <v>5070.3999999999996</v>
      </c>
      <c r="AN229" s="222">
        <f t="shared" si="202"/>
        <v>5070.3999999999996</v>
      </c>
      <c r="AO229" s="222">
        <f t="shared" si="202"/>
        <v>5070.3999999999996</v>
      </c>
      <c r="AP229" s="222">
        <f t="shared" si="202"/>
        <v>5070.3999999999996</v>
      </c>
      <c r="AQ229" s="222">
        <f t="shared" si="202"/>
        <v>5070.3999999999996</v>
      </c>
      <c r="AR229" s="222">
        <f t="shared" si="202"/>
        <v>5070.3999999999996</v>
      </c>
      <c r="AS229" s="222">
        <f t="shared" si="202"/>
        <v>5070.3999999999996</v>
      </c>
      <c r="AT229" s="222">
        <f t="shared" si="202"/>
        <v>5070.3999999999996</v>
      </c>
      <c r="AU229" s="222">
        <f t="shared" si="202"/>
        <v>5070.3999999999996</v>
      </c>
      <c r="AV229" s="222">
        <f t="shared" si="202"/>
        <v>5070.3999999999996</v>
      </c>
      <c r="AW229" s="222">
        <f t="shared" si="202"/>
        <v>5070.3999999999996</v>
      </c>
      <c r="AX229" s="222">
        <f t="shared" si="202"/>
        <v>5070.3999999999996</v>
      </c>
      <c r="AY229" s="222">
        <f t="shared" si="202"/>
        <v>5070.3999999999996</v>
      </c>
      <c r="AZ229" s="222">
        <f t="shared" si="202"/>
        <v>5070.3999999999996</v>
      </c>
      <c r="BA229" s="222">
        <f t="shared" si="202"/>
        <v>5070.3999999999996</v>
      </c>
      <c r="BB229" s="222">
        <f t="shared" si="202"/>
        <v>5070.3999999999996</v>
      </c>
      <c r="BC229" s="222">
        <f t="shared" si="202"/>
        <v>5070.3999999999996</v>
      </c>
      <c r="BD229" s="222">
        <f t="shared" si="202"/>
        <v>5070.3999999999996</v>
      </c>
      <c r="BE229" s="222">
        <f t="shared" si="202"/>
        <v>5070.3999999999996</v>
      </c>
      <c r="BF229" s="222">
        <f t="shared" si="202"/>
        <v>5070.3999999999996</v>
      </c>
      <c r="BG229" s="222">
        <f t="shared" si="202"/>
        <v>5070.3999999999996</v>
      </c>
      <c r="BH229" s="222">
        <f t="shared" si="202"/>
        <v>5070.3999999999996</v>
      </c>
      <c r="BI229" s="222">
        <f t="shared" si="202"/>
        <v>5070.3999999999996</v>
      </c>
      <c r="BJ229" s="222">
        <f t="shared" si="202"/>
        <v>5070.3999999999996</v>
      </c>
      <c r="BK229" s="222">
        <f t="shared" si="202"/>
        <v>5070.3999999999996</v>
      </c>
      <c r="BL229" s="222">
        <f t="shared" si="202"/>
        <v>5070.3999999999996</v>
      </c>
      <c r="BM229" s="222">
        <f t="shared" si="202"/>
        <v>5070.3999999999996</v>
      </c>
      <c r="BN229" s="222">
        <f t="shared" si="202"/>
        <v>5070.3999999999996</v>
      </c>
      <c r="BO229" s="222">
        <f t="shared" si="202"/>
        <v>5070.3999999999996</v>
      </c>
      <c r="BP229" s="222">
        <f t="shared" si="202"/>
        <v>5070.3999999999996</v>
      </c>
      <c r="BQ229" s="222">
        <f t="shared" si="202"/>
        <v>5070.3999999999996</v>
      </c>
      <c r="BR229" s="222">
        <f t="shared" si="202"/>
        <v>5070.3999999999996</v>
      </c>
      <c r="BS229" s="222">
        <f t="shared" si="202"/>
        <v>5070.3999999999996</v>
      </c>
      <c r="BT229" s="222">
        <f t="shared" si="202"/>
        <v>5070.3999999999996</v>
      </c>
      <c r="BU229" s="222">
        <f t="shared" si="202"/>
        <v>5070.3999999999996</v>
      </c>
      <c r="BV229" s="222">
        <f t="shared" si="202"/>
        <v>5070.3999999999996</v>
      </c>
      <c r="BW229" s="222">
        <f t="shared" si="202"/>
        <v>5070.3999999999996</v>
      </c>
      <c r="BX229" s="222">
        <f t="shared" si="200"/>
        <v>5070.3999999999996</v>
      </c>
      <c r="BY229" s="222">
        <f t="shared" si="200"/>
        <v>5070.3999999999996</v>
      </c>
      <c r="BZ229" s="222">
        <f t="shared" si="200"/>
        <v>5070.3999999999996</v>
      </c>
      <c r="CA229" s="222">
        <f t="shared" si="200"/>
        <v>5070.3999999999996</v>
      </c>
      <c r="CB229" s="222">
        <f t="shared" si="200"/>
        <v>5070.3999999999996</v>
      </c>
      <c r="CC229" s="222">
        <f t="shared" si="200"/>
        <v>5070.3999999999996</v>
      </c>
      <c r="CD229" s="222">
        <f t="shared" si="200"/>
        <v>5070.3999999999996</v>
      </c>
      <c r="CE229" s="222">
        <f t="shared" si="200"/>
        <v>5070.3999999999996</v>
      </c>
      <c r="CF229" s="222">
        <f t="shared" si="200"/>
        <v>5070.3999999999996</v>
      </c>
      <c r="CG229" s="222">
        <f t="shared" si="200"/>
        <v>5070.3999999999996</v>
      </c>
      <c r="CH229" s="222">
        <f t="shared" si="200"/>
        <v>5070.3999999999996</v>
      </c>
      <c r="CI229" s="222">
        <f t="shared" si="200"/>
        <v>5070.3999999999996</v>
      </c>
      <c r="CJ229" s="222">
        <f t="shared" si="200"/>
        <v>5070.3999999999996</v>
      </c>
      <c r="CK229" s="222">
        <f t="shared" si="200"/>
        <v>5070.3999999999996</v>
      </c>
      <c r="CL229" s="222">
        <f t="shared" si="200"/>
        <v>5070.3999999999996</v>
      </c>
      <c r="CM229" s="222">
        <f t="shared" si="200"/>
        <v>5070.3999999999996</v>
      </c>
      <c r="CN229" s="222">
        <f t="shared" si="200"/>
        <v>5070.3999999999996</v>
      </c>
      <c r="CO229" s="222">
        <f t="shared" si="200"/>
        <v>5070.3999999999996</v>
      </c>
      <c r="CP229" s="222">
        <f t="shared" si="200"/>
        <v>5070.3999999999996</v>
      </c>
      <c r="CQ229" s="222">
        <f t="shared" si="200"/>
        <v>5070.3999999999996</v>
      </c>
      <c r="CR229" s="222">
        <f t="shared" si="200"/>
        <v>5070.3999999999996</v>
      </c>
      <c r="CS229" s="222">
        <f t="shared" si="200"/>
        <v>5070.3999999999996</v>
      </c>
      <c r="CT229" s="222">
        <f t="shared" si="200"/>
        <v>5070.3999999999996</v>
      </c>
      <c r="CU229" s="222">
        <f t="shared" si="200"/>
        <v>5070.3999999999996</v>
      </c>
      <c r="CV229" s="222">
        <f t="shared" si="200"/>
        <v>5070.3999999999996</v>
      </c>
      <c r="CW229" s="222">
        <f t="shared" si="200"/>
        <v>5070.3999999999996</v>
      </c>
      <c r="CX229" s="222">
        <f t="shared" si="200"/>
        <v>5070.3999999999996</v>
      </c>
      <c r="CY229" s="222">
        <f t="shared" si="200"/>
        <v>5070.3999999999996</v>
      </c>
      <c r="CZ229" s="222">
        <f t="shared" si="200"/>
        <v>5070.3999999999996</v>
      </c>
      <c r="DA229" s="222">
        <f t="shared" si="200"/>
        <v>5070.3999999999996</v>
      </c>
      <c r="DB229" s="222">
        <f t="shared" si="200"/>
        <v>5070.3999999999996</v>
      </c>
      <c r="DC229" s="222">
        <f t="shared" si="200"/>
        <v>5070.3999999999996</v>
      </c>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222"/>
      <c r="EC229" s="222"/>
      <c r="ED229" s="222"/>
      <c r="EE229" s="222"/>
      <c r="EF229" s="222"/>
      <c r="EG229" s="222"/>
      <c r="EH229" s="222"/>
      <c r="EI229" s="222"/>
      <c r="EJ229" s="222"/>
      <c r="EK229" s="222"/>
      <c r="EL229" s="222"/>
      <c r="EM229" s="222"/>
    </row>
    <row r="230" spans="3:143" s="116" customFormat="1" x14ac:dyDescent="0.3">
      <c r="C230" s="142">
        <f t="shared" si="173"/>
        <v>30</v>
      </c>
      <c r="D230" s="223" t="str">
        <f t="shared" si="190"/>
        <v>해외투자대출</v>
      </c>
      <c r="E230" s="215" t="str">
        <f t="shared" si="190"/>
        <v>산업</v>
      </c>
      <c r="F230" s="216">
        <f t="shared" si="190"/>
        <v>6338</v>
      </c>
      <c r="G230" s="217">
        <f t="shared" si="190"/>
        <v>1.3509999999999999E-2</v>
      </c>
      <c r="H230" s="218">
        <f t="shared" si="190"/>
        <v>43342</v>
      </c>
      <c r="I230" s="219" t="str">
        <f t="shared" si="190"/>
        <v>3개월</v>
      </c>
      <c r="J230" s="220" t="str">
        <f t="shared" si="190"/>
        <v>3.6.9.12</v>
      </c>
      <c r="K230" s="221">
        <f t="shared" si="179"/>
        <v>6338</v>
      </c>
      <c r="L230" s="222">
        <f t="shared" si="202"/>
        <v>6338</v>
      </c>
      <c r="M230" s="222">
        <f t="shared" si="202"/>
        <v>6338</v>
      </c>
      <c r="N230" s="222">
        <f t="shared" si="202"/>
        <v>6338</v>
      </c>
      <c r="O230" s="222">
        <f t="shared" si="202"/>
        <v>6338</v>
      </c>
      <c r="P230" s="222">
        <f t="shared" si="202"/>
        <v>6338</v>
      </c>
      <c r="Q230" s="222">
        <f t="shared" si="202"/>
        <v>6338</v>
      </c>
      <c r="R230" s="222">
        <f t="shared" si="202"/>
        <v>6338</v>
      </c>
      <c r="S230" s="222">
        <f t="shared" si="202"/>
        <v>6338</v>
      </c>
      <c r="T230" s="222">
        <f t="shared" si="202"/>
        <v>6338</v>
      </c>
      <c r="U230" s="222">
        <f t="shared" si="202"/>
        <v>6338</v>
      </c>
      <c r="V230" s="222">
        <f t="shared" si="202"/>
        <v>6338</v>
      </c>
      <c r="W230" s="222">
        <f t="shared" si="202"/>
        <v>6338</v>
      </c>
      <c r="X230" s="222">
        <f t="shared" si="202"/>
        <v>6338</v>
      </c>
      <c r="Y230" s="222">
        <f t="shared" si="202"/>
        <v>6338</v>
      </c>
      <c r="Z230" s="222">
        <f t="shared" si="202"/>
        <v>6338</v>
      </c>
      <c r="AA230" s="222">
        <f t="shared" si="202"/>
        <v>6338</v>
      </c>
      <c r="AB230" s="222">
        <f t="shared" si="202"/>
        <v>6338</v>
      </c>
      <c r="AC230" s="222">
        <f t="shared" si="202"/>
        <v>6338</v>
      </c>
      <c r="AD230" s="222">
        <f t="shared" si="202"/>
        <v>6338</v>
      </c>
      <c r="AE230" s="222">
        <f t="shared" si="202"/>
        <v>6338</v>
      </c>
      <c r="AF230" s="222">
        <f t="shared" si="202"/>
        <v>6338</v>
      </c>
      <c r="AG230" s="222">
        <f t="shared" si="202"/>
        <v>6338</v>
      </c>
      <c r="AH230" s="222">
        <f t="shared" si="202"/>
        <v>6338</v>
      </c>
      <c r="AI230" s="222">
        <f t="shared" si="202"/>
        <v>6338</v>
      </c>
      <c r="AJ230" s="222">
        <f t="shared" si="202"/>
        <v>6338</v>
      </c>
      <c r="AK230" s="222">
        <f t="shared" si="202"/>
        <v>6338</v>
      </c>
      <c r="AL230" s="222">
        <f t="shared" si="202"/>
        <v>6338</v>
      </c>
      <c r="AM230" s="222">
        <f t="shared" si="202"/>
        <v>6338</v>
      </c>
      <c r="AN230" s="222">
        <f t="shared" si="202"/>
        <v>6338</v>
      </c>
      <c r="AO230" s="222">
        <f t="shared" si="202"/>
        <v>6338</v>
      </c>
      <c r="AP230" s="222">
        <f t="shared" si="202"/>
        <v>6338</v>
      </c>
      <c r="AQ230" s="222">
        <f t="shared" si="202"/>
        <v>6338</v>
      </c>
      <c r="AR230" s="222">
        <f t="shared" si="202"/>
        <v>6338</v>
      </c>
      <c r="AS230" s="222">
        <f t="shared" si="202"/>
        <v>6338</v>
      </c>
      <c r="AT230" s="222">
        <f t="shared" si="202"/>
        <v>6338</v>
      </c>
      <c r="AU230" s="222">
        <f t="shared" si="202"/>
        <v>6338</v>
      </c>
      <c r="AV230" s="222">
        <f t="shared" si="202"/>
        <v>6338</v>
      </c>
      <c r="AW230" s="222">
        <f t="shared" si="202"/>
        <v>6338</v>
      </c>
      <c r="AX230" s="222">
        <f t="shared" si="202"/>
        <v>6338</v>
      </c>
      <c r="AY230" s="222">
        <f t="shared" si="202"/>
        <v>6338</v>
      </c>
      <c r="AZ230" s="222">
        <f t="shared" si="202"/>
        <v>6338</v>
      </c>
      <c r="BA230" s="222">
        <f t="shared" si="202"/>
        <v>6338</v>
      </c>
      <c r="BB230" s="222">
        <f t="shared" si="202"/>
        <v>6338</v>
      </c>
      <c r="BC230" s="222">
        <f t="shared" si="202"/>
        <v>6338</v>
      </c>
      <c r="BD230" s="222">
        <f t="shared" si="202"/>
        <v>6338</v>
      </c>
      <c r="BE230" s="222">
        <f t="shared" si="202"/>
        <v>6338</v>
      </c>
      <c r="BF230" s="222">
        <f t="shared" si="202"/>
        <v>6338</v>
      </c>
      <c r="BG230" s="222">
        <f t="shared" si="202"/>
        <v>6338</v>
      </c>
      <c r="BH230" s="222">
        <f t="shared" si="202"/>
        <v>6338</v>
      </c>
      <c r="BI230" s="222">
        <f t="shared" si="202"/>
        <v>6338</v>
      </c>
      <c r="BJ230" s="222">
        <f t="shared" si="202"/>
        <v>6338</v>
      </c>
      <c r="BK230" s="222">
        <f t="shared" si="202"/>
        <v>6338</v>
      </c>
      <c r="BL230" s="222">
        <f t="shared" si="202"/>
        <v>6338</v>
      </c>
      <c r="BM230" s="222">
        <f t="shared" si="202"/>
        <v>6338</v>
      </c>
      <c r="BN230" s="222">
        <f t="shared" si="202"/>
        <v>6338</v>
      </c>
      <c r="BO230" s="222">
        <f t="shared" si="202"/>
        <v>6338</v>
      </c>
      <c r="BP230" s="222">
        <f t="shared" si="202"/>
        <v>6338</v>
      </c>
      <c r="BQ230" s="222">
        <f t="shared" si="202"/>
        <v>6338</v>
      </c>
      <c r="BR230" s="222">
        <f t="shared" si="202"/>
        <v>6338</v>
      </c>
      <c r="BS230" s="222">
        <f t="shared" si="202"/>
        <v>6338</v>
      </c>
      <c r="BT230" s="222">
        <f t="shared" si="202"/>
        <v>6338</v>
      </c>
      <c r="BU230" s="222">
        <f t="shared" si="202"/>
        <v>6338</v>
      </c>
      <c r="BV230" s="222">
        <f t="shared" si="202"/>
        <v>6338</v>
      </c>
      <c r="BW230" s="222">
        <f t="shared" si="202"/>
        <v>6338</v>
      </c>
      <c r="BX230" s="222">
        <f t="shared" si="200"/>
        <v>6338</v>
      </c>
      <c r="BY230" s="222">
        <f t="shared" si="200"/>
        <v>6338</v>
      </c>
      <c r="BZ230" s="222">
        <f t="shared" si="200"/>
        <v>6338</v>
      </c>
      <c r="CA230" s="222">
        <f t="shared" si="200"/>
        <v>6338</v>
      </c>
      <c r="CB230" s="222">
        <f t="shared" si="200"/>
        <v>6338</v>
      </c>
      <c r="CC230" s="222">
        <f t="shared" si="200"/>
        <v>6338</v>
      </c>
      <c r="CD230" s="222">
        <f t="shared" si="200"/>
        <v>6338</v>
      </c>
      <c r="CE230" s="222">
        <f t="shared" si="200"/>
        <v>6338</v>
      </c>
      <c r="CF230" s="222">
        <f t="shared" si="200"/>
        <v>6338</v>
      </c>
      <c r="CG230" s="222">
        <f t="shared" si="200"/>
        <v>6338</v>
      </c>
      <c r="CH230" s="222">
        <f t="shared" si="200"/>
        <v>6338</v>
      </c>
      <c r="CI230" s="222">
        <f t="shared" si="200"/>
        <v>6338</v>
      </c>
      <c r="CJ230" s="222">
        <f t="shared" si="200"/>
        <v>6338</v>
      </c>
      <c r="CK230" s="222">
        <f t="shared" si="200"/>
        <v>6338</v>
      </c>
      <c r="CL230" s="222">
        <f t="shared" si="200"/>
        <v>6338</v>
      </c>
      <c r="CM230" s="222">
        <f t="shared" si="200"/>
        <v>6338</v>
      </c>
      <c r="CN230" s="222">
        <f t="shared" si="200"/>
        <v>6338</v>
      </c>
      <c r="CO230" s="222">
        <f t="shared" si="200"/>
        <v>6338</v>
      </c>
      <c r="CP230" s="222">
        <f t="shared" si="200"/>
        <v>6338</v>
      </c>
      <c r="CQ230" s="222">
        <f t="shared" si="200"/>
        <v>6338</v>
      </c>
      <c r="CR230" s="222">
        <f t="shared" si="200"/>
        <v>6338</v>
      </c>
      <c r="CS230" s="222">
        <f t="shared" si="200"/>
        <v>6338</v>
      </c>
      <c r="CT230" s="222">
        <f t="shared" si="200"/>
        <v>6338</v>
      </c>
      <c r="CU230" s="222">
        <f t="shared" si="200"/>
        <v>6338</v>
      </c>
      <c r="CV230" s="222">
        <f t="shared" si="200"/>
        <v>6338</v>
      </c>
      <c r="CW230" s="222">
        <f t="shared" si="200"/>
        <v>6338</v>
      </c>
      <c r="CX230" s="222">
        <f t="shared" si="200"/>
        <v>6338</v>
      </c>
      <c r="CY230" s="222">
        <f t="shared" si="200"/>
        <v>6338</v>
      </c>
      <c r="CZ230" s="222">
        <f t="shared" si="200"/>
        <v>6338</v>
      </c>
      <c r="DA230" s="222">
        <f t="shared" si="200"/>
        <v>6338</v>
      </c>
      <c r="DB230" s="222">
        <f t="shared" si="200"/>
        <v>6338</v>
      </c>
      <c r="DC230" s="222">
        <f t="shared" si="200"/>
        <v>6338</v>
      </c>
      <c r="DD230" s="222"/>
      <c r="DE230" s="222"/>
      <c r="DF230" s="222"/>
      <c r="DG230" s="222"/>
      <c r="DH230" s="222"/>
      <c r="DI230" s="222"/>
      <c r="DJ230" s="222"/>
      <c r="DK230" s="222"/>
      <c r="DL230" s="222"/>
      <c r="DM230" s="222"/>
      <c r="DN230" s="222"/>
      <c r="DO230" s="222"/>
      <c r="DP230" s="222"/>
      <c r="DQ230" s="222"/>
      <c r="DR230" s="222"/>
      <c r="DS230" s="222"/>
      <c r="DT230" s="222"/>
      <c r="DU230" s="222"/>
      <c r="DV230" s="222"/>
      <c r="DW230" s="222"/>
      <c r="DX230" s="222"/>
      <c r="DY230" s="222"/>
      <c r="DZ230" s="222"/>
      <c r="EA230" s="222"/>
      <c r="EB230" s="222"/>
      <c r="EC230" s="222"/>
      <c r="ED230" s="222"/>
      <c r="EE230" s="222"/>
      <c r="EF230" s="222"/>
      <c r="EG230" s="222"/>
      <c r="EH230" s="222"/>
      <c r="EI230" s="222"/>
      <c r="EJ230" s="222"/>
      <c r="EK230" s="222"/>
      <c r="EL230" s="222"/>
      <c r="EM230" s="222"/>
    </row>
    <row r="231" spans="3:143" s="116" customFormat="1" x14ac:dyDescent="0.3">
      <c r="C231" s="142">
        <f t="shared" si="173"/>
        <v>31</v>
      </c>
      <c r="D231" s="223" t="str">
        <f t="shared" si="190"/>
        <v>국고보조금</v>
      </c>
      <c r="E231" s="215" t="str">
        <f t="shared" si="190"/>
        <v>국고보조</v>
      </c>
      <c r="F231" s="216">
        <f t="shared" si="190"/>
        <v>2902.0929999999998</v>
      </c>
      <c r="G231" s="217">
        <f t="shared" si="190"/>
        <v>0</v>
      </c>
      <c r="H231" s="218">
        <f t="shared" si="190"/>
        <v>0</v>
      </c>
      <c r="I231" s="219">
        <f t="shared" si="190"/>
        <v>0</v>
      </c>
      <c r="J231" s="220">
        <f t="shared" si="190"/>
        <v>0</v>
      </c>
      <c r="K231" s="221">
        <f t="shared" si="179"/>
        <v>2902.0929999999998</v>
      </c>
      <c r="L231" s="222">
        <f t="shared" si="202"/>
        <v>2902.0929999999998</v>
      </c>
      <c r="M231" s="222">
        <f t="shared" si="202"/>
        <v>2902.0929999999998</v>
      </c>
      <c r="N231" s="222">
        <f t="shared" si="202"/>
        <v>2877.0929999999998</v>
      </c>
      <c r="O231" s="222">
        <f t="shared" si="202"/>
        <v>2877.0929999999998</v>
      </c>
      <c r="P231" s="222">
        <f t="shared" si="202"/>
        <v>2877.0929999999998</v>
      </c>
      <c r="Q231" s="222">
        <f t="shared" si="202"/>
        <v>1977.1929999999998</v>
      </c>
      <c r="R231" s="222">
        <f t="shared" si="202"/>
        <v>2079.1929999999998</v>
      </c>
      <c r="S231" s="222">
        <f t="shared" si="202"/>
        <v>2133.1929999999998</v>
      </c>
      <c r="T231" s="222">
        <f t="shared" si="202"/>
        <v>2133.1929999999998</v>
      </c>
      <c r="U231" s="222">
        <f t="shared" si="202"/>
        <v>2133.1929999999998</v>
      </c>
      <c r="V231" s="222">
        <f t="shared" si="202"/>
        <v>2133.1929999999998</v>
      </c>
      <c r="W231" s="222">
        <f t="shared" si="202"/>
        <v>2133.1929999999998</v>
      </c>
      <c r="X231" s="222">
        <f t="shared" si="202"/>
        <v>2057.2242499999998</v>
      </c>
      <c r="Y231" s="222">
        <f t="shared" si="202"/>
        <v>1981.2554999999998</v>
      </c>
      <c r="Z231" s="222">
        <f t="shared" si="202"/>
        <v>1905.2867499999998</v>
      </c>
      <c r="AA231" s="222">
        <f t="shared" si="202"/>
        <v>1829.3179999999998</v>
      </c>
      <c r="AB231" s="222">
        <f t="shared" si="202"/>
        <v>1753.3492499999998</v>
      </c>
      <c r="AC231" s="222">
        <f t="shared" si="202"/>
        <v>1677.3804999999998</v>
      </c>
      <c r="AD231" s="222">
        <f t="shared" si="202"/>
        <v>1601.4117499999998</v>
      </c>
      <c r="AE231" s="222">
        <f t="shared" si="202"/>
        <v>1525.4429999999998</v>
      </c>
      <c r="AF231" s="222">
        <f t="shared" si="202"/>
        <v>1449.4742499999998</v>
      </c>
      <c r="AG231" s="222">
        <f t="shared" si="202"/>
        <v>1373.5054999999998</v>
      </c>
      <c r="AH231" s="222">
        <f t="shared" si="202"/>
        <v>1297.5367499999998</v>
      </c>
      <c r="AI231" s="222">
        <f t="shared" si="202"/>
        <v>1221.5679999999998</v>
      </c>
      <c r="AJ231" s="222">
        <f t="shared" si="202"/>
        <v>1139.0206666666663</v>
      </c>
      <c r="AK231" s="222">
        <f t="shared" si="202"/>
        <v>1056.4733333333329</v>
      </c>
      <c r="AL231" s="222">
        <f t="shared" si="202"/>
        <v>973.92599999999959</v>
      </c>
      <c r="AM231" s="222">
        <f t="shared" si="202"/>
        <v>891.37866666666628</v>
      </c>
      <c r="AN231" s="222">
        <f t="shared" si="202"/>
        <v>808.83133333333296</v>
      </c>
      <c r="AO231" s="222">
        <f t="shared" si="202"/>
        <v>726.28399999999965</v>
      </c>
      <c r="AP231" s="222">
        <f t="shared" si="202"/>
        <v>643.73666666666634</v>
      </c>
      <c r="AQ231" s="222">
        <f t="shared" si="202"/>
        <v>561.18933333333302</v>
      </c>
      <c r="AR231" s="222">
        <f t="shared" si="202"/>
        <v>478.64199999999971</v>
      </c>
      <c r="AS231" s="222">
        <f t="shared" si="202"/>
        <v>396.0946666666664</v>
      </c>
      <c r="AT231" s="222">
        <f t="shared" si="202"/>
        <v>313.54733333333309</v>
      </c>
      <c r="AU231" s="222">
        <f t="shared" si="202"/>
        <v>230.99999999999977</v>
      </c>
      <c r="AV231" s="222">
        <f t="shared" si="202"/>
        <v>216.24999999999977</v>
      </c>
      <c r="AW231" s="222">
        <f t="shared" si="202"/>
        <v>201.49999999999977</v>
      </c>
      <c r="AX231" s="222">
        <f t="shared" si="202"/>
        <v>186.74999999999977</v>
      </c>
      <c r="AY231" s="222">
        <f t="shared" si="202"/>
        <v>171.99999999999977</v>
      </c>
      <c r="AZ231" s="222">
        <f t="shared" si="202"/>
        <v>157.24999999999977</v>
      </c>
      <c r="BA231" s="222">
        <f t="shared" si="202"/>
        <v>142.49999999999977</v>
      </c>
      <c r="BB231" s="222">
        <f t="shared" si="202"/>
        <v>127.74999999999977</v>
      </c>
      <c r="BC231" s="222">
        <f t="shared" si="202"/>
        <v>112.99999999999977</v>
      </c>
      <c r="BD231" s="222">
        <f t="shared" si="202"/>
        <v>98.249999999999773</v>
      </c>
      <c r="BE231" s="222">
        <f t="shared" si="202"/>
        <v>83.499999999999773</v>
      </c>
      <c r="BF231" s="222">
        <f t="shared" si="202"/>
        <v>68.749999999999773</v>
      </c>
      <c r="BG231" s="222">
        <f t="shared" si="202"/>
        <v>53.999999999999773</v>
      </c>
      <c r="BH231" s="222">
        <f t="shared" si="202"/>
        <v>49.499999999999773</v>
      </c>
      <c r="BI231" s="222">
        <f t="shared" si="202"/>
        <v>44.999999999999773</v>
      </c>
      <c r="BJ231" s="222">
        <f t="shared" si="202"/>
        <v>40.499999999999773</v>
      </c>
      <c r="BK231" s="222">
        <f t="shared" si="202"/>
        <v>35.999999999999773</v>
      </c>
      <c r="BL231" s="222">
        <f t="shared" si="202"/>
        <v>31.499999999999773</v>
      </c>
      <c r="BM231" s="222">
        <f t="shared" si="202"/>
        <v>26.999999999999773</v>
      </c>
      <c r="BN231" s="222">
        <f t="shared" si="202"/>
        <v>22.499999999999773</v>
      </c>
      <c r="BO231" s="222">
        <f t="shared" si="202"/>
        <v>17.999999999999773</v>
      </c>
      <c r="BP231" s="222">
        <f t="shared" si="202"/>
        <v>13.499999999999773</v>
      </c>
      <c r="BQ231" s="222">
        <f t="shared" si="202"/>
        <v>8.9999999999997726</v>
      </c>
      <c r="BR231" s="222">
        <f t="shared" si="202"/>
        <v>4.4999999999997726</v>
      </c>
      <c r="BS231" s="222">
        <f t="shared" si="202"/>
        <v>-2.2737367544323206E-13</v>
      </c>
      <c r="BT231" s="222">
        <f t="shared" si="202"/>
        <v>-2.2737367544323206E-13</v>
      </c>
      <c r="BU231" s="222">
        <f t="shared" si="202"/>
        <v>-2.2737367544323206E-13</v>
      </c>
      <c r="BV231" s="222">
        <f t="shared" si="202"/>
        <v>-2.2737367544323206E-13</v>
      </c>
      <c r="BW231" s="222">
        <f t="shared" si="202"/>
        <v>-2.2737367544323206E-13</v>
      </c>
      <c r="BX231" s="222">
        <f t="shared" si="200"/>
        <v>-2.2737367544323206E-13</v>
      </c>
      <c r="BY231" s="222">
        <f t="shared" si="200"/>
        <v>-2.2737367544323206E-13</v>
      </c>
      <c r="BZ231" s="222">
        <f t="shared" si="200"/>
        <v>-2.2737367544323206E-13</v>
      </c>
      <c r="CA231" s="222">
        <f t="shared" si="200"/>
        <v>-2.2737367544323206E-13</v>
      </c>
      <c r="CB231" s="222">
        <f t="shared" si="200"/>
        <v>-2.2737367544323206E-13</v>
      </c>
      <c r="CC231" s="222">
        <f t="shared" si="200"/>
        <v>-2.2737367544323206E-13</v>
      </c>
      <c r="CD231" s="222">
        <f t="shared" si="200"/>
        <v>-2.2737367544323206E-13</v>
      </c>
      <c r="CE231" s="222">
        <f t="shared" si="200"/>
        <v>-2.2737367544323206E-13</v>
      </c>
      <c r="CF231" s="222">
        <f t="shared" si="200"/>
        <v>-2.2737367544323206E-13</v>
      </c>
      <c r="CG231" s="222">
        <f t="shared" si="200"/>
        <v>-2.2737367544323206E-13</v>
      </c>
      <c r="CH231" s="222">
        <f t="shared" si="200"/>
        <v>-2.2737367544323206E-13</v>
      </c>
      <c r="CI231" s="222">
        <f t="shared" si="200"/>
        <v>-2.2737367544323206E-13</v>
      </c>
      <c r="CJ231" s="222">
        <f t="shared" si="200"/>
        <v>-2.2737367544323206E-13</v>
      </c>
      <c r="CK231" s="222">
        <f t="shared" si="200"/>
        <v>-2.2737367544323206E-13</v>
      </c>
      <c r="CL231" s="222">
        <f t="shared" si="200"/>
        <v>-2.2737367544323206E-13</v>
      </c>
      <c r="CM231" s="222">
        <f t="shared" si="200"/>
        <v>-2.2737367544323206E-13</v>
      </c>
      <c r="CN231" s="222">
        <f t="shared" si="200"/>
        <v>-2.2737367544323206E-13</v>
      </c>
      <c r="CO231" s="222">
        <f t="shared" si="200"/>
        <v>-2.2737367544323206E-13</v>
      </c>
      <c r="CP231" s="222">
        <f t="shared" si="200"/>
        <v>-2.2737367544323206E-13</v>
      </c>
      <c r="CQ231" s="222">
        <f t="shared" si="200"/>
        <v>-2.2737367544323206E-13</v>
      </c>
      <c r="CR231" s="222">
        <f t="shared" si="200"/>
        <v>-2.2737367544323206E-13</v>
      </c>
      <c r="CS231" s="222">
        <f t="shared" si="200"/>
        <v>-2.2737367544323206E-13</v>
      </c>
      <c r="CT231" s="222">
        <f t="shared" si="200"/>
        <v>-2.2737367544323206E-13</v>
      </c>
      <c r="CU231" s="222">
        <f t="shared" si="200"/>
        <v>-2.2737367544323206E-13</v>
      </c>
      <c r="CV231" s="222">
        <f t="shared" si="200"/>
        <v>-2.2737367544323206E-13</v>
      </c>
      <c r="CW231" s="222">
        <f t="shared" si="200"/>
        <v>-2.2737367544323206E-13</v>
      </c>
      <c r="CX231" s="222">
        <f t="shared" si="200"/>
        <v>-2.2737367544323206E-13</v>
      </c>
      <c r="CY231" s="222">
        <f t="shared" si="200"/>
        <v>-2.2737367544323206E-13</v>
      </c>
      <c r="CZ231" s="222">
        <f t="shared" si="200"/>
        <v>-2.2737367544323206E-13</v>
      </c>
      <c r="DA231" s="222">
        <f t="shared" si="200"/>
        <v>-2.2737367544323206E-13</v>
      </c>
      <c r="DB231" s="222">
        <f t="shared" si="200"/>
        <v>-2.2737367544323206E-13</v>
      </c>
      <c r="DC231" s="222">
        <f t="shared" si="200"/>
        <v>-2.2737367544323206E-13</v>
      </c>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222"/>
      <c r="EC231" s="222"/>
      <c r="ED231" s="222"/>
      <c r="EE231" s="222"/>
      <c r="EF231" s="222"/>
      <c r="EG231" s="222"/>
      <c r="EH231" s="222"/>
      <c r="EI231" s="222"/>
      <c r="EJ231" s="222"/>
      <c r="EK231" s="222"/>
      <c r="EL231" s="222"/>
      <c r="EM231" s="222"/>
    </row>
    <row r="232" spans="3:143" s="116" customFormat="1" x14ac:dyDescent="0.3">
      <c r="C232" s="142">
        <f t="shared" si="173"/>
        <v>32</v>
      </c>
      <c r="D232" s="223" t="str">
        <f t="shared" ref="D232:J234" si="203">D309</f>
        <v>산업시설대</v>
      </c>
      <c r="E232" s="215" t="str">
        <f t="shared" si="203"/>
        <v>산업</v>
      </c>
      <c r="F232" s="216">
        <f t="shared" si="203"/>
        <v>0</v>
      </c>
      <c r="G232" s="217">
        <f t="shared" si="203"/>
        <v>2.6699999999999998E-2</v>
      </c>
      <c r="H232" s="218">
        <f t="shared" si="203"/>
        <v>43660</v>
      </c>
      <c r="I232" s="219" t="str">
        <f t="shared" si="203"/>
        <v>3개월</v>
      </c>
      <c r="J232" s="220" t="str">
        <f t="shared" si="203"/>
        <v>1,4,7,10</v>
      </c>
      <c r="K232" s="221">
        <f t="shared" si="179"/>
        <v>0</v>
      </c>
      <c r="L232" s="222">
        <f t="shared" si="202"/>
        <v>0</v>
      </c>
      <c r="M232" s="222">
        <f t="shared" si="202"/>
        <v>0</v>
      </c>
      <c r="N232" s="222">
        <f t="shared" si="202"/>
        <v>0</v>
      </c>
      <c r="O232" s="222">
        <f t="shared" si="202"/>
        <v>0</v>
      </c>
      <c r="P232" s="222">
        <f t="shared" si="202"/>
        <v>0</v>
      </c>
      <c r="Q232" s="222">
        <f t="shared" si="202"/>
        <v>0</v>
      </c>
      <c r="R232" s="222">
        <f t="shared" si="202"/>
        <v>0</v>
      </c>
      <c r="S232" s="222">
        <f t="shared" si="202"/>
        <v>0</v>
      </c>
      <c r="T232" s="222">
        <f t="shared" si="202"/>
        <v>0</v>
      </c>
      <c r="U232" s="222">
        <f t="shared" si="202"/>
        <v>12000</v>
      </c>
      <c r="V232" s="222">
        <f t="shared" si="202"/>
        <v>12000</v>
      </c>
      <c r="W232" s="222">
        <f t="shared" si="202"/>
        <v>12000</v>
      </c>
      <c r="X232" s="222">
        <f t="shared" si="202"/>
        <v>11800</v>
      </c>
      <c r="Y232" s="222">
        <f t="shared" si="202"/>
        <v>11600</v>
      </c>
      <c r="Z232" s="222">
        <f t="shared" si="202"/>
        <v>11400</v>
      </c>
      <c r="AA232" s="222">
        <f t="shared" si="202"/>
        <v>11200</v>
      </c>
      <c r="AB232" s="222">
        <f t="shared" si="202"/>
        <v>11000</v>
      </c>
      <c r="AC232" s="222">
        <f t="shared" si="202"/>
        <v>10800</v>
      </c>
      <c r="AD232" s="222">
        <f t="shared" si="202"/>
        <v>10600</v>
      </c>
      <c r="AE232" s="222">
        <f t="shared" si="202"/>
        <v>10400</v>
      </c>
      <c r="AF232" s="222">
        <f t="shared" si="202"/>
        <v>10200</v>
      </c>
      <c r="AG232" s="222">
        <f t="shared" si="202"/>
        <v>10000</v>
      </c>
      <c r="AH232" s="222">
        <f t="shared" si="202"/>
        <v>9800</v>
      </c>
      <c r="AI232" s="222">
        <f t="shared" si="202"/>
        <v>9600</v>
      </c>
      <c r="AJ232" s="222">
        <f t="shared" si="202"/>
        <v>9400</v>
      </c>
      <c r="AK232" s="222">
        <f t="shared" si="202"/>
        <v>9200</v>
      </c>
      <c r="AL232" s="222">
        <f t="shared" si="202"/>
        <v>9000</v>
      </c>
      <c r="AM232" s="222">
        <f t="shared" si="202"/>
        <v>8800</v>
      </c>
      <c r="AN232" s="222">
        <f t="shared" si="202"/>
        <v>8600</v>
      </c>
      <c r="AO232" s="222">
        <f t="shared" si="202"/>
        <v>8400</v>
      </c>
      <c r="AP232" s="222">
        <f t="shared" si="202"/>
        <v>8200</v>
      </c>
      <c r="AQ232" s="222">
        <f t="shared" si="202"/>
        <v>8000</v>
      </c>
      <c r="AR232" s="222">
        <f t="shared" si="202"/>
        <v>7800</v>
      </c>
      <c r="AS232" s="222">
        <f t="shared" si="202"/>
        <v>7600</v>
      </c>
      <c r="AT232" s="222">
        <f t="shared" si="202"/>
        <v>7400</v>
      </c>
      <c r="AU232" s="222">
        <f t="shared" si="202"/>
        <v>7200</v>
      </c>
      <c r="AV232" s="222">
        <f t="shared" si="202"/>
        <v>7000</v>
      </c>
      <c r="AW232" s="222">
        <f t="shared" si="202"/>
        <v>6800</v>
      </c>
      <c r="AX232" s="222">
        <f t="shared" si="202"/>
        <v>6600</v>
      </c>
      <c r="AY232" s="222">
        <f t="shared" si="202"/>
        <v>6400</v>
      </c>
      <c r="AZ232" s="222">
        <f t="shared" si="202"/>
        <v>6200</v>
      </c>
      <c r="BA232" s="222">
        <f t="shared" si="202"/>
        <v>6000</v>
      </c>
      <c r="BB232" s="222">
        <f t="shared" si="202"/>
        <v>5800</v>
      </c>
      <c r="BC232" s="222">
        <f t="shared" si="202"/>
        <v>5600</v>
      </c>
      <c r="BD232" s="222">
        <f t="shared" si="202"/>
        <v>5400</v>
      </c>
      <c r="BE232" s="222">
        <f t="shared" si="202"/>
        <v>5200</v>
      </c>
      <c r="BF232" s="222">
        <f t="shared" si="202"/>
        <v>5000</v>
      </c>
      <c r="BG232" s="222">
        <f t="shared" si="202"/>
        <v>4800</v>
      </c>
      <c r="BH232" s="222">
        <f t="shared" si="202"/>
        <v>4600</v>
      </c>
      <c r="BI232" s="222">
        <f t="shared" si="202"/>
        <v>4400</v>
      </c>
      <c r="BJ232" s="222">
        <f t="shared" si="202"/>
        <v>4200</v>
      </c>
      <c r="BK232" s="222">
        <f t="shared" si="202"/>
        <v>4000</v>
      </c>
      <c r="BL232" s="222">
        <f t="shared" si="202"/>
        <v>3800</v>
      </c>
      <c r="BM232" s="222">
        <f t="shared" si="202"/>
        <v>3600</v>
      </c>
      <c r="BN232" s="222">
        <f t="shared" si="202"/>
        <v>3400</v>
      </c>
      <c r="BO232" s="222">
        <f t="shared" si="202"/>
        <v>3200</v>
      </c>
      <c r="BP232" s="222">
        <f t="shared" si="202"/>
        <v>3000</v>
      </c>
      <c r="BQ232" s="222">
        <f t="shared" si="202"/>
        <v>2800</v>
      </c>
      <c r="BR232" s="222">
        <f t="shared" si="202"/>
        <v>2600</v>
      </c>
      <c r="BS232" s="222">
        <f t="shared" si="202"/>
        <v>2400</v>
      </c>
      <c r="BT232" s="222">
        <f t="shared" si="202"/>
        <v>2200</v>
      </c>
      <c r="BU232" s="222">
        <f t="shared" si="202"/>
        <v>2000</v>
      </c>
      <c r="BV232" s="222">
        <f t="shared" si="202"/>
        <v>1800</v>
      </c>
      <c r="BW232" s="222">
        <f t="shared" ref="BW232:EH232" si="204">BV232+BW309+BW380</f>
        <v>1600</v>
      </c>
      <c r="BX232" s="222">
        <f t="shared" si="200"/>
        <v>1400</v>
      </c>
      <c r="BY232" s="222">
        <f t="shared" si="200"/>
        <v>1200</v>
      </c>
      <c r="BZ232" s="222">
        <f t="shared" si="200"/>
        <v>1000</v>
      </c>
      <c r="CA232" s="222">
        <f t="shared" si="200"/>
        <v>800</v>
      </c>
      <c r="CB232" s="222">
        <f t="shared" si="200"/>
        <v>600</v>
      </c>
      <c r="CC232" s="222">
        <f t="shared" si="200"/>
        <v>400</v>
      </c>
      <c r="CD232" s="222">
        <f t="shared" si="200"/>
        <v>200</v>
      </c>
      <c r="CE232" s="222">
        <f t="shared" si="200"/>
        <v>0</v>
      </c>
      <c r="CF232" s="222">
        <f t="shared" si="200"/>
        <v>0</v>
      </c>
      <c r="CG232" s="222">
        <f t="shared" si="200"/>
        <v>0</v>
      </c>
      <c r="CH232" s="222">
        <f t="shared" si="200"/>
        <v>0</v>
      </c>
      <c r="CI232" s="222">
        <f t="shared" si="200"/>
        <v>0</v>
      </c>
      <c r="CJ232" s="222">
        <f t="shared" si="200"/>
        <v>0</v>
      </c>
      <c r="CK232" s="222">
        <f t="shared" si="200"/>
        <v>0</v>
      </c>
      <c r="CL232" s="222">
        <f t="shared" si="200"/>
        <v>0</v>
      </c>
      <c r="CM232" s="222">
        <f t="shared" si="200"/>
        <v>0</v>
      </c>
      <c r="CN232" s="222">
        <f t="shared" si="200"/>
        <v>0</v>
      </c>
      <c r="CO232" s="222">
        <f t="shared" si="200"/>
        <v>0</v>
      </c>
      <c r="CP232" s="222">
        <f t="shared" si="200"/>
        <v>0</v>
      </c>
      <c r="CQ232" s="222">
        <f t="shared" si="200"/>
        <v>0</v>
      </c>
      <c r="CR232" s="222">
        <f t="shared" si="200"/>
        <v>0</v>
      </c>
      <c r="CS232" s="222">
        <f t="shared" si="200"/>
        <v>0</v>
      </c>
      <c r="CT232" s="222">
        <f t="shared" si="200"/>
        <v>0</v>
      </c>
      <c r="CU232" s="222">
        <f t="shared" si="200"/>
        <v>0</v>
      </c>
      <c r="CV232" s="222">
        <f t="shared" si="200"/>
        <v>0</v>
      </c>
      <c r="CW232" s="222">
        <f t="shared" si="200"/>
        <v>0</v>
      </c>
      <c r="CX232" s="222">
        <f t="shared" si="200"/>
        <v>0</v>
      </c>
      <c r="CY232" s="222">
        <f t="shared" si="200"/>
        <v>0</v>
      </c>
      <c r="CZ232" s="222">
        <f t="shared" si="200"/>
        <v>0</v>
      </c>
      <c r="DA232" s="222">
        <f t="shared" si="200"/>
        <v>0</v>
      </c>
      <c r="DB232" s="222">
        <f t="shared" si="200"/>
        <v>0</v>
      </c>
      <c r="DC232" s="222">
        <f t="shared" ref="DC232:FN232" si="205">DB232+DC309+DC380</f>
        <v>0</v>
      </c>
      <c r="DD232" s="222"/>
      <c r="DE232" s="222"/>
      <c r="DF232" s="222"/>
      <c r="DG232" s="222"/>
      <c r="DH232" s="222"/>
      <c r="DI232" s="222"/>
      <c r="DJ232" s="222"/>
      <c r="DK232" s="222"/>
      <c r="DL232" s="222"/>
      <c r="DM232" s="222"/>
      <c r="DN232" s="222"/>
      <c r="DO232" s="222"/>
      <c r="DP232" s="222"/>
      <c r="DQ232" s="222"/>
      <c r="DR232" s="222"/>
      <c r="DS232" s="222"/>
      <c r="DT232" s="222"/>
      <c r="DU232" s="222"/>
      <c r="DV232" s="222"/>
      <c r="DW232" s="222"/>
      <c r="DX232" s="222"/>
      <c r="DY232" s="222"/>
      <c r="DZ232" s="222"/>
      <c r="EA232" s="222"/>
      <c r="EB232" s="222"/>
      <c r="EC232" s="222"/>
      <c r="ED232" s="222"/>
      <c r="EE232" s="222"/>
      <c r="EF232" s="222"/>
      <c r="EG232" s="222"/>
      <c r="EH232" s="222"/>
      <c r="EI232" s="222"/>
      <c r="EJ232" s="222"/>
      <c r="EK232" s="222"/>
      <c r="EL232" s="222"/>
      <c r="EM232" s="222"/>
    </row>
    <row r="233" spans="3:143" s="116" customFormat="1" x14ac:dyDescent="0.3">
      <c r="C233" s="142">
        <f t="shared" si="173"/>
        <v>33</v>
      </c>
      <c r="D233" s="223" t="str">
        <f t="shared" si="203"/>
        <v>산업시설대</v>
      </c>
      <c r="E233" s="215" t="str">
        <f t="shared" si="203"/>
        <v>산업</v>
      </c>
      <c r="F233" s="216">
        <f t="shared" si="203"/>
        <v>0</v>
      </c>
      <c r="G233" s="217">
        <f t="shared" si="203"/>
        <v>2.81E-2</v>
      </c>
      <c r="H233" s="218">
        <f t="shared" si="203"/>
        <v>43367</v>
      </c>
      <c r="I233" s="219" t="str">
        <f t="shared" si="203"/>
        <v>3개월</v>
      </c>
      <c r="J233" s="220" t="str">
        <f t="shared" si="203"/>
        <v>3.6.9.12</v>
      </c>
      <c r="K233" s="221">
        <f t="shared" si="179"/>
        <v>0</v>
      </c>
      <c r="L233" s="222">
        <f t="shared" ref="L233:BW234" si="206">K233+L310+L381</f>
        <v>0</v>
      </c>
      <c r="M233" s="222">
        <f t="shared" si="206"/>
        <v>0</v>
      </c>
      <c r="N233" s="222">
        <f t="shared" si="206"/>
        <v>0</v>
      </c>
      <c r="O233" s="222">
        <f t="shared" si="206"/>
        <v>0</v>
      </c>
      <c r="P233" s="222">
        <f t="shared" si="206"/>
        <v>0</v>
      </c>
      <c r="Q233" s="222">
        <f t="shared" si="206"/>
        <v>0</v>
      </c>
      <c r="R233" s="222">
        <f t="shared" si="206"/>
        <v>0</v>
      </c>
      <c r="S233" s="222">
        <f t="shared" si="206"/>
        <v>0</v>
      </c>
      <c r="T233" s="222">
        <f t="shared" si="206"/>
        <v>0</v>
      </c>
      <c r="U233" s="222">
        <f t="shared" si="206"/>
        <v>38000</v>
      </c>
      <c r="V233" s="222">
        <f t="shared" si="206"/>
        <v>38000</v>
      </c>
      <c r="W233" s="222">
        <f t="shared" si="206"/>
        <v>38000</v>
      </c>
      <c r="X233" s="222">
        <f t="shared" si="206"/>
        <v>37366.666666666664</v>
      </c>
      <c r="Y233" s="222">
        <f t="shared" si="206"/>
        <v>36733.333333333328</v>
      </c>
      <c r="Z233" s="222">
        <f t="shared" si="206"/>
        <v>36099.999999999993</v>
      </c>
      <c r="AA233" s="222">
        <f t="shared" si="206"/>
        <v>35466.666666666657</v>
      </c>
      <c r="AB233" s="222">
        <f t="shared" si="206"/>
        <v>34833.333333333321</v>
      </c>
      <c r="AC233" s="222">
        <f t="shared" si="206"/>
        <v>34199.999999999985</v>
      </c>
      <c r="AD233" s="222">
        <f t="shared" si="206"/>
        <v>33566.66666666665</v>
      </c>
      <c r="AE233" s="222">
        <f t="shared" si="206"/>
        <v>32933.333333333314</v>
      </c>
      <c r="AF233" s="222">
        <f t="shared" si="206"/>
        <v>32299.999999999982</v>
      </c>
      <c r="AG233" s="222">
        <f t="shared" si="206"/>
        <v>31666.66666666665</v>
      </c>
      <c r="AH233" s="222">
        <f t="shared" si="206"/>
        <v>31033.333333333318</v>
      </c>
      <c r="AI233" s="222">
        <f t="shared" si="206"/>
        <v>30399.999999999985</v>
      </c>
      <c r="AJ233" s="222">
        <f t="shared" si="206"/>
        <v>29766.666666666653</v>
      </c>
      <c r="AK233" s="222">
        <f t="shared" si="206"/>
        <v>29133.333333333321</v>
      </c>
      <c r="AL233" s="222">
        <f t="shared" si="206"/>
        <v>28499.999999999989</v>
      </c>
      <c r="AM233" s="222">
        <f t="shared" si="206"/>
        <v>27866.666666666657</v>
      </c>
      <c r="AN233" s="222">
        <f t="shared" si="206"/>
        <v>27233.333333333325</v>
      </c>
      <c r="AO233" s="222">
        <f t="shared" si="206"/>
        <v>26599.999999999993</v>
      </c>
      <c r="AP233" s="222">
        <f t="shared" si="206"/>
        <v>25966.666666666661</v>
      </c>
      <c r="AQ233" s="222">
        <f t="shared" si="206"/>
        <v>25333.333333333328</v>
      </c>
      <c r="AR233" s="222">
        <f t="shared" si="206"/>
        <v>24699.999999999996</v>
      </c>
      <c r="AS233" s="222">
        <f t="shared" si="206"/>
        <v>24066.666666666664</v>
      </c>
      <c r="AT233" s="222">
        <f t="shared" si="206"/>
        <v>23433.333333333332</v>
      </c>
      <c r="AU233" s="222">
        <f t="shared" si="206"/>
        <v>22800</v>
      </c>
      <c r="AV233" s="222">
        <f t="shared" si="206"/>
        <v>22166.666666666668</v>
      </c>
      <c r="AW233" s="222">
        <f t="shared" si="206"/>
        <v>21533.333333333336</v>
      </c>
      <c r="AX233" s="222">
        <f t="shared" si="206"/>
        <v>20900.000000000004</v>
      </c>
      <c r="AY233" s="222">
        <f t="shared" si="206"/>
        <v>20266.666666666672</v>
      </c>
      <c r="AZ233" s="222">
        <f t="shared" si="206"/>
        <v>19633.333333333339</v>
      </c>
      <c r="BA233" s="222">
        <f t="shared" si="206"/>
        <v>19000.000000000007</v>
      </c>
      <c r="BB233" s="222">
        <f t="shared" si="206"/>
        <v>18366.666666666675</v>
      </c>
      <c r="BC233" s="222">
        <f t="shared" si="206"/>
        <v>17733.333333333343</v>
      </c>
      <c r="BD233" s="222">
        <f t="shared" si="206"/>
        <v>17100.000000000011</v>
      </c>
      <c r="BE233" s="222">
        <f t="shared" si="206"/>
        <v>16466.666666666679</v>
      </c>
      <c r="BF233" s="222">
        <f t="shared" si="206"/>
        <v>15833.333333333345</v>
      </c>
      <c r="BG233" s="222">
        <f t="shared" si="206"/>
        <v>15200.000000000011</v>
      </c>
      <c r="BH233" s="222">
        <f t="shared" si="206"/>
        <v>14566.666666666677</v>
      </c>
      <c r="BI233" s="222">
        <f t="shared" si="206"/>
        <v>13933.333333333343</v>
      </c>
      <c r="BJ233" s="222">
        <f t="shared" si="206"/>
        <v>13300.000000000009</v>
      </c>
      <c r="BK233" s="222">
        <f t="shared" si="206"/>
        <v>12666.666666666675</v>
      </c>
      <c r="BL233" s="222">
        <f t="shared" si="206"/>
        <v>12033.333333333341</v>
      </c>
      <c r="BM233" s="222">
        <f t="shared" si="206"/>
        <v>11400.000000000007</v>
      </c>
      <c r="BN233" s="222">
        <f t="shared" si="206"/>
        <v>10766.666666666673</v>
      </c>
      <c r="BO233" s="222">
        <f t="shared" si="206"/>
        <v>10133.333333333339</v>
      </c>
      <c r="BP233" s="222">
        <f t="shared" si="206"/>
        <v>9500.0000000000055</v>
      </c>
      <c r="BQ233" s="222">
        <f t="shared" si="206"/>
        <v>8866.6666666666715</v>
      </c>
      <c r="BR233" s="222">
        <f t="shared" si="206"/>
        <v>8233.3333333333376</v>
      </c>
      <c r="BS233" s="222">
        <f t="shared" si="206"/>
        <v>7600.0000000000045</v>
      </c>
      <c r="BT233" s="222">
        <f t="shared" si="206"/>
        <v>6966.6666666666715</v>
      </c>
      <c r="BU233" s="222">
        <f t="shared" si="206"/>
        <v>6333.3333333333385</v>
      </c>
      <c r="BV233" s="222">
        <f t="shared" si="206"/>
        <v>5700.0000000000055</v>
      </c>
      <c r="BW233" s="222">
        <f t="shared" si="206"/>
        <v>5066.6666666666724</v>
      </c>
      <c r="BX233" s="222">
        <f t="shared" ref="BX233:EI234" si="207">BW233+BX310+BX381</f>
        <v>4433.3333333333394</v>
      </c>
      <c r="BY233" s="222">
        <f t="shared" si="207"/>
        <v>3800.0000000000059</v>
      </c>
      <c r="BZ233" s="222">
        <f t="shared" si="207"/>
        <v>3166.6666666666724</v>
      </c>
      <c r="CA233" s="222">
        <f t="shared" si="207"/>
        <v>2533.3333333333389</v>
      </c>
      <c r="CB233" s="222">
        <f t="shared" si="207"/>
        <v>1900.0000000000055</v>
      </c>
      <c r="CC233" s="222">
        <f t="shared" si="207"/>
        <v>1266.666666666672</v>
      </c>
      <c r="CD233" s="222">
        <f t="shared" si="207"/>
        <v>633.3333333333386</v>
      </c>
      <c r="CE233" s="222">
        <f t="shared" si="207"/>
        <v>5.2295945351943374E-12</v>
      </c>
      <c r="CF233" s="222">
        <f t="shared" si="207"/>
        <v>5.2295945351943374E-12</v>
      </c>
      <c r="CG233" s="222">
        <f t="shared" si="207"/>
        <v>5.2295945351943374E-12</v>
      </c>
      <c r="CH233" s="222">
        <f t="shared" si="207"/>
        <v>5.2295945351943374E-12</v>
      </c>
      <c r="CI233" s="222">
        <f t="shared" si="207"/>
        <v>5.2295945351943374E-12</v>
      </c>
      <c r="CJ233" s="222">
        <f t="shared" si="207"/>
        <v>5.2295945351943374E-12</v>
      </c>
      <c r="CK233" s="222">
        <f t="shared" si="207"/>
        <v>5.2295945351943374E-12</v>
      </c>
      <c r="CL233" s="222">
        <f t="shared" si="207"/>
        <v>5.2295945351943374E-12</v>
      </c>
      <c r="CM233" s="222">
        <f t="shared" si="207"/>
        <v>5.2295945351943374E-12</v>
      </c>
      <c r="CN233" s="222">
        <f t="shared" si="207"/>
        <v>5.2295945351943374E-12</v>
      </c>
      <c r="CO233" s="222">
        <f t="shared" si="207"/>
        <v>5.2295945351943374E-12</v>
      </c>
      <c r="CP233" s="222">
        <f t="shared" si="207"/>
        <v>5.2295945351943374E-12</v>
      </c>
      <c r="CQ233" s="222">
        <f t="shared" si="207"/>
        <v>5.2295945351943374E-12</v>
      </c>
      <c r="CR233" s="222">
        <f t="shared" si="207"/>
        <v>5.2295945351943374E-12</v>
      </c>
      <c r="CS233" s="222">
        <f t="shared" si="207"/>
        <v>5.2295945351943374E-12</v>
      </c>
      <c r="CT233" s="222">
        <f t="shared" si="207"/>
        <v>5.2295945351943374E-12</v>
      </c>
      <c r="CU233" s="222">
        <f t="shared" si="207"/>
        <v>5.2295945351943374E-12</v>
      </c>
      <c r="CV233" s="222">
        <f t="shared" si="207"/>
        <v>5.2295945351943374E-12</v>
      </c>
      <c r="CW233" s="222">
        <f t="shared" si="207"/>
        <v>5.2295945351943374E-12</v>
      </c>
      <c r="CX233" s="222">
        <f t="shared" si="207"/>
        <v>5.2295945351943374E-12</v>
      </c>
      <c r="CY233" s="222">
        <f t="shared" si="207"/>
        <v>5.2295945351943374E-12</v>
      </c>
      <c r="CZ233" s="222">
        <f t="shared" si="207"/>
        <v>5.2295945351943374E-12</v>
      </c>
      <c r="DA233" s="222">
        <f t="shared" si="207"/>
        <v>5.2295945351943374E-12</v>
      </c>
      <c r="DB233" s="222">
        <f t="shared" si="207"/>
        <v>5.2295945351943374E-12</v>
      </c>
      <c r="DC233" s="222">
        <f t="shared" si="207"/>
        <v>5.2295945351943374E-12</v>
      </c>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222"/>
      <c r="EC233" s="222"/>
      <c r="ED233" s="222"/>
      <c r="EE233" s="222"/>
      <c r="EF233" s="222"/>
      <c r="EG233" s="222"/>
      <c r="EH233" s="222"/>
      <c r="EI233" s="222"/>
      <c r="EJ233" s="222"/>
      <c r="EK233" s="222"/>
      <c r="EL233" s="222"/>
      <c r="EM233" s="222"/>
    </row>
    <row r="234" spans="3:143" s="116" customFormat="1" x14ac:dyDescent="0.3">
      <c r="C234" s="142">
        <f t="shared" si="173"/>
        <v>34</v>
      </c>
      <c r="D234" s="223" t="str">
        <f t="shared" si="203"/>
        <v>일반대(정책자금)</v>
      </c>
      <c r="E234" s="215" t="str">
        <f t="shared" si="203"/>
        <v>국민</v>
      </c>
      <c r="F234" s="216">
        <f t="shared" si="203"/>
        <v>0</v>
      </c>
      <c r="G234" s="217">
        <f t="shared" si="203"/>
        <v>2.8199999999999999E-2</v>
      </c>
      <c r="H234" s="218">
        <f t="shared" si="203"/>
        <v>43813</v>
      </c>
      <c r="I234" s="219" t="str">
        <f t="shared" si="203"/>
        <v>3개월</v>
      </c>
      <c r="J234" s="220" t="str">
        <f t="shared" si="203"/>
        <v>3.6.9.12</v>
      </c>
      <c r="K234" s="221">
        <f t="shared" si="179"/>
        <v>0</v>
      </c>
      <c r="L234" s="222">
        <f t="shared" si="206"/>
        <v>0</v>
      </c>
      <c r="M234" s="222">
        <f t="shared" si="206"/>
        <v>12000</v>
      </c>
      <c r="N234" s="222">
        <f t="shared" si="206"/>
        <v>12000</v>
      </c>
      <c r="O234" s="222">
        <f t="shared" si="206"/>
        <v>12000</v>
      </c>
      <c r="P234" s="222">
        <f t="shared" si="206"/>
        <v>12000</v>
      </c>
      <c r="Q234" s="222">
        <f t="shared" si="206"/>
        <v>12000</v>
      </c>
      <c r="R234" s="222">
        <f t="shared" si="206"/>
        <v>12000</v>
      </c>
      <c r="S234" s="222">
        <f t="shared" si="206"/>
        <v>12000</v>
      </c>
      <c r="T234" s="222">
        <f t="shared" si="206"/>
        <v>10800</v>
      </c>
      <c r="U234" s="222">
        <f t="shared" si="206"/>
        <v>10800</v>
      </c>
      <c r="V234" s="222">
        <f t="shared" si="206"/>
        <v>10800</v>
      </c>
      <c r="W234" s="222">
        <f t="shared" si="206"/>
        <v>9600</v>
      </c>
      <c r="X234" s="222">
        <f t="shared" si="206"/>
        <v>9200</v>
      </c>
      <c r="Y234" s="222">
        <f t="shared" si="206"/>
        <v>8800</v>
      </c>
      <c r="Z234" s="222">
        <f t="shared" si="206"/>
        <v>8400</v>
      </c>
      <c r="AA234" s="222">
        <f t="shared" si="206"/>
        <v>8000</v>
      </c>
      <c r="AB234" s="222">
        <f t="shared" si="206"/>
        <v>7600</v>
      </c>
      <c r="AC234" s="222">
        <f t="shared" si="206"/>
        <v>7200</v>
      </c>
      <c r="AD234" s="222">
        <f t="shared" si="206"/>
        <v>6800</v>
      </c>
      <c r="AE234" s="222">
        <f t="shared" si="206"/>
        <v>6400</v>
      </c>
      <c r="AF234" s="222">
        <f t="shared" si="206"/>
        <v>6000</v>
      </c>
      <c r="AG234" s="222">
        <f t="shared" si="206"/>
        <v>5600</v>
      </c>
      <c r="AH234" s="222">
        <f t="shared" si="206"/>
        <v>5200</v>
      </c>
      <c r="AI234" s="222">
        <f t="shared" si="206"/>
        <v>4800</v>
      </c>
      <c r="AJ234" s="222">
        <f t="shared" si="206"/>
        <v>4400</v>
      </c>
      <c r="AK234" s="222">
        <f t="shared" si="206"/>
        <v>4000</v>
      </c>
      <c r="AL234" s="222">
        <f t="shared" si="206"/>
        <v>3600</v>
      </c>
      <c r="AM234" s="222">
        <f t="shared" si="206"/>
        <v>3200</v>
      </c>
      <c r="AN234" s="222">
        <f t="shared" si="206"/>
        <v>2800</v>
      </c>
      <c r="AO234" s="222">
        <f t="shared" si="206"/>
        <v>2400</v>
      </c>
      <c r="AP234" s="222">
        <f t="shared" si="206"/>
        <v>2000</v>
      </c>
      <c r="AQ234" s="222">
        <f t="shared" si="206"/>
        <v>1600</v>
      </c>
      <c r="AR234" s="222">
        <f t="shared" si="206"/>
        <v>1200</v>
      </c>
      <c r="AS234" s="222">
        <f t="shared" si="206"/>
        <v>800</v>
      </c>
      <c r="AT234" s="222">
        <f t="shared" si="206"/>
        <v>400</v>
      </c>
      <c r="AU234" s="222">
        <f t="shared" si="206"/>
        <v>0</v>
      </c>
      <c r="AV234" s="222">
        <f t="shared" si="206"/>
        <v>0</v>
      </c>
      <c r="AW234" s="222">
        <f t="shared" si="206"/>
        <v>0</v>
      </c>
      <c r="AX234" s="222">
        <f t="shared" si="206"/>
        <v>0</v>
      </c>
      <c r="AY234" s="222">
        <f t="shared" si="206"/>
        <v>0</v>
      </c>
      <c r="AZ234" s="222">
        <f t="shared" si="206"/>
        <v>0</v>
      </c>
      <c r="BA234" s="222">
        <f t="shared" si="206"/>
        <v>0</v>
      </c>
      <c r="BB234" s="222">
        <f t="shared" si="206"/>
        <v>0</v>
      </c>
      <c r="BC234" s="222">
        <f t="shared" si="206"/>
        <v>0</v>
      </c>
      <c r="BD234" s="222">
        <f t="shared" si="206"/>
        <v>0</v>
      </c>
      <c r="BE234" s="222">
        <f t="shared" si="206"/>
        <v>0</v>
      </c>
      <c r="BF234" s="222">
        <f t="shared" si="206"/>
        <v>0</v>
      </c>
      <c r="BG234" s="222">
        <f t="shared" si="206"/>
        <v>0</v>
      </c>
      <c r="BH234" s="222">
        <f t="shared" si="206"/>
        <v>0</v>
      </c>
      <c r="BI234" s="222">
        <f t="shared" si="206"/>
        <v>0</v>
      </c>
      <c r="BJ234" s="222">
        <f t="shared" si="206"/>
        <v>0</v>
      </c>
      <c r="BK234" s="222">
        <f t="shared" si="206"/>
        <v>0</v>
      </c>
      <c r="BL234" s="222">
        <f t="shared" si="206"/>
        <v>0</v>
      </c>
      <c r="BM234" s="222">
        <f t="shared" si="206"/>
        <v>0</v>
      </c>
      <c r="BN234" s="222">
        <f t="shared" si="206"/>
        <v>0</v>
      </c>
      <c r="BO234" s="222">
        <f t="shared" si="206"/>
        <v>0</v>
      </c>
      <c r="BP234" s="222">
        <f t="shared" si="206"/>
        <v>0</v>
      </c>
      <c r="BQ234" s="222">
        <f t="shared" si="206"/>
        <v>0</v>
      </c>
      <c r="BR234" s="222">
        <f t="shared" si="206"/>
        <v>0</v>
      </c>
      <c r="BS234" s="222">
        <f t="shared" si="206"/>
        <v>0</v>
      </c>
      <c r="BT234" s="222">
        <f t="shared" si="206"/>
        <v>0</v>
      </c>
      <c r="BU234" s="222">
        <f t="shared" si="206"/>
        <v>0</v>
      </c>
      <c r="BV234" s="222">
        <f t="shared" si="206"/>
        <v>0</v>
      </c>
      <c r="BW234" s="222">
        <f t="shared" si="206"/>
        <v>0</v>
      </c>
      <c r="BX234" s="222">
        <f t="shared" si="207"/>
        <v>0</v>
      </c>
      <c r="BY234" s="222">
        <f t="shared" si="207"/>
        <v>0</v>
      </c>
      <c r="BZ234" s="222">
        <f t="shared" si="207"/>
        <v>0</v>
      </c>
      <c r="CA234" s="222">
        <f t="shared" si="207"/>
        <v>0</v>
      </c>
      <c r="CB234" s="222">
        <f t="shared" si="207"/>
        <v>0</v>
      </c>
      <c r="CC234" s="222">
        <f t="shared" si="207"/>
        <v>0</v>
      </c>
      <c r="CD234" s="222">
        <f t="shared" si="207"/>
        <v>0</v>
      </c>
      <c r="CE234" s="222">
        <f t="shared" si="207"/>
        <v>0</v>
      </c>
      <c r="CF234" s="222">
        <f t="shared" si="207"/>
        <v>0</v>
      </c>
      <c r="CG234" s="222">
        <f t="shared" si="207"/>
        <v>0</v>
      </c>
      <c r="CH234" s="222">
        <f t="shared" si="207"/>
        <v>0</v>
      </c>
      <c r="CI234" s="222">
        <f t="shared" si="207"/>
        <v>0</v>
      </c>
      <c r="CJ234" s="222">
        <f t="shared" si="207"/>
        <v>0</v>
      </c>
      <c r="CK234" s="222">
        <f t="shared" si="207"/>
        <v>0</v>
      </c>
      <c r="CL234" s="222">
        <f t="shared" si="207"/>
        <v>0</v>
      </c>
      <c r="CM234" s="222">
        <f t="shared" si="207"/>
        <v>0</v>
      </c>
      <c r="CN234" s="222">
        <f t="shared" si="207"/>
        <v>0</v>
      </c>
      <c r="CO234" s="222">
        <f t="shared" si="207"/>
        <v>0</v>
      </c>
      <c r="CP234" s="222">
        <f t="shared" si="207"/>
        <v>0</v>
      </c>
      <c r="CQ234" s="222">
        <f t="shared" si="207"/>
        <v>0</v>
      </c>
      <c r="CR234" s="222">
        <f t="shared" si="207"/>
        <v>0</v>
      </c>
      <c r="CS234" s="222">
        <f t="shared" si="207"/>
        <v>0</v>
      </c>
      <c r="CT234" s="222">
        <f t="shared" si="207"/>
        <v>0</v>
      </c>
      <c r="CU234" s="222">
        <f t="shared" si="207"/>
        <v>0</v>
      </c>
      <c r="CV234" s="222">
        <f t="shared" si="207"/>
        <v>0</v>
      </c>
      <c r="CW234" s="222">
        <f t="shared" si="207"/>
        <v>0</v>
      </c>
      <c r="CX234" s="222">
        <f t="shared" si="207"/>
        <v>0</v>
      </c>
      <c r="CY234" s="222">
        <f t="shared" si="207"/>
        <v>0</v>
      </c>
      <c r="CZ234" s="222">
        <f t="shared" si="207"/>
        <v>0</v>
      </c>
      <c r="DA234" s="222">
        <f t="shared" si="207"/>
        <v>0</v>
      </c>
      <c r="DB234" s="222">
        <f t="shared" si="207"/>
        <v>0</v>
      </c>
      <c r="DC234" s="222">
        <f t="shared" si="207"/>
        <v>0</v>
      </c>
      <c r="DD234" s="222"/>
      <c r="DE234" s="222"/>
      <c r="DF234" s="222"/>
      <c r="DG234" s="222"/>
      <c r="DH234" s="222"/>
      <c r="DI234" s="222"/>
      <c r="DJ234" s="222"/>
      <c r="DK234" s="222"/>
      <c r="DL234" s="222"/>
      <c r="DM234" s="222"/>
      <c r="DN234" s="222"/>
      <c r="DO234" s="222"/>
      <c r="DP234" s="222"/>
      <c r="DQ234" s="222"/>
      <c r="DR234" s="222"/>
      <c r="DS234" s="222"/>
      <c r="DT234" s="222"/>
      <c r="DU234" s="222"/>
      <c r="DV234" s="222"/>
      <c r="DW234" s="222"/>
      <c r="DX234" s="222"/>
      <c r="DY234" s="222"/>
      <c r="DZ234" s="222"/>
      <c r="EA234" s="222"/>
      <c r="EB234" s="222"/>
      <c r="EC234" s="222"/>
      <c r="ED234" s="222"/>
      <c r="EE234" s="222"/>
      <c r="EF234" s="222"/>
      <c r="EG234" s="222"/>
      <c r="EH234" s="222"/>
      <c r="EI234" s="222"/>
      <c r="EJ234" s="222"/>
      <c r="EK234" s="222"/>
      <c r="EL234" s="222"/>
      <c r="EM234" s="222"/>
    </row>
    <row r="235" spans="3:143" s="116" customFormat="1" x14ac:dyDescent="0.3">
      <c r="C235" s="142"/>
      <c r="D235" s="223"/>
      <c r="E235" s="215"/>
      <c r="F235" s="216"/>
      <c r="G235" s="217"/>
      <c r="H235" s="218"/>
      <c r="I235" s="219"/>
      <c r="J235" s="220"/>
      <c r="K235" s="225"/>
      <c r="L235" s="222"/>
      <c r="M235" s="222"/>
      <c r="N235" s="222"/>
      <c r="O235" s="222"/>
      <c r="P235" s="222"/>
      <c r="Q235" s="222"/>
      <c r="R235" s="222"/>
      <c r="S235" s="222"/>
      <c r="T235" s="225"/>
      <c r="U235" s="222"/>
      <c r="V235" s="222"/>
      <c r="W235" s="222"/>
      <c r="X235" s="222"/>
      <c r="Y235" s="222"/>
      <c r="Z235" s="222"/>
      <c r="AA235" s="222"/>
      <c r="AB235" s="222"/>
      <c r="AC235" s="222"/>
      <c r="AD235" s="222"/>
      <c r="AE235" s="222"/>
      <c r="AF235" s="222"/>
      <c r="AG235" s="222"/>
      <c r="AH235" s="222"/>
      <c r="AI235" s="222"/>
      <c r="AJ235" s="222"/>
      <c r="AK235" s="222"/>
      <c r="AL235" s="222"/>
      <c r="AM235" s="222"/>
      <c r="AN235" s="222"/>
      <c r="AO235" s="222"/>
      <c r="AP235" s="222"/>
      <c r="AQ235" s="222"/>
      <c r="AR235" s="222"/>
      <c r="AS235" s="222"/>
      <c r="AT235" s="222"/>
      <c r="AU235" s="222"/>
      <c r="AV235" s="222"/>
      <c r="AW235" s="222"/>
      <c r="AX235" s="222"/>
      <c r="AY235" s="222"/>
      <c r="AZ235" s="222"/>
      <c r="BA235" s="222"/>
      <c r="BB235" s="222"/>
      <c r="BC235" s="222"/>
      <c r="BD235" s="222"/>
      <c r="BE235" s="222"/>
      <c r="BF235" s="222"/>
      <c r="BG235" s="222"/>
      <c r="BH235" s="222"/>
      <c r="BI235" s="222"/>
      <c r="BJ235" s="222"/>
      <c r="BK235" s="222"/>
      <c r="BL235" s="222"/>
      <c r="BM235" s="222"/>
      <c r="BN235" s="222"/>
      <c r="BO235" s="222"/>
      <c r="BP235" s="222"/>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222"/>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222"/>
      <c r="EC235" s="222"/>
      <c r="ED235" s="222"/>
      <c r="EE235" s="222"/>
      <c r="EF235" s="222"/>
      <c r="EG235" s="222"/>
      <c r="EH235" s="222"/>
      <c r="EI235" s="222"/>
      <c r="EJ235" s="222"/>
      <c r="EK235" s="222"/>
      <c r="EL235" s="222"/>
      <c r="EM235" s="222"/>
    </row>
    <row r="236" spans="3:143" x14ac:dyDescent="0.3">
      <c r="J236" s="71"/>
      <c r="L236" s="12"/>
    </row>
    <row r="237" spans="3:143" x14ac:dyDescent="0.3">
      <c r="C237" s="13" t="s">
        <v>79</v>
      </c>
      <c r="D237" s="14" t="s">
        <v>80</v>
      </c>
      <c r="E237" s="15"/>
      <c r="F237" s="16"/>
      <c r="G237" s="16"/>
      <c r="H237" s="16"/>
      <c r="I237" s="16"/>
      <c r="J237" s="16"/>
      <c r="K237" s="17"/>
      <c r="L237" s="17"/>
      <c r="M237" s="16"/>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c r="BV237" s="17"/>
      <c r="BW237" s="17"/>
      <c r="BX237" s="17"/>
      <c r="BY237" s="17"/>
      <c r="BZ237" s="17"/>
      <c r="CA237" s="17"/>
      <c r="CB237" s="17"/>
      <c r="CC237" s="17"/>
      <c r="CD237" s="17"/>
      <c r="CE237" s="17"/>
      <c r="CF237" s="17"/>
      <c r="CG237" s="17"/>
      <c r="CH237" s="17"/>
      <c r="CI237" s="17"/>
      <c r="CJ237" s="17"/>
      <c r="CK237" s="17"/>
      <c r="CL237" s="17"/>
      <c r="CM237" s="17"/>
      <c r="CN237" s="17"/>
      <c r="CO237" s="17"/>
      <c r="CP237" s="17"/>
      <c r="CQ237" s="17"/>
      <c r="CR237" s="17"/>
      <c r="CS237" s="17"/>
      <c r="CT237" s="17"/>
      <c r="CU237" s="17"/>
      <c r="CV237" s="17"/>
      <c r="CW237" s="17"/>
      <c r="CX237" s="17"/>
      <c r="CY237" s="17"/>
      <c r="CZ237" s="17"/>
      <c r="DA237" s="17"/>
      <c r="DB237" s="17"/>
      <c r="DC237" s="17"/>
      <c r="DD237" s="17"/>
      <c r="DE237" s="17"/>
      <c r="DF237" s="17"/>
      <c r="DG237" s="17"/>
      <c r="DH237" s="17"/>
      <c r="DI237" s="17"/>
      <c r="DJ237" s="17"/>
      <c r="DK237" s="17"/>
      <c r="DL237" s="17"/>
      <c r="DM237" s="17"/>
      <c r="DN237" s="17"/>
      <c r="DO237" s="17"/>
      <c r="DP237" s="17"/>
      <c r="DQ237" s="17"/>
      <c r="DR237" s="17"/>
      <c r="DS237" s="17"/>
      <c r="DT237" s="17"/>
      <c r="DU237" s="17"/>
      <c r="DV237" s="17"/>
      <c r="DW237" s="17"/>
      <c r="DX237" s="17"/>
      <c r="DY237" s="17"/>
      <c r="DZ237" s="17"/>
      <c r="EA237" s="17"/>
      <c r="EB237" s="17"/>
      <c r="EC237" s="17"/>
      <c r="ED237" s="17"/>
      <c r="EE237" s="17"/>
      <c r="EF237" s="17"/>
      <c r="EG237" s="17"/>
      <c r="EH237" s="17"/>
      <c r="EI237" s="17"/>
      <c r="EJ237" s="17"/>
      <c r="EK237" s="17"/>
      <c r="EL237" s="17"/>
      <c r="EM237" s="17"/>
    </row>
    <row r="238" spans="3:143" x14ac:dyDescent="0.3">
      <c r="J238" s="71"/>
      <c r="L238" s="227" t="s">
        <v>81</v>
      </c>
      <c r="X238" s="227" t="s">
        <v>82</v>
      </c>
    </row>
    <row r="239" spans="3:143" s="89" customFormat="1" x14ac:dyDescent="0.3">
      <c r="C239" s="132"/>
      <c r="D239" s="90">
        <f>D163</f>
        <v>0</v>
      </c>
      <c r="E239" s="228"/>
      <c r="F239" s="229"/>
      <c r="G239" s="229"/>
      <c r="H239" s="229"/>
      <c r="I239" s="229"/>
      <c r="J239" s="230"/>
      <c r="K239" s="94">
        <f t="shared" ref="K239:BV239" si="208">K$163</f>
        <v>2016</v>
      </c>
      <c r="L239" s="95">
        <f t="shared" si="208"/>
        <v>2017</v>
      </c>
      <c r="M239" s="95">
        <f t="shared" si="208"/>
        <v>2017</v>
      </c>
      <c r="N239" s="95">
        <f t="shared" si="208"/>
        <v>2017</v>
      </c>
      <c r="O239" s="95">
        <f t="shared" si="208"/>
        <v>2017</v>
      </c>
      <c r="P239" s="95">
        <f t="shared" si="208"/>
        <v>2017</v>
      </c>
      <c r="Q239" s="95">
        <f t="shared" si="208"/>
        <v>2017</v>
      </c>
      <c r="R239" s="95">
        <f t="shared" si="208"/>
        <v>2017</v>
      </c>
      <c r="S239" s="95">
        <f t="shared" si="208"/>
        <v>2017</v>
      </c>
      <c r="T239" s="95">
        <f t="shared" si="208"/>
        <v>2017</v>
      </c>
      <c r="U239" s="95">
        <f t="shared" si="208"/>
        <v>2017</v>
      </c>
      <c r="V239" s="95">
        <f t="shared" si="208"/>
        <v>2017</v>
      </c>
      <c r="W239" s="95">
        <f t="shared" si="208"/>
        <v>2017</v>
      </c>
      <c r="X239" s="96">
        <f t="shared" si="208"/>
        <v>2018</v>
      </c>
      <c r="Y239" s="96">
        <f t="shared" si="208"/>
        <v>2018</v>
      </c>
      <c r="Z239" s="96">
        <f t="shared" si="208"/>
        <v>2018</v>
      </c>
      <c r="AA239" s="96">
        <f t="shared" si="208"/>
        <v>2018</v>
      </c>
      <c r="AB239" s="96">
        <f t="shared" si="208"/>
        <v>2018</v>
      </c>
      <c r="AC239" s="96">
        <f t="shared" si="208"/>
        <v>2018</v>
      </c>
      <c r="AD239" s="96">
        <f t="shared" si="208"/>
        <v>2018</v>
      </c>
      <c r="AE239" s="96">
        <f t="shared" si="208"/>
        <v>2018</v>
      </c>
      <c r="AF239" s="96">
        <f t="shared" si="208"/>
        <v>2018</v>
      </c>
      <c r="AG239" s="96">
        <f t="shared" si="208"/>
        <v>2018</v>
      </c>
      <c r="AH239" s="96">
        <f t="shared" si="208"/>
        <v>2018</v>
      </c>
      <c r="AI239" s="96">
        <f t="shared" si="208"/>
        <v>2018</v>
      </c>
      <c r="AJ239" s="96">
        <f t="shared" si="208"/>
        <v>2019</v>
      </c>
      <c r="AK239" s="96">
        <f t="shared" si="208"/>
        <v>2019</v>
      </c>
      <c r="AL239" s="96">
        <f t="shared" si="208"/>
        <v>2019</v>
      </c>
      <c r="AM239" s="96">
        <f t="shared" si="208"/>
        <v>2019</v>
      </c>
      <c r="AN239" s="96">
        <f t="shared" si="208"/>
        <v>2019</v>
      </c>
      <c r="AO239" s="96">
        <f t="shared" si="208"/>
        <v>2019</v>
      </c>
      <c r="AP239" s="96">
        <f t="shared" si="208"/>
        <v>2019</v>
      </c>
      <c r="AQ239" s="96">
        <f t="shared" si="208"/>
        <v>2019</v>
      </c>
      <c r="AR239" s="96">
        <f t="shared" si="208"/>
        <v>2019</v>
      </c>
      <c r="AS239" s="96">
        <f t="shared" si="208"/>
        <v>2019</v>
      </c>
      <c r="AT239" s="96">
        <f t="shared" si="208"/>
        <v>2019</v>
      </c>
      <c r="AU239" s="96">
        <f t="shared" si="208"/>
        <v>2019</v>
      </c>
      <c r="AV239" s="96">
        <f t="shared" si="208"/>
        <v>2020</v>
      </c>
      <c r="AW239" s="96">
        <f t="shared" si="208"/>
        <v>2020</v>
      </c>
      <c r="AX239" s="96">
        <f t="shared" si="208"/>
        <v>2020</v>
      </c>
      <c r="AY239" s="96">
        <f t="shared" si="208"/>
        <v>2020</v>
      </c>
      <c r="AZ239" s="96">
        <f t="shared" si="208"/>
        <v>2020</v>
      </c>
      <c r="BA239" s="96">
        <f t="shared" si="208"/>
        <v>2020</v>
      </c>
      <c r="BB239" s="96">
        <f t="shared" si="208"/>
        <v>2020</v>
      </c>
      <c r="BC239" s="96">
        <f t="shared" si="208"/>
        <v>2020</v>
      </c>
      <c r="BD239" s="96">
        <f t="shared" si="208"/>
        <v>2020</v>
      </c>
      <c r="BE239" s="96">
        <f t="shared" si="208"/>
        <v>2020</v>
      </c>
      <c r="BF239" s="96">
        <f t="shared" si="208"/>
        <v>2020</v>
      </c>
      <c r="BG239" s="96">
        <f t="shared" si="208"/>
        <v>2020</v>
      </c>
      <c r="BH239" s="96">
        <f t="shared" si="208"/>
        <v>2021</v>
      </c>
      <c r="BI239" s="96">
        <f t="shared" si="208"/>
        <v>2021</v>
      </c>
      <c r="BJ239" s="96">
        <f t="shared" si="208"/>
        <v>2021</v>
      </c>
      <c r="BK239" s="96">
        <f t="shared" si="208"/>
        <v>2021</v>
      </c>
      <c r="BL239" s="96">
        <f t="shared" si="208"/>
        <v>2021</v>
      </c>
      <c r="BM239" s="96">
        <f t="shared" si="208"/>
        <v>2021</v>
      </c>
      <c r="BN239" s="96">
        <f t="shared" si="208"/>
        <v>2021</v>
      </c>
      <c r="BO239" s="96">
        <f t="shared" si="208"/>
        <v>2021</v>
      </c>
      <c r="BP239" s="96">
        <f t="shared" si="208"/>
        <v>2021</v>
      </c>
      <c r="BQ239" s="96">
        <f t="shared" si="208"/>
        <v>2021</v>
      </c>
      <c r="BR239" s="96">
        <f t="shared" si="208"/>
        <v>2021</v>
      </c>
      <c r="BS239" s="96">
        <f t="shared" si="208"/>
        <v>2021</v>
      </c>
      <c r="BT239" s="96">
        <f t="shared" si="208"/>
        <v>2022</v>
      </c>
      <c r="BU239" s="96">
        <f t="shared" si="208"/>
        <v>2022</v>
      </c>
      <c r="BV239" s="96">
        <f t="shared" si="208"/>
        <v>2022</v>
      </c>
      <c r="BW239" s="96">
        <f t="shared" ref="BW239:EH239" si="209">BW$163</f>
        <v>2022</v>
      </c>
      <c r="BX239" s="96">
        <f t="shared" si="209"/>
        <v>2022</v>
      </c>
      <c r="BY239" s="96">
        <f t="shared" si="209"/>
        <v>2022</v>
      </c>
      <c r="BZ239" s="96">
        <f t="shared" si="209"/>
        <v>2022</v>
      </c>
      <c r="CA239" s="96">
        <f t="shared" si="209"/>
        <v>2022</v>
      </c>
      <c r="CB239" s="96">
        <f t="shared" si="209"/>
        <v>2022</v>
      </c>
      <c r="CC239" s="96">
        <f t="shared" si="209"/>
        <v>2022</v>
      </c>
      <c r="CD239" s="96">
        <f t="shared" si="209"/>
        <v>2022</v>
      </c>
      <c r="CE239" s="96">
        <f t="shared" si="209"/>
        <v>2022</v>
      </c>
      <c r="CF239" s="96">
        <f t="shared" si="209"/>
        <v>2023</v>
      </c>
      <c r="CG239" s="96">
        <f t="shared" si="209"/>
        <v>2023</v>
      </c>
      <c r="CH239" s="96">
        <f t="shared" si="209"/>
        <v>2023</v>
      </c>
      <c r="CI239" s="96">
        <f t="shared" si="209"/>
        <v>2023</v>
      </c>
      <c r="CJ239" s="96">
        <f t="shared" si="209"/>
        <v>2023</v>
      </c>
      <c r="CK239" s="96">
        <f t="shared" si="209"/>
        <v>2023</v>
      </c>
      <c r="CL239" s="96">
        <f t="shared" si="209"/>
        <v>2023</v>
      </c>
      <c r="CM239" s="96">
        <f t="shared" si="209"/>
        <v>2023</v>
      </c>
      <c r="CN239" s="96">
        <f t="shared" si="209"/>
        <v>2023</v>
      </c>
      <c r="CO239" s="96">
        <f t="shared" si="209"/>
        <v>2023</v>
      </c>
      <c r="CP239" s="96">
        <f t="shared" si="209"/>
        <v>2023</v>
      </c>
      <c r="CQ239" s="96">
        <f t="shared" si="209"/>
        <v>2023</v>
      </c>
      <c r="CR239" s="96">
        <f t="shared" si="209"/>
        <v>2024</v>
      </c>
      <c r="CS239" s="96">
        <f t="shared" si="209"/>
        <v>2024</v>
      </c>
      <c r="CT239" s="96">
        <f t="shared" si="209"/>
        <v>2024</v>
      </c>
      <c r="CU239" s="96">
        <f t="shared" si="209"/>
        <v>2024</v>
      </c>
      <c r="CV239" s="96">
        <f t="shared" si="209"/>
        <v>2024</v>
      </c>
      <c r="CW239" s="96">
        <f t="shared" si="209"/>
        <v>2024</v>
      </c>
      <c r="CX239" s="96">
        <f t="shared" si="209"/>
        <v>2024</v>
      </c>
      <c r="CY239" s="96">
        <f t="shared" si="209"/>
        <v>2024</v>
      </c>
      <c r="CZ239" s="96">
        <f t="shared" si="209"/>
        <v>2024</v>
      </c>
      <c r="DA239" s="96">
        <f t="shared" si="209"/>
        <v>2024</v>
      </c>
      <c r="DB239" s="96">
        <f t="shared" si="209"/>
        <v>2024</v>
      </c>
      <c r="DC239" s="96">
        <f t="shared" si="209"/>
        <v>2024</v>
      </c>
      <c r="DD239" s="96"/>
      <c r="DE239" s="96"/>
      <c r="DF239" s="96"/>
      <c r="DG239" s="96"/>
      <c r="DH239" s="96"/>
      <c r="DI239" s="96"/>
      <c r="DJ239" s="96"/>
      <c r="DK239" s="96"/>
      <c r="DL239" s="96"/>
      <c r="DM239" s="96"/>
      <c r="DN239" s="96"/>
      <c r="DO239" s="96"/>
      <c r="DP239" s="96"/>
      <c r="DQ239" s="96"/>
      <c r="DR239" s="96"/>
      <c r="DS239" s="96"/>
      <c r="DT239" s="96"/>
      <c r="DU239" s="96"/>
      <c r="DV239" s="96"/>
      <c r="DW239" s="96"/>
      <c r="DX239" s="96"/>
      <c r="DY239" s="96"/>
      <c r="DZ239" s="96"/>
      <c r="EA239" s="96"/>
      <c r="EB239" s="96"/>
      <c r="EC239" s="96"/>
      <c r="ED239" s="96"/>
      <c r="EE239" s="96"/>
      <c r="EF239" s="96"/>
      <c r="EG239" s="96"/>
      <c r="EH239" s="96"/>
      <c r="EI239" s="96"/>
      <c r="EJ239" s="96"/>
      <c r="EK239" s="96"/>
      <c r="EL239" s="96"/>
      <c r="EM239" s="96"/>
    </row>
    <row r="240" spans="3:143" s="89" customFormat="1" x14ac:dyDescent="0.3">
      <c r="C240" s="132"/>
      <c r="D240" s="231"/>
      <c r="E240" s="232"/>
      <c r="F240" s="233"/>
      <c r="G240" s="233"/>
      <c r="H240" s="233"/>
      <c r="I240" s="233"/>
      <c r="J240" s="234"/>
      <c r="K240" s="235">
        <f t="shared" ref="K240:BV240" si="210">K$164</f>
        <v>12</v>
      </c>
      <c r="L240" s="236">
        <f t="shared" si="210"/>
        <v>1</v>
      </c>
      <c r="M240" s="236">
        <f t="shared" si="210"/>
        <v>2</v>
      </c>
      <c r="N240" s="236">
        <f t="shared" si="210"/>
        <v>3</v>
      </c>
      <c r="O240" s="237">
        <f t="shared" si="210"/>
        <v>4</v>
      </c>
      <c r="P240" s="237">
        <f t="shared" si="210"/>
        <v>5</v>
      </c>
      <c r="Q240" s="237">
        <f t="shared" si="210"/>
        <v>6</v>
      </c>
      <c r="R240" s="237">
        <f t="shared" si="210"/>
        <v>7</v>
      </c>
      <c r="S240" s="237">
        <f t="shared" si="210"/>
        <v>8</v>
      </c>
      <c r="T240" s="237">
        <f t="shared" si="210"/>
        <v>9</v>
      </c>
      <c r="U240" s="237">
        <f t="shared" si="210"/>
        <v>10</v>
      </c>
      <c r="V240" s="237">
        <f t="shared" si="210"/>
        <v>11</v>
      </c>
      <c r="W240" s="237">
        <f t="shared" si="210"/>
        <v>12</v>
      </c>
      <c r="X240" s="238">
        <f t="shared" si="210"/>
        <v>1</v>
      </c>
      <c r="Y240" s="238">
        <f t="shared" si="210"/>
        <v>2</v>
      </c>
      <c r="Z240" s="238">
        <f t="shared" si="210"/>
        <v>3</v>
      </c>
      <c r="AA240" s="238">
        <f t="shared" si="210"/>
        <v>4</v>
      </c>
      <c r="AB240" s="238">
        <f t="shared" si="210"/>
        <v>5</v>
      </c>
      <c r="AC240" s="238">
        <f t="shared" si="210"/>
        <v>6</v>
      </c>
      <c r="AD240" s="238">
        <f t="shared" si="210"/>
        <v>7</v>
      </c>
      <c r="AE240" s="238">
        <f t="shared" si="210"/>
        <v>8</v>
      </c>
      <c r="AF240" s="238">
        <f t="shared" si="210"/>
        <v>9</v>
      </c>
      <c r="AG240" s="238">
        <f t="shared" si="210"/>
        <v>10</v>
      </c>
      <c r="AH240" s="238">
        <f t="shared" si="210"/>
        <v>11</v>
      </c>
      <c r="AI240" s="238">
        <f t="shared" si="210"/>
        <v>12</v>
      </c>
      <c r="AJ240" s="238">
        <f t="shared" si="210"/>
        <v>1</v>
      </c>
      <c r="AK240" s="238">
        <f t="shared" si="210"/>
        <v>2</v>
      </c>
      <c r="AL240" s="238">
        <f t="shared" si="210"/>
        <v>3</v>
      </c>
      <c r="AM240" s="238">
        <f t="shared" si="210"/>
        <v>4</v>
      </c>
      <c r="AN240" s="238">
        <f t="shared" si="210"/>
        <v>5</v>
      </c>
      <c r="AO240" s="238">
        <f t="shared" si="210"/>
        <v>6</v>
      </c>
      <c r="AP240" s="238">
        <f t="shared" si="210"/>
        <v>7</v>
      </c>
      <c r="AQ240" s="238">
        <f t="shared" si="210"/>
        <v>8</v>
      </c>
      <c r="AR240" s="238">
        <f t="shared" si="210"/>
        <v>9</v>
      </c>
      <c r="AS240" s="238">
        <f t="shared" si="210"/>
        <v>10</v>
      </c>
      <c r="AT240" s="238">
        <f t="shared" si="210"/>
        <v>11</v>
      </c>
      <c r="AU240" s="238">
        <f t="shared" si="210"/>
        <v>12</v>
      </c>
      <c r="AV240" s="238">
        <f t="shared" si="210"/>
        <v>1</v>
      </c>
      <c r="AW240" s="238">
        <f t="shared" si="210"/>
        <v>2</v>
      </c>
      <c r="AX240" s="238">
        <f t="shared" si="210"/>
        <v>3</v>
      </c>
      <c r="AY240" s="238">
        <f t="shared" si="210"/>
        <v>4</v>
      </c>
      <c r="AZ240" s="238">
        <f t="shared" si="210"/>
        <v>5</v>
      </c>
      <c r="BA240" s="238">
        <f t="shared" si="210"/>
        <v>6</v>
      </c>
      <c r="BB240" s="238">
        <f t="shared" si="210"/>
        <v>7</v>
      </c>
      <c r="BC240" s="238">
        <f t="shared" si="210"/>
        <v>8</v>
      </c>
      <c r="BD240" s="238">
        <f t="shared" si="210"/>
        <v>9</v>
      </c>
      <c r="BE240" s="238">
        <f t="shared" si="210"/>
        <v>10</v>
      </c>
      <c r="BF240" s="238">
        <f t="shared" si="210"/>
        <v>11</v>
      </c>
      <c r="BG240" s="238">
        <f t="shared" si="210"/>
        <v>12</v>
      </c>
      <c r="BH240" s="238">
        <f t="shared" si="210"/>
        <v>1</v>
      </c>
      <c r="BI240" s="238">
        <f t="shared" si="210"/>
        <v>2</v>
      </c>
      <c r="BJ240" s="238">
        <f t="shared" si="210"/>
        <v>3</v>
      </c>
      <c r="BK240" s="238">
        <f t="shared" si="210"/>
        <v>4</v>
      </c>
      <c r="BL240" s="238">
        <f t="shared" si="210"/>
        <v>5</v>
      </c>
      <c r="BM240" s="238">
        <f t="shared" si="210"/>
        <v>6</v>
      </c>
      <c r="BN240" s="238">
        <f t="shared" si="210"/>
        <v>7</v>
      </c>
      <c r="BO240" s="238">
        <f t="shared" si="210"/>
        <v>8</v>
      </c>
      <c r="BP240" s="238">
        <f t="shared" si="210"/>
        <v>9</v>
      </c>
      <c r="BQ240" s="238">
        <f t="shared" si="210"/>
        <v>10</v>
      </c>
      <c r="BR240" s="238">
        <f t="shared" si="210"/>
        <v>11</v>
      </c>
      <c r="BS240" s="238">
        <f t="shared" si="210"/>
        <v>12</v>
      </c>
      <c r="BT240" s="238">
        <f t="shared" si="210"/>
        <v>1</v>
      </c>
      <c r="BU240" s="238">
        <f t="shared" si="210"/>
        <v>2</v>
      </c>
      <c r="BV240" s="238">
        <f t="shared" si="210"/>
        <v>3</v>
      </c>
      <c r="BW240" s="238">
        <f t="shared" ref="BW240:EH240" si="211">BW$164</f>
        <v>4</v>
      </c>
      <c r="BX240" s="238">
        <f t="shared" si="211"/>
        <v>5</v>
      </c>
      <c r="BY240" s="238">
        <f t="shared" si="211"/>
        <v>6</v>
      </c>
      <c r="BZ240" s="238">
        <f t="shared" si="211"/>
        <v>7</v>
      </c>
      <c r="CA240" s="238">
        <f t="shared" si="211"/>
        <v>8</v>
      </c>
      <c r="CB240" s="238">
        <f t="shared" si="211"/>
        <v>9</v>
      </c>
      <c r="CC240" s="238">
        <f t="shared" si="211"/>
        <v>10</v>
      </c>
      <c r="CD240" s="238">
        <f t="shared" si="211"/>
        <v>11</v>
      </c>
      <c r="CE240" s="238">
        <f t="shared" si="211"/>
        <v>12</v>
      </c>
      <c r="CF240" s="238">
        <f t="shared" si="211"/>
        <v>1</v>
      </c>
      <c r="CG240" s="238">
        <f t="shared" si="211"/>
        <v>2</v>
      </c>
      <c r="CH240" s="238">
        <f t="shared" si="211"/>
        <v>3</v>
      </c>
      <c r="CI240" s="238">
        <f t="shared" si="211"/>
        <v>4</v>
      </c>
      <c r="CJ240" s="238">
        <f t="shared" si="211"/>
        <v>5</v>
      </c>
      <c r="CK240" s="238">
        <f t="shared" si="211"/>
        <v>6</v>
      </c>
      <c r="CL240" s="238">
        <f t="shared" si="211"/>
        <v>7</v>
      </c>
      <c r="CM240" s="238">
        <f t="shared" si="211"/>
        <v>8</v>
      </c>
      <c r="CN240" s="238">
        <f t="shared" si="211"/>
        <v>9</v>
      </c>
      <c r="CO240" s="238">
        <f t="shared" si="211"/>
        <v>10</v>
      </c>
      <c r="CP240" s="238">
        <f t="shared" si="211"/>
        <v>11</v>
      </c>
      <c r="CQ240" s="238">
        <f t="shared" si="211"/>
        <v>12</v>
      </c>
      <c r="CR240" s="238">
        <f t="shared" si="211"/>
        <v>1</v>
      </c>
      <c r="CS240" s="238">
        <f t="shared" si="211"/>
        <v>2</v>
      </c>
      <c r="CT240" s="238">
        <f t="shared" si="211"/>
        <v>3</v>
      </c>
      <c r="CU240" s="238">
        <f t="shared" si="211"/>
        <v>4</v>
      </c>
      <c r="CV240" s="238">
        <f t="shared" si="211"/>
        <v>5</v>
      </c>
      <c r="CW240" s="238">
        <f t="shared" si="211"/>
        <v>6</v>
      </c>
      <c r="CX240" s="238">
        <f t="shared" si="211"/>
        <v>7</v>
      </c>
      <c r="CY240" s="238">
        <f t="shared" si="211"/>
        <v>8</v>
      </c>
      <c r="CZ240" s="238">
        <f t="shared" si="211"/>
        <v>9</v>
      </c>
      <c r="DA240" s="238">
        <f t="shared" si="211"/>
        <v>10</v>
      </c>
      <c r="DB240" s="238">
        <f t="shared" si="211"/>
        <v>11</v>
      </c>
      <c r="DC240" s="238">
        <f t="shared" si="211"/>
        <v>12</v>
      </c>
      <c r="DD240" s="238"/>
      <c r="DE240" s="238"/>
      <c r="DF240" s="238"/>
      <c r="DG240" s="238"/>
      <c r="DH240" s="238"/>
      <c r="DI240" s="238"/>
      <c r="DJ240" s="238"/>
      <c r="DK240" s="238"/>
      <c r="DL240" s="238"/>
      <c r="DM240" s="238"/>
      <c r="DN240" s="238"/>
      <c r="DO240" s="238"/>
      <c r="DP240" s="238"/>
      <c r="DQ240" s="238"/>
      <c r="DR240" s="238"/>
      <c r="DS240" s="238"/>
      <c r="DT240" s="238"/>
      <c r="DU240" s="238"/>
      <c r="DV240" s="238"/>
      <c r="DW240" s="238"/>
      <c r="DX240" s="238"/>
      <c r="DY240" s="238"/>
      <c r="DZ240" s="238"/>
      <c r="EA240" s="238"/>
      <c r="EB240" s="238"/>
      <c r="EC240" s="238"/>
      <c r="ED240" s="238"/>
      <c r="EE240" s="238"/>
      <c r="EF240" s="238"/>
      <c r="EG240" s="238"/>
      <c r="EH240" s="238"/>
      <c r="EI240" s="238"/>
      <c r="EJ240" s="238"/>
      <c r="EK240" s="238"/>
      <c r="EL240" s="238"/>
      <c r="EM240" s="238"/>
    </row>
    <row r="241" spans="3:144" s="89" customFormat="1" x14ac:dyDescent="0.3">
      <c r="C241" s="132"/>
      <c r="D241" s="97" t="s">
        <v>83</v>
      </c>
      <c r="E241" s="239"/>
      <c r="F241" s="240"/>
      <c r="G241" s="240"/>
      <c r="H241" s="240"/>
      <c r="I241" s="240"/>
      <c r="J241" s="241"/>
      <c r="K241" s="242">
        <v>42735</v>
      </c>
      <c r="L241" s="243">
        <f>EOMONTH(K241, 1)</f>
        <v>42766</v>
      </c>
      <c r="M241" s="243">
        <f t="shared" ref="M241:BX241" si="212">EOMONTH(L241, 1)</f>
        <v>42794</v>
      </c>
      <c r="N241" s="243">
        <f t="shared" si="212"/>
        <v>42825</v>
      </c>
      <c r="O241" s="243">
        <f t="shared" si="212"/>
        <v>42855</v>
      </c>
      <c r="P241" s="243">
        <f t="shared" si="212"/>
        <v>42886</v>
      </c>
      <c r="Q241" s="243">
        <f t="shared" si="212"/>
        <v>42916</v>
      </c>
      <c r="R241" s="243">
        <f t="shared" si="212"/>
        <v>42947</v>
      </c>
      <c r="S241" s="243">
        <f t="shared" si="212"/>
        <v>42978</v>
      </c>
      <c r="T241" s="243">
        <f t="shared" si="212"/>
        <v>43008</v>
      </c>
      <c r="U241" s="243">
        <f t="shared" si="212"/>
        <v>43039</v>
      </c>
      <c r="V241" s="243">
        <f t="shared" si="212"/>
        <v>43069</v>
      </c>
      <c r="W241" s="243">
        <f t="shared" si="212"/>
        <v>43100</v>
      </c>
      <c r="X241" s="244">
        <f t="shared" si="212"/>
        <v>43131</v>
      </c>
      <c r="Y241" s="244">
        <f t="shared" si="212"/>
        <v>43159</v>
      </c>
      <c r="Z241" s="244">
        <f t="shared" si="212"/>
        <v>43190</v>
      </c>
      <c r="AA241" s="244">
        <f t="shared" si="212"/>
        <v>43220</v>
      </c>
      <c r="AB241" s="244">
        <f t="shared" si="212"/>
        <v>43251</v>
      </c>
      <c r="AC241" s="244">
        <f t="shared" si="212"/>
        <v>43281</v>
      </c>
      <c r="AD241" s="244">
        <f t="shared" si="212"/>
        <v>43312</v>
      </c>
      <c r="AE241" s="244">
        <f t="shared" si="212"/>
        <v>43343</v>
      </c>
      <c r="AF241" s="244">
        <f t="shared" si="212"/>
        <v>43373</v>
      </c>
      <c r="AG241" s="244">
        <f t="shared" si="212"/>
        <v>43404</v>
      </c>
      <c r="AH241" s="244">
        <f t="shared" si="212"/>
        <v>43434</v>
      </c>
      <c r="AI241" s="244">
        <f t="shared" si="212"/>
        <v>43465</v>
      </c>
      <c r="AJ241" s="244">
        <f t="shared" si="212"/>
        <v>43496</v>
      </c>
      <c r="AK241" s="244">
        <f t="shared" si="212"/>
        <v>43524</v>
      </c>
      <c r="AL241" s="244">
        <f t="shared" si="212"/>
        <v>43555</v>
      </c>
      <c r="AM241" s="244">
        <f t="shared" si="212"/>
        <v>43585</v>
      </c>
      <c r="AN241" s="244">
        <f t="shared" si="212"/>
        <v>43616</v>
      </c>
      <c r="AO241" s="244">
        <f t="shared" si="212"/>
        <v>43646</v>
      </c>
      <c r="AP241" s="244">
        <f t="shared" si="212"/>
        <v>43677</v>
      </c>
      <c r="AQ241" s="244">
        <f t="shared" si="212"/>
        <v>43708</v>
      </c>
      <c r="AR241" s="244">
        <f t="shared" si="212"/>
        <v>43738</v>
      </c>
      <c r="AS241" s="244">
        <f t="shared" si="212"/>
        <v>43769</v>
      </c>
      <c r="AT241" s="244">
        <f t="shared" si="212"/>
        <v>43799</v>
      </c>
      <c r="AU241" s="244">
        <f t="shared" si="212"/>
        <v>43830</v>
      </c>
      <c r="AV241" s="244">
        <f t="shared" si="212"/>
        <v>43861</v>
      </c>
      <c r="AW241" s="244">
        <f t="shared" si="212"/>
        <v>43890</v>
      </c>
      <c r="AX241" s="244">
        <f t="shared" si="212"/>
        <v>43921</v>
      </c>
      <c r="AY241" s="244">
        <f t="shared" si="212"/>
        <v>43951</v>
      </c>
      <c r="AZ241" s="244">
        <f t="shared" si="212"/>
        <v>43982</v>
      </c>
      <c r="BA241" s="244">
        <f t="shared" si="212"/>
        <v>44012</v>
      </c>
      <c r="BB241" s="244">
        <f t="shared" si="212"/>
        <v>44043</v>
      </c>
      <c r="BC241" s="244">
        <f t="shared" si="212"/>
        <v>44074</v>
      </c>
      <c r="BD241" s="244">
        <f t="shared" si="212"/>
        <v>44104</v>
      </c>
      <c r="BE241" s="244">
        <f t="shared" si="212"/>
        <v>44135</v>
      </c>
      <c r="BF241" s="244">
        <f t="shared" si="212"/>
        <v>44165</v>
      </c>
      <c r="BG241" s="244">
        <f t="shared" si="212"/>
        <v>44196</v>
      </c>
      <c r="BH241" s="244">
        <f t="shared" si="212"/>
        <v>44227</v>
      </c>
      <c r="BI241" s="244">
        <f t="shared" si="212"/>
        <v>44255</v>
      </c>
      <c r="BJ241" s="244">
        <f t="shared" si="212"/>
        <v>44286</v>
      </c>
      <c r="BK241" s="244">
        <f t="shared" si="212"/>
        <v>44316</v>
      </c>
      <c r="BL241" s="244">
        <f t="shared" si="212"/>
        <v>44347</v>
      </c>
      <c r="BM241" s="244">
        <f t="shared" si="212"/>
        <v>44377</v>
      </c>
      <c r="BN241" s="244">
        <f t="shared" si="212"/>
        <v>44408</v>
      </c>
      <c r="BO241" s="244">
        <f t="shared" si="212"/>
        <v>44439</v>
      </c>
      <c r="BP241" s="244">
        <f t="shared" si="212"/>
        <v>44469</v>
      </c>
      <c r="BQ241" s="244">
        <f t="shared" si="212"/>
        <v>44500</v>
      </c>
      <c r="BR241" s="244">
        <f t="shared" si="212"/>
        <v>44530</v>
      </c>
      <c r="BS241" s="244">
        <f t="shared" si="212"/>
        <v>44561</v>
      </c>
      <c r="BT241" s="244">
        <f t="shared" si="212"/>
        <v>44592</v>
      </c>
      <c r="BU241" s="244">
        <f t="shared" si="212"/>
        <v>44620</v>
      </c>
      <c r="BV241" s="244">
        <f t="shared" si="212"/>
        <v>44651</v>
      </c>
      <c r="BW241" s="244">
        <f t="shared" si="212"/>
        <v>44681</v>
      </c>
      <c r="BX241" s="244">
        <f t="shared" si="212"/>
        <v>44712</v>
      </c>
      <c r="BY241" s="244">
        <f t="shared" ref="BY241:DC241" si="213">EOMONTH(BX241, 1)</f>
        <v>44742</v>
      </c>
      <c r="BZ241" s="244">
        <f t="shared" si="213"/>
        <v>44773</v>
      </c>
      <c r="CA241" s="244">
        <f t="shared" si="213"/>
        <v>44804</v>
      </c>
      <c r="CB241" s="244">
        <f t="shared" si="213"/>
        <v>44834</v>
      </c>
      <c r="CC241" s="244">
        <f t="shared" si="213"/>
        <v>44865</v>
      </c>
      <c r="CD241" s="244">
        <f t="shared" si="213"/>
        <v>44895</v>
      </c>
      <c r="CE241" s="244">
        <f t="shared" si="213"/>
        <v>44926</v>
      </c>
      <c r="CF241" s="244">
        <f t="shared" si="213"/>
        <v>44957</v>
      </c>
      <c r="CG241" s="244">
        <f t="shared" si="213"/>
        <v>44985</v>
      </c>
      <c r="CH241" s="244">
        <f t="shared" si="213"/>
        <v>45016</v>
      </c>
      <c r="CI241" s="244">
        <f t="shared" si="213"/>
        <v>45046</v>
      </c>
      <c r="CJ241" s="244">
        <f t="shared" si="213"/>
        <v>45077</v>
      </c>
      <c r="CK241" s="244">
        <f t="shared" si="213"/>
        <v>45107</v>
      </c>
      <c r="CL241" s="244">
        <f t="shared" si="213"/>
        <v>45138</v>
      </c>
      <c r="CM241" s="244">
        <f t="shared" si="213"/>
        <v>45169</v>
      </c>
      <c r="CN241" s="244">
        <f t="shared" si="213"/>
        <v>45199</v>
      </c>
      <c r="CO241" s="244">
        <f t="shared" si="213"/>
        <v>45230</v>
      </c>
      <c r="CP241" s="244">
        <f t="shared" si="213"/>
        <v>45260</v>
      </c>
      <c r="CQ241" s="244">
        <f t="shared" si="213"/>
        <v>45291</v>
      </c>
      <c r="CR241" s="244">
        <f t="shared" si="213"/>
        <v>45322</v>
      </c>
      <c r="CS241" s="244">
        <f t="shared" si="213"/>
        <v>45351</v>
      </c>
      <c r="CT241" s="244">
        <f t="shared" si="213"/>
        <v>45382</v>
      </c>
      <c r="CU241" s="244">
        <f t="shared" si="213"/>
        <v>45412</v>
      </c>
      <c r="CV241" s="244">
        <f t="shared" si="213"/>
        <v>45443</v>
      </c>
      <c r="CW241" s="244">
        <f t="shared" si="213"/>
        <v>45473</v>
      </c>
      <c r="CX241" s="244">
        <f t="shared" si="213"/>
        <v>45504</v>
      </c>
      <c r="CY241" s="244">
        <f t="shared" si="213"/>
        <v>45535</v>
      </c>
      <c r="CZ241" s="244">
        <f t="shared" si="213"/>
        <v>45565</v>
      </c>
      <c r="DA241" s="244">
        <f t="shared" si="213"/>
        <v>45596</v>
      </c>
      <c r="DB241" s="244">
        <f t="shared" si="213"/>
        <v>45626</v>
      </c>
      <c r="DC241" s="244">
        <f t="shared" si="213"/>
        <v>45657</v>
      </c>
      <c r="DD241" s="244"/>
      <c r="DE241" s="244"/>
      <c r="DF241" s="244"/>
      <c r="DG241" s="244"/>
      <c r="DH241" s="244"/>
      <c r="DI241" s="244"/>
      <c r="DJ241" s="244"/>
      <c r="DK241" s="244"/>
      <c r="DL241" s="244"/>
      <c r="DM241" s="244"/>
      <c r="DN241" s="244"/>
      <c r="DO241" s="244"/>
      <c r="DP241" s="244"/>
      <c r="DQ241" s="244"/>
      <c r="DR241" s="244"/>
      <c r="DS241" s="244"/>
      <c r="DT241" s="244"/>
      <c r="DU241" s="244"/>
      <c r="DV241" s="244"/>
      <c r="DW241" s="244"/>
      <c r="DX241" s="244"/>
      <c r="DY241" s="244"/>
      <c r="DZ241" s="244"/>
      <c r="EA241" s="244"/>
      <c r="EB241" s="244"/>
      <c r="EC241" s="244"/>
      <c r="ED241" s="244"/>
      <c r="EE241" s="244"/>
      <c r="EF241" s="244"/>
      <c r="EG241" s="244"/>
      <c r="EH241" s="244"/>
      <c r="EI241" s="244"/>
      <c r="EJ241" s="244"/>
      <c r="EK241" s="244"/>
      <c r="EL241" s="244"/>
      <c r="EM241" s="244"/>
    </row>
    <row r="242" spans="3:144" s="82" customFormat="1" x14ac:dyDescent="0.3">
      <c r="C242" s="24"/>
      <c r="D242" s="104" t="s">
        <v>84</v>
      </c>
      <c r="E242" s="245" t="s">
        <v>85</v>
      </c>
      <c r="F242" s="245"/>
      <c r="G242" s="245"/>
      <c r="H242" s="245"/>
      <c r="I242" s="245"/>
      <c r="J242" s="246"/>
      <c r="K242" s="247">
        <f>SUM(K243, K270, K277)</f>
        <v>0</v>
      </c>
      <c r="L242" s="248">
        <f t="shared" ref="L242:BW242" si="214">SUM(L243, L270, L277)</f>
        <v>-755.38</v>
      </c>
      <c r="M242" s="248">
        <f t="shared" si="214"/>
        <v>12000</v>
      </c>
      <c r="N242" s="248">
        <f t="shared" si="214"/>
        <v>-3944.0050000000001</v>
      </c>
      <c r="O242" s="248">
        <f t="shared" si="214"/>
        <v>-2168</v>
      </c>
      <c r="P242" s="248">
        <f t="shared" si="214"/>
        <v>-10000</v>
      </c>
      <c r="Q242" s="248">
        <f t="shared" si="214"/>
        <v>-4603.4129999999996</v>
      </c>
      <c r="R242" s="248">
        <f t="shared" si="214"/>
        <v>-8620.0499999999993</v>
      </c>
      <c r="S242" s="248">
        <f t="shared" si="214"/>
        <v>54</v>
      </c>
      <c r="T242" s="248">
        <f t="shared" si="214"/>
        <v>-8638.75</v>
      </c>
      <c r="U242" s="248">
        <f t="shared" si="214"/>
        <v>54405.7</v>
      </c>
      <c r="V242" s="248">
        <f t="shared" si="214"/>
        <v>-14128.039999999999</v>
      </c>
      <c r="W242" s="248">
        <f t="shared" si="214"/>
        <v>27625</v>
      </c>
      <c r="X242" s="248">
        <f t="shared" si="214"/>
        <v>-11923.418749999999</v>
      </c>
      <c r="Y242" s="248">
        <f t="shared" si="214"/>
        <v>-11923.418749999999</v>
      </c>
      <c r="Z242" s="248">
        <f t="shared" si="214"/>
        <v>-11923.418749999999</v>
      </c>
      <c r="AA242" s="248">
        <f t="shared" si="214"/>
        <v>-11923.418749999999</v>
      </c>
      <c r="AB242" s="248">
        <f t="shared" si="214"/>
        <v>-11923.418749999999</v>
      </c>
      <c r="AC242" s="248">
        <f t="shared" si="214"/>
        <v>-11923.418749999999</v>
      </c>
      <c r="AD242" s="248">
        <f t="shared" si="214"/>
        <v>-11923.418749999999</v>
      </c>
      <c r="AE242" s="248">
        <f t="shared" si="214"/>
        <v>-11923.418749999999</v>
      </c>
      <c r="AF242" s="248">
        <f t="shared" si="214"/>
        <v>-11923.418749999999</v>
      </c>
      <c r="AG242" s="248">
        <f t="shared" si="214"/>
        <v>-11923.418749999999</v>
      </c>
      <c r="AH242" s="248">
        <f t="shared" si="214"/>
        <v>-11923.418749999999</v>
      </c>
      <c r="AI242" s="248">
        <f t="shared" si="214"/>
        <v>-11923.418749999999</v>
      </c>
      <c r="AJ242" s="248">
        <f t="shared" si="214"/>
        <v>-9627.3223333333335</v>
      </c>
      <c r="AK242" s="248">
        <f t="shared" si="214"/>
        <v>-9627.3223333333335</v>
      </c>
      <c r="AL242" s="248">
        <f t="shared" si="214"/>
        <v>-9627.3223333333335</v>
      </c>
      <c r="AM242" s="248">
        <f t="shared" si="214"/>
        <v>-9627.3223333333335</v>
      </c>
      <c r="AN242" s="248">
        <f t="shared" si="214"/>
        <v>-9627.3223333333335</v>
      </c>
      <c r="AO242" s="248">
        <f t="shared" si="214"/>
        <v>-9627.3223333333335</v>
      </c>
      <c r="AP242" s="248">
        <f t="shared" si="214"/>
        <v>-9627.3223333333335</v>
      </c>
      <c r="AQ242" s="248">
        <f t="shared" si="214"/>
        <v>-9627.3223333333335</v>
      </c>
      <c r="AR242" s="248">
        <f t="shared" si="214"/>
        <v>-9627.3223333333335</v>
      </c>
      <c r="AS242" s="248">
        <f t="shared" si="214"/>
        <v>-9627.3223333333335</v>
      </c>
      <c r="AT242" s="248">
        <f t="shared" si="214"/>
        <v>-9627.3223333333335</v>
      </c>
      <c r="AU242" s="248">
        <f t="shared" si="214"/>
        <v>-9627.3223333333335</v>
      </c>
      <c r="AV242" s="248">
        <f t="shared" si="214"/>
        <v>-4668.2666666666664</v>
      </c>
      <c r="AW242" s="248">
        <f t="shared" si="214"/>
        <v>-4668.2666666666664</v>
      </c>
      <c r="AX242" s="248">
        <f t="shared" si="214"/>
        <v>-4668.2666666666664</v>
      </c>
      <c r="AY242" s="248">
        <f t="shared" si="214"/>
        <v>-4668.2666666666664</v>
      </c>
      <c r="AZ242" s="248">
        <f t="shared" si="214"/>
        <v>-4668.2666666666664</v>
      </c>
      <c r="BA242" s="248">
        <f t="shared" si="214"/>
        <v>-4668.2666666666664</v>
      </c>
      <c r="BB242" s="248">
        <f t="shared" si="214"/>
        <v>-4668.2666666666664</v>
      </c>
      <c r="BC242" s="248">
        <f t="shared" si="214"/>
        <v>-4668.2666666666664</v>
      </c>
      <c r="BD242" s="248">
        <f t="shared" si="214"/>
        <v>-4668.2666666666664</v>
      </c>
      <c r="BE242" s="248">
        <f t="shared" si="214"/>
        <v>-4668.2666666666664</v>
      </c>
      <c r="BF242" s="248">
        <f t="shared" si="214"/>
        <v>-4668.2666666666664</v>
      </c>
      <c r="BG242" s="248">
        <f t="shared" si="214"/>
        <v>-4668.2666666666664</v>
      </c>
      <c r="BH242" s="248">
        <f t="shared" si="214"/>
        <v>-2878.4666666666667</v>
      </c>
      <c r="BI242" s="248">
        <f t="shared" si="214"/>
        <v>-2878.4666666666667</v>
      </c>
      <c r="BJ242" s="248">
        <f t="shared" si="214"/>
        <v>-2878.4666666666667</v>
      </c>
      <c r="BK242" s="248">
        <f t="shared" si="214"/>
        <v>-2878.4666666666667</v>
      </c>
      <c r="BL242" s="248">
        <f t="shared" si="214"/>
        <v>-2878.4666666666667</v>
      </c>
      <c r="BM242" s="248">
        <f t="shared" si="214"/>
        <v>-2878.4666666666667</v>
      </c>
      <c r="BN242" s="248">
        <f t="shared" si="214"/>
        <v>-2878.4666666666667</v>
      </c>
      <c r="BO242" s="248">
        <f t="shared" si="214"/>
        <v>-2878.4666666666667</v>
      </c>
      <c r="BP242" s="248">
        <f t="shared" si="214"/>
        <v>-2878.4666666666667</v>
      </c>
      <c r="BQ242" s="248">
        <f t="shared" si="214"/>
        <v>-2878.4666666666667</v>
      </c>
      <c r="BR242" s="248">
        <f t="shared" si="214"/>
        <v>-2878.4666666666667</v>
      </c>
      <c r="BS242" s="248">
        <f t="shared" si="214"/>
        <v>-2878.4666666666667</v>
      </c>
      <c r="BT242" s="248">
        <f t="shared" si="214"/>
        <v>-2040.6333333333332</v>
      </c>
      <c r="BU242" s="248">
        <f t="shared" si="214"/>
        <v>-2040.6333333333332</v>
      </c>
      <c r="BV242" s="248">
        <f t="shared" si="214"/>
        <v>-2040.6333333333332</v>
      </c>
      <c r="BW242" s="248">
        <f t="shared" si="214"/>
        <v>-2040.6333333333332</v>
      </c>
      <c r="BX242" s="248">
        <f t="shared" ref="BX242:EI242" si="215">SUM(BX243, BX270, BX277)</f>
        <v>-2040.6333333333332</v>
      </c>
      <c r="BY242" s="248">
        <f t="shared" si="215"/>
        <v>-2040.6333333333332</v>
      </c>
      <c r="BZ242" s="248">
        <f t="shared" si="215"/>
        <v>-2040.6333333333332</v>
      </c>
      <c r="CA242" s="248">
        <f t="shared" si="215"/>
        <v>-2040.6333333333332</v>
      </c>
      <c r="CB242" s="248">
        <f t="shared" si="215"/>
        <v>-2040.6333333333332</v>
      </c>
      <c r="CC242" s="248">
        <f t="shared" si="215"/>
        <v>-2040.6333333333332</v>
      </c>
      <c r="CD242" s="248">
        <f t="shared" si="215"/>
        <v>-2040.6333333333332</v>
      </c>
      <c r="CE242" s="248">
        <f t="shared" si="215"/>
        <v>-2040.6333333333332</v>
      </c>
      <c r="CF242" s="248">
        <f t="shared" si="215"/>
        <v>-95</v>
      </c>
      <c r="CG242" s="248">
        <f t="shared" si="215"/>
        <v>-95</v>
      </c>
      <c r="CH242" s="248">
        <f t="shared" si="215"/>
        <v>-95</v>
      </c>
      <c r="CI242" s="248">
        <f t="shared" si="215"/>
        <v>-95</v>
      </c>
      <c r="CJ242" s="248">
        <f t="shared" si="215"/>
        <v>-95</v>
      </c>
      <c r="CK242" s="248">
        <f t="shared" si="215"/>
        <v>-95</v>
      </c>
      <c r="CL242" s="248">
        <f t="shared" si="215"/>
        <v>-95</v>
      </c>
      <c r="CM242" s="248">
        <f t="shared" si="215"/>
        <v>-95</v>
      </c>
      <c r="CN242" s="248">
        <f t="shared" si="215"/>
        <v>-95</v>
      </c>
      <c r="CO242" s="248">
        <f t="shared" si="215"/>
        <v>-95</v>
      </c>
      <c r="CP242" s="248">
        <f t="shared" si="215"/>
        <v>-95</v>
      </c>
      <c r="CQ242" s="248">
        <f t="shared" si="215"/>
        <v>-95</v>
      </c>
      <c r="CR242" s="248">
        <f t="shared" si="215"/>
        <v>0</v>
      </c>
      <c r="CS242" s="248">
        <f t="shared" si="215"/>
        <v>0</v>
      </c>
      <c r="CT242" s="248">
        <f t="shared" si="215"/>
        <v>0</v>
      </c>
      <c r="CU242" s="248">
        <f t="shared" si="215"/>
        <v>0</v>
      </c>
      <c r="CV242" s="248">
        <f t="shared" si="215"/>
        <v>0</v>
      </c>
      <c r="CW242" s="248">
        <f t="shared" si="215"/>
        <v>0</v>
      </c>
      <c r="CX242" s="248">
        <f t="shared" si="215"/>
        <v>0</v>
      </c>
      <c r="CY242" s="248">
        <f t="shared" si="215"/>
        <v>0</v>
      </c>
      <c r="CZ242" s="248">
        <f t="shared" si="215"/>
        <v>0</v>
      </c>
      <c r="DA242" s="248">
        <f t="shared" si="215"/>
        <v>0</v>
      </c>
      <c r="DB242" s="248">
        <f t="shared" si="215"/>
        <v>0</v>
      </c>
      <c r="DC242" s="248">
        <f t="shared" si="215"/>
        <v>0</v>
      </c>
      <c r="DD242" s="248"/>
      <c r="DE242" s="248"/>
      <c r="DF242" s="248"/>
      <c r="DG242" s="248"/>
      <c r="DH242" s="248"/>
      <c r="DI242" s="248"/>
      <c r="DJ242" s="248"/>
      <c r="DK242" s="248"/>
      <c r="DL242" s="248"/>
      <c r="DM242" s="248"/>
      <c r="DN242" s="248"/>
      <c r="DO242" s="248"/>
      <c r="DP242" s="248"/>
      <c r="DQ242" s="248"/>
      <c r="DR242" s="248"/>
      <c r="DS242" s="248"/>
      <c r="DT242" s="248"/>
      <c r="DU242" s="248"/>
      <c r="DV242" s="248"/>
      <c r="DW242" s="248"/>
      <c r="DX242" s="248"/>
      <c r="DY242" s="248"/>
      <c r="DZ242" s="248"/>
      <c r="EA242" s="248"/>
      <c r="EB242" s="248"/>
      <c r="EC242" s="248"/>
      <c r="ED242" s="248"/>
      <c r="EE242" s="248"/>
      <c r="EF242" s="248"/>
      <c r="EG242" s="248"/>
      <c r="EH242" s="248"/>
      <c r="EI242" s="248"/>
      <c r="EJ242" s="248"/>
      <c r="EK242" s="248"/>
      <c r="EL242" s="248"/>
      <c r="EM242" s="248"/>
    </row>
    <row r="243" spans="3:144" s="82" customFormat="1" x14ac:dyDescent="0.3">
      <c r="C243" s="24"/>
      <c r="D243" s="176" t="s">
        <v>86</v>
      </c>
      <c r="E243" s="211" t="s">
        <v>87</v>
      </c>
      <c r="F243" s="212" t="s">
        <v>88</v>
      </c>
      <c r="G243" s="212" t="s">
        <v>89</v>
      </c>
      <c r="H243" s="212" t="s">
        <v>90</v>
      </c>
      <c r="I243" s="212" t="s">
        <v>91</v>
      </c>
      <c r="J243" s="213" t="s">
        <v>92</v>
      </c>
      <c r="K243" s="249">
        <f t="shared" ref="K243:BV243" si="216">SUM(K244:K269)</f>
        <v>0</v>
      </c>
      <c r="L243" s="249">
        <f t="shared" ref="L243:W243" si="217">SUM(L244:L269)</f>
        <v>-338.38</v>
      </c>
      <c r="M243" s="249">
        <f t="shared" si="217"/>
        <v>0</v>
      </c>
      <c r="N243" s="249">
        <f t="shared" si="217"/>
        <v>0</v>
      </c>
      <c r="O243" s="249">
        <f t="shared" si="217"/>
        <v>-483.4</v>
      </c>
      <c r="P243" s="249">
        <f t="shared" si="217"/>
        <v>0</v>
      </c>
      <c r="Q243" s="249">
        <f t="shared" si="217"/>
        <v>0</v>
      </c>
      <c r="R243" s="249">
        <f t="shared" si="217"/>
        <v>-3021.25</v>
      </c>
      <c r="S243" s="249">
        <f t="shared" si="217"/>
        <v>0</v>
      </c>
      <c r="T243" s="249">
        <f t="shared" si="217"/>
        <v>-5563.75</v>
      </c>
      <c r="U243" s="249">
        <f t="shared" si="217"/>
        <v>16000</v>
      </c>
      <c r="V243" s="249">
        <f t="shared" si="217"/>
        <v>-14128.039999999999</v>
      </c>
      <c r="W243" s="249">
        <f t="shared" si="217"/>
        <v>20700</v>
      </c>
      <c r="X243" s="249">
        <f t="shared" si="216"/>
        <v>-105.63333333333333</v>
      </c>
      <c r="Y243" s="249">
        <f t="shared" si="216"/>
        <v>-105.63333333333333</v>
      </c>
      <c r="Z243" s="249">
        <f t="shared" si="216"/>
        <v>-105.63333333333333</v>
      </c>
      <c r="AA243" s="249">
        <f t="shared" si="216"/>
        <v>-105.63333333333333</v>
      </c>
      <c r="AB243" s="249">
        <f t="shared" si="216"/>
        <v>-105.63333333333333</v>
      </c>
      <c r="AC243" s="249">
        <f t="shared" si="216"/>
        <v>-105.63333333333333</v>
      </c>
      <c r="AD243" s="249">
        <f t="shared" si="216"/>
        <v>-105.63333333333333</v>
      </c>
      <c r="AE243" s="249">
        <f t="shared" si="216"/>
        <v>-105.63333333333333</v>
      </c>
      <c r="AF243" s="249">
        <f t="shared" si="216"/>
        <v>-105.63333333333333</v>
      </c>
      <c r="AG243" s="249">
        <f t="shared" si="216"/>
        <v>-105.63333333333333</v>
      </c>
      <c r="AH243" s="249">
        <f t="shared" si="216"/>
        <v>-105.63333333333333</v>
      </c>
      <c r="AI243" s="249">
        <f t="shared" si="216"/>
        <v>-105.63333333333333</v>
      </c>
      <c r="AJ243" s="249">
        <f t="shared" si="216"/>
        <v>-105.63333333333333</v>
      </c>
      <c r="AK243" s="249">
        <f t="shared" si="216"/>
        <v>-105.63333333333333</v>
      </c>
      <c r="AL243" s="249">
        <f t="shared" si="216"/>
        <v>-105.63333333333333</v>
      </c>
      <c r="AM243" s="249">
        <f t="shared" si="216"/>
        <v>-105.63333333333333</v>
      </c>
      <c r="AN243" s="249">
        <f t="shared" si="216"/>
        <v>-105.63333333333333</v>
      </c>
      <c r="AO243" s="249">
        <f t="shared" si="216"/>
        <v>-105.63333333333333</v>
      </c>
      <c r="AP243" s="249">
        <f t="shared" si="216"/>
        <v>-105.63333333333333</v>
      </c>
      <c r="AQ243" s="249">
        <f t="shared" si="216"/>
        <v>-105.63333333333333</v>
      </c>
      <c r="AR243" s="249">
        <f t="shared" si="216"/>
        <v>-105.63333333333333</v>
      </c>
      <c r="AS243" s="249">
        <f t="shared" si="216"/>
        <v>-105.63333333333333</v>
      </c>
      <c r="AT243" s="249">
        <f t="shared" si="216"/>
        <v>-105.63333333333333</v>
      </c>
      <c r="AU243" s="249">
        <f t="shared" si="216"/>
        <v>-105.63333333333333</v>
      </c>
      <c r="AV243" s="249">
        <f t="shared" si="216"/>
        <v>-105.63333333333333</v>
      </c>
      <c r="AW243" s="249">
        <f t="shared" si="216"/>
        <v>-105.63333333333333</v>
      </c>
      <c r="AX243" s="249">
        <f t="shared" si="216"/>
        <v>-105.63333333333333</v>
      </c>
      <c r="AY243" s="249">
        <f t="shared" si="216"/>
        <v>-105.63333333333333</v>
      </c>
      <c r="AZ243" s="249">
        <f t="shared" si="216"/>
        <v>-105.63333333333333</v>
      </c>
      <c r="BA243" s="249">
        <f t="shared" si="216"/>
        <v>-105.63333333333333</v>
      </c>
      <c r="BB243" s="249">
        <f t="shared" si="216"/>
        <v>-105.63333333333333</v>
      </c>
      <c r="BC243" s="249">
        <f t="shared" si="216"/>
        <v>-105.63333333333333</v>
      </c>
      <c r="BD243" s="249">
        <f t="shared" si="216"/>
        <v>-105.63333333333333</v>
      </c>
      <c r="BE243" s="249">
        <f t="shared" si="216"/>
        <v>-105.63333333333333</v>
      </c>
      <c r="BF243" s="249">
        <f t="shared" si="216"/>
        <v>-105.63333333333333</v>
      </c>
      <c r="BG243" s="249">
        <f t="shared" si="216"/>
        <v>-105.63333333333333</v>
      </c>
      <c r="BH243" s="249">
        <f t="shared" si="216"/>
        <v>-105.63333333333333</v>
      </c>
      <c r="BI243" s="249">
        <f t="shared" si="216"/>
        <v>-105.63333333333333</v>
      </c>
      <c r="BJ243" s="249">
        <f t="shared" si="216"/>
        <v>-105.63333333333333</v>
      </c>
      <c r="BK243" s="249">
        <f t="shared" si="216"/>
        <v>-105.63333333333333</v>
      </c>
      <c r="BL243" s="249">
        <f t="shared" si="216"/>
        <v>-105.63333333333333</v>
      </c>
      <c r="BM243" s="249">
        <f t="shared" si="216"/>
        <v>-105.63333333333333</v>
      </c>
      <c r="BN243" s="249">
        <f t="shared" si="216"/>
        <v>-105.63333333333333</v>
      </c>
      <c r="BO243" s="249">
        <f t="shared" si="216"/>
        <v>-105.63333333333333</v>
      </c>
      <c r="BP243" s="249">
        <f t="shared" si="216"/>
        <v>-105.63333333333333</v>
      </c>
      <c r="BQ243" s="249">
        <f t="shared" si="216"/>
        <v>-105.63333333333333</v>
      </c>
      <c r="BR243" s="249">
        <f t="shared" si="216"/>
        <v>-105.63333333333333</v>
      </c>
      <c r="BS243" s="249">
        <f t="shared" si="216"/>
        <v>-105.63333333333333</v>
      </c>
      <c r="BT243" s="249">
        <f t="shared" si="216"/>
        <v>-105.63333333333333</v>
      </c>
      <c r="BU243" s="249">
        <f t="shared" si="216"/>
        <v>-105.63333333333333</v>
      </c>
      <c r="BV243" s="249">
        <f t="shared" si="216"/>
        <v>-105.63333333333333</v>
      </c>
      <c r="BW243" s="249">
        <f t="shared" ref="BW243:EH243" si="218">SUM(BW244:BW269)</f>
        <v>-105.63333333333333</v>
      </c>
      <c r="BX243" s="249">
        <f t="shared" si="218"/>
        <v>-105.63333333333333</v>
      </c>
      <c r="BY243" s="249">
        <f t="shared" si="218"/>
        <v>-105.63333333333333</v>
      </c>
      <c r="BZ243" s="249">
        <f t="shared" si="218"/>
        <v>-105.63333333333333</v>
      </c>
      <c r="CA243" s="249">
        <f t="shared" si="218"/>
        <v>-105.63333333333333</v>
      </c>
      <c r="CB243" s="249">
        <f t="shared" si="218"/>
        <v>-105.63333333333333</v>
      </c>
      <c r="CC243" s="249">
        <f t="shared" si="218"/>
        <v>-105.63333333333333</v>
      </c>
      <c r="CD243" s="249">
        <f t="shared" si="218"/>
        <v>-105.63333333333333</v>
      </c>
      <c r="CE243" s="249">
        <f t="shared" si="218"/>
        <v>-105.63333333333333</v>
      </c>
      <c r="CF243" s="249">
        <f t="shared" si="218"/>
        <v>0</v>
      </c>
      <c r="CG243" s="249">
        <f t="shared" si="218"/>
        <v>0</v>
      </c>
      <c r="CH243" s="249">
        <f t="shared" si="218"/>
        <v>0</v>
      </c>
      <c r="CI243" s="249">
        <f t="shared" si="218"/>
        <v>0</v>
      </c>
      <c r="CJ243" s="249">
        <f t="shared" si="218"/>
        <v>0</v>
      </c>
      <c r="CK243" s="249">
        <f t="shared" si="218"/>
        <v>0</v>
      </c>
      <c r="CL243" s="249">
        <f t="shared" si="218"/>
        <v>0</v>
      </c>
      <c r="CM243" s="249">
        <f t="shared" si="218"/>
        <v>0</v>
      </c>
      <c r="CN243" s="249">
        <f t="shared" si="218"/>
        <v>0</v>
      </c>
      <c r="CO243" s="249">
        <f t="shared" si="218"/>
        <v>0</v>
      </c>
      <c r="CP243" s="249">
        <f t="shared" si="218"/>
        <v>0</v>
      </c>
      <c r="CQ243" s="249">
        <f t="shared" si="218"/>
        <v>0</v>
      </c>
      <c r="CR243" s="249">
        <f t="shared" si="218"/>
        <v>0</v>
      </c>
      <c r="CS243" s="249">
        <f t="shared" si="218"/>
        <v>0</v>
      </c>
      <c r="CT243" s="249">
        <f t="shared" si="218"/>
        <v>0</v>
      </c>
      <c r="CU243" s="249">
        <f t="shared" si="218"/>
        <v>0</v>
      </c>
      <c r="CV243" s="249">
        <f t="shared" si="218"/>
        <v>0</v>
      </c>
      <c r="CW243" s="249">
        <f t="shared" si="218"/>
        <v>0</v>
      </c>
      <c r="CX243" s="249">
        <f t="shared" si="218"/>
        <v>0</v>
      </c>
      <c r="CY243" s="249">
        <f t="shared" si="218"/>
        <v>0</v>
      </c>
      <c r="CZ243" s="249">
        <f t="shared" si="218"/>
        <v>0</v>
      </c>
      <c r="DA243" s="249">
        <f t="shared" si="218"/>
        <v>0</v>
      </c>
      <c r="DB243" s="249">
        <f t="shared" si="218"/>
        <v>0</v>
      </c>
      <c r="DC243" s="249">
        <f t="shared" si="218"/>
        <v>0</v>
      </c>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249"/>
      <c r="EC243" s="249"/>
      <c r="ED243" s="249"/>
      <c r="EE243" s="249"/>
      <c r="EF243" s="249"/>
      <c r="EG243" s="249"/>
      <c r="EH243" s="249"/>
      <c r="EI243" s="249"/>
      <c r="EJ243" s="249"/>
      <c r="EK243" s="249"/>
      <c r="EL243" s="249"/>
      <c r="EM243" s="249"/>
    </row>
    <row r="244" spans="3:144" x14ac:dyDescent="0.3">
      <c r="C244" s="142">
        <v>1</v>
      </c>
      <c r="D244" s="250" t="str">
        <f>'[1]차입명세(16.12)'!D8</f>
        <v>산업운영대</v>
      </c>
      <c r="E244" s="251" t="str">
        <f>'[1]차입명세(16.12)'!E8</f>
        <v>산업</v>
      </c>
      <c r="F244" s="252">
        <f>'[1]차입명세(16.12)'!Y8/1000000</f>
        <v>6000</v>
      </c>
      <c r="G244" s="253">
        <f>'[1]차입명세(16.12)'!M8/100</f>
        <v>2.46E-2</v>
      </c>
      <c r="H244" s="254">
        <f>'[1]차입명세(16.12)'!P8</f>
        <v>42857</v>
      </c>
      <c r="I244" s="255" t="str">
        <f>'[1]차입명세(16.12)'!Q8</f>
        <v>3개월</v>
      </c>
      <c r="J244" s="256" t="s">
        <v>93</v>
      </c>
      <c r="K244" s="257"/>
      <c r="L244" s="258">
        <f>'[1]차입명세(16.12)'!AQ8/1000000</f>
        <v>0</v>
      </c>
      <c r="M244" s="258">
        <f>'[1]차입명세(16.12)'!AR8/1000000</f>
        <v>0</v>
      </c>
      <c r="N244" s="258">
        <f>'[1]차입명세(16.12)'!AS8/1000000</f>
        <v>0</v>
      </c>
      <c r="O244" s="258">
        <f>'[1]차입명세(16.12)'!AT8/1000000</f>
        <v>0</v>
      </c>
      <c r="P244" s="258">
        <f>'[1]차입명세(16.12)'!AU8/1000000</f>
        <v>0</v>
      </c>
      <c r="Q244" s="258">
        <f>'[1]차입명세(16.12)'!AV8/1000000</f>
        <v>0</v>
      </c>
      <c r="R244" s="258">
        <f>'[1]차입명세(16.12)'!AW8/1000000</f>
        <v>0</v>
      </c>
      <c r="S244" s="258">
        <f>'[1]차입명세(16.12)'!AX8/1000000</f>
        <v>0</v>
      </c>
      <c r="T244" s="258">
        <f>'[1]차입명세(16.12)'!AY8/1000000</f>
        <v>0</v>
      </c>
      <c r="U244" s="258">
        <f>'[1]차입명세(16.12)'!AZ8/1000000</f>
        <v>0</v>
      </c>
      <c r="V244" s="258">
        <f>'[1]차입명세(16.12)'!BA8/1000000</f>
        <v>0</v>
      </c>
      <c r="W244" s="258">
        <f>'[1]차입명세(16.12)'!BB8/1000000</f>
        <v>0</v>
      </c>
      <c r="X244" s="259">
        <f>(HLOOKUP(X$239, '[1]차입명세(16.12)'!$BF$6:$BL$77, '[1]차입명세(16.12)'!$BP8, FALSE)/1000000)/12</f>
        <v>0</v>
      </c>
      <c r="Y244" s="259">
        <f>(HLOOKUP(Y$239, '[1]차입명세(16.12)'!$BF$6:$BL$77, '[1]차입명세(16.12)'!$BP8, FALSE)/1000000)/12</f>
        <v>0</v>
      </c>
      <c r="Z244" s="259">
        <f>(HLOOKUP(Z$239, '[1]차입명세(16.12)'!$BF$6:$BL$77, '[1]차입명세(16.12)'!$BP8, FALSE)/1000000)/12</f>
        <v>0</v>
      </c>
      <c r="AA244" s="259">
        <f>(HLOOKUP(AA$239, '[1]차입명세(16.12)'!$BF$6:$BL$77, '[1]차입명세(16.12)'!$BP8, FALSE)/1000000)/12</f>
        <v>0</v>
      </c>
      <c r="AB244" s="259">
        <f>(HLOOKUP(AB$239, '[1]차입명세(16.12)'!$BF$6:$BL$77, '[1]차입명세(16.12)'!$BP8, FALSE)/1000000)/12</f>
        <v>0</v>
      </c>
      <c r="AC244" s="259">
        <f>(HLOOKUP(AC$239, '[1]차입명세(16.12)'!$BF$6:$BL$77, '[1]차입명세(16.12)'!$BP8, FALSE)/1000000)/12</f>
        <v>0</v>
      </c>
      <c r="AD244" s="259">
        <f>(HLOOKUP(AD$239, '[1]차입명세(16.12)'!$BF$6:$BL$77, '[1]차입명세(16.12)'!$BP8, FALSE)/1000000)/12</f>
        <v>0</v>
      </c>
      <c r="AE244" s="259">
        <f>(HLOOKUP(AE$239, '[1]차입명세(16.12)'!$BF$6:$BL$77, '[1]차입명세(16.12)'!$BP8, FALSE)/1000000)/12</f>
        <v>0</v>
      </c>
      <c r="AF244" s="259">
        <f>(HLOOKUP(AF$239, '[1]차입명세(16.12)'!$BF$6:$BL$77, '[1]차입명세(16.12)'!$BP8, FALSE)/1000000)/12</f>
        <v>0</v>
      </c>
      <c r="AG244" s="259">
        <f>(HLOOKUP(AG$239, '[1]차입명세(16.12)'!$BF$6:$BL$77, '[1]차입명세(16.12)'!$BP8, FALSE)/1000000)/12</f>
        <v>0</v>
      </c>
      <c r="AH244" s="259">
        <f>(HLOOKUP(AH$239, '[1]차입명세(16.12)'!$BF$6:$BL$77, '[1]차입명세(16.12)'!$BP8, FALSE)/1000000)/12</f>
        <v>0</v>
      </c>
      <c r="AI244" s="259">
        <f>(HLOOKUP(AI$239, '[1]차입명세(16.12)'!$BF$6:$BL$77, '[1]차입명세(16.12)'!$BP8, FALSE)/1000000)/12</f>
        <v>0</v>
      </c>
      <c r="AJ244" s="259">
        <f>(HLOOKUP(AJ$239, '[1]차입명세(16.12)'!$BF$6:$BL$77, '[1]차입명세(16.12)'!$BP8, FALSE)/1000000)/12</f>
        <v>0</v>
      </c>
      <c r="AK244" s="259">
        <f>(HLOOKUP(AK$239, '[1]차입명세(16.12)'!$BF$6:$BL$77, '[1]차입명세(16.12)'!$BP8, FALSE)/1000000)/12</f>
        <v>0</v>
      </c>
      <c r="AL244" s="259">
        <f>(HLOOKUP(AL$239, '[1]차입명세(16.12)'!$BF$6:$BL$77, '[1]차입명세(16.12)'!$BP8, FALSE)/1000000)/12</f>
        <v>0</v>
      </c>
      <c r="AM244" s="259">
        <f>(HLOOKUP(AM$239, '[1]차입명세(16.12)'!$BF$6:$BL$77, '[1]차입명세(16.12)'!$BP8, FALSE)/1000000)/12</f>
        <v>0</v>
      </c>
      <c r="AN244" s="259">
        <f>(HLOOKUP(AN$239, '[1]차입명세(16.12)'!$BF$6:$BL$77, '[1]차입명세(16.12)'!$BP8, FALSE)/1000000)/12</f>
        <v>0</v>
      </c>
      <c r="AO244" s="259">
        <f>(HLOOKUP(AO$239, '[1]차입명세(16.12)'!$BF$6:$BL$77, '[1]차입명세(16.12)'!$BP8, FALSE)/1000000)/12</f>
        <v>0</v>
      </c>
      <c r="AP244" s="259">
        <f>(HLOOKUP(AP$239, '[1]차입명세(16.12)'!$BF$6:$BL$77, '[1]차입명세(16.12)'!$BP8, FALSE)/1000000)/12</f>
        <v>0</v>
      </c>
      <c r="AQ244" s="259">
        <f>(HLOOKUP(AQ$239, '[1]차입명세(16.12)'!$BF$6:$BL$77, '[1]차입명세(16.12)'!$BP8, FALSE)/1000000)/12</f>
        <v>0</v>
      </c>
      <c r="AR244" s="259">
        <f>(HLOOKUP(AR$239, '[1]차입명세(16.12)'!$BF$6:$BL$77, '[1]차입명세(16.12)'!$BP8, FALSE)/1000000)/12</f>
        <v>0</v>
      </c>
      <c r="AS244" s="259">
        <f>(HLOOKUP(AS$239, '[1]차입명세(16.12)'!$BF$6:$BL$77, '[1]차입명세(16.12)'!$BP8, FALSE)/1000000)/12</f>
        <v>0</v>
      </c>
      <c r="AT244" s="259">
        <f>(HLOOKUP(AT$239, '[1]차입명세(16.12)'!$BF$6:$BL$77, '[1]차입명세(16.12)'!$BP8, FALSE)/1000000)/12</f>
        <v>0</v>
      </c>
      <c r="AU244" s="259">
        <f>(HLOOKUP(AU$239, '[1]차입명세(16.12)'!$BF$6:$BL$77, '[1]차입명세(16.12)'!$BP8, FALSE)/1000000)/12</f>
        <v>0</v>
      </c>
      <c r="AV244" s="259">
        <f>(HLOOKUP(AV$239, '[1]차입명세(16.12)'!$BF$6:$BL$77, '[1]차입명세(16.12)'!$BP8, FALSE)/1000000)/12</f>
        <v>0</v>
      </c>
      <c r="AW244" s="259">
        <f>(HLOOKUP(AW$239, '[1]차입명세(16.12)'!$BF$6:$BL$77, '[1]차입명세(16.12)'!$BP8, FALSE)/1000000)/12</f>
        <v>0</v>
      </c>
      <c r="AX244" s="259">
        <f>(HLOOKUP(AX$239, '[1]차입명세(16.12)'!$BF$6:$BL$77, '[1]차입명세(16.12)'!$BP8, FALSE)/1000000)/12</f>
        <v>0</v>
      </c>
      <c r="AY244" s="259">
        <f>(HLOOKUP(AY$239, '[1]차입명세(16.12)'!$BF$6:$BL$77, '[1]차입명세(16.12)'!$BP8, FALSE)/1000000)/12</f>
        <v>0</v>
      </c>
      <c r="AZ244" s="259">
        <f>(HLOOKUP(AZ$239, '[1]차입명세(16.12)'!$BF$6:$BL$77, '[1]차입명세(16.12)'!$BP8, FALSE)/1000000)/12</f>
        <v>0</v>
      </c>
      <c r="BA244" s="259">
        <f>(HLOOKUP(BA$239, '[1]차입명세(16.12)'!$BF$6:$BL$77, '[1]차입명세(16.12)'!$BP8, FALSE)/1000000)/12</f>
        <v>0</v>
      </c>
      <c r="BB244" s="259">
        <f>(HLOOKUP(BB$239, '[1]차입명세(16.12)'!$BF$6:$BL$77, '[1]차입명세(16.12)'!$BP8, FALSE)/1000000)/12</f>
        <v>0</v>
      </c>
      <c r="BC244" s="259">
        <f>(HLOOKUP(BC$239, '[1]차입명세(16.12)'!$BF$6:$BL$77, '[1]차입명세(16.12)'!$BP8, FALSE)/1000000)/12</f>
        <v>0</v>
      </c>
      <c r="BD244" s="259">
        <f>(HLOOKUP(BD$239, '[1]차입명세(16.12)'!$BF$6:$BL$77, '[1]차입명세(16.12)'!$BP8, FALSE)/1000000)/12</f>
        <v>0</v>
      </c>
      <c r="BE244" s="259">
        <f>(HLOOKUP(BE$239, '[1]차입명세(16.12)'!$BF$6:$BL$77, '[1]차입명세(16.12)'!$BP8, FALSE)/1000000)/12</f>
        <v>0</v>
      </c>
      <c r="BF244" s="259">
        <f>(HLOOKUP(BF$239, '[1]차입명세(16.12)'!$BF$6:$BL$77, '[1]차입명세(16.12)'!$BP8, FALSE)/1000000)/12</f>
        <v>0</v>
      </c>
      <c r="BG244" s="259">
        <f>(HLOOKUP(BG$239, '[1]차입명세(16.12)'!$BF$6:$BL$77, '[1]차입명세(16.12)'!$BP8, FALSE)/1000000)/12</f>
        <v>0</v>
      </c>
      <c r="BH244" s="259">
        <f>(HLOOKUP(BH$239, '[1]차입명세(16.12)'!$BF$6:$BL$77, '[1]차입명세(16.12)'!$BP8, FALSE)/1000000)/12</f>
        <v>0</v>
      </c>
      <c r="BI244" s="259">
        <f>(HLOOKUP(BI$239, '[1]차입명세(16.12)'!$BF$6:$BL$77, '[1]차입명세(16.12)'!$BP8, FALSE)/1000000)/12</f>
        <v>0</v>
      </c>
      <c r="BJ244" s="259">
        <f>(HLOOKUP(BJ$239, '[1]차입명세(16.12)'!$BF$6:$BL$77, '[1]차입명세(16.12)'!$BP8, FALSE)/1000000)/12</f>
        <v>0</v>
      </c>
      <c r="BK244" s="259">
        <f>(HLOOKUP(BK$239, '[1]차입명세(16.12)'!$BF$6:$BL$77, '[1]차입명세(16.12)'!$BP8, FALSE)/1000000)/12</f>
        <v>0</v>
      </c>
      <c r="BL244" s="259">
        <f>(HLOOKUP(BL$239, '[1]차입명세(16.12)'!$BF$6:$BL$77, '[1]차입명세(16.12)'!$BP8, FALSE)/1000000)/12</f>
        <v>0</v>
      </c>
      <c r="BM244" s="259">
        <f>(HLOOKUP(BM$239, '[1]차입명세(16.12)'!$BF$6:$BL$77, '[1]차입명세(16.12)'!$BP8, FALSE)/1000000)/12</f>
        <v>0</v>
      </c>
      <c r="BN244" s="259">
        <f>(HLOOKUP(BN$239, '[1]차입명세(16.12)'!$BF$6:$BL$77, '[1]차입명세(16.12)'!$BP8, FALSE)/1000000)/12</f>
        <v>0</v>
      </c>
      <c r="BO244" s="259">
        <f>(HLOOKUP(BO$239, '[1]차입명세(16.12)'!$BF$6:$BL$77, '[1]차입명세(16.12)'!$BP8, FALSE)/1000000)/12</f>
        <v>0</v>
      </c>
      <c r="BP244" s="259">
        <f>(HLOOKUP(BP$239, '[1]차입명세(16.12)'!$BF$6:$BL$77, '[1]차입명세(16.12)'!$BP8, FALSE)/1000000)/12</f>
        <v>0</v>
      </c>
      <c r="BQ244" s="259">
        <f>(HLOOKUP(BQ$239, '[1]차입명세(16.12)'!$BF$6:$BL$77, '[1]차입명세(16.12)'!$BP8, FALSE)/1000000)/12</f>
        <v>0</v>
      </c>
      <c r="BR244" s="259">
        <f>(HLOOKUP(BR$239, '[1]차입명세(16.12)'!$BF$6:$BL$77, '[1]차입명세(16.12)'!$BP8, FALSE)/1000000)/12</f>
        <v>0</v>
      </c>
      <c r="BS244" s="259">
        <f>(HLOOKUP(BS$239, '[1]차입명세(16.12)'!$BF$6:$BL$77, '[1]차입명세(16.12)'!$BP8, FALSE)/1000000)/12</f>
        <v>0</v>
      </c>
      <c r="BT244" s="259">
        <f>(HLOOKUP(BT$239, '[1]차입명세(16.12)'!$BF$6:$BL$77, '[1]차입명세(16.12)'!$BP8, FALSE)/1000000)/12</f>
        <v>0</v>
      </c>
      <c r="BU244" s="259">
        <f>(HLOOKUP(BU$239, '[1]차입명세(16.12)'!$BF$6:$BL$77, '[1]차입명세(16.12)'!$BP8, FALSE)/1000000)/12</f>
        <v>0</v>
      </c>
      <c r="BV244" s="259">
        <f>(HLOOKUP(BV$239, '[1]차입명세(16.12)'!$BF$6:$BL$77, '[1]차입명세(16.12)'!$BP8, FALSE)/1000000)/12</f>
        <v>0</v>
      </c>
      <c r="BW244" s="259">
        <f>(HLOOKUP(BW$239, '[1]차입명세(16.12)'!$BF$6:$BL$77, '[1]차입명세(16.12)'!$BP8, FALSE)/1000000)/12</f>
        <v>0</v>
      </c>
      <c r="BX244" s="259">
        <f>(HLOOKUP(BX$239, '[1]차입명세(16.12)'!$BF$6:$BL$77, '[1]차입명세(16.12)'!$BP8, FALSE)/1000000)/12</f>
        <v>0</v>
      </c>
      <c r="BY244" s="259">
        <f>(HLOOKUP(BY$239, '[1]차입명세(16.12)'!$BF$6:$BL$77, '[1]차입명세(16.12)'!$BP8, FALSE)/1000000)/12</f>
        <v>0</v>
      </c>
      <c r="BZ244" s="259">
        <f>(HLOOKUP(BZ$239, '[1]차입명세(16.12)'!$BF$6:$BL$77, '[1]차입명세(16.12)'!$BP8, FALSE)/1000000)/12</f>
        <v>0</v>
      </c>
      <c r="CA244" s="259">
        <f>(HLOOKUP(CA$239, '[1]차입명세(16.12)'!$BF$6:$BL$77, '[1]차입명세(16.12)'!$BP8, FALSE)/1000000)/12</f>
        <v>0</v>
      </c>
      <c r="CB244" s="259">
        <f>(HLOOKUP(CB$239, '[1]차입명세(16.12)'!$BF$6:$BL$77, '[1]차입명세(16.12)'!$BP8, FALSE)/1000000)/12</f>
        <v>0</v>
      </c>
      <c r="CC244" s="259">
        <f>(HLOOKUP(CC$239, '[1]차입명세(16.12)'!$BF$6:$BL$77, '[1]차입명세(16.12)'!$BP8, FALSE)/1000000)/12</f>
        <v>0</v>
      </c>
      <c r="CD244" s="259">
        <f>(HLOOKUP(CD$239, '[1]차입명세(16.12)'!$BF$6:$BL$77, '[1]차입명세(16.12)'!$BP8, FALSE)/1000000)/12</f>
        <v>0</v>
      </c>
      <c r="CE244" s="259">
        <f>(HLOOKUP(CE$239, '[1]차입명세(16.12)'!$BF$6:$BL$77, '[1]차입명세(16.12)'!$BP8, FALSE)/1000000)/12</f>
        <v>0</v>
      </c>
      <c r="CF244" s="259">
        <f>(HLOOKUP(CF$239, '[1]차입명세(16.12)'!$BF$6:$BL$77, '[1]차입명세(16.12)'!$BP8, FALSE)/1000000)/12</f>
        <v>0</v>
      </c>
      <c r="CG244" s="259">
        <f>(HLOOKUP(CG$239, '[1]차입명세(16.12)'!$BF$6:$BL$77, '[1]차입명세(16.12)'!$BP8, FALSE)/1000000)/12</f>
        <v>0</v>
      </c>
      <c r="CH244" s="259">
        <f>(HLOOKUP(CH$239, '[1]차입명세(16.12)'!$BF$6:$BL$77, '[1]차입명세(16.12)'!$BP8, FALSE)/1000000)/12</f>
        <v>0</v>
      </c>
      <c r="CI244" s="259">
        <f>(HLOOKUP(CI$239, '[1]차입명세(16.12)'!$BF$6:$BL$77, '[1]차입명세(16.12)'!$BP8, FALSE)/1000000)/12</f>
        <v>0</v>
      </c>
      <c r="CJ244" s="259">
        <f>(HLOOKUP(CJ$239, '[1]차입명세(16.12)'!$BF$6:$BL$77, '[1]차입명세(16.12)'!$BP8, FALSE)/1000000)/12</f>
        <v>0</v>
      </c>
      <c r="CK244" s="259">
        <f>(HLOOKUP(CK$239, '[1]차입명세(16.12)'!$BF$6:$BL$77, '[1]차입명세(16.12)'!$BP8, FALSE)/1000000)/12</f>
        <v>0</v>
      </c>
      <c r="CL244" s="259">
        <f>(HLOOKUP(CL$239, '[1]차입명세(16.12)'!$BF$6:$BL$77, '[1]차입명세(16.12)'!$BP8, FALSE)/1000000)/12</f>
        <v>0</v>
      </c>
      <c r="CM244" s="259">
        <f>(HLOOKUP(CM$239, '[1]차입명세(16.12)'!$BF$6:$BL$77, '[1]차입명세(16.12)'!$BP8, FALSE)/1000000)/12</f>
        <v>0</v>
      </c>
      <c r="CN244" s="259">
        <f>(HLOOKUP(CN$239, '[1]차입명세(16.12)'!$BF$6:$BL$77, '[1]차입명세(16.12)'!$BP8, FALSE)/1000000)/12</f>
        <v>0</v>
      </c>
      <c r="CO244" s="259">
        <f>(HLOOKUP(CO$239, '[1]차입명세(16.12)'!$BF$6:$BL$77, '[1]차입명세(16.12)'!$BP8, FALSE)/1000000)/12</f>
        <v>0</v>
      </c>
      <c r="CP244" s="259">
        <f>(HLOOKUP(CP$239, '[1]차입명세(16.12)'!$BF$6:$BL$77, '[1]차입명세(16.12)'!$BP8, FALSE)/1000000)/12</f>
        <v>0</v>
      </c>
      <c r="CQ244" s="259">
        <f>(HLOOKUP(CQ$239, '[1]차입명세(16.12)'!$BF$6:$BL$77, '[1]차입명세(16.12)'!$BP8, FALSE)/1000000)/12</f>
        <v>0</v>
      </c>
      <c r="CR244" s="259">
        <f>(HLOOKUP(CR$239, '[1]차입명세(16.12)'!$BF$6:$BL$77, '[1]차입명세(16.12)'!$BP8, FALSE)/1000000)/12</f>
        <v>0</v>
      </c>
      <c r="CS244" s="259">
        <f>(HLOOKUP(CS$239, '[1]차입명세(16.12)'!$BF$6:$BL$77, '[1]차입명세(16.12)'!$BP8, FALSE)/1000000)/12</f>
        <v>0</v>
      </c>
      <c r="CT244" s="259">
        <f>(HLOOKUP(CT$239, '[1]차입명세(16.12)'!$BF$6:$BL$77, '[1]차입명세(16.12)'!$BP8, FALSE)/1000000)/12</f>
        <v>0</v>
      </c>
      <c r="CU244" s="259">
        <f>(HLOOKUP(CU$239, '[1]차입명세(16.12)'!$BF$6:$BL$77, '[1]차입명세(16.12)'!$BP8, FALSE)/1000000)/12</f>
        <v>0</v>
      </c>
      <c r="CV244" s="259">
        <f>(HLOOKUP(CV$239, '[1]차입명세(16.12)'!$BF$6:$BL$77, '[1]차입명세(16.12)'!$BP8, FALSE)/1000000)/12</f>
        <v>0</v>
      </c>
      <c r="CW244" s="259">
        <f>(HLOOKUP(CW$239, '[1]차입명세(16.12)'!$BF$6:$BL$77, '[1]차입명세(16.12)'!$BP8, FALSE)/1000000)/12</f>
        <v>0</v>
      </c>
      <c r="CX244" s="259">
        <f>(HLOOKUP(CX$239, '[1]차입명세(16.12)'!$BF$6:$BL$77, '[1]차입명세(16.12)'!$BP8, FALSE)/1000000)/12</f>
        <v>0</v>
      </c>
      <c r="CY244" s="259">
        <f>(HLOOKUP(CY$239, '[1]차입명세(16.12)'!$BF$6:$BL$77, '[1]차입명세(16.12)'!$BP8, FALSE)/1000000)/12</f>
        <v>0</v>
      </c>
      <c r="CZ244" s="259">
        <f>(HLOOKUP(CZ$239, '[1]차입명세(16.12)'!$BF$6:$BL$77, '[1]차입명세(16.12)'!$BP8, FALSE)/1000000)/12</f>
        <v>0</v>
      </c>
      <c r="DA244" s="259">
        <f>(HLOOKUP(DA$239, '[1]차입명세(16.12)'!$BF$6:$BL$77, '[1]차입명세(16.12)'!$BP8, FALSE)/1000000)/12</f>
        <v>0</v>
      </c>
      <c r="DB244" s="259">
        <f>(HLOOKUP(DB$239, '[1]차입명세(16.12)'!$BF$6:$BL$77, '[1]차입명세(16.12)'!$BP8, FALSE)/1000000)/12</f>
        <v>0</v>
      </c>
      <c r="DC244" s="259">
        <f>(HLOOKUP(DC$239, '[1]차입명세(16.12)'!$BF$6:$BL$77, '[1]차입명세(16.12)'!$BP8, FALSE)/1000000)/12</f>
        <v>0</v>
      </c>
      <c r="DD244" s="259"/>
      <c r="DE244" s="259"/>
      <c r="DF244" s="259"/>
      <c r="DG244" s="259"/>
      <c r="DH244" s="259"/>
      <c r="DI244" s="259"/>
      <c r="DJ244" s="259"/>
      <c r="DK244" s="259"/>
      <c r="DL244" s="259"/>
      <c r="DM244" s="259"/>
      <c r="DN244" s="259"/>
      <c r="DO244" s="259"/>
      <c r="DP244" s="259"/>
      <c r="DQ244" s="259"/>
      <c r="DR244" s="259"/>
      <c r="DS244" s="259"/>
      <c r="DT244" s="259"/>
      <c r="DU244" s="259"/>
      <c r="DV244" s="259"/>
      <c r="DW244" s="259"/>
      <c r="DX244" s="259"/>
      <c r="DY244" s="259"/>
      <c r="DZ244" s="259"/>
      <c r="EA244" s="259"/>
      <c r="EB244" s="259"/>
      <c r="EC244" s="259"/>
      <c r="ED244" s="259"/>
      <c r="EE244" s="259"/>
      <c r="EF244" s="259"/>
      <c r="EG244" s="259"/>
      <c r="EH244" s="259"/>
      <c r="EI244" s="259"/>
      <c r="EJ244" s="259"/>
      <c r="EK244" s="259"/>
      <c r="EL244" s="259"/>
      <c r="EM244" s="259"/>
      <c r="EN244" s="116"/>
    </row>
    <row r="245" spans="3:144" x14ac:dyDescent="0.3">
      <c r="C245" s="142">
        <f>C244+1</f>
        <v>2</v>
      </c>
      <c r="D245" s="250" t="str">
        <f>'[1]차입명세(16.12)'!D9</f>
        <v>산업운영대</v>
      </c>
      <c r="E245" s="251" t="str">
        <f>'[1]차입명세(16.12)'!E9</f>
        <v>산업</v>
      </c>
      <c r="F245" s="252">
        <f>'[1]차입명세(16.12)'!Y9/1000000</f>
        <v>4300</v>
      </c>
      <c r="G245" s="253">
        <f>'[1]차입명세(16.12)'!M9/100</f>
        <v>2.4500000000000001E-2</v>
      </c>
      <c r="H245" s="254">
        <f>'[1]차입명세(16.12)'!P9</f>
        <v>42778</v>
      </c>
      <c r="I245" s="255" t="str">
        <f>'[1]차입명세(16.12)'!Q9</f>
        <v>3개월</v>
      </c>
      <c r="J245" s="256" t="s">
        <v>93</v>
      </c>
      <c r="K245" s="260"/>
      <c r="L245" s="258">
        <f>'[1]차입명세(16.12)'!AQ9/1000000</f>
        <v>0</v>
      </c>
      <c r="M245" s="258">
        <f>'[1]차입명세(16.12)'!AR9/1000000</f>
        <v>0</v>
      </c>
      <c r="N245" s="258">
        <f>'[1]차입명세(16.12)'!AS9/1000000</f>
        <v>0</v>
      </c>
      <c r="O245" s="258">
        <f>'[1]차입명세(16.12)'!AT9/1000000</f>
        <v>0</v>
      </c>
      <c r="P245" s="258">
        <f>'[1]차입명세(16.12)'!AU9/1000000</f>
        <v>0</v>
      </c>
      <c r="Q245" s="258">
        <f>'[1]차입명세(16.12)'!AV9/1000000</f>
        <v>0</v>
      </c>
      <c r="R245" s="258">
        <f>'[1]차입명세(16.12)'!AW9/1000000</f>
        <v>0</v>
      </c>
      <c r="S245" s="258">
        <f>'[1]차입명세(16.12)'!AX9/1000000</f>
        <v>0</v>
      </c>
      <c r="T245" s="258">
        <f>'[1]차입명세(16.12)'!AY9/1000000</f>
        <v>0</v>
      </c>
      <c r="U245" s="258">
        <f>'[1]차입명세(16.12)'!AZ9/1000000</f>
        <v>0</v>
      </c>
      <c r="V245" s="258">
        <f>'[1]차입명세(16.12)'!BA9/1000000</f>
        <v>0</v>
      </c>
      <c r="W245" s="258">
        <f>'[1]차입명세(16.12)'!BB9/1000000</f>
        <v>0</v>
      </c>
      <c r="X245" s="259">
        <f>(HLOOKUP(X$239, '[1]차입명세(16.12)'!$BF$6:$BL$77, '[1]차입명세(16.12)'!$BP9, FALSE)/1000000)/12</f>
        <v>0</v>
      </c>
      <c r="Y245" s="259">
        <f>(HLOOKUP(Y$239, '[1]차입명세(16.12)'!$BF$6:$BL$77, '[1]차입명세(16.12)'!$BP9, FALSE)/1000000)/12</f>
        <v>0</v>
      </c>
      <c r="Z245" s="259">
        <f>(HLOOKUP(Z$239, '[1]차입명세(16.12)'!$BF$6:$BL$77, '[1]차입명세(16.12)'!$BP9, FALSE)/1000000)/12</f>
        <v>0</v>
      </c>
      <c r="AA245" s="259">
        <f>(HLOOKUP(AA$239, '[1]차입명세(16.12)'!$BF$6:$BL$77, '[1]차입명세(16.12)'!$BP9, FALSE)/1000000)/12</f>
        <v>0</v>
      </c>
      <c r="AB245" s="259">
        <f>(HLOOKUP(AB$239, '[1]차입명세(16.12)'!$BF$6:$BL$77, '[1]차입명세(16.12)'!$BP9, FALSE)/1000000)/12</f>
        <v>0</v>
      </c>
      <c r="AC245" s="259">
        <f>(HLOOKUP(AC$239, '[1]차입명세(16.12)'!$BF$6:$BL$77, '[1]차입명세(16.12)'!$BP9, FALSE)/1000000)/12</f>
        <v>0</v>
      </c>
      <c r="AD245" s="259">
        <f>(HLOOKUP(AD$239, '[1]차입명세(16.12)'!$BF$6:$BL$77, '[1]차입명세(16.12)'!$BP9, FALSE)/1000000)/12</f>
        <v>0</v>
      </c>
      <c r="AE245" s="259">
        <f>(HLOOKUP(AE$239, '[1]차입명세(16.12)'!$BF$6:$BL$77, '[1]차입명세(16.12)'!$BP9, FALSE)/1000000)/12</f>
        <v>0</v>
      </c>
      <c r="AF245" s="259">
        <f>(HLOOKUP(AF$239, '[1]차입명세(16.12)'!$BF$6:$BL$77, '[1]차입명세(16.12)'!$BP9, FALSE)/1000000)/12</f>
        <v>0</v>
      </c>
      <c r="AG245" s="259">
        <f>(HLOOKUP(AG$239, '[1]차입명세(16.12)'!$BF$6:$BL$77, '[1]차입명세(16.12)'!$BP9, FALSE)/1000000)/12</f>
        <v>0</v>
      </c>
      <c r="AH245" s="259">
        <f>(HLOOKUP(AH$239, '[1]차입명세(16.12)'!$BF$6:$BL$77, '[1]차입명세(16.12)'!$BP9, FALSE)/1000000)/12</f>
        <v>0</v>
      </c>
      <c r="AI245" s="259">
        <f>(HLOOKUP(AI$239, '[1]차입명세(16.12)'!$BF$6:$BL$77, '[1]차입명세(16.12)'!$BP9, FALSE)/1000000)/12</f>
        <v>0</v>
      </c>
      <c r="AJ245" s="259">
        <f>(HLOOKUP(AJ$239, '[1]차입명세(16.12)'!$BF$6:$BL$77, '[1]차입명세(16.12)'!$BP9, FALSE)/1000000)/12</f>
        <v>0</v>
      </c>
      <c r="AK245" s="259">
        <f>(HLOOKUP(AK$239, '[1]차입명세(16.12)'!$BF$6:$BL$77, '[1]차입명세(16.12)'!$BP9, FALSE)/1000000)/12</f>
        <v>0</v>
      </c>
      <c r="AL245" s="259">
        <f>(HLOOKUP(AL$239, '[1]차입명세(16.12)'!$BF$6:$BL$77, '[1]차입명세(16.12)'!$BP9, FALSE)/1000000)/12</f>
        <v>0</v>
      </c>
      <c r="AM245" s="259">
        <f>(HLOOKUP(AM$239, '[1]차입명세(16.12)'!$BF$6:$BL$77, '[1]차입명세(16.12)'!$BP9, FALSE)/1000000)/12</f>
        <v>0</v>
      </c>
      <c r="AN245" s="259">
        <f>(HLOOKUP(AN$239, '[1]차입명세(16.12)'!$BF$6:$BL$77, '[1]차입명세(16.12)'!$BP9, FALSE)/1000000)/12</f>
        <v>0</v>
      </c>
      <c r="AO245" s="259">
        <f>(HLOOKUP(AO$239, '[1]차입명세(16.12)'!$BF$6:$BL$77, '[1]차입명세(16.12)'!$BP9, FALSE)/1000000)/12</f>
        <v>0</v>
      </c>
      <c r="AP245" s="259">
        <f>(HLOOKUP(AP$239, '[1]차입명세(16.12)'!$BF$6:$BL$77, '[1]차입명세(16.12)'!$BP9, FALSE)/1000000)/12</f>
        <v>0</v>
      </c>
      <c r="AQ245" s="259">
        <f>(HLOOKUP(AQ$239, '[1]차입명세(16.12)'!$BF$6:$BL$77, '[1]차입명세(16.12)'!$BP9, FALSE)/1000000)/12</f>
        <v>0</v>
      </c>
      <c r="AR245" s="259">
        <f>(HLOOKUP(AR$239, '[1]차입명세(16.12)'!$BF$6:$BL$77, '[1]차입명세(16.12)'!$BP9, FALSE)/1000000)/12</f>
        <v>0</v>
      </c>
      <c r="AS245" s="259">
        <f>(HLOOKUP(AS$239, '[1]차입명세(16.12)'!$BF$6:$BL$77, '[1]차입명세(16.12)'!$BP9, FALSE)/1000000)/12</f>
        <v>0</v>
      </c>
      <c r="AT245" s="259">
        <f>(HLOOKUP(AT$239, '[1]차입명세(16.12)'!$BF$6:$BL$77, '[1]차입명세(16.12)'!$BP9, FALSE)/1000000)/12</f>
        <v>0</v>
      </c>
      <c r="AU245" s="259">
        <f>(HLOOKUP(AU$239, '[1]차입명세(16.12)'!$BF$6:$BL$77, '[1]차입명세(16.12)'!$BP9, FALSE)/1000000)/12</f>
        <v>0</v>
      </c>
      <c r="AV245" s="259">
        <f>(HLOOKUP(AV$239, '[1]차입명세(16.12)'!$BF$6:$BL$77, '[1]차입명세(16.12)'!$BP9, FALSE)/1000000)/12</f>
        <v>0</v>
      </c>
      <c r="AW245" s="259">
        <f>(HLOOKUP(AW$239, '[1]차입명세(16.12)'!$BF$6:$BL$77, '[1]차입명세(16.12)'!$BP9, FALSE)/1000000)/12</f>
        <v>0</v>
      </c>
      <c r="AX245" s="259">
        <f>(HLOOKUP(AX$239, '[1]차입명세(16.12)'!$BF$6:$BL$77, '[1]차입명세(16.12)'!$BP9, FALSE)/1000000)/12</f>
        <v>0</v>
      </c>
      <c r="AY245" s="259">
        <f>(HLOOKUP(AY$239, '[1]차입명세(16.12)'!$BF$6:$BL$77, '[1]차입명세(16.12)'!$BP9, FALSE)/1000000)/12</f>
        <v>0</v>
      </c>
      <c r="AZ245" s="259">
        <f>(HLOOKUP(AZ$239, '[1]차입명세(16.12)'!$BF$6:$BL$77, '[1]차입명세(16.12)'!$BP9, FALSE)/1000000)/12</f>
        <v>0</v>
      </c>
      <c r="BA245" s="259">
        <f>(HLOOKUP(BA$239, '[1]차입명세(16.12)'!$BF$6:$BL$77, '[1]차입명세(16.12)'!$BP9, FALSE)/1000000)/12</f>
        <v>0</v>
      </c>
      <c r="BB245" s="259">
        <f>(HLOOKUP(BB$239, '[1]차입명세(16.12)'!$BF$6:$BL$77, '[1]차입명세(16.12)'!$BP9, FALSE)/1000000)/12</f>
        <v>0</v>
      </c>
      <c r="BC245" s="259">
        <f>(HLOOKUP(BC$239, '[1]차입명세(16.12)'!$BF$6:$BL$77, '[1]차입명세(16.12)'!$BP9, FALSE)/1000000)/12</f>
        <v>0</v>
      </c>
      <c r="BD245" s="259">
        <f>(HLOOKUP(BD$239, '[1]차입명세(16.12)'!$BF$6:$BL$77, '[1]차입명세(16.12)'!$BP9, FALSE)/1000000)/12</f>
        <v>0</v>
      </c>
      <c r="BE245" s="259">
        <f>(HLOOKUP(BE$239, '[1]차입명세(16.12)'!$BF$6:$BL$77, '[1]차입명세(16.12)'!$BP9, FALSE)/1000000)/12</f>
        <v>0</v>
      </c>
      <c r="BF245" s="259">
        <f>(HLOOKUP(BF$239, '[1]차입명세(16.12)'!$BF$6:$BL$77, '[1]차입명세(16.12)'!$BP9, FALSE)/1000000)/12</f>
        <v>0</v>
      </c>
      <c r="BG245" s="259">
        <f>(HLOOKUP(BG$239, '[1]차입명세(16.12)'!$BF$6:$BL$77, '[1]차입명세(16.12)'!$BP9, FALSE)/1000000)/12</f>
        <v>0</v>
      </c>
      <c r="BH245" s="259">
        <f>(HLOOKUP(BH$239, '[1]차입명세(16.12)'!$BF$6:$BL$77, '[1]차입명세(16.12)'!$BP9, FALSE)/1000000)/12</f>
        <v>0</v>
      </c>
      <c r="BI245" s="259">
        <f>(HLOOKUP(BI$239, '[1]차입명세(16.12)'!$BF$6:$BL$77, '[1]차입명세(16.12)'!$BP9, FALSE)/1000000)/12</f>
        <v>0</v>
      </c>
      <c r="BJ245" s="259">
        <f>(HLOOKUP(BJ$239, '[1]차입명세(16.12)'!$BF$6:$BL$77, '[1]차입명세(16.12)'!$BP9, FALSE)/1000000)/12</f>
        <v>0</v>
      </c>
      <c r="BK245" s="259">
        <f>(HLOOKUP(BK$239, '[1]차입명세(16.12)'!$BF$6:$BL$77, '[1]차입명세(16.12)'!$BP9, FALSE)/1000000)/12</f>
        <v>0</v>
      </c>
      <c r="BL245" s="259">
        <f>(HLOOKUP(BL$239, '[1]차입명세(16.12)'!$BF$6:$BL$77, '[1]차입명세(16.12)'!$BP9, FALSE)/1000000)/12</f>
        <v>0</v>
      </c>
      <c r="BM245" s="259">
        <f>(HLOOKUP(BM$239, '[1]차입명세(16.12)'!$BF$6:$BL$77, '[1]차입명세(16.12)'!$BP9, FALSE)/1000000)/12</f>
        <v>0</v>
      </c>
      <c r="BN245" s="259">
        <f>(HLOOKUP(BN$239, '[1]차입명세(16.12)'!$BF$6:$BL$77, '[1]차입명세(16.12)'!$BP9, FALSE)/1000000)/12</f>
        <v>0</v>
      </c>
      <c r="BO245" s="259">
        <f>(HLOOKUP(BO$239, '[1]차입명세(16.12)'!$BF$6:$BL$77, '[1]차입명세(16.12)'!$BP9, FALSE)/1000000)/12</f>
        <v>0</v>
      </c>
      <c r="BP245" s="259">
        <f>(HLOOKUP(BP$239, '[1]차입명세(16.12)'!$BF$6:$BL$77, '[1]차입명세(16.12)'!$BP9, FALSE)/1000000)/12</f>
        <v>0</v>
      </c>
      <c r="BQ245" s="259">
        <f>(HLOOKUP(BQ$239, '[1]차입명세(16.12)'!$BF$6:$BL$77, '[1]차입명세(16.12)'!$BP9, FALSE)/1000000)/12</f>
        <v>0</v>
      </c>
      <c r="BR245" s="259">
        <f>(HLOOKUP(BR$239, '[1]차입명세(16.12)'!$BF$6:$BL$77, '[1]차입명세(16.12)'!$BP9, FALSE)/1000000)/12</f>
        <v>0</v>
      </c>
      <c r="BS245" s="259">
        <f>(HLOOKUP(BS$239, '[1]차입명세(16.12)'!$BF$6:$BL$77, '[1]차입명세(16.12)'!$BP9, FALSE)/1000000)/12</f>
        <v>0</v>
      </c>
      <c r="BT245" s="259">
        <f>(HLOOKUP(BT$239, '[1]차입명세(16.12)'!$BF$6:$BL$77, '[1]차입명세(16.12)'!$BP9, FALSE)/1000000)/12</f>
        <v>0</v>
      </c>
      <c r="BU245" s="259">
        <f>(HLOOKUP(BU$239, '[1]차입명세(16.12)'!$BF$6:$BL$77, '[1]차입명세(16.12)'!$BP9, FALSE)/1000000)/12</f>
        <v>0</v>
      </c>
      <c r="BV245" s="259">
        <f>(HLOOKUP(BV$239, '[1]차입명세(16.12)'!$BF$6:$BL$77, '[1]차입명세(16.12)'!$BP9, FALSE)/1000000)/12</f>
        <v>0</v>
      </c>
      <c r="BW245" s="259">
        <f>(HLOOKUP(BW$239, '[1]차입명세(16.12)'!$BF$6:$BL$77, '[1]차입명세(16.12)'!$BP9, FALSE)/1000000)/12</f>
        <v>0</v>
      </c>
      <c r="BX245" s="259">
        <f>(HLOOKUP(BX$239, '[1]차입명세(16.12)'!$BF$6:$BL$77, '[1]차입명세(16.12)'!$BP9, FALSE)/1000000)/12</f>
        <v>0</v>
      </c>
      <c r="BY245" s="259">
        <f>(HLOOKUP(BY$239, '[1]차입명세(16.12)'!$BF$6:$BL$77, '[1]차입명세(16.12)'!$BP9, FALSE)/1000000)/12</f>
        <v>0</v>
      </c>
      <c r="BZ245" s="259">
        <f>(HLOOKUP(BZ$239, '[1]차입명세(16.12)'!$BF$6:$BL$77, '[1]차입명세(16.12)'!$BP9, FALSE)/1000000)/12</f>
        <v>0</v>
      </c>
      <c r="CA245" s="259">
        <f>(HLOOKUP(CA$239, '[1]차입명세(16.12)'!$BF$6:$BL$77, '[1]차입명세(16.12)'!$BP9, FALSE)/1000000)/12</f>
        <v>0</v>
      </c>
      <c r="CB245" s="259">
        <f>(HLOOKUP(CB$239, '[1]차입명세(16.12)'!$BF$6:$BL$77, '[1]차입명세(16.12)'!$BP9, FALSE)/1000000)/12</f>
        <v>0</v>
      </c>
      <c r="CC245" s="259">
        <f>(HLOOKUP(CC$239, '[1]차입명세(16.12)'!$BF$6:$BL$77, '[1]차입명세(16.12)'!$BP9, FALSE)/1000000)/12</f>
        <v>0</v>
      </c>
      <c r="CD245" s="259">
        <f>(HLOOKUP(CD$239, '[1]차입명세(16.12)'!$BF$6:$BL$77, '[1]차입명세(16.12)'!$BP9, FALSE)/1000000)/12</f>
        <v>0</v>
      </c>
      <c r="CE245" s="259">
        <f>(HLOOKUP(CE$239, '[1]차입명세(16.12)'!$BF$6:$BL$77, '[1]차입명세(16.12)'!$BP9, FALSE)/1000000)/12</f>
        <v>0</v>
      </c>
      <c r="CF245" s="259">
        <f>(HLOOKUP(CF$239, '[1]차입명세(16.12)'!$BF$6:$BL$77, '[1]차입명세(16.12)'!$BP9, FALSE)/1000000)/12</f>
        <v>0</v>
      </c>
      <c r="CG245" s="259">
        <f>(HLOOKUP(CG$239, '[1]차입명세(16.12)'!$BF$6:$BL$77, '[1]차입명세(16.12)'!$BP9, FALSE)/1000000)/12</f>
        <v>0</v>
      </c>
      <c r="CH245" s="259">
        <f>(HLOOKUP(CH$239, '[1]차입명세(16.12)'!$BF$6:$BL$77, '[1]차입명세(16.12)'!$BP9, FALSE)/1000000)/12</f>
        <v>0</v>
      </c>
      <c r="CI245" s="259">
        <f>(HLOOKUP(CI$239, '[1]차입명세(16.12)'!$BF$6:$BL$77, '[1]차입명세(16.12)'!$BP9, FALSE)/1000000)/12</f>
        <v>0</v>
      </c>
      <c r="CJ245" s="259">
        <f>(HLOOKUP(CJ$239, '[1]차입명세(16.12)'!$BF$6:$BL$77, '[1]차입명세(16.12)'!$BP9, FALSE)/1000000)/12</f>
        <v>0</v>
      </c>
      <c r="CK245" s="259">
        <f>(HLOOKUP(CK$239, '[1]차입명세(16.12)'!$BF$6:$BL$77, '[1]차입명세(16.12)'!$BP9, FALSE)/1000000)/12</f>
        <v>0</v>
      </c>
      <c r="CL245" s="259">
        <f>(HLOOKUP(CL$239, '[1]차입명세(16.12)'!$BF$6:$BL$77, '[1]차입명세(16.12)'!$BP9, FALSE)/1000000)/12</f>
        <v>0</v>
      </c>
      <c r="CM245" s="259">
        <f>(HLOOKUP(CM$239, '[1]차입명세(16.12)'!$BF$6:$BL$77, '[1]차입명세(16.12)'!$BP9, FALSE)/1000000)/12</f>
        <v>0</v>
      </c>
      <c r="CN245" s="259">
        <f>(HLOOKUP(CN$239, '[1]차입명세(16.12)'!$BF$6:$BL$77, '[1]차입명세(16.12)'!$BP9, FALSE)/1000000)/12</f>
        <v>0</v>
      </c>
      <c r="CO245" s="259">
        <f>(HLOOKUP(CO$239, '[1]차입명세(16.12)'!$BF$6:$BL$77, '[1]차입명세(16.12)'!$BP9, FALSE)/1000000)/12</f>
        <v>0</v>
      </c>
      <c r="CP245" s="259">
        <f>(HLOOKUP(CP$239, '[1]차입명세(16.12)'!$BF$6:$BL$77, '[1]차입명세(16.12)'!$BP9, FALSE)/1000000)/12</f>
        <v>0</v>
      </c>
      <c r="CQ245" s="259">
        <f>(HLOOKUP(CQ$239, '[1]차입명세(16.12)'!$BF$6:$BL$77, '[1]차입명세(16.12)'!$BP9, FALSE)/1000000)/12</f>
        <v>0</v>
      </c>
      <c r="CR245" s="259">
        <f>(HLOOKUP(CR$239, '[1]차입명세(16.12)'!$BF$6:$BL$77, '[1]차입명세(16.12)'!$BP9, FALSE)/1000000)/12</f>
        <v>0</v>
      </c>
      <c r="CS245" s="259">
        <f>(HLOOKUP(CS$239, '[1]차입명세(16.12)'!$BF$6:$BL$77, '[1]차입명세(16.12)'!$BP9, FALSE)/1000000)/12</f>
        <v>0</v>
      </c>
      <c r="CT245" s="259">
        <f>(HLOOKUP(CT$239, '[1]차입명세(16.12)'!$BF$6:$BL$77, '[1]차입명세(16.12)'!$BP9, FALSE)/1000000)/12</f>
        <v>0</v>
      </c>
      <c r="CU245" s="259">
        <f>(HLOOKUP(CU$239, '[1]차입명세(16.12)'!$BF$6:$BL$77, '[1]차입명세(16.12)'!$BP9, FALSE)/1000000)/12</f>
        <v>0</v>
      </c>
      <c r="CV245" s="259">
        <f>(HLOOKUP(CV$239, '[1]차입명세(16.12)'!$BF$6:$BL$77, '[1]차입명세(16.12)'!$BP9, FALSE)/1000000)/12</f>
        <v>0</v>
      </c>
      <c r="CW245" s="259">
        <f>(HLOOKUP(CW$239, '[1]차입명세(16.12)'!$BF$6:$BL$77, '[1]차입명세(16.12)'!$BP9, FALSE)/1000000)/12</f>
        <v>0</v>
      </c>
      <c r="CX245" s="259">
        <f>(HLOOKUP(CX$239, '[1]차입명세(16.12)'!$BF$6:$BL$77, '[1]차입명세(16.12)'!$BP9, FALSE)/1000000)/12</f>
        <v>0</v>
      </c>
      <c r="CY245" s="259">
        <f>(HLOOKUP(CY$239, '[1]차입명세(16.12)'!$BF$6:$BL$77, '[1]차입명세(16.12)'!$BP9, FALSE)/1000000)/12</f>
        <v>0</v>
      </c>
      <c r="CZ245" s="259">
        <f>(HLOOKUP(CZ$239, '[1]차입명세(16.12)'!$BF$6:$BL$77, '[1]차입명세(16.12)'!$BP9, FALSE)/1000000)/12</f>
        <v>0</v>
      </c>
      <c r="DA245" s="259">
        <f>(HLOOKUP(DA$239, '[1]차입명세(16.12)'!$BF$6:$BL$77, '[1]차입명세(16.12)'!$BP9, FALSE)/1000000)/12</f>
        <v>0</v>
      </c>
      <c r="DB245" s="259">
        <f>(HLOOKUP(DB$239, '[1]차입명세(16.12)'!$BF$6:$BL$77, '[1]차입명세(16.12)'!$BP9, FALSE)/1000000)/12</f>
        <v>0</v>
      </c>
      <c r="DC245" s="259">
        <f>(HLOOKUP(DC$239, '[1]차입명세(16.12)'!$BF$6:$BL$77, '[1]차입명세(16.12)'!$BP9, FALSE)/1000000)/12</f>
        <v>0</v>
      </c>
      <c r="DD245" s="259"/>
      <c r="DE245" s="259"/>
      <c r="DF245" s="259"/>
      <c r="DG245" s="259"/>
      <c r="DH245" s="259"/>
      <c r="DI245" s="259"/>
      <c r="DJ245" s="259"/>
      <c r="DK245" s="259"/>
      <c r="DL245" s="259"/>
      <c r="DM245" s="259"/>
      <c r="DN245" s="259"/>
      <c r="DO245" s="259"/>
      <c r="DP245" s="259"/>
      <c r="DQ245" s="259"/>
      <c r="DR245" s="259"/>
      <c r="DS245" s="259"/>
      <c r="DT245" s="259"/>
      <c r="DU245" s="259"/>
      <c r="DV245" s="259"/>
      <c r="DW245" s="259"/>
      <c r="DX245" s="259"/>
      <c r="DY245" s="259"/>
      <c r="DZ245" s="259"/>
      <c r="EA245" s="259"/>
      <c r="EB245" s="259"/>
      <c r="EC245" s="259"/>
      <c r="ED245" s="259"/>
      <c r="EE245" s="259"/>
      <c r="EF245" s="259"/>
      <c r="EG245" s="259"/>
      <c r="EH245" s="259"/>
      <c r="EI245" s="259"/>
      <c r="EJ245" s="259"/>
      <c r="EK245" s="259"/>
      <c r="EL245" s="259"/>
      <c r="EM245" s="259"/>
      <c r="EN245" s="116"/>
    </row>
    <row r="246" spans="3:144" x14ac:dyDescent="0.3">
      <c r="C246" s="142">
        <f t="shared" ref="C246:C268" si="219">C245+1</f>
        <v>3</v>
      </c>
      <c r="D246" s="250" t="str">
        <f>'[1]차입명세(16.12)'!D10</f>
        <v>산업운영대</v>
      </c>
      <c r="E246" s="251" t="str">
        <f>'[1]차입명세(16.12)'!E10</f>
        <v>산업</v>
      </c>
      <c r="F246" s="252">
        <f>'[1]차입명세(16.12)'!Y10/1000000</f>
        <v>15000</v>
      </c>
      <c r="G246" s="253">
        <f>'[1]차입명세(16.12)'!M10/100</f>
        <v>2.4900000000000002E-2</v>
      </c>
      <c r="H246" s="254">
        <f>'[1]차입명세(16.12)'!P10</f>
        <v>42980</v>
      </c>
      <c r="I246" s="255" t="str">
        <f>'[1]차입명세(16.12)'!Q10</f>
        <v>3개월</v>
      </c>
      <c r="J246" s="256" t="s">
        <v>94</v>
      </c>
      <c r="K246" s="260"/>
      <c r="L246" s="258">
        <f>'[1]차입명세(16.12)'!AQ10/1000000</f>
        <v>0</v>
      </c>
      <c r="M246" s="258">
        <f>'[1]차입명세(16.12)'!AR10/1000000</f>
        <v>0</v>
      </c>
      <c r="N246" s="258">
        <f>'[1]차입명세(16.12)'!AS10/1000000</f>
        <v>0</v>
      </c>
      <c r="O246" s="258">
        <f>'[1]차입명세(16.12)'!AT10/1000000</f>
        <v>0</v>
      </c>
      <c r="P246" s="258">
        <f>'[1]차입명세(16.12)'!AU10/1000000</f>
        <v>0</v>
      </c>
      <c r="Q246" s="258">
        <f>'[1]차입명세(16.12)'!AV10/1000000</f>
        <v>0</v>
      </c>
      <c r="R246" s="258">
        <f>'[1]차입명세(16.12)'!AW10/1000000</f>
        <v>0</v>
      </c>
      <c r="S246" s="258">
        <f>'[1]차입명세(16.12)'!AX10/1000000</f>
        <v>0</v>
      </c>
      <c r="T246" s="258">
        <f>'[1]차입명세(16.12)'!AY10/1000000</f>
        <v>-2000</v>
      </c>
      <c r="U246" s="258">
        <f>'[1]차입명세(16.12)'!AZ10/1000000</f>
        <v>0</v>
      </c>
      <c r="V246" s="258">
        <f>'[1]차입명세(16.12)'!BA10/1000000</f>
        <v>0</v>
      </c>
      <c r="W246" s="258">
        <f>'[1]차입명세(16.12)'!BB10/1000000</f>
        <v>0</v>
      </c>
      <c r="X246" s="259">
        <f>(HLOOKUP(X$239, '[1]차입명세(16.12)'!$BF$6:$BL$77, '[1]차입명세(16.12)'!$BP10, FALSE)/1000000)/12</f>
        <v>0</v>
      </c>
      <c r="Y246" s="259">
        <f>(HLOOKUP(Y$239, '[1]차입명세(16.12)'!$BF$6:$BL$77, '[1]차입명세(16.12)'!$BP10, FALSE)/1000000)/12</f>
        <v>0</v>
      </c>
      <c r="Z246" s="259">
        <f>(HLOOKUP(Z$239, '[1]차입명세(16.12)'!$BF$6:$BL$77, '[1]차입명세(16.12)'!$BP10, FALSE)/1000000)/12</f>
        <v>0</v>
      </c>
      <c r="AA246" s="259">
        <f>(HLOOKUP(AA$239, '[1]차입명세(16.12)'!$BF$6:$BL$77, '[1]차입명세(16.12)'!$BP10, FALSE)/1000000)/12</f>
        <v>0</v>
      </c>
      <c r="AB246" s="259">
        <f>(HLOOKUP(AB$239, '[1]차입명세(16.12)'!$BF$6:$BL$77, '[1]차입명세(16.12)'!$BP10, FALSE)/1000000)/12</f>
        <v>0</v>
      </c>
      <c r="AC246" s="259">
        <f>(HLOOKUP(AC$239, '[1]차입명세(16.12)'!$BF$6:$BL$77, '[1]차입명세(16.12)'!$BP10, FALSE)/1000000)/12</f>
        <v>0</v>
      </c>
      <c r="AD246" s="259">
        <f>(HLOOKUP(AD$239, '[1]차입명세(16.12)'!$BF$6:$BL$77, '[1]차입명세(16.12)'!$BP10, FALSE)/1000000)/12</f>
        <v>0</v>
      </c>
      <c r="AE246" s="259">
        <f>(HLOOKUP(AE$239, '[1]차입명세(16.12)'!$BF$6:$BL$77, '[1]차입명세(16.12)'!$BP10, FALSE)/1000000)/12</f>
        <v>0</v>
      </c>
      <c r="AF246" s="259">
        <f>(HLOOKUP(AF$239, '[1]차입명세(16.12)'!$BF$6:$BL$77, '[1]차입명세(16.12)'!$BP10, FALSE)/1000000)/12</f>
        <v>0</v>
      </c>
      <c r="AG246" s="259">
        <f>(HLOOKUP(AG$239, '[1]차입명세(16.12)'!$BF$6:$BL$77, '[1]차입명세(16.12)'!$BP10, FALSE)/1000000)/12</f>
        <v>0</v>
      </c>
      <c r="AH246" s="259">
        <f>(HLOOKUP(AH$239, '[1]차입명세(16.12)'!$BF$6:$BL$77, '[1]차입명세(16.12)'!$BP10, FALSE)/1000000)/12</f>
        <v>0</v>
      </c>
      <c r="AI246" s="259">
        <f>(HLOOKUP(AI$239, '[1]차입명세(16.12)'!$BF$6:$BL$77, '[1]차입명세(16.12)'!$BP10, FALSE)/1000000)/12</f>
        <v>0</v>
      </c>
      <c r="AJ246" s="259">
        <f>(HLOOKUP(AJ$239, '[1]차입명세(16.12)'!$BF$6:$BL$77, '[1]차입명세(16.12)'!$BP10, FALSE)/1000000)/12</f>
        <v>0</v>
      </c>
      <c r="AK246" s="259">
        <f>(HLOOKUP(AK$239, '[1]차입명세(16.12)'!$BF$6:$BL$77, '[1]차입명세(16.12)'!$BP10, FALSE)/1000000)/12</f>
        <v>0</v>
      </c>
      <c r="AL246" s="259">
        <f>(HLOOKUP(AL$239, '[1]차입명세(16.12)'!$BF$6:$BL$77, '[1]차입명세(16.12)'!$BP10, FALSE)/1000000)/12</f>
        <v>0</v>
      </c>
      <c r="AM246" s="259">
        <f>(HLOOKUP(AM$239, '[1]차입명세(16.12)'!$BF$6:$BL$77, '[1]차입명세(16.12)'!$BP10, FALSE)/1000000)/12</f>
        <v>0</v>
      </c>
      <c r="AN246" s="259">
        <f>(HLOOKUP(AN$239, '[1]차입명세(16.12)'!$BF$6:$BL$77, '[1]차입명세(16.12)'!$BP10, FALSE)/1000000)/12</f>
        <v>0</v>
      </c>
      <c r="AO246" s="259">
        <f>(HLOOKUP(AO$239, '[1]차입명세(16.12)'!$BF$6:$BL$77, '[1]차입명세(16.12)'!$BP10, FALSE)/1000000)/12</f>
        <v>0</v>
      </c>
      <c r="AP246" s="259">
        <f>(HLOOKUP(AP$239, '[1]차입명세(16.12)'!$BF$6:$BL$77, '[1]차입명세(16.12)'!$BP10, FALSE)/1000000)/12</f>
        <v>0</v>
      </c>
      <c r="AQ246" s="259">
        <f>(HLOOKUP(AQ$239, '[1]차입명세(16.12)'!$BF$6:$BL$77, '[1]차입명세(16.12)'!$BP10, FALSE)/1000000)/12</f>
        <v>0</v>
      </c>
      <c r="AR246" s="259">
        <f>(HLOOKUP(AR$239, '[1]차입명세(16.12)'!$BF$6:$BL$77, '[1]차입명세(16.12)'!$BP10, FALSE)/1000000)/12</f>
        <v>0</v>
      </c>
      <c r="AS246" s="259">
        <f>(HLOOKUP(AS$239, '[1]차입명세(16.12)'!$BF$6:$BL$77, '[1]차입명세(16.12)'!$BP10, FALSE)/1000000)/12</f>
        <v>0</v>
      </c>
      <c r="AT246" s="259">
        <f>(HLOOKUP(AT$239, '[1]차입명세(16.12)'!$BF$6:$BL$77, '[1]차입명세(16.12)'!$BP10, FALSE)/1000000)/12</f>
        <v>0</v>
      </c>
      <c r="AU246" s="259">
        <f>(HLOOKUP(AU$239, '[1]차입명세(16.12)'!$BF$6:$BL$77, '[1]차입명세(16.12)'!$BP10, FALSE)/1000000)/12</f>
        <v>0</v>
      </c>
      <c r="AV246" s="259">
        <f>(HLOOKUP(AV$239, '[1]차입명세(16.12)'!$BF$6:$BL$77, '[1]차입명세(16.12)'!$BP10, FALSE)/1000000)/12</f>
        <v>0</v>
      </c>
      <c r="AW246" s="259">
        <f>(HLOOKUP(AW$239, '[1]차입명세(16.12)'!$BF$6:$BL$77, '[1]차입명세(16.12)'!$BP10, FALSE)/1000000)/12</f>
        <v>0</v>
      </c>
      <c r="AX246" s="259">
        <f>(HLOOKUP(AX$239, '[1]차입명세(16.12)'!$BF$6:$BL$77, '[1]차입명세(16.12)'!$BP10, FALSE)/1000000)/12</f>
        <v>0</v>
      </c>
      <c r="AY246" s="259">
        <f>(HLOOKUP(AY$239, '[1]차입명세(16.12)'!$BF$6:$BL$77, '[1]차입명세(16.12)'!$BP10, FALSE)/1000000)/12</f>
        <v>0</v>
      </c>
      <c r="AZ246" s="259">
        <f>(HLOOKUP(AZ$239, '[1]차입명세(16.12)'!$BF$6:$BL$77, '[1]차입명세(16.12)'!$BP10, FALSE)/1000000)/12</f>
        <v>0</v>
      </c>
      <c r="BA246" s="259">
        <f>(HLOOKUP(BA$239, '[1]차입명세(16.12)'!$BF$6:$BL$77, '[1]차입명세(16.12)'!$BP10, FALSE)/1000000)/12</f>
        <v>0</v>
      </c>
      <c r="BB246" s="259">
        <f>(HLOOKUP(BB$239, '[1]차입명세(16.12)'!$BF$6:$BL$77, '[1]차입명세(16.12)'!$BP10, FALSE)/1000000)/12</f>
        <v>0</v>
      </c>
      <c r="BC246" s="259">
        <f>(HLOOKUP(BC$239, '[1]차입명세(16.12)'!$BF$6:$BL$77, '[1]차입명세(16.12)'!$BP10, FALSE)/1000000)/12</f>
        <v>0</v>
      </c>
      <c r="BD246" s="259">
        <f>(HLOOKUP(BD$239, '[1]차입명세(16.12)'!$BF$6:$BL$77, '[1]차입명세(16.12)'!$BP10, FALSE)/1000000)/12</f>
        <v>0</v>
      </c>
      <c r="BE246" s="259">
        <f>(HLOOKUP(BE$239, '[1]차입명세(16.12)'!$BF$6:$BL$77, '[1]차입명세(16.12)'!$BP10, FALSE)/1000000)/12</f>
        <v>0</v>
      </c>
      <c r="BF246" s="259">
        <f>(HLOOKUP(BF$239, '[1]차입명세(16.12)'!$BF$6:$BL$77, '[1]차입명세(16.12)'!$BP10, FALSE)/1000000)/12</f>
        <v>0</v>
      </c>
      <c r="BG246" s="259">
        <f>(HLOOKUP(BG$239, '[1]차입명세(16.12)'!$BF$6:$BL$77, '[1]차입명세(16.12)'!$BP10, FALSE)/1000000)/12</f>
        <v>0</v>
      </c>
      <c r="BH246" s="259">
        <f>(HLOOKUP(BH$239, '[1]차입명세(16.12)'!$BF$6:$BL$77, '[1]차입명세(16.12)'!$BP10, FALSE)/1000000)/12</f>
        <v>0</v>
      </c>
      <c r="BI246" s="259">
        <f>(HLOOKUP(BI$239, '[1]차입명세(16.12)'!$BF$6:$BL$77, '[1]차입명세(16.12)'!$BP10, FALSE)/1000000)/12</f>
        <v>0</v>
      </c>
      <c r="BJ246" s="259">
        <f>(HLOOKUP(BJ$239, '[1]차입명세(16.12)'!$BF$6:$BL$77, '[1]차입명세(16.12)'!$BP10, FALSE)/1000000)/12</f>
        <v>0</v>
      </c>
      <c r="BK246" s="259">
        <f>(HLOOKUP(BK$239, '[1]차입명세(16.12)'!$BF$6:$BL$77, '[1]차입명세(16.12)'!$BP10, FALSE)/1000000)/12</f>
        <v>0</v>
      </c>
      <c r="BL246" s="259">
        <f>(HLOOKUP(BL$239, '[1]차입명세(16.12)'!$BF$6:$BL$77, '[1]차입명세(16.12)'!$BP10, FALSE)/1000000)/12</f>
        <v>0</v>
      </c>
      <c r="BM246" s="259">
        <f>(HLOOKUP(BM$239, '[1]차입명세(16.12)'!$BF$6:$BL$77, '[1]차입명세(16.12)'!$BP10, FALSE)/1000000)/12</f>
        <v>0</v>
      </c>
      <c r="BN246" s="259">
        <f>(HLOOKUP(BN$239, '[1]차입명세(16.12)'!$BF$6:$BL$77, '[1]차입명세(16.12)'!$BP10, FALSE)/1000000)/12</f>
        <v>0</v>
      </c>
      <c r="BO246" s="259">
        <f>(HLOOKUP(BO$239, '[1]차입명세(16.12)'!$BF$6:$BL$77, '[1]차입명세(16.12)'!$BP10, FALSE)/1000000)/12</f>
        <v>0</v>
      </c>
      <c r="BP246" s="259">
        <f>(HLOOKUP(BP$239, '[1]차입명세(16.12)'!$BF$6:$BL$77, '[1]차입명세(16.12)'!$BP10, FALSE)/1000000)/12</f>
        <v>0</v>
      </c>
      <c r="BQ246" s="259">
        <f>(HLOOKUP(BQ$239, '[1]차입명세(16.12)'!$BF$6:$BL$77, '[1]차입명세(16.12)'!$BP10, FALSE)/1000000)/12</f>
        <v>0</v>
      </c>
      <c r="BR246" s="259">
        <f>(HLOOKUP(BR$239, '[1]차입명세(16.12)'!$BF$6:$BL$77, '[1]차입명세(16.12)'!$BP10, FALSE)/1000000)/12</f>
        <v>0</v>
      </c>
      <c r="BS246" s="259">
        <f>(HLOOKUP(BS$239, '[1]차입명세(16.12)'!$BF$6:$BL$77, '[1]차입명세(16.12)'!$BP10, FALSE)/1000000)/12</f>
        <v>0</v>
      </c>
      <c r="BT246" s="259">
        <f>(HLOOKUP(BT$239, '[1]차입명세(16.12)'!$BF$6:$BL$77, '[1]차입명세(16.12)'!$BP10, FALSE)/1000000)/12</f>
        <v>0</v>
      </c>
      <c r="BU246" s="259">
        <f>(HLOOKUP(BU$239, '[1]차입명세(16.12)'!$BF$6:$BL$77, '[1]차입명세(16.12)'!$BP10, FALSE)/1000000)/12</f>
        <v>0</v>
      </c>
      <c r="BV246" s="259">
        <f>(HLOOKUP(BV$239, '[1]차입명세(16.12)'!$BF$6:$BL$77, '[1]차입명세(16.12)'!$BP10, FALSE)/1000000)/12</f>
        <v>0</v>
      </c>
      <c r="BW246" s="259">
        <f>(HLOOKUP(BW$239, '[1]차입명세(16.12)'!$BF$6:$BL$77, '[1]차입명세(16.12)'!$BP10, FALSE)/1000000)/12</f>
        <v>0</v>
      </c>
      <c r="BX246" s="259">
        <f>(HLOOKUP(BX$239, '[1]차입명세(16.12)'!$BF$6:$BL$77, '[1]차입명세(16.12)'!$BP10, FALSE)/1000000)/12</f>
        <v>0</v>
      </c>
      <c r="BY246" s="259">
        <f>(HLOOKUP(BY$239, '[1]차입명세(16.12)'!$BF$6:$BL$77, '[1]차입명세(16.12)'!$BP10, FALSE)/1000000)/12</f>
        <v>0</v>
      </c>
      <c r="BZ246" s="259">
        <f>(HLOOKUP(BZ$239, '[1]차입명세(16.12)'!$BF$6:$BL$77, '[1]차입명세(16.12)'!$BP10, FALSE)/1000000)/12</f>
        <v>0</v>
      </c>
      <c r="CA246" s="259">
        <f>(HLOOKUP(CA$239, '[1]차입명세(16.12)'!$BF$6:$BL$77, '[1]차입명세(16.12)'!$BP10, FALSE)/1000000)/12</f>
        <v>0</v>
      </c>
      <c r="CB246" s="259">
        <f>(HLOOKUP(CB$239, '[1]차입명세(16.12)'!$BF$6:$BL$77, '[1]차입명세(16.12)'!$BP10, FALSE)/1000000)/12</f>
        <v>0</v>
      </c>
      <c r="CC246" s="259">
        <f>(HLOOKUP(CC$239, '[1]차입명세(16.12)'!$BF$6:$BL$77, '[1]차입명세(16.12)'!$BP10, FALSE)/1000000)/12</f>
        <v>0</v>
      </c>
      <c r="CD246" s="259">
        <f>(HLOOKUP(CD$239, '[1]차입명세(16.12)'!$BF$6:$BL$77, '[1]차입명세(16.12)'!$BP10, FALSE)/1000000)/12</f>
        <v>0</v>
      </c>
      <c r="CE246" s="259">
        <f>(HLOOKUP(CE$239, '[1]차입명세(16.12)'!$BF$6:$BL$77, '[1]차입명세(16.12)'!$BP10, FALSE)/1000000)/12</f>
        <v>0</v>
      </c>
      <c r="CF246" s="259">
        <f>(HLOOKUP(CF$239, '[1]차입명세(16.12)'!$BF$6:$BL$77, '[1]차입명세(16.12)'!$BP10, FALSE)/1000000)/12</f>
        <v>0</v>
      </c>
      <c r="CG246" s="259">
        <f>(HLOOKUP(CG$239, '[1]차입명세(16.12)'!$BF$6:$BL$77, '[1]차입명세(16.12)'!$BP10, FALSE)/1000000)/12</f>
        <v>0</v>
      </c>
      <c r="CH246" s="259">
        <f>(HLOOKUP(CH$239, '[1]차입명세(16.12)'!$BF$6:$BL$77, '[1]차입명세(16.12)'!$BP10, FALSE)/1000000)/12</f>
        <v>0</v>
      </c>
      <c r="CI246" s="259">
        <f>(HLOOKUP(CI$239, '[1]차입명세(16.12)'!$BF$6:$BL$77, '[1]차입명세(16.12)'!$BP10, FALSE)/1000000)/12</f>
        <v>0</v>
      </c>
      <c r="CJ246" s="259">
        <f>(HLOOKUP(CJ$239, '[1]차입명세(16.12)'!$BF$6:$BL$77, '[1]차입명세(16.12)'!$BP10, FALSE)/1000000)/12</f>
        <v>0</v>
      </c>
      <c r="CK246" s="259">
        <f>(HLOOKUP(CK$239, '[1]차입명세(16.12)'!$BF$6:$BL$77, '[1]차입명세(16.12)'!$BP10, FALSE)/1000000)/12</f>
        <v>0</v>
      </c>
      <c r="CL246" s="259">
        <f>(HLOOKUP(CL$239, '[1]차입명세(16.12)'!$BF$6:$BL$77, '[1]차입명세(16.12)'!$BP10, FALSE)/1000000)/12</f>
        <v>0</v>
      </c>
      <c r="CM246" s="259">
        <f>(HLOOKUP(CM$239, '[1]차입명세(16.12)'!$BF$6:$BL$77, '[1]차입명세(16.12)'!$BP10, FALSE)/1000000)/12</f>
        <v>0</v>
      </c>
      <c r="CN246" s="259">
        <f>(HLOOKUP(CN$239, '[1]차입명세(16.12)'!$BF$6:$BL$77, '[1]차입명세(16.12)'!$BP10, FALSE)/1000000)/12</f>
        <v>0</v>
      </c>
      <c r="CO246" s="259">
        <f>(HLOOKUP(CO$239, '[1]차입명세(16.12)'!$BF$6:$BL$77, '[1]차입명세(16.12)'!$BP10, FALSE)/1000000)/12</f>
        <v>0</v>
      </c>
      <c r="CP246" s="259">
        <f>(HLOOKUP(CP$239, '[1]차입명세(16.12)'!$BF$6:$BL$77, '[1]차입명세(16.12)'!$BP10, FALSE)/1000000)/12</f>
        <v>0</v>
      </c>
      <c r="CQ246" s="259">
        <f>(HLOOKUP(CQ$239, '[1]차입명세(16.12)'!$BF$6:$BL$77, '[1]차입명세(16.12)'!$BP10, FALSE)/1000000)/12</f>
        <v>0</v>
      </c>
      <c r="CR246" s="259">
        <f>(HLOOKUP(CR$239, '[1]차입명세(16.12)'!$BF$6:$BL$77, '[1]차입명세(16.12)'!$BP10, FALSE)/1000000)/12</f>
        <v>0</v>
      </c>
      <c r="CS246" s="259">
        <f>(HLOOKUP(CS$239, '[1]차입명세(16.12)'!$BF$6:$BL$77, '[1]차입명세(16.12)'!$BP10, FALSE)/1000000)/12</f>
        <v>0</v>
      </c>
      <c r="CT246" s="259">
        <f>(HLOOKUP(CT$239, '[1]차입명세(16.12)'!$BF$6:$BL$77, '[1]차입명세(16.12)'!$BP10, FALSE)/1000000)/12</f>
        <v>0</v>
      </c>
      <c r="CU246" s="259">
        <f>(HLOOKUP(CU$239, '[1]차입명세(16.12)'!$BF$6:$BL$77, '[1]차입명세(16.12)'!$BP10, FALSE)/1000000)/12</f>
        <v>0</v>
      </c>
      <c r="CV246" s="259">
        <f>(HLOOKUP(CV$239, '[1]차입명세(16.12)'!$BF$6:$BL$77, '[1]차입명세(16.12)'!$BP10, FALSE)/1000000)/12</f>
        <v>0</v>
      </c>
      <c r="CW246" s="259">
        <f>(HLOOKUP(CW$239, '[1]차입명세(16.12)'!$BF$6:$BL$77, '[1]차입명세(16.12)'!$BP10, FALSE)/1000000)/12</f>
        <v>0</v>
      </c>
      <c r="CX246" s="259">
        <f>(HLOOKUP(CX$239, '[1]차입명세(16.12)'!$BF$6:$BL$77, '[1]차입명세(16.12)'!$BP10, FALSE)/1000000)/12</f>
        <v>0</v>
      </c>
      <c r="CY246" s="259">
        <f>(HLOOKUP(CY$239, '[1]차입명세(16.12)'!$BF$6:$BL$77, '[1]차입명세(16.12)'!$BP10, FALSE)/1000000)/12</f>
        <v>0</v>
      </c>
      <c r="CZ246" s="259">
        <f>(HLOOKUP(CZ$239, '[1]차입명세(16.12)'!$BF$6:$BL$77, '[1]차입명세(16.12)'!$BP10, FALSE)/1000000)/12</f>
        <v>0</v>
      </c>
      <c r="DA246" s="259">
        <f>(HLOOKUP(DA$239, '[1]차입명세(16.12)'!$BF$6:$BL$77, '[1]차입명세(16.12)'!$BP10, FALSE)/1000000)/12</f>
        <v>0</v>
      </c>
      <c r="DB246" s="259">
        <f>(HLOOKUP(DB$239, '[1]차입명세(16.12)'!$BF$6:$BL$77, '[1]차입명세(16.12)'!$BP10, FALSE)/1000000)/12</f>
        <v>0</v>
      </c>
      <c r="DC246" s="259">
        <f>(HLOOKUP(DC$239, '[1]차입명세(16.12)'!$BF$6:$BL$77, '[1]차입명세(16.12)'!$BP10, FALSE)/1000000)/12</f>
        <v>0</v>
      </c>
      <c r="DD246" s="259"/>
      <c r="DE246" s="259"/>
      <c r="DF246" s="259"/>
      <c r="DG246" s="259"/>
      <c r="DH246" s="259"/>
      <c r="DI246" s="259"/>
      <c r="DJ246" s="259"/>
      <c r="DK246" s="259"/>
      <c r="DL246" s="259"/>
      <c r="DM246" s="259"/>
      <c r="DN246" s="259"/>
      <c r="DO246" s="259"/>
      <c r="DP246" s="259"/>
      <c r="DQ246" s="259"/>
      <c r="DR246" s="259"/>
      <c r="DS246" s="259"/>
      <c r="DT246" s="259"/>
      <c r="DU246" s="259"/>
      <c r="DV246" s="259"/>
      <c r="DW246" s="259"/>
      <c r="DX246" s="259"/>
      <c r="DY246" s="259"/>
      <c r="DZ246" s="259"/>
      <c r="EA246" s="259"/>
      <c r="EB246" s="259"/>
      <c r="EC246" s="259"/>
      <c r="ED246" s="259"/>
      <c r="EE246" s="259"/>
      <c r="EF246" s="259"/>
      <c r="EG246" s="259"/>
      <c r="EH246" s="259"/>
      <c r="EI246" s="259"/>
      <c r="EJ246" s="259"/>
      <c r="EK246" s="259"/>
      <c r="EL246" s="259"/>
      <c r="EM246" s="259"/>
      <c r="EN246" s="116"/>
    </row>
    <row r="247" spans="3:144" x14ac:dyDescent="0.3">
      <c r="C247" s="142">
        <f t="shared" si="219"/>
        <v>4</v>
      </c>
      <c r="D247" s="250" t="str">
        <f>'[1]차입명세(16.12)'!D11</f>
        <v>산업운영대</v>
      </c>
      <c r="E247" s="251" t="str">
        <f>'[1]차입명세(16.12)'!E11</f>
        <v>산업</v>
      </c>
      <c r="F247" s="252">
        <f>'[1]차입명세(16.12)'!Y11/1000000</f>
        <v>30000</v>
      </c>
      <c r="G247" s="253">
        <f>'[1]차입명세(16.12)'!M11/100</f>
        <v>2.4900000000000002E-2</v>
      </c>
      <c r="H247" s="254">
        <f>'[1]차입명세(16.12)'!P11</f>
        <v>42882</v>
      </c>
      <c r="I247" s="255" t="str">
        <f>'[1]차입명세(16.12)'!Q11</f>
        <v>3개월</v>
      </c>
      <c r="J247" s="256" t="s">
        <v>93</v>
      </c>
      <c r="K247" s="260"/>
      <c r="L247" s="258">
        <f>'[1]차입명세(16.12)'!AQ11/1000000</f>
        <v>0</v>
      </c>
      <c r="M247" s="258">
        <f>'[1]차입명세(16.12)'!AR11/1000000</f>
        <v>0</v>
      </c>
      <c r="N247" s="258">
        <f>'[1]차입명세(16.12)'!AS11/1000000</f>
        <v>0</v>
      </c>
      <c r="O247" s="258">
        <f>'[1]차입명세(16.12)'!AT11/1000000</f>
        <v>0</v>
      </c>
      <c r="P247" s="258">
        <f>'[1]차입명세(16.12)'!AU11/1000000</f>
        <v>0</v>
      </c>
      <c r="Q247" s="258">
        <f>'[1]차입명세(16.12)'!AV11/1000000</f>
        <v>0</v>
      </c>
      <c r="R247" s="258">
        <f>'[1]차입명세(16.12)'!AW11/1000000</f>
        <v>0</v>
      </c>
      <c r="S247" s="258">
        <f>'[1]차입명세(16.12)'!AX11/1000000</f>
        <v>0</v>
      </c>
      <c r="T247" s="258">
        <f>'[1]차입명세(16.12)'!AY11/1000000</f>
        <v>0</v>
      </c>
      <c r="U247" s="258">
        <f>'[1]차입명세(16.12)'!AZ11/1000000</f>
        <v>0</v>
      </c>
      <c r="V247" s="258">
        <f>'[1]차입명세(16.12)'!BA11/1000000</f>
        <v>0</v>
      </c>
      <c r="W247" s="258">
        <f>'[1]차입명세(16.12)'!BB11/1000000</f>
        <v>0</v>
      </c>
      <c r="X247" s="259">
        <f>(HLOOKUP(X$239, '[1]차입명세(16.12)'!$BF$6:$BL$77, '[1]차입명세(16.12)'!$BP11, FALSE)/1000000)/12</f>
        <v>0</v>
      </c>
      <c r="Y247" s="259">
        <f>(HLOOKUP(Y$239, '[1]차입명세(16.12)'!$BF$6:$BL$77, '[1]차입명세(16.12)'!$BP11, FALSE)/1000000)/12</f>
        <v>0</v>
      </c>
      <c r="Z247" s="259">
        <f>(HLOOKUP(Z$239, '[1]차입명세(16.12)'!$BF$6:$BL$77, '[1]차입명세(16.12)'!$BP11, FALSE)/1000000)/12</f>
        <v>0</v>
      </c>
      <c r="AA247" s="259">
        <f>(HLOOKUP(AA$239, '[1]차입명세(16.12)'!$BF$6:$BL$77, '[1]차입명세(16.12)'!$BP11, FALSE)/1000000)/12</f>
        <v>0</v>
      </c>
      <c r="AB247" s="259">
        <f>(HLOOKUP(AB$239, '[1]차입명세(16.12)'!$BF$6:$BL$77, '[1]차입명세(16.12)'!$BP11, FALSE)/1000000)/12</f>
        <v>0</v>
      </c>
      <c r="AC247" s="259">
        <f>(HLOOKUP(AC$239, '[1]차입명세(16.12)'!$BF$6:$BL$77, '[1]차입명세(16.12)'!$BP11, FALSE)/1000000)/12</f>
        <v>0</v>
      </c>
      <c r="AD247" s="259">
        <f>(HLOOKUP(AD$239, '[1]차입명세(16.12)'!$BF$6:$BL$77, '[1]차입명세(16.12)'!$BP11, FALSE)/1000000)/12</f>
        <v>0</v>
      </c>
      <c r="AE247" s="259">
        <f>(HLOOKUP(AE$239, '[1]차입명세(16.12)'!$BF$6:$BL$77, '[1]차입명세(16.12)'!$BP11, FALSE)/1000000)/12</f>
        <v>0</v>
      </c>
      <c r="AF247" s="259">
        <f>(HLOOKUP(AF$239, '[1]차입명세(16.12)'!$BF$6:$BL$77, '[1]차입명세(16.12)'!$BP11, FALSE)/1000000)/12</f>
        <v>0</v>
      </c>
      <c r="AG247" s="259">
        <f>(HLOOKUP(AG$239, '[1]차입명세(16.12)'!$BF$6:$BL$77, '[1]차입명세(16.12)'!$BP11, FALSE)/1000000)/12</f>
        <v>0</v>
      </c>
      <c r="AH247" s="259">
        <f>(HLOOKUP(AH$239, '[1]차입명세(16.12)'!$BF$6:$BL$77, '[1]차입명세(16.12)'!$BP11, FALSE)/1000000)/12</f>
        <v>0</v>
      </c>
      <c r="AI247" s="259">
        <f>(HLOOKUP(AI$239, '[1]차입명세(16.12)'!$BF$6:$BL$77, '[1]차입명세(16.12)'!$BP11, FALSE)/1000000)/12</f>
        <v>0</v>
      </c>
      <c r="AJ247" s="259">
        <f>(HLOOKUP(AJ$239, '[1]차입명세(16.12)'!$BF$6:$BL$77, '[1]차입명세(16.12)'!$BP11, FALSE)/1000000)/12</f>
        <v>0</v>
      </c>
      <c r="AK247" s="259">
        <f>(HLOOKUP(AK$239, '[1]차입명세(16.12)'!$BF$6:$BL$77, '[1]차입명세(16.12)'!$BP11, FALSE)/1000000)/12</f>
        <v>0</v>
      </c>
      <c r="AL247" s="259">
        <f>(HLOOKUP(AL$239, '[1]차입명세(16.12)'!$BF$6:$BL$77, '[1]차입명세(16.12)'!$BP11, FALSE)/1000000)/12</f>
        <v>0</v>
      </c>
      <c r="AM247" s="259">
        <f>(HLOOKUP(AM$239, '[1]차입명세(16.12)'!$BF$6:$BL$77, '[1]차입명세(16.12)'!$BP11, FALSE)/1000000)/12</f>
        <v>0</v>
      </c>
      <c r="AN247" s="259">
        <f>(HLOOKUP(AN$239, '[1]차입명세(16.12)'!$BF$6:$BL$77, '[1]차입명세(16.12)'!$BP11, FALSE)/1000000)/12</f>
        <v>0</v>
      </c>
      <c r="AO247" s="259">
        <f>(HLOOKUP(AO$239, '[1]차입명세(16.12)'!$BF$6:$BL$77, '[1]차입명세(16.12)'!$BP11, FALSE)/1000000)/12</f>
        <v>0</v>
      </c>
      <c r="AP247" s="259">
        <f>(HLOOKUP(AP$239, '[1]차입명세(16.12)'!$BF$6:$BL$77, '[1]차입명세(16.12)'!$BP11, FALSE)/1000000)/12</f>
        <v>0</v>
      </c>
      <c r="AQ247" s="259">
        <f>(HLOOKUP(AQ$239, '[1]차입명세(16.12)'!$BF$6:$BL$77, '[1]차입명세(16.12)'!$BP11, FALSE)/1000000)/12</f>
        <v>0</v>
      </c>
      <c r="AR247" s="259">
        <f>(HLOOKUP(AR$239, '[1]차입명세(16.12)'!$BF$6:$BL$77, '[1]차입명세(16.12)'!$BP11, FALSE)/1000000)/12</f>
        <v>0</v>
      </c>
      <c r="AS247" s="259">
        <f>(HLOOKUP(AS$239, '[1]차입명세(16.12)'!$BF$6:$BL$77, '[1]차입명세(16.12)'!$BP11, FALSE)/1000000)/12</f>
        <v>0</v>
      </c>
      <c r="AT247" s="259">
        <f>(HLOOKUP(AT$239, '[1]차입명세(16.12)'!$BF$6:$BL$77, '[1]차입명세(16.12)'!$BP11, FALSE)/1000000)/12</f>
        <v>0</v>
      </c>
      <c r="AU247" s="259">
        <f>(HLOOKUP(AU$239, '[1]차입명세(16.12)'!$BF$6:$BL$77, '[1]차입명세(16.12)'!$BP11, FALSE)/1000000)/12</f>
        <v>0</v>
      </c>
      <c r="AV247" s="259">
        <f>(HLOOKUP(AV$239, '[1]차입명세(16.12)'!$BF$6:$BL$77, '[1]차입명세(16.12)'!$BP11, FALSE)/1000000)/12</f>
        <v>0</v>
      </c>
      <c r="AW247" s="259">
        <f>(HLOOKUP(AW$239, '[1]차입명세(16.12)'!$BF$6:$BL$77, '[1]차입명세(16.12)'!$BP11, FALSE)/1000000)/12</f>
        <v>0</v>
      </c>
      <c r="AX247" s="259">
        <f>(HLOOKUP(AX$239, '[1]차입명세(16.12)'!$BF$6:$BL$77, '[1]차입명세(16.12)'!$BP11, FALSE)/1000000)/12</f>
        <v>0</v>
      </c>
      <c r="AY247" s="259">
        <f>(HLOOKUP(AY$239, '[1]차입명세(16.12)'!$BF$6:$BL$77, '[1]차입명세(16.12)'!$BP11, FALSE)/1000000)/12</f>
        <v>0</v>
      </c>
      <c r="AZ247" s="259">
        <f>(HLOOKUP(AZ$239, '[1]차입명세(16.12)'!$BF$6:$BL$77, '[1]차입명세(16.12)'!$BP11, FALSE)/1000000)/12</f>
        <v>0</v>
      </c>
      <c r="BA247" s="259">
        <f>(HLOOKUP(BA$239, '[1]차입명세(16.12)'!$BF$6:$BL$77, '[1]차입명세(16.12)'!$BP11, FALSE)/1000000)/12</f>
        <v>0</v>
      </c>
      <c r="BB247" s="259">
        <f>(HLOOKUP(BB$239, '[1]차입명세(16.12)'!$BF$6:$BL$77, '[1]차입명세(16.12)'!$BP11, FALSE)/1000000)/12</f>
        <v>0</v>
      </c>
      <c r="BC247" s="259">
        <f>(HLOOKUP(BC$239, '[1]차입명세(16.12)'!$BF$6:$BL$77, '[1]차입명세(16.12)'!$BP11, FALSE)/1000000)/12</f>
        <v>0</v>
      </c>
      <c r="BD247" s="259">
        <f>(HLOOKUP(BD$239, '[1]차입명세(16.12)'!$BF$6:$BL$77, '[1]차입명세(16.12)'!$BP11, FALSE)/1000000)/12</f>
        <v>0</v>
      </c>
      <c r="BE247" s="259">
        <f>(HLOOKUP(BE$239, '[1]차입명세(16.12)'!$BF$6:$BL$77, '[1]차입명세(16.12)'!$BP11, FALSE)/1000000)/12</f>
        <v>0</v>
      </c>
      <c r="BF247" s="259">
        <f>(HLOOKUP(BF$239, '[1]차입명세(16.12)'!$BF$6:$BL$77, '[1]차입명세(16.12)'!$BP11, FALSE)/1000000)/12</f>
        <v>0</v>
      </c>
      <c r="BG247" s="259">
        <f>(HLOOKUP(BG$239, '[1]차입명세(16.12)'!$BF$6:$BL$77, '[1]차입명세(16.12)'!$BP11, FALSE)/1000000)/12</f>
        <v>0</v>
      </c>
      <c r="BH247" s="259">
        <f>(HLOOKUP(BH$239, '[1]차입명세(16.12)'!$BF$6:$BL$77, '[1]차입명세(16.12)'!$BP11, FALSE)/1000000)/12</f>
        <v>0</v>
      </c>
      <c r="BI247" s="259">
        <f>(HLOOKUP(BI$239, '[1]차입명세(16.12)'!$BF$6:$BL$77, '[1]차입명세(16.12)'!$BP11, FALSE)/1000000)/12</f>
        <v>0</v>
      </c>
      <c r="BJ247" s="259">
        <f>(HLOOKUP(BJ$239, '[1]차입명세(16.12)'!$BF$6:$BL$77, '[1]차입명세(16.12)'!$BP11, FALSE)/1000000)/12</f>
        <v>0</v>
      </c>
      <c r="BK247" s="259">
        <f>(HLOOKUP(BK$239, '[1]차입명세(16.12)'!$BF$6:$BL$77, '[1]차입명세(16.12)'!$BP11, FALSE)/1000000)/12</f>
        <v>0</v>
      </c>
      <c r="BL247" s="259">
        <f>(HLOOKUP(BL$239, '[1]차입명세(16.12)'!$BF$6:$BL$77, '[1]차입명세(16.12)'!$BP11, FALSE)/1000000)/12</f>
        <v>0</v>
      </c>
      <c r="BM247" s="259">
        <f>(HLOOKUP(BM$239, '[1]차입명세(16.12)'!$BF$6:$BL$77, '[1]차입명세(16.12)'!$BP11, FALSE)/1000000)/12</f>
        <v>0</v>
      </c>
      <c r="BN247" s="259">
        <f>(HLOOKUP(BN$239, '[1]차입명세(16.12)'!$BF$6:$BL$77, '[1]차입명세(16.12)'!$BP11, FALSE)/1000000)/12</f>
        <v>0</v>
      </c>
      <c r="BO247" s="259">
        <f>(HLOOKUP(BO$239, '[1]차입명세(16.12)'!$BF$6:$BL$77, '[1]차입명세(16.12)'!$BP11, FALSE)/1000000)/12</f>
        <v>0</v>
      </c>
      <c r="BP247" s="259">
        <f>(HLOOKUP(BP$239, '[1]차입명세(16.12)'!$BF$6:$BL$77, '[1]차입명세(16.12)'!$BP11, FALSE)/1000000)/12</f>
        <v>0</v>
      </c>
      <c r="BQ247" s="259">
        <f>(HLOOKUP(BQ$239, '[1]차입명세(16.12)'!$BF$6:$BL$77, '[1]차입명세(16.12)'!$BP11, FALSE)/1000000)/12</f>
        <v>0</v>
      </c>
      <c r="BR247" s="259">
        <f>(HLOOKUP(BR$239, '[1]차입명세(16.12)'!$BF$6:$BL$77, '[1]차입명세(16.12)'!$BP11, FALSE)/1000000)/12</f>
        <v>0</v>
      </c>
      <c r="BS247" s="259">
        <f>(HLOOKUP(BS$239, '[1]차입명세(16.12)'!$BF$6:$BL$77, '[1]차입명세(16.12)'!$BP11, FALSE)/1000000)/12</f>
        <v>0</v>
      </c>
      <c r="BT247" s="259">
        <f>(HLOOKUP(BT$239, '[1]차입명세(16.12)'!$BF$6:$BL$77, '[1]차입명세(16.12)'!$BP11, FALSE)/1000000)/12</f>
        <v>0</v>
      </c>
      <c r="BU247" s="259">
        <f>(HLOOKUP(BU$239, '[1]차입명세(16.12)'!$BF$6:$BL$77, '[1]차입명세(16.12)'!$BP11, FALSE)/1000000)/12</f>
        <v>0</v>
      </c>
      <c r="BV247" s="259">
        <f>(HLOOKUP(BV$239, '[1]차입명세(16.12)'!$BF$6:$BL$77, '[1]차입명세(16.12)'!$BP11, FALSE)/1000000)/12</f>
        <v>0</v>
      </c>
      <c r="BW247" s="259">
        <f>(HLOOKUP(BW$239, '[1]차입명세(16.12)'!$BF$6:$BL$77, '[1]차입명세(16.12)'!$BP11, FALSE)/1000000)/12</f>
        <v>0</v>
      </c>
      <c r="BX247" s="259">
        <f>(HLOOKUP(BX$239, '[1]차입명세(16.12)'!$BF$6:$BL$77, '[1]차입명세(16.12)'!$BP11, FALSE)/1000000)/12</f>
        <v>0</v>
      </c>
      <c r="BY247" s="259">
        <f>(HLOOKUP(BY$239, '[1]차입명세(16.12)'!$BF$6:$BL$77, '[1]차입명세(16.12)'!$BP11, FALSE)/1000000)/12</f>
        <v>0</v>
      </c>
      <c r="BZ247" s="259">
        <f>(HLOOKUP(BZ$239, '[1]차입명세(16.12)'!$BF$6:$BL$77, '[1]차입명세(16.12)'!$BP11, FALSE)/1000000)/12</f>
        <v>0</v>
      </c>
      <c r="CA247" s="259">
        <f>(HLOOKUP(CA$239, '[1]차입명세(16.12)'!$BF$6:$BL$77, '[1]차입명세(16.12)'!$BP11, FALSE)/1000000)/12</f>
        <v>0</v>
      </c>
      <c r="CB247" s="259">
        <f>(HLOOKUP(CB$239, '[1]차입명세(16.12)'!$BF$6:$BL$77, '[1]차입명세(16.12)'!$BP11, FALSE)/1000000)/12</f>
        <v>0</v>
      </c>
      <c r="CC247" s="259">
        <f>(HLOOKUP(CC$239, '[1]차입명세(16.12)'!$BF$6:$BL$77, '[1]차입명세(16.12)'!$BP11, FALSE)/1000000)/12</f>
        <v>0</v>
      </c>
      <c r="CD247" s="259">
        <f>(HLOOKUP(CD$239, '[1]차입명세(16.12)'!$BF$6:$BL$77, '[1]차입명세(16.12)'!$BP11, FALSE)/1000000)/12</f>
        <v>0</v>
      </c>
      <c r="CE247" s="259">
        <f>(HLOOKUP(CE$239, '[1]차입명세(16.12)'!$BF$6:$BL$77, '[1]차입명세(16.12)'!$BP11, FALSE)/1000000)/12</f>
        <v>0</v>
      </c>
      <c r="CF247" s="259">
        <f>(HLOOKUP(CF$239, '[1]차입명세(16.12)'!$BF$6:$BL$77, '[1]차입명세(16.12)'!$BP11, FALSE)/1000000)/12</f>
        <v>0</v>
      </c>
      <c r="CG247" s="259">
        <f>(HLOOKUP(CG$239, '[1]차입명세(16.12)'!$BF$6:$BL$77, '[1]차입명세(16.12)'!$BP11, FALSE)/1000000)/12</f>
        <v>0</v>
      </c>
      <c r="CH247" s="259">
        <f>(HLOOKUP(CH$239, '[1]차입명세(16.12)'!$BF$6:$BL$77, '[1]차입명세(16.12)'!$BP11, FALSE)/1000000)/12</f>
        <v>0</v>
      </c>
      <c r="CI247" s="259">
        <f>(HLOOKUP(CI$239, '[1]차입명세(16.12)'!$BF$6:$BL$77, '[1]차입명세(16.12)'!$BP11, FALSE)/1000000)/12</f>
        <v>0</v>
      </c>
      <c r="CJ247" s="259">
        <f>(HLOOKUP(CJ$239, '[1]차입명세(16.12)'!$BF$6:$BL$77, '[1]차입명세(16.12)'!$BP11, FALSE)/1000000)/12</f>
        <v>0</v>
      </c>
      <c r="CK247" s="259">
        <f>(HLOOKUP(CK$239, '[1]차입명세(16.12)'!$BF$6:$BL$77, '[1]차입명세(16.12)'!$BP11, FALSE)/1000000)/12</f>
        <v>0</v>
      </c>
      <c r="CL247" s="259">
        <f>(HLOOKUP(CL$239, '[1]차입명세(16.12)'!$BF$6:$BL$77, '[1]차입명세(16.12)'!$BP11, FALSE)/1000000)/12</f>
        <v>0</v>
      </c>
      <c r="CM247" s="259">
        <f>(HLOOKUP(CM$239, '[1]차입명세(16.12)'!$BF$6:$BL$77, '[1]차입명세(16.12)'!$BP11, FALSE)/1000000)/12</f>
        <v>0</v>
      </c>
      <c r="CN247" s="259">
        <f>(HLOOKUP(CN$239, '[1]차입명세(16.12)'!$BF$6:$BL$77, '[1]차입명세(16.12)'!$BP11, FALSE)/1000000)/12</f>
        <v>0</v>
      </c>
      <c r="CO247" s="259">
        <f>(HLOOKUP(CO$239, '[1]차입명세(16.12)'!$BF$6:$BL$77, '[1]차입명세(16.12)'!$BP11, FALSE)/1000000)/12</f>
        <v>0</v>
      </c>
      <c r="CP247" s="259">
        <f>(HLOOKUP(CP$239, '[1]차입명세(16.12)'!$BF$6:$BL$77, '[1]차입명세(16.12)'!$BP11, FALSE)/1000000)/12</f>
        <v>0</v>
      </c>
      <c r="CQ247" s="259">
        <f>(HLOOKUP(CQ$239, '[1]차입명세(16.12)'!$BF$6:$BL$77, '[1]차입명세(16.12)'!$BP11, FALSE)/1000000)/12</f>
        <v>0</v>
      </c>
      <c r="CR247" s="259">
        <f>(HLOOKUP(CR$239, '[1]차입명세(16.12)'!$BF$6:$BL$77, '[1]차입명세(16.12)'!$BP11, FALSE)/1000000)/12</f>
        <v>0</v>
      </c>
      <c r="CS247" s="259">
        <f>(HLOOKUP(CS$239, '[1]차입명세(16.12)'!$BF$6:$BL$77, '[1]차입명세(16.12)'!$BP11, FALSE)/1000000)/12</f>
        <v>0</v>
      </c>
      <c r="CT247" s="259">
        <f>(HLOOKUP(CT$239, '[1]차입명세(16.12)'!$BF$6:$BL$77, '[1]차입명세(16.12)'!$BP11, FALSE)/1000000)/12</f>
        <v>0</v>
      </c>
      <c r="CU247" s="259">
        <f>(HLOOKUP(CU$239, '[1]차입명세(16.12)'!$BF$6:$BL$77, '[1]차입명세(16.12)'!$BP11, FALSE)/1000000)/12</f>
        <v>0</v>
      </c>
      <c r="CV247" s="259">
        <f>(HLOOKUP(CV$239, '[1]차입명세(16.12)'!$BF$6:$BL$77, '[1]차입명세(16.12)'!$BP11, FALSE)/1000000)/12</f>
        <v>0</v>
      </c>
      <c r="CW247" s="259">
        <f>(HLOOKUP(CW$239, '[1]차입명세(16.12)'!$BF$6:$BL$77, '[1]차입명세(16.12)'!$BP11, FALSE)/1000000)/12</f>
        <v>0</v>
      </c>
      <c r="CX247" s="259">
        <f>(HLOOKUP(CX$239, '[1]차입명세(16.12)'!$BF$6:$BL$77, '[1]차입명세(16.12)'!$BP11, FALSE)/1000000)/12</f>
        <v>0</v>
      </c>
      <c r="CY247" s="259">
        <f>(HLOOKUP(CY$239, '[1]차입명세(16.12)'!$BF$6:$BL$77, '[1]차입명세(16.12)'!$BP11, FALSE)/1000000)/12</f>
        <v>0</v>
      </c>
      <c r="CZ247" s="259">
        <f>(HLOOKUP(CZ$239, '[1]차입명세(16.12)'!$BF$6:$BL$77, '[1]차입명세(16.12)'!$BP11, FALSE)/1000000)/12</f>
        <v>0</v>
      </c>
      <c r="DA247" s="259">
        <f>(HLOOKUP(DA$239, '[1]차입명세(16.12)'!$BF$6:$BL$77, '[1]차입명세(16.12)'!$BP11, FALSE)/1000000)/12</f>
        <v>0</v>
      </c>
      <c r="DB247" s="259">
        <f>(HLOOKUP(DB$239, '[1]차입명세(16.12)'!$BF$6:$BL$77, '[1]차입명세(16.12)'!$BP11, FALSE)/1000000)/12</f>
        <v>0</v>
      </c>
      <c r="DC247" s="259">
        <f>(HLOOKUP(DC$239, '[1]차입명세(16.12)'!$BF$6:$BL$77, '[1]차입명세(16.12)'!$BP11, FALSE)/1000000)/12</f>
        <v>0</v>
      </c>
      <c r="DD247" s="259"/>
      <c r="DE247" s="259"/>
      <c r="DF247" s="259"/>
      <c r="DG247" s="259"/>
      <c r="DH247" s="259"/>
      <c r="DI247" s="259"/>
      <c r="DJ247" s="259"/>
      <c r="DK247" s="259"/>
      <c r="DL247" s="259"/>
      <c r="DM247" s="259"/>
      <c r="DN247" s="259"/>
      <c r="DO247" s="259"/>
      <c r="DP247" s="259"/>
      <c r="DQ247" s="259"/>
      <c r="DR247" s="259"/>
      <c r="DS247" s="259"/>
      <c r="DT247" s="259"/>
      <c r="DU247" s="259"/>
      <c r="DV247" s="259"/>
      <c r="DW247" s="259"/>
      <c r="DX247" s="259"/>
      <c r="DY247" s="259"/>
      <c r="DZ247" s="259"/>
      <c r="EA247" s="259"/>
      <c r="EB247" s="259"/>
      <c r="EC247" s="259"/>
      <c r="ED247" s="259"/>
      <c r="EE247" s="259"/>
      <c r="EF247" s="259"/>
      <c r="EG247" s="259"/>
      <c r="EH247" s="259"/>
      <c r="EI247" s="259"/>
      <c r="EJ247" s="259"/>
      <c r="EK247" s="259"/>
      <c r="EL247" s="259"/>
      <c r="EM247" s="259"/>
      <c r="EN247" s="116"/>
    </row>
    <row r="248" spans="3:144" x14ac:dyDescent="0.3">
      <c r="C248" s="142">
        <f t="shared" si="219"/>
        <v>5</v>
      </c>
      <c r="D248" s="250" t="str">
        <f>'[1]차입명세(16.12)'!D12</f>
        <v>산업운영대</v>
      </c>
      <c r="E248" s="251" t="str">
        <f>'[1]차입명세(16.12)'!E12</f>
        <v>산업</v>
      </c>
      <c r="F248" s="252">
        <f>'[1]차입명세(16.12)'!Y12/1000000</f>
        <v>24000</v>
      </c>
      <c r="G248" s="253">
        <f>'[1]차입명세(16.12)'!M12/100</f>
        <v>2.5099999999999997E-2</v>
      </c>
      <c r="H248" s="254">
        <f>'[1]차입명세(16.12)'!P12</f>
        <v>42693</v>
      </c>
      <c r="I248" s="255" t="str">
        <f>'[1]차입명세(16.12)'!Q12</f>
        <v>3개월</v>
      </c>
      <c r="J248" s="256" t="s">
        <v>93</v>
      </c>
      <c r="K248" s="260"/>
      <c r="L248" s="258">
        <f>'[1]차입명세(16.12)'!AQ12/1000000</f>
        <v>0</v>
      </c>
      <c r="M248" s="258">
        <f>'[1]차입명세(16.12)'!AR12/1000000</f>
        <v>0</v>
      </c>
      <c r="N248" s="258">
        <f>'[1]차입명세(16.12)'!AS12/1000000</f>
        <v>0</v>
      </c>
      <c r="O248" s="258">
        <f>'[1]차입명세(16.12)'!AT12/1000000</f>
        <v>0</v>
      </c>
      <c r="P248" s="258">
        <f>'[1]차입명세(16.12)'!AU12/1000000</f>
        <v>0</v>
      </c>
      <c r="Q248" s="258">
        <f>'[1]차입명세(16.12)'!AV12/1000000</f>
        <v>0</v>
      </c>
      <c r="R248" s="258">
        <f>'[1]차입명세(16.12)'!AW12/1000000</f>
        <v>0</v>
      </c>
      <c r="S248" s="258">
        <f>'[1]차입명세(16.12)'!AX12/1000000</f>
        <v>0</v>
      </c>
      <c r="T248" s="258">
        <f>'[1]차입명세(16.12)'!AY12/1000000</f>
        <v>0</v>
      </c>
      <c r="U248" s="258">
        <f>'[1]차입명세(16.12)'!AZ12/1000000</f>
        <v>0</v>
      </c>
      <c r="V248" s="258">
        <f>'[1]차입명세(16.12)'!BA12/1000000</f>
        <v>-2000</v>
      </c>
      <c r="W248" s="258">
        <f>'[1]차입명세(16.12)'!BB12/1000000</f>
        <v>0</v>
      </c>
      <c r="X248" s="259">
        <f>(HLOOKUP(X$239, '[1]차입명세(16.12)'!$BF$6:$BL$77, '[1]차입명세(16.12)'!$BP12, FALSE)/1000000)/12</f>
        <v>0</v>
      </c>
      <c r="Y248" s="259">
        <f>(HLOOKUP(Y$239, '[1]차입명세(16.12)'!$BF$6:$BL$77, '[1]차입명세(16.12)'!$BP12, FALSE)/1000000)/12</f>
        <v>0</v>
      </c>
      <c r="Z248" s="259">
        <f>(HLOOKUP(Z$239, '[1]차입명세(16.12)'!$BF$6:$BL$77, '[1]차입명세(16.12)'!$BP12, FALSE)/1000000)/12</f>
        <v>0</v>
      </c>
      <c r="AA248" s="259">
        <f>(HLOOKUP(AA$239, '[1]차입명세(16.12)'!$BF$6:$BL$77, '[1]차입명세(16.12)'!$BP12, FALSE)/1000000)/12</f>
        <v>0</v>
      </c>
      <c r="AB248" s="259">
        <f>(HLOOKUP(AB$239, '[1]차입명세(16.12)'!$BF$6:$BL$77, '[1]차입명세(16.12)'!$BP12, FALSE)/1000000)/12</f>
        <v>0</v>
      </c>
      <c r="AC248" s="259">
        <f>(HLOOKUP(AC$239, '[1]차입명세(16.12)'!$BF$6:$BL$77, '[1]차입명세(16.12)'!$BP12, FALSE)/1000000)/12</f>
        <v>0</v>
      </c>
      <c r="AD248" s="259">
        <f>(HLOOKUP(AD$239, '[1]차입명세(16.12)'!$BF$6:$BL$77, '[1]차입명세(16.12)'!$BP12, FALSE)/1000000)/12</f>
        <v>0</v>
      </c>
      <c r="AE248" s="259">
        <f>(HLOOKUP(AE$239, '[1]차입명세(16.12)'!$BF$6:$BL$77, '[1]차입명세(16.12)'!$BP12, FALSE)/1000000)/12</f>
        <v>0</v>
      </c>
      <c r="AF248" s="259">
        <f>(HLOOKUP(AF$239, '[1]차입명세(16.12)'!$BF$6:$BL$77, '[1]차입명세(16.12)'!$BP12, FALSE)/1000000)/12</f>
        <v>0</v>
      </c>
      <c r="AG248" s="259">
        <f>(HLOOKUP(AG$239, '[1]차입명세(16.12)'!$BF$6:$BL$77, '[1]차입명세(16.12)'!$BP12, FALSE)/1000000)/12</f>
        <v>0</v>
      </c>
      <c r="AH248" s="259">
        <f>(HLOOKUP(AH$239, '[1]차입명세(16.12)'!$BF$6:$BL$77, '[1]차입명세(16.12)'!$BP12, FALSE)/1000000)/12</f>
        <v>0</v>
      </c>
      <c r="AI248" s="259">
        <f>(HLOOKUP(AI$239, '[1]차입명세(16.12)'!$BF$6:$BL$77, '[1]차입명세(16.12)'!$BP12, FALSE)/1000000)/12</f>
        <v>0</v>
      </c>
      <c r="AJ248" s="259">
        <f>(HLOOKUP(AJ$239, '[1]차입명세(16.12)'!$BF$6:$BL$77, '[1]차입명세(16.12)'!$BP12, FALSE)/1000000)/12</f>
        <v>0</v>
      </c>
      <c r="AK248" s="259">
        <f>(HLOOKUP(AK$239, '[1]차입명세(16.12)'!$BF$6:$BL$77, '[1]차입명세(16.12)'!$BP12, FALSE)/1000000)/12</f>
        <v>0</v>
      </c>
      <c r="AL248" s="259">
        <f>(HLOOKUP(AL$239, '[1]차입명세(16.12)'!$BF$6:$BL$77, '[1]차입명세(16.12)'!$BP12, FALSE)/1000000)/12</f>
        <v>0</v>
      </c>
      <c r="AM248" s="259">
        <f>(HLOOKUP(AM$239, '[1]차입명세(16.12)'!$BF$6:$BL$77, '[1]차입명세(16.12)'!$BP12, FALSE)/1000000)/12</f>
        <v>0</v>
      </c>
      <c r="AN248" s="259">
        <f>(HLOOKUP(AN$239, '[1]차입명세(16.12)'!$BF$6:$BL$77, '[1]차입명세(16.12)'!$BP12, FALSE)/1000000)/12</f>
        <v>0</v>
      </c>
      <c r="AO248" s="259">
        <f>(HLOOKUP(AO$239, '[1]차입명세(16.12)'!$BF$6:$BL$77, '[1]차입명세(16.12)'!$BP12, FALSE)/1000000)/12</f>
        <v>0</v>
      </c>
      <c r="AP248" s="259">
        <f>(HLOOKUP(AP$239, '[1]차입명세(16.12)'!$BF$6:$BL$77, '[1]차입명세(16.12)'!$BP12, FALSE)/1000000)/12</f>
        <v>0</v>
      </c>
      <c r="AQ248" s="259">
        <f>(HLOOKUP(AQ$239, '[1]차입명세(16.12)'!$BF$6:$BL$77, '[1]차입명세(16.12)'!$BP12, FALSE)/1000000)/12</f>
        <v>0</v>
      </c>
      <c r="AR248" s="259">
        <f>(HLOOKUP(AR$239, '[1]차입명세(16.12)'!$BF$6:$BL$77, '[1]차입명세(16.12)'!$BP12, FALSE)/1000000)/12</f>
        <v>0</v>
      </c>
      <c r="AS248" s="259">
        <f>(HLOOKUP(AS$239, '[1]차입명세(16.12)'!$BF$6:$BL$77, '[1]차입명세(16.12)'!$BP12, FALSE)/1000000)/12</f>
        <v>0</v>
      </c>
      <c r="AT248" s="259">
        <f>(HLOOKUP(AT$239, '[1]차입명세(16.12)'!$BF$6:$BL$77, '[1]차입명세(16.12)'!$BP12, FALSE)/1000000)/12</f>
        <v>0</v>
      </c>
      <c r="AU248" s="259">
        <f>(HLOOKUP(AU$239, '[1]차입명세(16.12)'!$BF$6:$BL$77, '[1]차입명세(16.12)'!$BP12, FALSE)/1000000)/12</f>
        <v>0</v>
      </c>
      <c r="AV248" s="259">
        <f>(HLOOKUP(AV$239, '[1]차입명세(16.12)'!$BF$6:$BL$77, '[1]차입명세(16.12)'!$BP12, FALSE)/1000000)/12</f>
        <v>0</v>
      </c>
      <c r="AW248" s="259">
        <f>(HLOOKUP(AW$239, '[1]차입명세(16.12)'!$BF$6:$BL$77, '[1]차입명세(16.12)'!$BP12, FALSE)/1000000)/12</f>
        <v>0</v>
      </c>
      <c r="AX248" s="259">
        <f>(HLOOKUP(AX$239, '[1]차입명세(16.12)'!$BF$6:$BL$77, '[1]차입명세(16.12)'!$BP12, FALSE)/1000000)/12</f>
        <v>0</v>
      </c>
      <c r="AY248" s="259">
        <f>(HLOOKUP(AY$239, '[1]차입명세(16.12)'!$BF$6:$BL$77, '[1]차입명세(16.12)'!$BP12, FALSE)/1000000)/12</f>
        <v>0</v>
      </c>
      <c r="AZ248" s="259">
        <f>(HLOOKUP(AZ$239, '[1]차입명세(16.12)'!$BF$6:$BL$77, '[1]차입명세(16.12)'!$BP12, FALSE)/1000000)/12</f>
        <v>0</v>
      </c>
      <c r="BA248" s="259">
        <f>(HLOOKUP(BA$239, '[1]차입명세(16.12)'!$BF$6:$BL$77, '[1]차입명세(16.12)'!$BP12, FALSE)/1000000)/12</f>
        <v>0</v>
      </c>
      <c r="BB248" s="259">
        <f>(HLOOKUP(BB$239, '[1]차입명세(16.12)'!$BF$6:$BL$77, '[1]차입명세(16.12)'!$BP12, FALSE)/1000000)/12</f>
        <v>0</v>
      </c>
      <c r="BC248" s="259">
        <f>(HLOOKUP(BC$239, '[1]차입명세(16.12)'!$BF$6:$BL$77, '[1]차입명세(16.12)'!$BP12, FALSE)/1000000)/12</f>
        <v>0</v>
      </c>
      <c r="BD248" s="259">
        <f>(HLOOKUP(BD$239, '[1]차입명세(16.12)'!$BF$6:$BL$77, '[1]차입명세(16.12)'!$BP12, FALSE)/1000000)/12</f>
        <v>0</v>
      </c>
      <c r="BE248" s="259">
        <f>(HLOOKUP(BE$239, '[1]차입명세(16.12)'!$BF$6:$BL$77, '[1]차입명세(16.12)'!$BP12, FALSE)/1000000)/12</f>
        <v>0</v>
      </c>
      <c r="BF248" s="259">
        <f>(HLOOKUP(BF$239, '[1]차입명세(16.12)'!$BF$6:$BL$77, '[1]차입명세(16.12)'!$BP12, FALSE)/1000000)/12</f>
        <v>0</v>
      </c>
      <c r="BG248" s="259">
        <f>(HLOOKUP(BG$239, '[1]차입명세(16.12)'!$BF$6:$BL$77, '[1]차입명세(16.12)'!$BP12, FALSE)/1000000)/12</f>
        <v>0</v>
      </c>
      <c r="BH248" s="259">
        <f>(HLOOKUP(BH$239, '[1]차입명세(16.12)'!$BF$6:$BL$77, '[1]차입명세(16.12)'!$BP12, FALSE)/1000000)/12</f>
        <v>0</v>
      </c>
      <c r="BI248" s="259">
        <f>(HLOOKUP(BI$239, '[1]차입명세(16.12)'!$BF$6:$BL$77, '[1]차입명세(16.12)'!$BP12, FALSE)/1000000)/12</f>
        <v>0</v>
      </c>
      <c r="BJ248" s="259">
        <f>(HLOOKUP(BJ$239, '[1]차입명세(16.12)'!$BF$6:$BL$77, '[1]차입명세(16.12)'!$BP12, FALSE)/1000000)/12</f>
        <v>0</v>
      </c>
      <c r="BK248" s="259">
        <f>(HLOOKUP(BK$239, '[1]차입명세(16.12)'!$BF$6:$BL$77, '[1]차입명세(16.12)'!$BP12, FALSE)/1000000)/12</f>
        <v>0</v>
      </c>
      <c r="BL248" s="259">
        <f>(HLOOKUP(BL$239, '[1]차입명세(16.12)'!$BF$6:$BL$77, '[1]차입명세(16.12)'!$BP12, FALSE)/1000000)/12</f>
        <v>0</v>
      </c>
      <c r="BM248" s="259">
        <f>(HLOOKUP(BM$239, '[1]차입명세(16.12)'!$BF$6:$BL$77, '[1]차입명세(16.12)'!$BP12, FALSE)/1000000)/12</f>
        <v>0</v>
      </c>
      <c r="BN248" s="259">
        <f>(HLOOKUP(BN$239, '[1]차입명세(16.12)'!$BF$6:$BL$77, '[1]차입명세(16.12)'!$BP12, FALSE)/1000000)/12</f>
        <v>0</v>
      </c>
      <c r="BO248" s="259">
        <f>(HLOOKUP(BO$239, '[1]차입명세(16.12)'!$BF$6:$BL$77, '[1]차입명세(16.12)'!$BP12, FALSE)/1000000)/12</f>
        <v>0</v>
      </c>
      <c r="BP248" s="259">
        <f>(HLOOKUP(BP$239, '[1]차입명세(16.12)'!$BF$6:$BL$77, '[1]차입명세(16.12)'!$BP12, FALSE)/1000000)/12</f>
        <v>0</v>
      </c>
      <c r="BQ248" s="259">
        <f>(HLOOKUP(BQ$239, '[1]차입명세(16.12)'!$BF$6:$BL$77, '[1]차입명세(16.12)'!$BP12, FALSE)/1000000)/12</f>
        <v>0</v>
      </c>
      <c r="BR248" s="259">
        <f>(HLOOKUP(BR$239, '[1]차입명세(16.12)'!$BF$6:$BL$77, '[1]차입명세(16.12)'!$BP12, FALSE)/1000000)/12</f>
        <v>0</v>
      </c>
      <c r="BS248" s="259">
        <f>(HLOOKUP(BS$239, '[1]차입명세(16.12)'!$BF$6:$BL$77, '[1]차입명세(16.12)'!$BP12, FALSE)/1000000)/12</f>
        <v>0</v>
      </c>
      <c r="BT248" s="259">
        <f>(HLOOKUP(BT$239, '[1]차입명세(16.12)'!$BF$6:$BL$77, '[1]차입명세(16.12)'!$BP12, FALSE)/1000000)/12</f>
        <v>0</v>
      </c>
      <c r="BU248" s="259">
        <f>(HLOOKUP(BU$239, '[1]차입명세(16.12)'!$BF$6:$BL$77, '[1]차입명세(16.12)'!$BP12, FALSE)/1000000)/12</f>
        <v>0</v>
      </c>
      <c r="BV248" s="259">
        <f>(HLOOKUP(BV$239, '[1]차입명세(16.12)'!$BF$6:$BL$77, '[1]차입명세(16.12)'!$BP12, FALSE)/1000000)/12</f>
        <v>0</v>
      </c>
      <c r="BW248" s="259">
        <f>(HLOOKUP(BW$239, '[1]차입명세(16.12)'!$BF$6:$BL$77, '[1]차입명세(16.12)'!$BP12, FALSE)/1000000)/12</f>
        <v>0</v>
      </c>
      <c r="BX248" s="259">
        <f>(HLOOKUP(BX$239, '[1]차입명세(16.12)'!$BF$6:$BL$77, '[1]차입명세(16.12)'!$BP12, FALSE)/1000000)/12</f>
        <v>0</v>
      </c>
      <c r="BY248" s="259">
        <f>(HLOOKUP(BY$239, '[1]차입명세(16.12)'!$BF$6:$BL$77, '[1]차입명세(16.12)'!$BP12, FALSE)/1000000)/12</f>
        <v>0</v>
      </c>
      <c r="BZ248" s="259">
        <f>(HLOOKUP(BZ$239, '[1]차입명세(16.12)'!$BF$6:$BL$77, '[1]차입명세(16.12)'!$BP12, FALSE)/1000000)/12</f>
        <v>0</v>
      </c>
      <c r="CA248" s="259">
        <f>(HLOOKUP(CA$239, '[1]차입명세(16.12)'!$BF$6:$BL$77, '[1]차입명세(16.12)'!$BP12, FALSE)/1000000)/12</f>
        <v>0</v>
      </c>
      <c r="CB248" s="259">
        <f>(HLOOKUP(CB$239, '[1]차입명세(16.12)'!$BF$6:$BL$77, '[1]차입명세(16.12)'!$BP12, FALSE)/1000000)/12</f>
        <v>0</v>
      </c>
      <c r="CC248" s="259">
        <f>(HLOOKUP(CC$239, '[1]차입명세(16.12)'!$BF$6:$BL$77, '[1]차입명세(16.12)'!$BP12, FALSE)/1000000)/12</f>
        <v>0</v>
      </c>
      <c r="CD248" s="259">
        <f>(HLOOKUP(CD$239, '[1]차입명세(16.12)'!$BF$6:$BL$77, '[1]차입명세(16.12)'!$BP12, FALSE)/1000000)/12</f>
        <v>0</v>
      </c>
      <c r="CE248" s="259">
        <f>(HLOOKUP(CE$239, '[1]차입명세(16.12)'!$BF$6:$BL$77, '[1]차입명세(16.12)'!$BP12, FALSE)/1000000)/12</f>
        <v>0</v>
      </c>
      <c r="CF248" s="259">
        <f>(HLOOKUP(CF$239, '[1]차입명세(16.12)'!$BF$6:$BL$77, '[1]차입명세(16.12)'!$BP12, FALSE)/1000000)/12</f>
        <v>0</v>
      </c>
      <c r="CG248" s="259">
        <f>(HLOOKUP(CG$239, '[1]차입명세(16.12)'!$BF$6:$BL$77, '[1]차입명세(16.12)'!$BP12, FALSE)/1000000)/12</f>
        <v>0</v>
      </c>
      <c r="CH248" s="259">
        <f>(HLOOKUP(CH$239, '[1]차입명세(16.12)'!$BF$6:$BL$77, '[1]차입명세(16.12)'!$BP12, FALSE)/1000000)/12</f>
        <v>0</v>
      </c>
      <c r="CI248" s="259">
        <f>(HLOOKUP(CI$239, '[1]차입명세(16.12)'!$BF$6:$BL$77, '[1]차입명세(16.12)'!$BP12, FALSE)/1000000)/12</f>
        <v>0</v>
      </c>
      <c r="CJ248" s="259">
        <f>(HLOOKUP(CJ$239, '[1]차입명세(16.12)'!$BF$6:$BL$77, '[1]차입명세(16.12)'!$BP12, FALSE)/1000000)/12</f>
        <v>0</v>
      </c>
      <c r="CK248" s="259">
        <f>(HLOOKUP(CK$239, '[1]차입명세(16.12)'!$BF$6:$BL$77, '[1]차입명세(16.12)'!$BP12, FALSE)/1000000)/12</f>
        <v>0</v>
      </c>
      <c r="CL248" s="259">
        <f>(HLOOKUP(CL$239, '[1]차입명세(16.12)'!$BF$6:$BL$77, '[1]차입명세(16.12)'!$BP12, FALSE)/1000000)/12</f>
        <v>0</v>
      </c>
      <c r="CM248" s="259">
        <f>(HLOOKUP(CM$239, '[1]차입명세(16.12)'!$BF$6:$BL$77, '[1]차입명세(16.12)'!$BP12, FALSE)/1000000)/12</f>
        <v>0</v>
      </c>
      <c r="CN248" s="259">
        <f>(HLOOKUP(CN$239, '[1]차입명세(16.12)'!$BF$6:$BL$77, '[1]차입명세(16.12)'!$BP12, FALSE)/1000000)/12</f>
        <v>0</v>
      </c>
      <c r="CO248" s="259">
        <f>(HLOOKUP(CO$239, '[1]차입명세(16.12)'!$BF$6:$BL$77, '[1]차입명세(16.12)'!$BP12, FALSE)/1000000)/12</f>
        <v>0</v>
      </c>
      <c r="CP248" s="259">
        <f>(HLOOKUP(CP$239, '[1]차입명세(16.12)'!$BF$6:$BL$77, '[1]차입명세(16.12)'!$BP12, FALSE)/1000000)/12</f>
        <v>0</v>
      </c>
      <c r="CQ248" s="259">
        <f>(HLOOKUP(CQ$239, '[1]차입명세(16.12)'!$BF$6:$BL$77, '[1]차입명세(16.12)'!$BP12, FALSE)/1000000)/12</f>
        <v>0</v>
      </c>
      <c r="CR248" s="259">
        <f>(HLOOKUP(CR$239, '[1]차입명세(16.12)'!$BF$6:$BL$77, '[1]차입명세(16.12)'!$BP12, FALSE)/1000000)/12</f>
        <v>0</v>
      </c>
      <c r="CS248" s="259">
        <f>(HLOOKUP(CS$239, '[1]차입명세(16.12)'!$BF$6:$BL$77, '[1]차입명세(16.12)'!$BP12, FALSE)/1000000)/12</f>
        <v>0</v>
      </c>
      <c r="CT248" s="259">
        <f>(HLOOKUP(CT$239, '[1]차입명세(16.12)'!$BF$6:$BL$77, '[1]차입명세(16.12)'!$BP12, FALSE)/1000000)/12</f>
        <v>0</v>
      </c>
      <c r="CU248" s="259">
        <f>(HLOOKUP(CU$239, '[1]차입명세(16.12)'!$BF$6:$BL$77, '[1]차입명세(16.12)'!$BP12, FALSE)/1000000)/12</f>
        <v>0</v>
      </c>
      <c r="CV248" s="259">
        <f>(HLOOKUP(CV$239, '[1]차입명세(16.12)'!$BF$6:$BL$77, '[1]차입명세(16.12)'!$BP12, FALSE)/1000000)/12</f>
        <v>0</v>
      </c>
      <c r="CW248" s="259">
        <f>(HLOOKUP(CW$239, '[1]차입명세(16.12)'!$BF$6:$BL$77, '[1]차입명세(16.12)'!$BP12, FALSE)/1000000)/12</f>
        <v>0</v>
      </c>
      <c r="CX248" s="259">
        <f>(HLOOKUP(CX$239, '[1]차입명세(16.12)'!$BF$6:$BL$77, '[1]차입명세(16.12)'!$BP12, FALSE)/1000000)/12</f>
        <v>0</v>
      </c>
      <c r="CY248" s="259">
        <f>(HLOOKUP(CY$239, '[1]차입명세(16.12)'!$BF$6:$BL$77, '[1]차입명세(16.12)'!$BP12, FALSE)/1000000)/12</f>
        <v>0</v>
      </c>
      <c r="CZ248" s="259">
        <f>(HLOOKUP(CZ$239, '[1]차입명세(16.12)'!$BF$6:$BL$77, '[1]차입명세(16.12)'!$BP12, FALSE)/1000000)/12</f>
        <v>0</v>
      </c>
      <c r="DA248" s="259">
        <f>(HLOOKUP(DA$239, '[1]차입명세(16.12)'!$BF$6:$BL$77, '[1]차입명세(16.12)'!$BP12, FALSE)/1000000)/12</f>
        <v>0</v>
      </c>
      <c r="DB248" s="259">
        <f>(HLOOKUP(DB$239, '[1]차입명세(16.12)'!$BF$6:$BL$77, '[1]차입명세(16.12)'!$BP12, FALSE)/1000000)/12</f>
        <v>0</v>
      </c>
      <c r="DC248" s="259">
        <f>(HLOOKUP(DC$239, '[1]차입명세(16.12)'!$BF$6:$BL$77, '[1]차입명세(16.12)'!$BP12, FALSE)/1000000)/12</f>
        <v>0</v>
      </c>
      <c r="DD248" s="259"/>
      <c r="DE248" s="259"/>
      <c r="DF248" s="259"/>
      <c r="DG248" s="259"/>
      <c r="DH248" s="259"/>
      <c r="DI248" s="259"/>
      <c r="DJ248" s="259"/>
      <c r="DK248" s="259"/>
      <c r="DL248" s="259"/>
      <c r="DM248" s="259"/>
      <c r="DN248" s="259"/>
      <c r="DO248" s="259"/>
      <c r="DP248" s="259"/>
      <c r="DQ248" s="259"/>
      <c r="DR248" s="259"/>
      <c r="DS248" s="259"/>
      <c r="DT248" s="259"/>
      <c r="DU248" s="259"/>
      <c r="DV248" s="259"/>
      <c r="DW248" s="259"/>
      <c r="DX248" s="259"/>
      <c r="DY248" s="259"/>
      <c r="DZ248" s="259"/>
      <c r="EA248" s="259"/>
      <c r="EB248" s="259"/>
      <c r="EC248" s="259"/>
      <c r="ED248" s="259"/>
      <c r="EE248" s="259"/>
      <c r="EF248" s="259"/>
      <c r="EG248" s="259"/>
      <c r="EH248" s="259"/>
      <c r="EI248" s="259"/>
      <c r="EJ248" s="259"/>
      <c r="EK248" s="259"/>
      <c r="EL248" s="259"/>
      <c r="EM248" s="259"/>
      <c r="EN248" s="116"/>
    </row>
    <row r="249" spans="3:144" x14ac:dyDescent="0.3">
      <c r="C249" s="142">
        <f t="shared" si="219"/>
        <v>6</v>
      </c>
      <c r="D249" s="250" t="str">
        <f>'[1]차입명세(16.12)'!D13</f>
        <v>산업운영대</v>
      </c>
      <c r="E249" s="251" t="str">
        <f>'[1]차입명세(16.12)'!E13</f>
        <v>산업</v>
      </c>
      <c r="F249" s="252">
        <f>'[1]차입명세(16.12)'!Y13/1000000</f>
        <v>20000</v>
      </c>
      <c r="G249" s="253">
        <f>'[1]차입명세(16.12)'!M13/100</f>
        <v>2.5499999999999998E-2</v>
      </c>
      <c r="H249" s="254">
        <f>'[1]차입명세(16.12)'!P13</f>
        <v>43049</v>
      </c>
      <c r="I249" s="255" t="str">
        <f>'[1]차입명세(16.12)'!Q13</f>
        <v>3개월</v>
      </c>
      <c r="J249" s="256" t="s">
        <v>93</v>
      </c>
      <c r="K249" s="260"/>
      <c r="L249" s="258">
        <f>'[1]차입명세(16.12)'!AQ13/1000000</f>
        <v>0</v>
      </c>
      <c r="M249" s="258">
        <f>'[1]차입명세(16.12)'!AR13/1000000</f>
        <v>0</v>
      </c>
      <c r="N249" s="258">
        <f>'[1]차입명세(16.12)'!AS13/1000000</f>
        <v>0</v>
      </c>
      <c r="O249" s="258">
        <f>'[1]차입명세(16.12)'!AT13/1000000</f>
        <v>0</v>
      </c>
      <c r="P249" s="258">
        <f>'[1]차입명세(16.12)'!AU13/1000000</f>
        <v>0</v>
      </c>
      <c r="Q249" s="258">
        <f>'[1]차입명세(16.12)'!AV13/1000000</f>
        <v>0</v>
      </c>
      <c r="R249" s="258">
        <f>'[1]차입명세(16.12)'!AW13/1000000</f>
        <v>0</v>
      </c>
      <c r="S249" s="258">
        <f>'[1]차입명세(16.12)'!AX13/1000000</f>
        <v>0</v>
      </c>
      <c r="T249" s="258">
        <f>'[1]차입명세(16.12)'!AY13/1000000</f>
        <v>0</v>
      </c>
      <c r="U249" s="258">
        <f>'[1]차입명세(16.12)'!AZ13/1000000</f>
        <v>0</v>
      </c>
      <c r="V249" s="258">
        <f>'[1]차입명세(16.12)'!BA13/1000000</f>
        <v>0</v>
      </c>
      <c r="W249" s="258">
        <f>'[1]차입명세(16.12)'!BB13/1000000</f>
        <v>0</v>
      </c>
      <c r="X249" s="259">
        <f>(HLOOKUP(X$239, '[1]차입명세(16.12)'!$BF$6:$BL$77, '[1]차입명세(16.12)'!$BP13, FALSE)/1000000)/12</f>
        <v>0</v>
      </c>
      <c r="Y249" s="259">
        <f>(HLOOKUP(Y$239, '[1]차입명세(16.12)'!$BF$6:$BL$77, '[1]차입명세(16.12)'!$BP13, FALSE)/1000000)/12</f>
        <v>0</v>
      </c>
      <c r="Z249" s="259">
        <f>(HLOOKUP(Z$239, '[1]차입명세(16.12)'!$BF$6:$BL$77, '[1]차입명세(16.12)'!$BP13, FALSE)/1000000)/12</f>
        <v>0</v>
      </c>
      <c r="AA249" s="259">
        <f>(HLOOKUP(AA$239, '[1]차입명세(16.12)'!$BF$6:$BL$77, '[1]차입명세(16.12)'!$BP13, FALSE)/1000000)/12</f>
        <v>0</v>
      </c>
      <c r="AB249" s="259">
        <f>(HLOOKUP(AB$239, '[1]차입명세(16.12)'!$BF$6:$BL$77, '[1]차입명세(16.12)'!$BP13, FALSE)/1000000)/12</f>
        <v>0</v>
      </c>
      <c r="AC249" s="259">
        <f>(HLOOKUP(AC$239, '[1]차입명세(16.12)'!$BF$6:$BL$77, '[1]차입명세(16.12)'!$BP13, FALSE)/1000000)/12</f>
        <v>0</v>
      </c>
      <c r="AD249" s="259">
        <f>(HLOOKUP(AD$239, '[1]차입명세(16.12)'!$BF$6:$BL$77, '[1]차입명세(16.12)'!$BP13, FALSE)/1000000)/12</f>
        <v>0</v>
      </c>
      <c r="AE249" s="259">
        <f>(HLOOKUP(AE$239, '[1]차입명세(16.12)'!$BF$6:$BL$77, '[1]차입명세(16.12)'!$BP13, FALSE)/1000000)/12</f>
        <v>0</v>
      </c>
      <c r="AF249" s="259">
        <f>(HLOOKUP(AF$239, '[1]차입명세(16.12)'!$BF$6:$BL$77, '[1]차입명세(16.12)'!$BP13, FALSE)/1000000)/12</f>
        <v>0</v>
      </c>
      <c r="AG249" s="259">
        <f>(HLOOKUP(AG$239, '[1]차입명세(16.12)'!$BF$6:$BL$77, '[1]차입명세(16.12)'!$BP13, FALSE)/1000000)/12</f>
        <v>0</v>
      </c>
      <c r="AH249" s="259">
        <f>(HLOOKUP(AH$239, '[1]차입명세(16.12)'!$BF$6:$BL$77, '[1]차입명세(16.12)'!$BP13, FALSE)/1000000)/12</f>
        <v>0</v>
      </c>
      <c r="AI249" s="259">
        <f>(HLOOKUP(AI$239, '[1]차입명세(16.12)'!$BF$6:$BL$77, '[1]차입명세(16.12)'!$BP13, FALSE)/1000000)/12</f>
        <v>0</v>
      </c>
      <c r="AJ249" s="259">
        <f>(HLOOKUP(AJ$239, '[1]차입명세(16.12)'!$BF$6:$BL$77, '[1]차입명세(16.12)'!$BP13, FALSE)/1000000)/12</f>
        <v>0</v>
      </c>
      <c r="AK249" s="259">
        <f>(HLOOKUP(AK$239, '[1]차입명세(16.12)'!$BF$6:$BL$77, '[1]차입명세(16.12)'!$BP13, FALSE)/1000000)/12</f>
        <v>0</v>
      </c>
      <c r="AL249" s="259">
        <f>(HLOOKUP(AL$239, '[1]차입명세(16.12)'!$BF$6:$BL$77, '[1]차입명세(16.12)'!$BP13, FALSE)/1000000)/12</f>
        <v>0</v>
      </c>
      <c r="AM249" s="259">
        <f>(HLOOKUP(AM$239, '[1]차입명세(16.12)'!$BF$6:$BL$77, '[1]차입명세(16.12)'!$BP13, FALSE)/1000000)/12</f>
        <v>0</v>
      </c>
      <c r="AN249" s="259">
        <f>(HLOOKUP(AN$239, '[1]차입명세(16.12)'!$BF$6:$BL$77, '[1]차입명세(16.12)'!$BP13, FALSE)/1000000)/12</f>
        <v>0</v>
      </c>
      <c r="AO249" s="259">
        <f>(HLOOKUP(AO$239, '[1]차입명세(16.12)'!$BF$6:$BL$77, '[1]차입명세(16.12)'!$BP13, FALSE)/1000000)/12</f>
        <v>0</v>
      </c>
      <c r="AP249" s="259">
        <f>(HLOOKUP(AP$239, '[1]차입명세(16.12)'!$BF$6:$BL$77, '[1]차입명세(16.12)'!$BP13, FALSE)/1000000)/12</f>
        <v>0</v>
      </c>
      <c r="AQ249" s="259">
        <f>(HLOOKUP(AQ$239, '[1]차입명세(16.12)'!$BF$6:$BL$77, '[1]차입명세(16.12)'!$BP13, FALSE)/1000000)/12</f>
        <v>0</v>
      </c>
      <c r="AR249" s="259">
        <f>(HLOOKUP(AR$239, '[1]차입명세(16.12)'!$BF$6:$BL$77, '[1]차입명세(16.12)'!$BP13, FALSE)/1000000)/12</f>
        <v>0</v>
      </c>
      <c r="AS249" s="259">
        <f>(HLOOKUP(AS$239, '[1]차입명세(16.12)'!$BF$6:$BL$77, '[1]차입명세(16.12)'!$BP13, FALSE)/1000000)/12</f>
        <v>0</v>
      </c>
      <c r="AT249" s="259">
        <f>(HLOOKUP(AT$239, '[1]차입명세(16.12)'!$BF$6:$BL$77, '[1]차입명세(16.12)'!$BP13, FALSE)/1000000)/12</f>
        <v>0</v>
      </c>
      <c r="AU249" s="259">
        <f>(HLOOKUP(AU$239, '[1]차입명세(16.12)'!$BF$6:$BL$77, '[1]차입명세(16.12)'!$BP13, FALSE)/1000000)/12</f>
        <v>0</v>
      </c>
      <c r="AV249" s="259">
        <f>(HLOOKUP(AV$239, '[1]차입명세(16.12)'!$BF$6:$BL$77, '[1]차입명세(16.12)'!$BP13, FALSE)/1000000)/12</f>
        <v>0</v>
      </c>
      <c r="AW249" s="259">
        <f>(HLOOKUP(AW$239, '[1]차입명세(16.12)'!$BF$6:$BL$77, '[1]차입명세(16.12)'!$BP13, FALSE)/1000000)/12</f>
        <v>0</v>
      </c>
      <c r="AX249" s="259">
        <f>(HLOOKUP(AX$239, '[1]차입명세(16.12)'!$BF$6:$BL$77, '[1]차입명세(16.12)'!$BP13, FALSE)/1000000)/12</f>
        <v>0</v>
      </c>
      <c r="AY249" s="259">
        <f>(HLOOKUP(AY$239, '[1]차입명세(16.12)'!$BF$6:$BL$77, '[1]차입명세(16.12)'!$BP13, FALSE)/1000000)/12</f>
        <v>0</v>
      </c>
      <c r="AZ249" s="259">
        <f>(HLOOKUP(AZ$239, '[1]차입명세(16.12)'!$BF$6:$BL$77, '[1]차입명세(16.12)'!$BP13, FALSE)/1000000)/12</f>
        <v>0</v>
      </c>
      <c r="BA249" s="259">
        <f>(HLOOKUP(BA$239, '[1]차입명세(16.12)'!$BF$6:$BL$77, '[1]차입명세(16.12)'!$BP13, FALSE)/1000000)/12</f>
        <v>0</v>
      </c>
      <c r="BB249" s="259">
        <f>(HLOOKUP(BB$239, '[1]차입명세(16.12)'!$BF$6:$BL$77, '[1]차입명세(16.12)'!$BP13, FALSE)/1000000)/12</f>
        <v>0</v>
      </c>
      <c r="BC249" s="259">
        <f>(HLOOKUP(BC$239, '[1]차입명세(16.12)'!$BF$6:$BL$77, '[1]차입명세(16.12)'!$BP13, FALSE)/1000000)/12</f>
        <v>0</v>
      </c>
      <c r="BD249" s="259">
        <f>(HLOOKUP(BD$239, '[1]차입명세(16.12)'!$BF$6:$BL$77, '[1]차입명세(16.12)'!$BP13, FALSE)/1000000)/12</f>
        <v>0</v>
      </c>
      <c r="BE249" s="259">
        <f>(HLOOKUP(BE$239, '[1]차입명세(16.12)'!$BF$6:$BL$77, '[1]차입명세(16.12)'!$BP13, FALSE)/1000000)/12</f>
        <v>0</v>
      </c>
      <c r="BF249" s="259">
        <f>(HLOOKUP(BF$239, '[1]차입명세(16.12)'!$BF$6:$BL$77, '[1]차입명세(16.12)'!$BP13, FALSE)/1000000)/12</f>
        <v>0</v>
      </c>
      <c r="BG249" s="259">
        <f>(HLOOKUP(BG$239, '[1]차입명세(16.12)'!$BF$6:$BL$77, '[1]차입명세(16.12)'!$BP13, FALSE)/1000000)/12</f>
        <v>0</v>
      </c>
      <c r="BH249" s="259">
        <f>(HLOOKUP(BH$239, '[1]차입명세(16.12)'!$BF$6:$BL$77, '[1]차입명세(16.12)'!$BP13, FALSE)/1000000)/12</f>
        <v>0</v>
      </c>
      <c r="BI249" s="259">
        <f>(HLOOKUP(BI$239, '[1]차입명세(16.12)'!$BF$6:$BL$77, '[1]차입명세(16.12)'!$BP13, FALSE)/1000000)/12</f>
        <v>0</v>
      </c>
      <c r="BJ249" s="259">
        <f>(HLOOKUP(BJ$239, '[1]차입명세(16.12)'!$BF$6:$BL$77, '[1]차입명세(16.12)'!$BP13, FALSE)/1000000)/12</f>
        <v>0</v>
      </c>
      <c r="BK249" s="259">
        <f>(HLOOKUP(BK$239, '[1]차입명세(16.12)'!$BF$6:$BL$77, '[1]차입명세(16.12)'!$BP13, FALSE)/1000000)/12</f>
        <v>0</v>
      </c>
      <c r="BL249" s="259">
        <f>(HLOOKUP(BL$239, '[1]차입명세(16.12)'!$BF$6:$BL$77, '[1]차입명세(16.12)'!$BP13, FALSE)/1000000)/12</f>
        <v>0</v>
      </c>
      <c r="BM249" s="259">
        <f>(HLOOKUP(BM$239, '[1]차입명세(16.12)'!$BF$6:$BL$77, '[1]차입명세(16.12)'!$BP13, FALSE)/1000000)/12</f>
        <v>0</v>
      </c>
      <c r="BN249" s="259">
        <f>(HLOOKUP(BN$239, '[1]차입명세(16.12)'!$BF$6:$BL$77, '[1]차입명세(16.12)'!$BP13, FALSE)/1000000)/12</f>
        <v>0</v>
      </c>
      <c r="BO249" s="259">
        <f>(HLOOKUP(BO$239, '[1]차입명세(16.12)'!$BF$6:$BL$77, '[1]차입명세(16.12)'!$BP13, FALSE)/1000000)/12</f>
        <v>0</v>
      </c>
      <c r="BP249" s="259">
        <f>(HLOOKUP(BP$239, '[1]차입명세(16.12)'!$BF$6:$BL$77, '[1]차입명세(16.12)'!$BP13, FALSE)/1000000)/12</f>
        <v>0</v>
      </c>
      <c r="BQ249" s="259">
        <f>(HLOOKUP(BQ$239, '[1]차입명세(16.12)'!$BF$6:$BL$77, '[1]차입명세(16.12)'!$BP13, FALSE)/1000000)/12</f>
        <v>0</v>
      </c>
      <c r="BR249" s="259">
        <f>(HLOOKUP(BR$239, '[1]차입명세(16.12)'!$BF$6:$BL$77, '[1]차입명세(16.12)'!$BP13, FALSE)/1000000)/12</f>
        <v>0</v>
      </c>
      <c r="BS249" s="259">
        <f>(HLOOKUP(BS$239, '[1]차입명세(16.12)'!$BF$6:$BL$77, '[1]차입명세(16.12)'!$BP13, FALSE)/1000000)/12</f>
        <v>0</v>
      </c>
      <c r="BT249" s="259">
        <f>(HLOOKUP(BT$239, '[1]차입명세(16.12)'!$BF$6:$BL$77, '[1]차입명세(16.12)'!$BP13, FALSE)/1000000)/12</f>
        <v>0</v>
      </c>
      <c r="BU249" s="259">
        <f>(HLOOKUP(BU$239, '[1]차입명세(16.12)'!$BF$6:$BL$77, '[1]차입명세(16.12)'!$BP13, FALSE)/1000000)/12</f>
        <v>0</v>
      </c>
      <c r="BV249" s="259">
        <f>(HLOOKUP(BV$239, '[1]차입명세(16.12)'!$BF$6:$BL$77, '[1]차입명세(16.12)'!$BP13, FALSE)/1000000)/12</f>
        <v>0</v>
      </c>
      <c r="BW249" s="259">
        <f>(HLOOKUP(BW$239, '[1]차입명세(16.12)'!$BF$6:$BL$77, '[1]차입명세(16.12)'!$BP13, FALSE)/1000000)/12</f>
        <v>0</v>
      </c>
      <c r="BX249" s="259">
        <f>(HLOOKUP(BX$239, '[1]차입명세(16.12)'!$BF$6:$BL$77, '[1]차입명세(16.12)'!$BP13, FALSE)/1000000)/12</f>
        <v>0</v>
      </c>
      <c r="BY249" s="259">
        <f>(HLOOKUP(BY$239, '[1]차입명세(16.12)'!$BF$6:$BL$77, '[1]차입명세(16.12)'!$BP13, FALSE)/1000000)/12</f>
        <v>0</v>
      </c>
      <c r="BZ249" s="259">
        <f>(HLOOKUP(BZ$239, '[1]차입명세(16.12)'!$BF$6:$BL$77, '[1]차입명세(16.12)'!$BP13, FALSE)/1000000)/12</f>
        <v>0</v>
      </c>
      <c r="CA249" s="259">
        <f>(HLOOKUP(CA$239, '[1]차입명세(16.12)'!$BF$6:$BL$77, '[1]차입명세(16.12)'!$BP13, FALSE)/1000000)/12</f>
        <v>0</v>
      </c>
      <c r="CB249" s="259">
        <f>(HLOOKUP(CB$239, '[1]차입명세(16.12)'!$BF$6:$BL$77, '[1]차입명세(16.12)'!$BP13, FALSE)/1000000)/12</f>
        <v>0</v>
      </c>
      <c r="CC249" s="259">
        <f>(HLOOKUP(CC$239, '[1]차입명세(16.12)'!$BF$6:$BL$77, '[1]차입명세(16.12)'!$BP13, FALSE)/1000000)/12</f>
        <v>0</v>
      </c>
      <c r="CD249" s="259">
        <f>(HLOOKUP(CD$239, '[1]차입명세(16.12)'!$BF$6:$BL$77, '[1]차입명세(16.12)'!$BP13, FALSE)/1000000)/12</f>
        <v>0</v>
      </c>
      <c r="CE249" s="259">
        <f>(HLOOKUP(CE$239, '[1]차입명세(16.12)'!$BF$6:$BL$77, '[1]차입명세(16.12)'!$BP13, FALSE)/1000000)/12</f>
        <v>0</v>
      </c>
      <c r="CF249" s="259">
        <f>(HLOOKUP(CF$239, '[1]차입명세(16.12)'!$BF$6:$BL$77, '[1]차입명세(16.12)'!$BP13, FALSE)/1000000)/12</f>
        <v>0</v>
      </c>
      <c r="CG249" s="259">
        <f>(HLOOKUP(CG$239, '[1]차입명세(16.12)'!$BF$6:$BL$77, '[1]차입명세(16.12)'!$BP13, FALSE)/1000000)/12</f>
        <v>0</v>
      </c>
      <c r="CH249" s="259">
        <f>(HLOOKUP(CH$239, '[1]차입명세(16.12)'!$BF$6:$BL$77, '[1]차입명세(16.12)'!$BP13, FALSE)/1000000)/12</f>
        <v>0</v>
      </c>
      <c r="CI249" s="259">
        <f>(HLOOKUP(CI$239, '[1]차입명세(16.12)'!$BF$6:$BL$77, '[1]차입명세(16.12)'!$BP13, FALSE)/1000000)/12</f>
        <v>0</v>
      </c>
      <c r="CJ249" s="259">
        <f>(HLOOKUP(CJ$239, '[1]차입명세(16.12)'!$BF$6:$BL$77, '[1]차입명세(16.12)'!$BP13, FALSE)/1000000)/12</f>
        <v>0</v>
      </c>
      <c r="CK249" s="259">
        <f>(HLOOKUP(CK$239, '[1]차입명세(16.12)'!$BF$6:$BL$77, '[1]차입명세(16.12)'!$BP13, FALSE)/1000000)/12</f>
        <v>0</v>
      </c>
      <c r="CL249" s="259">
        <f>(HLOOKUP(CL$239, '[1]차입명세(16.12)'!$BF$6:$BL$77, '[1]차입명세(16.12)'!$BP13, FALSE)/1000000)/12</f>
        <v>0</v>
      </c>
      <c r="CM249" s="259">
        <f>(HLOOKUP(CM$239, '[1]차입명세(16.12)'!$BF$6:$BL$77, '[1]차입명세(16.12)'!$BP13, FALSE)/1000000)/12</f>
        <v>0</v>
      </c>
      <c r="CN249" s="259">
        <f>(HLOOKUP(CN$239, '[1]차입명세(16.12)'!$BF$6:$BL$77, '[1]차입명세(16.12)'!$BP13, FALSE)/1000000)/12</f>
        <v>0</v>
      </c>
      <c r="CO249" s="259">
        <f>(HLOOKUP(CO$239, '[1]차입명세(16.12)'!$BF$6:$BL$77, '[1]차입명세(16.12)'!$BP13, FALSE)/1000000)/12</f>
        <v>0</v>
      </c>
      <c r="CP249" s="259">
        <f>(HLOOKUP(CP$239, '[1]차입명세(16.12)'!$BF$6:$BL$77, '[1]차입명세(16.12)'!$BP13, FALSE)/1000000)/12</f>
        <v>0</v>
      </c>
      <c r="CQ249" s="259">
        <f>(HLOOKUP(CQ$239, '[1]차입명세(16.12)'!$BF$6:$BL$77, '[1]차입명세(16.12)'!$BP13, FALSE)/1000000)/12</f>
        <v>0</v>
      </c>
      <c r="CR249" s="259">
        <f>(HLOOKUP(CR$239, '[1]차입명세(16.12)'!$BF$6:$BL$77, '[1]차입명세(16.12)'!$BP13, FALSE)/1000000)/12</f>
        <v>0</v>
      </c>
      <c r="CS249" s="259">
        <f>(HLOOKUP(CS$239, '[1]차입명세(16.12)'!$BF$6:$BL$77, '[1]차입명세(16.12)'!$BP13, FALSE)/1000000)/12</f>
        <v>0</v>
      </c>
      <c r="CT249" s="259">
        <f>(HLOOKUP(CT$239, '[1]차입명세(16.12)'!$BF$6:$BL$77, '[1]차입명세(16.12)'!$BP13, FALSE)/1000000)/12</f>
        <v>0</v>
      </c>
      <c r="CU249" s="259">
        <f>(HLOOKUP(CU$239, '[1]차입명세(16.12)'!$BF$6:$BL$77, '[1]차입명세(16.12)'!$BP13, FALSE)/1000000)/12</f>
        <v>0</v>
      </c>
      <c r="CV249" s="259">
        <f>(HLOOKUP(CV$239, '[1]차입명세(16.12)'!$BF$6:$BL$77, '[1]차입명세(16.12)'!$BP13, FALSE)/1000000)/12</f>
        <v>0</v>
      </c>
      <c r="CW249" s="259">
        <f>(HLOOKUP(CW$239, '[1]차입명세(16.12)'!$BF$6:$BL$77, '[1]차입명세(16.12)'!$BP13, FALSE)/1000000)/12</f>
        <v>0</v>
      </c>
      <c r="CX249" s="259">
        <f>(HLOOKUP(CX$239, '[1]차입명세(16.12)'!$BF$6:$BL$77, '[1]차입명세(16.12)'!$BP13, FALSE)/1000000)/12</f>
        <v>0</v>
      </c>
      <c r="CY249" s="259">
        <f>(HLOOKUP(CY$239, '[1]차입명세(16.12)'!$BF$6:$BL$77, '[1]차입명세(16.12)'!$BP13, FALSE)/1000000)/12</f>
        <v>0</v>
      </c>
      <c r="CZ249" s="259">
        <f>(HLOOKUP(CZ$239, '[1]차입명세(16.12)'!$BF$6:$BL$77, '[1]차입명세(16.12)'!$BP13, FALSE)/1000000)/12</f>
        <v>0</v>
      </c>
      <c r="DA249" s="259">
        <f>(HLOOKUP(DA$239, '[1]차입명세(16.12)'!$BF$6:$BL$77, '[1]차입명세(16.12)'!$BP13, FALSE)/1000000)/12</f>
        <v>0</v>
      </c>
      <c r="DB249" s="259">
        <f>(HLOOKUP(DB$239, '[1]차입명세(16.12)'!$BF$6:$BL$77, '[1]차입명세(16.12)'!$BP13, FALSE)/1000000)/12</f>
        <v>0</v>
      </c>
      <c r="DC249" s="259">
        <f>(HLOOKUP(DC$239, '[1]차입명세(16.12)'!$BF$6:$BL$77, '[1]차입명세(16.12)'!$BP13, FALSE)/1000000)/12</f>
        <v>0</v>
      </c>
      <c r="DD249" s="259"/>
      <c r="DE249" s="259"/>
      <c r="DF249" s="259"/>
      <c r="DG249" s="259"/>
      <c r="DH249" s="259"/>
      <c r="DI249" s="259"/>
      <c r="DJ249" s="259"/>
      <c r="DK249" s="259"/>
      <c r="DL249" s="259"/>
      <c r="DM249" s="259"/>
      <c r="DN249" s="259"/>
      <c r="DO249" s="259"/>
      <c r="DP249" s="259"/>
      <c r="DQ249" s="259"/>
      <c r="DR249" s="259"/>
      <c r="DS249" s="259"/>
      <c r="DT249" s="259"/>
      <c r="DU249" s="259"/>
      <c r="DV249" s="259"/>
      <c r="DW249" s="259"/>
      <c r="DX249" s="259"/>
      <c r="DY249" s="259"/>
      <c r="DZ249" s="259"/>
      <c r="EA249" s="259"/>
      <c r="EB249" s="259"/>
      <c r="EC249" s="259"/>
      <c r="ED249" s="259"/>
      <c r="EE249" s="259"/>
      <c r="EF249" s="259"/>
      <c r="EG249" s="259"/>
      <c r="EH249" s="259"/>
      <c r="EI249" s="259"/>
      <c r="EJ249" s="259"/>
      <c r="EK249" s="259"/>
      <c r="EL249" s="259"/>
      <c r="EM249" s="259"/>
      <c r="EN249" s="116"/>
    </row>
    <row r="250" spans="3:144" x14ac:dyDescent="0.3">
      <c r="C250" s="142">
        <f t="shared" si="219"/>
        <v>7</v>
      </c>
      <c r="D250" s="250" t="str">
        <f>'[1]차입명세(16.12)'!D14</f>
        <v>기업일반대</v>
      </c>
      <c r="E250" s="251" t="str">
        <f>'[1]차입명세(16.12)'!E14</f>
        <v>야마구찌</v>
      </c>
      <c r="F250" s="252">
        <f>'[1]차입명세(16.12)'!Y14/1000000</f>
        <v>5000</v>
      </c>
      <c r="G250" s="253">
        <f>'[1]차입명세(16.12)'!M14/100</f>
        <v>2.3399999999999997E-2</v>
      </c>
      <c r="H250" s="254">
        <f>'[1]차입명세(16.12)'!P14</f>
        <v>42874</v>
      </c>
      <c r="I250" s="255" t="str">
        <f>'[1]차입명세(16.12)'!Q14</f>
        <v>3개월</v>
      </c>
      <c r="J250" s="256" t="s">
        <v>93</v>
      </c>
      <c r="K250" s="260"/>
      <c r="L250" s="258">
        <f>'[1]차입명세(16.12)'!AQ14/1000000</f>
        <v>0</v>
      </c>
      <c r="M250" s="258">
        <f>'[1]차입명세(16.12)'!AR14/1000000</f>
        <v>0</v>
      </c>
      <c r="N250" s="258">
        <f>'[1]차입명세(16.12)'!AS14/1000000</f>
        <v>0</v>
      </c>
      <c r="O250" s="258">
        <f>'[1]차입명세(16.12)'!AT14/1000000</f>
        <v>0</v>
      </c>
      <c r="P250" s="258">
        <f>'[1]차입명세(16.12)'!AU14/1000000</f>
        <v>0</v>
      </c>
      <c r="Q250" s="258">
        <f>'[1]차입명세(16.12)'!AV14/1000000</f>
        <v>0</v>
      </c>
      <c r="R250" s="258">
        <f>'[1]차입명세(16.12)'!AW14/1000000</f>
        <v>0</v>
      </c>
      <c r="S250" s="258">
        <f>'[1]차입명세(16.12)'!AX14/1000000</f>
        <v>0</v>
      </c>
      <c r="T250" s="258">
        <f>'[1]차입명세(16.12)'!AY14/1000000</f>
        <v>0</v>
      </c>
      <c r="U250" s="258">
        <f>'[1]차입명세(16.12)'!AZ14/1000000</f>
        <v>0</v>
      </c>
      <c r="V250" s="258">
        <f>'[1]차입명세(16.12)'!BA14/1000000</f>
        <v>0</v>
      </c>
      <c r="W250" s="258">
        <f>'[1]차입명세(16.12)'!BB14/1000000</f>
        <v>0</v>
      </c>
      <c r="X250" s="259">
        <f>(HLOOKUP(X$239, '[1]차입명세(16.12)'!$BF$6:$BL$77, '[1]차입명세(16.12)'!$BP14, FALSE)/1000000)/12</f>
        <v>0</v>
      </c>
      <c r="Y250" s="259">
        <f>(HLOOKUP(Y$239, '[1]차입명세(16.12)'!$BF$6:$BL$77, '[1]차입명세(16.12)'!$BP14, FALSE)/1000000)/12</f>
        <v>0</v>
      </c>
      <c r="Z250" s="259">
        <f>(HLOOKUP(Z$239, '[1]차입명세(16.12)'!$BF$6:$BL$77, '[1]차입명세(16.12)'!$BP14, FALSE)/1000000)/12</f>
        <v>0</v>
      </c>
      <c r="AA250" s="259">
        <f>(HLOOKUP(AA$239, '[1]차입명세(16.12)'!$BF$6:$BL$77, '[1]차입명세(16.12)'!$BP14, FALSE)/1000000)/12</f>
        <v>0</v>
      </c>
      <c r="AB250" s="259">
        <f>(HLOOKUP(AB$239, '[1]차입명세(16.12)'!$BF$6:$BL$77, '[1]차입명세(16.12)'!$BP14, FALSE)/1000000)/12</f>
        <v>0</v>
      </c>
      <c r="AC250" s="259">
        <f>(HLOOKUP(AC$239, '[1]차입명세(16.12)'!$BF$6:$BL$77, '[1]차입명세(16.12)'!$BP14, FALSE)/1000000)/12</f>
        <v>0</v>
      </c>
      <c r="AD250" s="259">
        <f>(HLOOKUP(AD$239, '[1]차입명세(16.12)'!$BF$6:$BL$77, '[1]차입명세(16.12)'!$BP14, FALSE)/1000000)/12</f>
        <v>0</v>
      </c>
      <c r="AE250" s="259">
        <f>(HLOOKUP(AE$239, '[1]차입명세(16.12)'!$BF$6:$BL$77, '[1]차입명세(16.12)'!$BP14, FALSE)/1000000)/12</f>
        <v>0</v>
      </c>
      <c r="AF250" s="259">
        <f>(HLOOKUP(AF$239, '[1]차입명세(16.12)'!$BF$6:$BL$77, '[1]차입명세(16.12)'!$BP14, FALSE)/1000000)/12</f>
        <v>0</v>
      </c>
      <c r="AG250" s="259">
        <f>(HLOOKUP(AG$239, '[1]차입명세(16.12)'!$BF$6:$BL$77, '[1]차입명세(16.12)'!$BP14, FALSE)/1000000)/12</f>
        <v>0</v>
      </c>
      <c r="AH250" s="259">
        <f>(HLOOKUP(AH$239, '[1]차입명세(16.12)'!$BF$6:$BL$77, '[1]차입명세(16.12)'!$BP14, FALSE)/1000000)/12</f>
        <v>0</v>
      </c>
      <c r="AI250" s="259">
        <f>(HLOOKUP(AI$239, '[1]차입명세(16.12)'!$BF$6:$BL$77, '[1]차입명세(16.12)'!$BP14, FALSE)/1000000)/12</f>
        <v>0</v>
      </c>
      <c r="AJ250" s="259">
        <f>(HLOOKUP(AJ$239, '[1]차입명세(16.12)'!$BF$6:$BL$77, '[1]차입명세(16.12)'!$BP14, FALSE)/1000000)/12</f>
        <v>0</v>
      </c>
      <c r="AK250" s="259">
        <f>(HLOOKUP(AK$239, '[1]차입명세(16.12)'!$BF$6:$BL$77, '[1]차입명세(16.12)'!$BP14, FALSE)/1000000)/12</f>
        <v>0</v>
      </c>
      <c r="AL250" s="259">
        <f>(HLOOKUP(AL$239, '[1]차입명세(16.12)'!$BF$6:$BL$77, '[1]차입명세(16.12)'!$BP14, FALSE)/1000000)/12</f>
        <v>0</v>
      </c>
      <c r="AM250" s="259">
        <f>(HLOOKUP(AM$239, '[1]차입명세(16.12)'!$BF$6:$BL$77, '[1]차입명세(16.12)'!$BP14, FALSE)/1000000)/12</f>
        <v>0</v>
      </c>
      <c r="AN250" s="259">
        <f>(HLOOKUP(AN$239, '[1]차입명세(16.12)'!$BF$6:$BL$77, '[1]차입명세(16.12)'!$BP14, FALSE)/1000000)/12</f>
        <v>0</v>
      </c>
      <c r="AO250" s="259">
        <f>(HLOOKUP(AO$239, '[1]차입명세(16.12)'!$BF$6:$BL$77, '[1]차입명세(16.12)'!$BP14, FALSE)/1000000)/12</f>
        <v>0</v>
      </c>
      <c r="AP250" s="259">
        <f>(HLOOKUP(AP$239, '[1]차입명세(16.12)'!$BF$6:$BL$77, '[1]차입명세(16.12)'!$BP14, FALSE)/1000000)/12</f>
        <v>0</v>
      </c>
      <c r="AQ250" s="259">
        <f>(HLOOKUP(AQ$239, '[1]차입명세(16.12)'!$BF$6:$BL$77, '[1]차입명세(16.12)'!$BP14, FALSE)/1000000)/12</f>
        <v>0</v>
      </c>
      <c r="AR250" s="259">
        <f>(HLOOKUP(AR$239, '[1]차입명세(16.12)'!$BF$6:$BL$77, '[1]차입명세(16.12)'!$BP14, FALSE)/1000000)/12</f>
        <v>0</v>
      </c>
      <c r="AS250" s="259">
        <f>(HLOOKUP(AS$239, '[1]차입명세(16.12)'!$BF$6:$BL$77, '[1]차입명세(16.12)'!$BP14, FALSE)/1000000)/12</f>
        <v>0</v>
      </c>
      <c r="AT250" s="259">
        <f>(HLOOKUP(AT$239, '[1]차입명세(16.12)'!$BF$6:$BL$77, '[1]차입명세(16.12)'!$BP14, FALSE)/1000000)/12</f>
        <v>0</v>
      </c>
      <c r="AU250" s="259">
        <f>(HLOOKUP(AU$239, '[1]차입명세(16.12)'!$BF$6:$BL$77, '[1]차입명세(16.12)'!$BP14, FALSE)/1000000)/12</f>
        <v>0</v>
      </c>
      <c r="AV250" s="259">
        <f>(HLOOKUP(AV$239, '[1]차입명세(16.12)'!$BF$6:$BL$77, '[1]차입명세(16.12)'!$BP14, FALSE)/1000000)/12</f>
        <v>0</v>
      </c>
      <c r="AW250" s="259">
        <f>(HLOOKUP(AW$239, '[1]차입명세(16.12)'!$BF$6:$BL$77, '[1]차입명세(16.12)'!$BP14, FALSE)/1000000)/12</f>
        <v>0</v>
      </c>
      <c r="AX250" s="259">
        <f>(HLOOKUP(AX$239, '[1]차입명세(16.12)'!$BF$6:$BL$77, '[1]차입명세(16.12)'!$BP14, FALSE)/1000000)/12</f>
        <v>0</v>
      </c>
      <c r="AY250" s="259">
        <f>(HLOOKUP(AY$239, '[1]차입명세(16.12)'!$BF$6:$BL$77, '[1]차입명세(16.12)'!$BP14, FALSE)/1000000)/12</f>
        <v>0</v>
      </c>
      <c r="AZ250" s="259">
        <f>(HLOOKUP(AZ$239, '[1]차입명세(16.12)'!$BF$6:$BL$77, '[1]차입명세(16.12)'!$BP14, FALSE)/1000000)/12</f>
        <v>0</v>
      </c>
      <c r="BA250" s="259">
        <f>(HLOOKUP(BA$239, '[1]차입명세(16.12)'!$BF$6:$BL$77, '[1]차입명세(16.12)'!$BP14, FALSE)/1000000)/12</f>
        <v>0</v>
      </c>
      <c r="BB250" s="259">
        <f>(HLOOKUP(BB$239, '[1]차입명세(16.12)'!$BF$6:$BL$77, '[1]차입명세(16.12)'!$BP14, FALSE)/1000000)/12</f>
        <v>0</v>
      </c>
      <c r="BC250" s="259">
        <f>(HLOOKUP(BC$239, '[1]차입명세(16.12)'!$BF$6:$BL$77, '[1]차입명세(16.12)'!$BP14, FALSE)/1000000)/12</f>
        <v>0</v>
      </c>
      <c r="BD250" s="259">
        <f>(HLOOKUP(BD$239, '[1]차입명세(16.12)'!$BF$6:$BL$77, '[1]차입명세(16.12)'!$BP14, FALSE)/1000000)/12</f>
        <v>0</v>
      </c>
      <c r="BE250" s="259">
        <f>(HLOOKUP(BE$239, '[1]차입명세(16.12)'!$BF$6:$BL$77, '[1]차입명세(16.12)'!$BP14, FALSE)/1000000)/12</f>
        <v>0</v>
      </c>
      <c r="BF250" s="259">
        <f>(HLOOKUP(BF$239, '[1]차입명세(16.12)'!$BF$6:$BL$77, '[1]차입명세(16.12)'!$BP14, FALSE)/1000000)/12</f>
        <v>0</v>
      </c>
      <c r="BG250" s="259">
        <f>(HLOOKUP(BG$239, '[1]차입명세(16.12)'!$BF$6:$BL$77, '[1]차입명세(16.12)'!$BP14, FALSE)/1000000)/12</f>
        <v>0</v>
      </c>
      <c r="BH250" s="259">
        <f>(HLOOKUP(BH$239, '[1]차입명세(16.12)'!$BF$6:$BL$77, '[1]차입명세(16.12)'!$BP14, FALSE)/1000000)/12</f>
        <v>0</v>
      </c>
      <c r="BI250" s="259">
        <f>(HLOOKUP(BI$239, '[1]차입명세(16.12)'!$BF$6:$BL$77, '[1]차입명세(16.12)'!$BP14, FALSE)/1000000)/12</f>
        <v>0</v>
      </c>
      <c r="BJ250" s="259">
        <f>(HLOOKUP(BJ$239, '[1]차입명세(16.12)'!$BF$6:$BL$77, '[1]차입명세(16.12)'!$BP14, FALSE)/1000000)/12</f>
        <v>0</v>
      </c>
      <c r="BK250" s="259">
        <f>(HLOOKUP(BK$239, '[1]차입명세(16.12)'!$BF$6:$BL$77, '[1]차입명세(16.12)'!$BP14, FALSE)/1000000)/12</f>
        <v>0</v>
      </c>
      <c r="BL250" s="259">
        <f>(HLOOKUP(BL$239, '[1]차입명세(16.12)'!$BF$6:$BL$77, '[1]차입명세(16.12)'!$BP14, FALSE)/1000000)/12</f>
        <v>0</v>
      </c>
      <c r="BM250" s="259">
        <f>(HLOOKUP(BM$239, '[1]차입명세(16.12)'!$BF$6:$BL$77, '[1]차입명세(16.12)'!$BP14, FALSE)/1000000)/12</f>
        <v>0</v>
      </c>
      <c r="BN250" s="259">
        <f>(HLOOKUP(BN$239, '[1]차입명세(16.12)'!$BF$6:$BL$77, '[1]차입명세(16.12)'!$BP14, FALSE)/1000000)/12</f>
        <v>0</v>
      </c>
      <c r="BO250" s="259">
        <f>(HLOOKUP(BO$239, '[1]차입명세(16.12)'!$BF$6:$BL$77, '[1]차입명세(16.12)'!$BP14, FALSE)/1000000)/12</f>
        <v>0</v>
      </c>
      <c r="BP250" s="259">
        <f>(HLOOKUP(BP$239, '[1]차입명세(16.12)'!$BF$6:$BL$77, '[1]차입명세(16.12)'!$BP14, FALSE)/1000000)/12</f>
        <v>0</v>
      </c>
      <c r="BQ250" s="259">
        <f>(HLOOKUP(BQ$239, '[1]차입명세(16.12)'!$BF$6:$BL$77, '[1]차입명세(16.12)'!$BP14, FALSE)/1000000)/12</f>
        <v>0</v>
      </c>
      <c r="BR250" s="259">
        <f>(HLOOKUP(BR$239, '[1]차입명세(16.12)'!$BF$6:$BL$77, '[1]차입명세(16.12)'!$BP14, FALSE)/1000000)/12</f>
        <v>0</v>
      </c>
      <c r="BS250" s="259">
        <f>(HLOOKUP(BS$239, '[1]차입명세(16.12)'!$BF$6:$BL$77, '[1]차입명세(16.12)'!$BP14, FALSE)/1000000)/12</f>
        <v>0</v>
      </c>
      <c r="BT250" s="259">
        <f>(HLOOKUP(BT$239, '[1]차입명세(16.12)'!$BF$6:$BL$77, '[1]차입명세(16.12)'!$BP14, FALSE)/1000000)/12</f>
        <v>0</v>
      </c>
      <c r="BU250" s="259">
        <f>(HLOOKUP(BU$239, '[1]차입명세(16.12)'!$BF$6:$BL$77, '[1]차입명세(16.12)'!$BP14, FALSE)/1000000)/12</f>
        <v>0</v>
      </c>
      <c r="BV250" s="259">
        <f>(HLOOKUP(BV$239, '[1]차입명세(16.12)'!$BF$6:$BL$77, '[1]차입명세(16.12)'!$BP14, FALSE)/1000000)/12</f>
        <v>0</v>
      </c>
      <c r="BW250" s="259">
        <f>(HLOOKUP(BW$239, '[1]차입명세(16.12)'!$BF$6:$BL$77, '[1]차입명세(16.12)'!$BP14, FALSE)/1000000)/12</f>
        <v>0</v>
      </c>
      <c r="BX250" s="259">
        <f>(HLOOKUP(BX$239, '[1]차입명세(16.12)'!$BF$6:$BL$77, '[1]차입명세(16.12)'!$BP14, FALSE)/1000000)/12</f>
        <v>0</v>
      </c>
      <c r="BY250" s="259">
        <f>(HLOOKUP(BY$239, '[1]차입명세(16.12)'!$BF$6:$BL$77, '[1]차입명세(16.12)'!$BP14, FALSE)/1000000)/12</f>
        <v>0</v>
      </c>
      <c r="BZ250" s="259">
        <f>(HLOOKUP(BZ$239, '[1]차입명세(16.12)'!$BF$6:$BL$77, '[1]차입명세(16.12)'!$BP14, FALSE)/1000000)/12</f>
        <v>0</v>
      </c>
      <c r="CA250" s="259">
        <f>(HLOOKUP(CA$239, '[1]차입명세(16.12)'!$BF$6:$BL$77, '[1]차입명세(16.12)'!$BP14, FALSE)/1000000)/12</f>
        <v>0</v>
      </c>
      <c r="CB250" s="259">
        <f>(HLOOKUP(CB$239, '[1]차입명세(16.12)'!$BF$6:$BL$77, '[1]차입명세(16.12)'!$BP14, FALSE)/1000000)/12</f>
        <v>0</v>
      </c>
      <c r="CC250" s="259">
        <f>(HLOOKUP(CC$239, '[1]차입명세(16.12)'!$BF$6:$BL$77, '[1]차입명세(16.12)'!$BP14, FALSE)/1000000)/12</f>
        <v>0</v>
      </c>
      <c r="CD250" s="259">
        <f>(HLOOKUP(CD$239, '[1]차입명세(16.12)'!$BF$6:$BL$77, '[1]차입명세(16.12)'!$BP14, FALSE)/1000000)/12</f>
        <v>0</v>
      </c>
      <c r="CE250" s="259">
        <f>(HLOOKUP(CE$239, '[1]차입명세(16.12)'!$BF$6:$BL$77, '[1]차입명세(16.12)'!$BP14, FALSE)/1000000)/12</f>
        <v>0</v>
      </c>
      <c r="CF250" s="259">
        <f>(HLOOKUP(CF$239, '[1]차입명세(16.12)'!$BF$6:$BL$77, '[1]차입명세(16.12)'!$BP14, FALSE)/1000000)/12</f>
        <v>0</v>
      </c>
      <c r="CG250" s="259">
        <f>(HLOOKUP(CG$239, '[1]차입명세(16.12)'!$BF$6:$BL$77, '[1]차입명세(16.12)'!$BP14, FALSE)/1000000)/12</f>
        <v>0</v>
      </c>
      <c r="CH250" s="259">
        <f>(HLOOKUP(CH$239, '[1]차입명세(16.12)'!$BF$6:$BL$77, '[1]차입명세(16.12)'!$BP14, FALSE)/1000000)/12</f>
        <v>0</v>
      </c>
      <c r="CI250" s="259">
        <f>(HLOOKUP(CI$239, '[1]차입명세(16.12)'!$BF$6:$BL$77, '[1]차입명세(16.12)'!$BP14, FALSE)/1000000)/12</f>
        <v>0</v>
      </c>
      <c r="CJ250" s="259">
        <f>(HLOOKUP(CJ$239, '[1]차입명세(16.12)'!$BF$6:$BL$77, '[1]차입명세(16.12)'!$BP14, FALSE)/1000000)/12</f>
        <v>0</v>
      </c>
      <c r="CK250" s="259">
        <f>(HLOOKUP(CK$239, '[1]차입명세(16.12)'!$BF$6:$BL$77, '[1]차입명세(16.12)'!$BP14, FALSE)/1000000)/12</f>
        <v>0</v>
      </c>
      <c r="CL250" s="259">
        <f>(HLOOKUP(CL$239, '[1]차입명세(16.12)'!$BF$6:$BL$77, '[1]차입명세(16.12)'!$BP14, FALSE)/1000000)/12</f>
        <v>0</v>
      </c>
      <c r="CM250" s="259">
        <f>(HLOOKUP(CM$239, '[1]차입명세(16.12)'!$BF$6:$BL$77, '[1]차입명세(16.12)'!$BP14, FALSE)/1000000)/12</f>
        <v>0</v>
      </c>
      <c r="CN250" s="259">
        <f>(HLOOKUP(CN$239, '[1]차입명세(16.12)'!$BF$6:$BL$77, '[1]차입명세(16.12)'!$BP14, FALSE)/1000000)/12</f>
        <v>0</v>
      </c>
      <c r="CO250" s="259">
        <f>(HLOOKUP(CO$239, '[1]차입명세(16.12)'!$BF$6:$BL$77, '[1]차입명세(16.12)'!$BP14, FALSE)/1000000)/12</f>
        <v>0</v>
      </c>
      <c r="CP250" s="259">
        <f>(HLOOKUP(CP$239, '[1]차입명세(16.12)'!$BF$6:$BL$77, '[1]차입명세(16.12)'!$BP14, FALSE)/1000000)/12</f>
        <v>0</v>
      </c>
      <c r="CQ250" s="259">
        <f>(HLOOKUP(CQ$239, '[1]차입명세(16.12)'!$BF$6:$BL$77, '[1]차입명세(16.12)'!$BP14, FALSE)/1000000)/12</f>
        <v>0</v>
      </c>
      <c r="CR250" s="259">
        <f>(HLOOKUP(CR$239, '[1]차입명세(16.12)'!$BF$6:$BL$77, '[1]차입명세(16.12)'!$BP14, FALSE)/1000000)/12</f>
        <v>0</v>
      </c>
      <c r="CS250" s="259">
        <f>(HLOOKUP(CS$239, '[1]차입명세(16.12)'!$BF$6:$BL$77, '[1]차입명세(16.12)'!$BP14, FALSE)/1000000)/12</f>
        <v>0</v>
      </c>
      <c r="CT250" s="259">
        <f>(HLOOKUP(CT$239, '[1]차입명세(16.12)'!$BF$6:$BL$77, '[1]차입명세(16.12)'!$BP14, FALSE)/1000000)/12</f>
        <v>0</v>
      </c>
      <c r="CU250" s="259">
        <f>(HLOOKUP(CU$239, '[1]차입명세(16.12)'!$BF$6:$BL$77, '[1]차입명세(16.12)'!$BP14, FALSE)/1000000)/12</f>
        <v>0</v>
      </c>
      <c r="CV250" s="259">
        <f>(HLOOKUP(CV$239, '[1]차입명세(16.12)'!$BF$6:$BL$77, '[1]차입명세(16.12)'!$BP14, FALSE)/1000000)/12</f>
        <v>0</v>
      </c>
      <c r="CW250" s="259">
        <f>(HLOOKUP(CW$239, '[1]차입명세(16.12)'!$BF$6:$BL$77, '[1]차입명세(16.12)'!$BP14, FALSE)/1000000)/12</f>
        <v>0</v>
      </c>
      <c r="CX250" s="259">
        <f>(HLOOKUP(CX$239, '[1]차입명세(16.12)'!$BF$6:$BL$77, '[1]차입명세(16.12)'!$BP14, FALSE)/1000000)/12</f>
        <v>0</v>
      </c>
      <c r="CY250" s="259">
        <f>(HLOOKUP(CY$239, '[1]차입명세(16.12)'!$BF$6:$BL$77, '[1]차입명세(16.12)'!$BP14, FALSE)/1000000)/12</f>
        <v>0</v>
      </c>
      <c r="CZ250" s="259">
        <f>(HLOOKUP(CZ$239, '[1]차입명세(16.12)'!$BF$6:$BL$77, '[1]차입명세(16.12)'!$BP14, FALSE)/1000000)/12</f>
        <v>0</v>
      </c>
      <c r="DA250" s="259">
        <f>(HLOOKUP(DA$239, '[1]차입명세(16.12)'!$BF$6:$BL$77, '[1]차입명세(16.12)'!$BP14, FALSE)/1000000)/12</f>
        <v>0</v>
      </c>
      <c r="DB250" s="259">
        <f>(HLOOKUP(DB$239, '[1]차입명세(16.12)'!$BF$6:$BL$77, '[1]차입명세(16.12)'!$BP14, FALSE)/1000000)/12</f>
        <v>0</v>
      </c>
      <c r="DC250" s="259">
        <f>(HLOOKUP(DC$239, '[1]차입명세(16.12)'!$BF$6:$BL$77, '[1]차입명세(16.12)'!$BP14, FALSE)/1000000)/12</f>
        <v>0</v>
      </c>
      <c r="DD250" s="259"/>
      <c r="DE250" s="259"/>
      <c r="DF250" s="259"/>
      <c r="DG250" s="259"/>
      <c r="DH250" s="259"/>
      <c r="DI250" s="259"/>
      <c r="DJ250" s="259"/>
      <c r="DK250" s="259"/>
      <c r="DL250" s="259"/>
      <c r="DM250" s="259"/>
      <c r="DN250" s="259"/>
      <c r="DO250" s="259"/>
      <c r="DP250" s="259"/>
      <c r="DQ250" s="259"/>
      <c r="DR250" s="259"/>
      <c r="DS250" s="259"/>
      <c r="DT250" s="259"/>
      <c r="DU250" s="259"/>
      <c r="DV250" s="259"/>
      <c r="DW250" s="259"/>
      <c r="DX250" s="259"/>
      <c r="DY250" s="259"/>
      <c r="DZ250" s="259"/>
      <c r="EA250" s="259"/>
      <c r="EB250" s="259"/>
      <c r="EC250" s="259"/>
      <c r="ED250" s="259"/>
      <c r="EE250" s="259"/>
      <c r="EF250" s="259"/>
      <c r="EG250" s="259"/>
      <c r="EH250" s="259"/>
      <c r="EI250" s="259"/>
      <c r="EJ250" s="259"/>
      <c r="EK250" s="259"/>
      <c r="EL250" s="259"/>
      <c r="EM250" s="259"/>
      <c r="EN250" s="116"/>
    </row>
    <row r="251" spans="3:144" x14ac:dyDescent="0.3">
      <c r="C251" s="142">
        <f t="shared" si="219"/>
        <v>8</v>
      </c>
      <c r="D251" s="250" t="str">
        <f>'[1]차입명세(16.12)'!D15</f>
        <v>일반대</v>
      </c>
      <c r="E251" s="251" t="str">
        <f>'[1]차입명세(16.12)'!E15</f>
        <v>우리</v>
      </c>
      <c r="F251" s="252">
        <f>'[1]차입명세(16.12)'!Y15/1000000</f>
        <v>2500</v>
      </c>
      <c r="G251" s="253">
        <f>'[1]차입명세(16.12)'!M15/100</f>
        <v>2.6099999999999998E-2</v>
      </c>
      <c r="H251" s="254">
        <f>'[1]차입명세(16.12)'!P15</f>
        <v>42797</v>
      </c>
      <c r="I251" s="255" t="str">
        <f>'[1]차입명세(16.12)'!Q15</f>
        <v>1개월</v>
      </c>
      <c r="J251" s="256" t="s">
        <v>95</v>
      </c>
      <c r="K251" s="260"/>
      <c r="L251" s="258">
        <f>'[1]차입명세(16.12)'!AQ15/1000000</f>
        <v>0</v>
      </c>
      <c r="M251" s="258">
        <f>'[1]차입명세(16.12)'!AR15/1000000</f>
        <v>0</v>
      </c>
      <c r="N251" s="258">
        <f>'[1]차입명세(16.12)'!AS15/1000000</f>
        <v>0</v>
      </c>
      <c r="O251" s="258">
        <f>'[1]차입명세(16.12)'!AT15/1000000</f>
        <v>0</v>
      </c>
      <c r="P251" s="258">
        <f>'[1]차입명세(16.12)'!AU15/1000000</f>
        <v>0</v>
      </c>
      <c r="Q251" s="258">
        <f>'[1]차입명세(16.12)'!AV15/1000000</f>
        <v>0</v>
      </c>
      <c r="R251" s="258">
        <f>'[1]차입명세(16.12)'!AW15/1000000</f>
        <v>0</v>
      </c>
      <c r="S251" s="258">
        <f>'[1]차입명세(16.12)'!AX15/1000000</f>
        <v>0</v>
      </c>
      <c r="T251" s="258">
        <f>'[1]차입명세(16.12)'!AY15/1000000</f>
        <v>0</v>
      </c>
      <c r="U251" s="258">
        <f>'[1]차입명세(16.12)'!AZ15/1000000</f>
        <v>0</v>
      </c>
      <c r="V251" s="258">
        <f>'[1]차입명세(16.12)'!BA15/1000000</f>
        <v>0</v>
      </c>
      <c r="W251" s="258">
        <f>'[1]차입명세(16.12)'!BB15/1000000</f>
        <v>0</v>
      </c>
      <c r="X251" s="259">
        <f>(HLOOKUP(X$239, '[1]차입명세(16.12)'!$BF$6:$BL$77, '[1]차입명세(16.12)'!$BP15, FALSE)/1000000)/12</f>
        <v>0</v>
      </c>
      <c r="Y251" s="259">
        <f>(HLOOKUP(Y$239, '[1]차입명세(16.12)'!$BF$6:$BL$77, '[1]차입명세(16.12)'!$BP15, FALSE)/1000000)/12</f>
        <v>0</v>
      </c>
      <c r="Z251" s="259">
        <f>(HLOOKUP(Z$239, '[1]차입명세(16.12)'!$BF$6:$BL$77, '[1]차입명세(16.12)'!$BP15, FALSE)/1000000)/12</f>
        <v>0</v>
      </c>
      <c r="AA251" s="259">
        <f>(HLOOKUP(AA$239, '[1]차입명세(16.12)'!$BF$6:$BL$77, '[1]차입명세(16.12)'!$BP15, FALSE)/1000000)/12</f>
        <v>0</v>
      </c>
      <c r="AB251" s="259">
        <f>(HLOOKUP(AB$239, '[1]차입명세(16.12)'!$BF$6:$BL$77, '[1]차입명세(16.12)'!$BP15, FALSE)/1000000)/12</f>
        <v>0</v>
      </c>
      <c r="AC251" s="259">
        <f>(HLOOKUP(AC$239, '[1]차입명세(16.12)'!$BF$6:$BL$77, '[1]차입명세(16.12)'!$BP15, FALSE)/1000000)/12</f>
        <v>0</v>
      </c>
      <c r="AD251" s="259">
        <f>(HLOOKUP(AD$239, '[1]차입명세(16.12)'!$BF$6:$BL$77, '[1]차입명세(16.12)'!$BP15, FALSE)/1000000)/12</f>
        <v>0</v>
      </c>
      <c r="AE251" s="259">
        <f>(HLOOKUP(AE$239, '[1]차입명세(16.12)'!$BF$6:$BL$77, '[1]차입명세(16.12)'!$BP15, FALSE)/1000000)/12</f>
        <v>0</v>
      </c>
      <c r="AF251" s="259">
        <f>(HLOOKUP(AF$239, '[1]차입명세(16.12)'!$BF$6:$BL$77, '[1]차입명세(16.12)'!$BP15, FALSE)/1000000)/12</f>
        <v>0</v>
      </c>
      <c r="AG251" s="259">
        <f>(HLOOKUP(AG$239, '[1]차입명세(16.12)'!$BF$6:$BL$77, '[1]차입명세(16.12)'!$BP15, FALSE)/1000000)/12</f>
        <v>0</v>
      </c>
      <c r="AH251" s="259">
        <f>(HLOOKUP(AH$239, '[1]차입명세(16.12)'!$BF$6:$BL$77, '[1]차입명세(16.12)'!$BP15, FALSE)/1000000)/12</f>
        <v>0</v>
      </c>
      <c r="AI251" s="259">
        <f>(HLOOKUP(AI$239, '[1]차입명세(16.12)'!$BF$6:$BL$77, '[1]차입명세(16.12)'!$BP15, FALSE)/1000000)/12</f>
        <v>0</v>
      </c>
      <c r="AJ251" s="259">
        <f>(HLOOKUP(AJ$239, '[1]차입명세(16.12)'!$BF$6:$BL$77, '[1]차입명세(16.12)'!$BP15, FALSE)/1000000)/12</f>
        <v>0</v>
      </c>
      <c r="AK251" s="259">
        <f>(HLOOKUP(AK$239, '[1]차입명세(16.12)'!$BF$6:$BL$77, '[1]차입명세(16.12)'!$BP15, FALSE)/1000000)/12</f>
        <v>0</v>
      </c>
      <c r="AL251" s="259">
        <f>(HLOOKUP(AL$239, '[1]차입명세(16.12)'!$BF$6:$BL$77, '[1]차입명세(16.12)'!$BP15, FALSE)/1000000)/12</f>
        <v>0</v>
      </c>
      <c r="AM251" s="259">
        <f>(HLOOKUP(AM$239, '[1]차입명세(16.12)'!$BF$6:$BL$77, '[1]차입명세(16.12)'!$BP15, FALSE)/1000000)/12</f>
        <v>0</v>
      </c>
      <c r="AN251" s="259">
        <f>(HLOOKUP(AN$239, '[1]차입명세(16.12)'!$BF$6:$BL$77, '[1]차입명세(16.12)'!$BP15, FALSE)/1000000)/12</f>
        <v>0</v>
      </c>
      <c r="AO251" s="259">
        <f>(HLOOKUP(AO$239, '[1]차입명세(16.12)'!$BF$6:$BL$77, '[1]차입명세(16.12)'!$BP15, FALSE)/1000000)/12</f>
        <v>0</v>
      </c>
      <c r="AP251" s="259">
        <f>(HLOOKUP(AP$239, '[1]차입명세(16.12)'!$BF$6:$BL$77, '[1]차입명세(16.12)'!$BP15, FALSE)/1000000)/12</f>
        <v>0</v>
      </c>
      <c r="AQ251" s="259">
        <f>(HLOOKUP(AQ$239, '[1]차입명세(16.12)'!$BF$6:$BL$77, '[1]차입명세(16.12)'!$BP15, FALSE)/1000000)/12</f>
        <v>0</v>
      </c>
      <c r="AR251" s="259">
        <f>(HLOOKUP(AR$239, '[1]차입명세(16.12)'!$BF$6:$BL$77, '[1]차입명세(16.12)'!$BP15, FALSE)/1000000)/12</f>
        <v>0</v>
      </c>
      <c r="AS251" s="259">
        <f>(HLOOKUP(AS$239, '[1]차입명세(16.12)'!$BF$6:$BL$77, '[1]차입명세(16.12)'!$BP15, FALSE)/1000000)/12</f>
        <v>0</v>
      </c>
      <c r="AT251" s="259">
        <f>(HLOOKUP(AT$239, '[1]차입명세(16.12)'!$BF$6:$BL$77, '[1]차입명세(16.12)'!$BP15, FALSE)/1000000)/12</f>
        <v>0</v>
      </c>
      <c r="AU251" s="259">
        <f>(HLOOKUP(AU$239, '[1]차입명세(16.12)'!$BF$6:$BL$77, '[1]차입명세(16.12)'!$BP15, FALSE)/1000000)/12</f>
        <v>0</v>
      </c>
      <c r="AV251" s="259">
        <f>(HLOOKUP(AV$239, '[1]차입명세(16.12)'!$BF$6:$BL$77, '[1]차입명세(16.12)'!$BP15, FALSE)/1000000)/12</f>
        <v>0</v>
      </c>
      <c r="AW251" s="259">
        <f>(HLOOKUP(AW$239, '[1]차입명세(16.12)'!$BF$6:$BL$77, '[1]차입명세(16.12)'!$BP15, FALSE)/1000000)/12</f>
        <v>0</v>
      </c>
      <c r="AX251" s="259">
        <f>(HLOOKUP(AX$239, '[1]차입명세(16.12)'!$BF$6:$BL$77, '[1]차입명세(16.12)'!$BP15, FALSE)/1000000)/12</f>
        <v>0</v>
      </c>
      <c r="AY251" s="259">
        <f>(HLOOKUP(AY$239, '[1]차입명세(16.12)'!$BF$6:$BL$77, '[1]차입명세(16.12)'!$BP15, FALSE)/1000000)/12</f>
        <v>0</v>
      </c>
      <c r="AZ251" s="259">
        <f>(HLOOKUP(AZ$239, '[1]차입명세(16.12)'!$BF$6:$BL$77, '[1]차입명세(16.12)'!$BP15, FALSE)/1000000)/12</f>
        <v>0</v>
      </c>
      <c r="BA251" s="259">
        <f>(HLOOKUP(BA$239, '[1]차입명세(16.12)'!$BF$6:$BL$77, '[1]차입명세(16.12)'!$BP15, FALSE)/1000000)/12</f>
        <v>0</v>
      </c>
      <c r="BB251" s="259">
        <f>(HLOOKUP(BB$239, '[1]차입명세(16.12)'!$BF$6:$BL$77, '[1]차입명세(16.12)'!$BP15, FALSE)/1000000)/12</f>
        <v>0</v>
      </c>
      <c r="BC251" s="259">
        <f>(HLOOKUP(BC$239, '[1]차입명세(16.12)'!$BF$6:$BL$77, '[1]차입명세(16.12)'!$BP15, FALSE)/1000000)/12</f>
        <v>0</v>
      </c>
      <c r="BD251" s="259">
        <f>(HLOOKUP(BD$239, '[1]차입명세(16.12)'!$BF$6:$BL$77, '[1]차입명세(16.12)'!$BP15, FALSE)/1000000)/12</f>
        <v>0</v>
      </c>
      <c r="BE251" s="259">
        <f>(HLOOKUP(BE$239, '[1]차입명세(16.12)'!$BF$6:$BL$77, '[1]차입명세(16.12)'!$BP15, FALSE)/1000000)/12</f>
        <v>0</v>
      </c>
      <c r="BF251" s="259">
        <f>(HLOOKUP(BF$239, '[1]차입명세(16.12)'!$BF$6:$BL$77, '[1]차입명세(16.12)'!$BP15, FALSE)/1000000)/12</f>
        <v>0</v>
      </c>
      <c r="BG251" s="259">
        <f>(HLOOKUP(BG$239, '[1]차입명세(16.12)'!$BF$6:$BL$77, '[1]차입명세(16.12)'!$BP15, FALSE)/1000000)/12</f>
        <v>0</v>
      </c>
      <c r="BH251" s="259">
        <f>(HLOOKUP(BH$239, '[1]차입명세(16.12)'!$BF$6:$BL$77, '[1]차입명세(16.12)'!$BP15, FALSE)/1000000)/12</f>
        <v>0</v>
      </c>
      <c r="BI251" s="259">
        <f>(HLOOKUP(BI$239, '[1]차입명세(16.12)'!$BF$6:$BL$77, '[1]차입명세(16.12)'!$BP15, FALSE)/1000000)/12</f>
        <v>0</v>
      </c>
      <c r="BJ251" s="259">
        <f>(HLOOKUP(BJ$239, '[1]차입명세(16.12)'!$BF$6:$BL$77, '[1]차입명세(16.12)'!$BP15, FALSE)/1000000)/12</f>
        <v>0</v>
      </c>
      <c r="BK251" s="259">
        <f>(HLOOKUP(BK$239, '[1]차입명세(16.12)'!$BF$6:$BL$77, '[1]차입명세(16.12)'!$BP15, FALSE)/1000000)/12</f>
        <v>0</v>
      </c>
      <c r="BL251" s="259">
        <f>(HLOOKUP(BL$239, '[1]차입명세(16.12)'!$BF$6:$BL$77, '[1]차입명세(16.12)'!$BP15, FALSE)/1000000)/12</f>
        <v>0</v>
      </c>
      <c r="BM251" s="259">
        <f>(HLOOKUP(BM$239, '[1]차입명세(16.12)'!$BF$6:$BL$77, '[1]차입명세(16.12)'!$BP15, FALSE)/1000000)/12</f>
        <v>0</v>
      </c>
      <c r="BN251" s="259">
        <f>(HLOOKUP(BN$239, '[1]차입명세(16.12)'!$BF$6:$BL$77, '[1]차입명세(16.12)'!$BP15, FALSE)/1000000)/12</f>
        <v>0</v>
      </c>
      <c r="BO251" s="259">
        <f>(HLOOKUP(BO$239, '[1]차입명세(16.12)'!$BF$6:$BL$77, '[1]차입명세(16.12)'!$BP15, FALSE)/1000000)/12</f>
        <v>0</v>
      </c>
      <c r="BP251" s="259">
        <f>(HLOOKUP(BP$239, '[1]차입명세(16.12)'!$BF$6:$BL$77, '[1]차입명세(16.12)'!$BP15, FALSE)/1000000)/12</f>
        <v>0</v>
      </c>
      <c r="BQ251" s="259">
        <f>(HLOOKUP(BQ$239, '[1]차입명세(16.12)'!$BF$6:$BL$77, '[1]차입명세(16.12)'!$BP15, FALSE)/1000000)/12</f>
        <v>0</v>
      </c>
      <c r="BR251" s="259">
        <f>(HLOOKUP(BR$239, '[1]차입명세(16.12)'!$BF$6:$BL$77, '[1]차입명세(16.12)'!$BP15, FALSE)/1000000)/12</f>
        <v>0</v>
      </c>
      <c r="BS251" s="259">
        <f>(HLOOKUP(BS$239, '[1]차입명세(16.12)'!$BF$6:$BL$77, '[1]차입명세(16.12)'!$BP15, FALSE)/1000000)/12</f>
        <v>0</v>
      </c>
      <c r="BT251" s="259">
        <f>(HLOOKUP(BT$239, '[1]차입명세(16.12)'!$BF$6:$BL$77, '[1]차입명세(16.12)'!$BP15, FALSE)/1000000)/12</f>
        <v>0</v>
      </c>
      <c r="BU251" s="259">
        <f>(HLOOKUP(BU$239, '[1]차입명세(16.12)'!$BF$6:$BL$77, '[1]차입명세(16.12)'!$BP15, FALSE)/1000000)/12</f>
        <v>0</v>
      </c>
      <c r="BV251" s="259">
        <f>(HLOOKUP(BV$239, '[1]차입명세(16.12)'!$BF$6:$BL$77, '[1]차입명세(16.12)'!$BP15, FALSE)/1000000)/12</f>
        <v>0</v>
      </c>
      <c r="BW251" s="259">
        <f>(HLOOKUP(BW$239, '[1]차입명세(16.12)'!$BF$6:$BL$77, '[1]차입명세(16.12)'!$BP15, FALSE)/1000000)/12</f>
        <v>0</v>
      </c>
      <c r="BX251" s="259">
        <f>(HLOOKUP(BX$239, '[1]차입명세(16.12)'!$BF$6:$BL$77, '[1]차입명세(16.12)'!$BP15, FALSE)/1000000)/12</f>
        <v>0</v>
      </c>
      <c r="BY251" s="259">
        <f>(HLOOKUP(BY$239, '[1]차입명세(16.12)'!$BF$6:$BL$77, '[1]차입명세(16.12)'!$BP15, FALSE)/1000000)/12</f>
        <v>0</v>
      </c>
      <c r="BZ251" s="259">
        <f>(HLOOKUP(BZ$239, '[1]차입명세(16.12)'!$BF$6:$BL$77, '[1]차입명세(16.12)'!$BP15, FALSE)/1000000)/12</f>
        <v>0</v>
      </c>
      <c r="CA251" s="259">
        <f>(HLOOKUP(CA$239, '[1]차입명세(16.12)'!$BF$6:$BL$77, '[1]차입명세(16.12)'!$BP15, FALSE)/1000000)/12</f>
        <v>0</v>
      </c>
      <c r="CB251" s="259">
        <f>(HLOOKUP(CB$239, '[1]차입명세(16.12)'!$BF$6:$BL$77, '[1]차입명세(16.12)'!$BP15, FALSE)/1000000)/12</f>
        <v>0</v>
      </c>
      <c r="CC251" s="259">
        <f>(HLOOKUP(CC$239, '[1]차입명세(16.12)'!$BF$6:$BL$77, '[1]차입명세(16.12)'!$BP15, FALSE)/1000000)/12</f>
        <v>0</v>
      </c>
      <c r="CD251" s="259">
        <f>(HLOOKUP(CD$239, '[1]차입명세(16.12)'!$BF$6:$BL$77, '[1]차입명세(16.12)'!$BP15, FALSE)/1000000)/12</f>
        <v>0</v>
      </c>
      <c r="CE251" s="259">
        <f>(HLOOKUP(CE$239, '[1]차입명세(16.12)'!$BF$6:$BL$77, '[1]차입명세(16.12)'!$BP15, FALSE)/1000000)/12</f>
        <v>0</v>
      </c>
      <c r="CF251" s="259">
        <f>(HLOOKUP(CF$239, '[1]차입명세(16.12)'!$BF$6:$BL$77, '[1]차입명세(16.12)'!$BP15, FALSE)/1000000)/12</f>
        <v>0</v>
      </c>
      <c r="CG251" s="259">
        <f>(HLOOKUP(CG$239, '[1]차입명세(16.12)'!$BF$6:$BL$77, '[1]차입명세(16.12)'!$BP15, FALSE)/1000000)/12</f>
        <v>0</v>
      </c>
      <c r="CH251" s="259">
        <f>(HLOOKUP(CH$239, '[1]차입명세(16.12)'!$BF$6:$BL$77, '[1]차입명세(16.12)'!$BP15, FALSE)/1000000)/12</f>
        <v>0</v>
      </c>
      <c r="CI251" s="259">
        <f>(HLOOKUP(CI$239, '[1]차입명세(16.12)'!$BF$6:$BL$77, '[1]차입명세(16.12)'!$BP15, FALSE)/1000000)/12</f>
        <v>0</v>
      </c>
      <c r="CJ251" s="259">
        <f>(HLOOKUP(CJ$239, '[1]차입명세(16.12)'!$BF$6:$BL$77, '[1]차입명세(16.12)'!$BP15, FALSE)/1000000)/12</f>
        <v>0</v>
      </c>
      <c r="CK251" s="259">
        <f>(HLOOKUP(CK$239, '[1]차입명세(16.12)'!$BF$6:$BL$77, '[1]차입명세(16.12)'!$BP15, FALSE)/1000000)/12</f>
        <v>0</v>
      </c>
      <c r="CL251" s="259">
        <f>(HLOOKUP(CL$239, '[1]차입명세(16.12)'!$BF$6:$BL$77, '[1]차입명세(16.12)'!$BP15, FALSE)/1000000)/12</f>
        <v>0</v>
      </c>
      <c r="CM251" s="259">
        <f>(HLOOKUP(CM$239, '[1]차입명세(16.12)'!$BF$6:$BL$77, '[1]차입명세(16.12)'!$BP15, FALSE)/1000000)/12</f>
        <v>0</v>
      </c>
      <c r="CN251" s="259">
        <f>(HLOOKUP(CN$239, '[1]차입명세(16.12)'!$BF$6:$BL$77, '[1]차입명세(16.12)'!$BP15, FALSE)/1000000)/12</f>
        <v>0</v>
      </c>
      <c r="CO251" s="259">
        <f>(HLOOKUP(CO$239, '[1]차입명세(16.12)'!$BF$6:$BL$77, '[1]차입명세(16.12)'!$BP15, FALSE)/1000000)/12</f>
        <v>0</v>
      </c>
      <c r="CP251" s="259">
        <f>(HLOOKUP(CP$239, '[1]차입명세(16.12)'!$BF$6:$BL$77, '[1]차입명세(16.12)'!$BP15, FALSE)/1000000)/12</f>
        <v>0</v>
      </c>
      <c r="CQ251" s="259">
        <f>(HLOOKUP(CQ$239, '[1]차입명세(16.12)'!$BF$6:$BL$77, '[1]차입명세(16.12)'!$BP15, FALSE)/1000000)/12</f>
        <v>0</v>
      </c>
      <c r="CR251" s="259">
        <f>(HLOOKUP(CR$239, '[1]차입명세(16.12)'!$BF$6:$BL$77, '[1]차입명세(16.12)'!$BP15, FALSE)/1000000)/12</f>
        <v>0</v>
      </c>
      <c r="CS251" s="259">
        <f>(HLOOKUP(CS$239, '[1]차입명세(16.12)'!$BF$6:$BL$77, '[1]차입명세(16.12)'!$BP15, FALSE)/1000000)/12</f>
        <v>0</v>
      </c>
      <c r="CT251" s="259">
        <f>(HLOOKUP(CT$239, '[1]차입명세(16.12)'!$BF$6:$BL$77, '[1]차입명세(16.12)'!$BP15, FALSE)/1000000)/12</f>
        <v>0</v>
      </c>
      <c r="CU251" s="259">
        <f>(HLOOKUP(CU$239, '[1]차입명세(16.12)'!$BF$6:$BL$77, '[1]차입명세(16.12)'!$BP15, FALSE)/1000000)/12</f>
        <v>0</v>
      </c>
      <c r="CV251" s="259">
        <f>(HLOOKUP(CV$239, '[1]차입명세(16.12)'!$BF$6:$BL$77, '[1]차입명세(16.12)'!$BP15, FALSE)/1000000)/12</f>
        <v>0</v>
      </c>
      <c r="CW251" s="259">
        <f>(HLOOKUP(CW$239, '[1]차입명세(16.12)'!$BF$6:$BL$77, '[1]차입명세(16.12)'!$BP15, FALSE)/1000000)/12</f>
        <v>0</v>
      </c>
      <c r="CX251" s="259">
        <f>(HLOOKUP(CX$239, '[1]차입명세(16.12)'!$BF$6:$BL$77, '[1]차입명세(16.12)'!$BP15, FALSE)/1000000)/12</f>
        <v>0</v>
      </c>
      <c r="CY251" s="259">
        <f>(HLOOKUP(CY$239, '[1]차입명세(16.12)'!$BF$6:$BL$77, '[1]차입명세(16.12)'!$BP15, FALSE)/1000000)/12</f>
        <v>0</v>
      </c>
      <c r="CZ251" s="259">
        <f>(HLOOKUP(CZ$239, '[1]차입명세(16.12)'!$BF$6:$BL$77, '[1]차입명세(16.12)'!$BP15, FALSE)/1000000)/12</f>
        <v>0</v>
      </c>
      <c r="DA251" s="259">
        <f>(HLOOKUP(DA$239, '[1]차입명세(16.12)'!$BF$6:$BL$77, '[1]차입명세(16.12)'!$BP15, FALSE)/1000000)/12</f>
        <v>0</v>
      </c>
      <c r="DB251" s="259">
        <f>(HLOOKUP(DB$239, '[1]차입명세(16.12)'!$BF$6:$BL$77, '[1]차입명세(16.12)'!$BP15, FALSE)/1000000)/12</f>
        <v>0</v>
      </c>
      <c r="DC251" s="259">
        <f>(HLOOKUP(DC$239, '[1]차입명세(16.12)'!$BF$6:$BL$77, '[1]차입명세(16.12)'!$BP15, FALSE)/1000000)/12</f>
        <v>0</v>
      </c>
      <c r="DD251" s="259"/>
      <c r="DE251" s="259"/>
      <c r="DF251" s="259"/>
      <c r="DG251" s="259"/>
      <c r="DH251" s="259"/>
      <c r="DI251" s="259"/>
      <c r="DJ251" s="259"/>
      <c r="DK251" s="259"/>
      <c r="DL251" s="259"/>
      <c r="DM251" s="259"/>
      <c r="DN251" s="259"/>
      <c r="DO251" s="259"/>
      <c r="DP251" s="259"/>
      <c r="DQ251" s="259"/>
      <c r="DR251" s="259"/>
      <c r="DS251" s="259"/>
      <c r="DT251" s="259"/>
      <c r="DU251" s="259"/>
      <c r="DV251" s="259"/>
      <c r="DW251" s="259"/>
      <c r="DX251" s="259"/>
      <c r="DY251" s="259"/>
      <c r="DZ251" s="259"/>
      <c r="EA251" s="259"/>
      <c r="EB251" s="259"/>
      <c r="EC251" s="259"/>
      <c r="ED251" s="259"/>
      <c r="EE251" s="259"/>
      <c r="EF251" s="259"/>
      <c r="EG251" s="259"/>
      <c r="EH251" s="259"/>
      <c r="EI251" s="259"/>
      <c r="EJ251" s="259"/>
      <c r="EK251" s="259"/>
      <c r="EL251" s="259"/>
      <c r="EM251" s="259"/>
      <c r="EN251" s="116"/>
    </row>
    <row r="252" spans="3:144" x14ac:dyDescent="0.3">
      <c r="C252" s="142">
        <f t="shared" si="219"/>
        <v>9</v>
      </c>
      <c r="D252" s="250" t="str">
        <f>'[1]차입명세(16.12)'!D16</f>
        <v>일반대</v>
      </c>
      <c r="E252" s="251" t="str">
        <f>'[1]차입명세(16.12)'!E16</f>
        <v>농협</v>
      </c>
      <c r="F252" s="252">
        <f>'[1]차입명세(16.12)'!Y16/1000000</f>
        <v>5000</v>
      </c>
      <c r="G252" s="253">
        <f>'[1]차입명세(16.12)'!M16/100</f>
        <v>2.8900000000000002E-2</v>
      </c>
      <c r="H252" s="254">
        <f>'[1]차입명세(16.12)'!P16</f>
        <v>42694</v>
      </c>
      <c r="I252" s="255" t="str">
        <f>'[1]차입명세(16.12)'!Q16</f>
        <v>1개월</v>
      </c>
      <c r="J252" s="256" t="s">
        <v>96</v>
      </c>
      <c r="K252" s="260"/>
      <c r="L252" s="258">
        <f>'[1]차입명세(16.12)'!AQ16/1000000</f>
        <v>0</v>
      </c>
      <c r="M252" s="258">
        <f>'[1]차입명세(16.12)'!AR16/1000000</f>
        <v>0</v>
      </c>
      <c r="N252" s="258">
        <f>'[1]차입명세(16.12)'!AS16/1000000</f>
        <v>0</v>
      </c>
      <c r="O252" s="258">
        <f>'[1]차입명세(16.12)'!AT16/1000000</f>
        <v>0</v>
      </c>
      <c r="P252" s="258">
        <f>'[1]차입명세(16.12)'!AU16/1000000</f>
        <v>0</v>
      </c>
      <c r="Q252" s="258">
        <f>'[1]차입명세(16.12)'!AV16/1000000</f>
        <v>0</v>
      </c>
      <c r="R252" s="258">
        <f>'[1]차입명세(16.12)'!AW16/1000000</f>
        <v>0</v>
      </c>
      <c r="S252" s="258">
        <f>'[1]차입명세(16.12)'!AX16/1000000</f>
        <v>0</v>
      </c>
      <c r="T252" s="258">
        <f>'[1]차입명세(16.12)'!AY16/1000000</f>
        <v>0</v>
      </c>
      <c r="U252" s="258">
        <f>'[1]차입명세(16.12)'!AZ16/1000000</f>
        <v>0</v>
      </c>
      <c r="V252" s="258">
        <f>'[1]차입명세(16.12)'!BA16/1000000</f>
        <v>0</v>
      </c>
      <c r="W252" s="258">
        <f>'[1]차입명세(16.12)'!BB16/1000000</f>
        <v>0</v>
      </c>
      <c r="X252" s="259">
        <f>(HLOOKUP(X$239, '[1]차입명세(16.12)'!$BF$6:$BL$77, '[1]차입명세(16.12)'!$BP16, FALSE)/1000000)/12</f>
        <v>0</v>
      </c>
      <c r="Y252" s="259">
        <f>(HLOOKUP(Y$239, '[1]차입명세(16.12)'!$BF$6:$BL$77, '[1]차입명세(16.12)'!$BP16, FALSE)/1000000)/12</f>
        <v>0</v>
      </c>
      <c r="Z252" s="259">
        <f>(HLOOKUP(Z$239, '[1]차입명세(16.12)'!$BF$6:$BL$77, '[1]차입명세(16.12)'!$BP16, FALSE)/1000000)/12</f>
        <v>0</v>
      </c>
      <c r="AA252" s="259">
        <f>(HLOOKUP(AA$239, '[1]차입명세(16.12)'!$BF$6:$BL$77, '[1]차입명세(16.12)'!$BP16, FALSE)/1000000)/12</f>
        <v>0</v>
      </c>
      <c r="AB252" s="259">
        <f>(HLOOKUP(AB$239, '[1]차입명세(16.12)'!$BF$6:$BL$77, '[1]차입명세(16.12)'!$BP16, FALSE)/1000000)/12</f>
        <v>0</v>
      </c>
      <c r="AC252" s="259">
        <f>(HLOOKUP(AC$239, '[1]차입명세(16.12)'!$BF$6:$BL$77, '[1]차입명세(16.12)'!$BP16, FALSE)/1000000)/12</f>
        <v>0</v>
      </c>
      <c r="AD252" s="259">
        <f>(HLOOKUP(AD$239, '[1]차입명세(16.12)'!$BF$6:$BL$77, '[1]차입명세(16.12)'!$BP16, FALSE)/1000000)/12</f>
        <v>0</v>
      </c>
      <c r="AE252" s="259">
        <f>(HLOOKUP(AE$239, '[1]차입명세(16.12)'!$BF$6:$BL$77, '[1]차입명세(16.12)'!$BP16, FALSE)/1000000)/12</f>
        <v>0</v>
      </c>
      <c r="AF252" s="259">
        <f>(HLOOKUP(AF$239, '[1]차입명세(16.12)'!$BF$6:$BL$77, '[1]차입명세(16.12)'!$BP16, FALSE)/1000000)/12</f>
        <v>0</v>
      </c>
      <c r="AG252" s="259">
        <f>(HLOOKUP(AG$239, '[1]차입명세(16.12)'!$BF$6:$BL$77, '[1]차입명세(16.12)'!$BP16, FALSE)/1000000)/12</f>
        <v>0</v>
      </c>
      <c r="AH252" s="259">
        <f>(HLOOKUP(AH$239, '[1]차입명세(16.12)'!$BF$6:$BL$77, '[1]차입명세(16.12)'!$BP16, FALSE)/1000000)/12</f>
        <v>0</v>
      </c>
      <c r="AI252" s="259">
        <f>(HLOOKUP(AI$239, '[1]차입명세(16.12)'!$BF$6:$BL$77, '[1]차입명세(16.12)'!$BP16, FALSE)/1000000)/12</f>
        <v>0</v>
      </c>
      <c r="AJ252" s="259">
        <f>(HLOOKUP(AJ$239, '[1]차입명세(16.12)'!$BF$6:$BL$77, '[1]차입명세(16.12)'!$BP16, FALSE)/1000000)/12</f>
        <v>0</v>
      </c>
      <c r="AK252" s="259">
        <f>(HLOOKUP(AK$239, '[1]차입명세(16.12)'!$BF$6:$BL$77, '[1]차입명세(16.12)'!$BP16, FALSE)/1000000)/12</f>
        <v>0</v>
      </c>
      <c r="AL252" s="259">
        <f>(HLOOKUP(AL$239, '[1]차입명세(16.12)'!$BF$6:$BL$77, '[1]차입명세(16.12)'!$BP16, FALSE)/1000000)/12</f>
        <v>0</v>
      </c>
      <c r="AM252" s="259">
        <f>(HLOOKUP(AM$239, '[1]차입명세(16.12)'!$BF$6:$BL$77, '[1]차입명세(16.12)'!$BP16, FALSE)/1000000)/12</f>
        <v>0</v>
      </c>
      <c r="AN252" s="259">
        <f>(HLOOKUP(AN$239, '[1]차입명세(16.12)'!$BF$6:$BL$77, '[1]차입명세(16.12)'!$BP16, FALSE)/1000000)/12</f>
        <v>0</v>
      </c>
      <c r="AO252" s="259">
        <f>(HLOOKUP(AO$239, '[1]차입명세(16.12)'!$BF$6:$BL$77, '[1]차입명세(16.12)'!$BP16, FALSE)/1000000)/12</f>
        <v>0</v>
      </c>
      <c r="AP252" s="259">
        <f>(HLOOKUP(AP$239, '[1]차입명세(16.12)'!$BF$6:$BL$77, '[1]차입명세(16.12)'!$BP16, FALSE)/1000000)/12</f>
        <v>0</v>
      </c>
      <c r="AQ252" s="259">
        <f>(HLOOKUP(AQ$239, '[1]차입명세(16.12)'!$BF$6:$BL$77, '[1]차입명세(16.12)'!$BP16, FALSE)/1000000)/12</f>
        <v>0</v>
      </c>
      <c r="AR252" s="259">
        <f>(HLOOKUP(AR$239, '[1]차입명세(16.12)'!$BF$6:$BL$77, '[1]차입명세(16.12)'!$BP16, FALSE)/1000000)/12</f>
        <v>0</v>
      </c>
      <c r="AS252" s="259">
        <f>(HLOOKUP(AS$239, '[1]차입명세(16.12)'!$BF$6:$BL$77, '[1]차입명세(16.12)'!$BP16, FALSE)/1000000)/12</f>
        <v>0</v>
      </c>
      <c r="AT252" s="259">
        <f>(HLOOKUP(AT$239, '[1]차입명세(16.12)'!$BF$6:$BL$77, '[1]차입명세(16.12)'!$BP16, FALSE)/1000000)/12</f>
        <v>0</v>
      </c>
      <c r="AU252" s="259">
        <f>(HLOOKUP(AU$239, '[1]차입명세(16.12)'!$BF$6:$BL$77, '[1]차입명세(16.12)'!$BP16, FALSE)/1000000)/12</f>
        <v>0</v>
      </c>
      <c r="AV252" s="259">
        <f>(HLOOKUP(AV$239, '[1]차입명세(16.12)'!$BF$6:$BL$77, '[1]차입명세(16.12)'!$BP16, FALSE)/1000000)/12</f>
        <v>0</v>
      </c>
      <c r="AW252" s="259">
        <f>(HLOOKUP(AW$239, '[1]차입명세(16.12)'!$BF$6:$BL$77, '[1]차입명세(16.12)'!$BP16, FALSE)/1000000)/12</f>
        <v>0</v>
      </c>
      <c r="AX252" s="259">
        <f>(HLOOKUP(AX$239, '[1]차입명세(16.12)'!$BF$6:$BL$77, '[1]차입명세(16.12)'!$BP16, FALSE)/1000000)/12</f>
        <v>0</v>
      </c>
      <c r="AY252" s="259">
        <f>(HLOOKUP(AY$239, '[1]차입명세(16.12)'!$BF$6:$BL$77, '[1]차입명세(16.12)'!$BP16, FALSE)/1000000)/12</f>
        <v>0</v>
      </c>
      <c r="AZ252" s="259">
        <f>(HLOOKUP(AZ$239, '[1]차입명세(16.12)'!$BF$6:$BL$77, '[1]차입명세(16.12)'!$BP16, FALSE)/1000000)/12</f>
        <v>0</v>
      </c>
      <c r="BA252" s="259">
        <f>(HLOOKUP(BA$239, '[1]차입명세(16.12)'!$BF$6:$BL$77, '[1]차입명세(16.12)'!$BP16, FALSE)/1000000)/12</f>
        <v>0</v>
      </c>
      <c r="BB252" s="259">
        <f>(HLOOKUP(BB$239, '[1]차입명세(16.12)'!$BF$6:$BL$77, '[1]차입명세(16.12)'!$BP16, FALSE)/1000000)/12</f>
        <v>0</v>
      </c>
      <c r="BC252" s="259">
        <f>(HLOOKUP(BC$239, '[1]차입명세(16.12)'!$BF$6:$BL$77, '[1]차입명세(16.12)'!$BP16, FALSE)/1000000)/12</f>
        <v>0</v>
      </c>
      <c r="BD252" s="259">
        <f>(HLOOKUP(BD$239, '[1]차입명세(16.12)'!$BF$6:$BL$77, '[1]차입명세(16.12)'!$BP16, FALSE)/1000000)/12</f>
        <v>0</v>
      </c>
      <c r="BE252" s="259">
        <f>(HLOOKUP(BE$239, '[1]차입명세(16.12)'!$BF$6:$BL$77, '[1]차입명세(16.12)'!$BP16, FALSE)/1000000)/12</f>
        <v>0</v>
      </c>
      <c r="BF252" s="259">
        <f>(HLOOKUP(BF$239, '[1]차입명세(16.12)'!$BF$6:$BL$77, '[1]차입명세(16.12)'!$BP16, FALSE)/1000000)/12</f>
        <v>0</v>
      </c>
      <c r="BG252" s="259">
        <f>(HLOOKUP(BG$239, '[1]차입명세(16.12)'!$BF$6:$BL$77, '[1]차입명세(16.12)'!$BP16, FALSE)/1000000)/12</f>
        <v>0</v>
      </c>
      <c r="BH252" s="259">
        <f>(HLOOKUP(BH$239, '[1]차입명세(16.12)'!$BF$6:$BL$77, '[1]차입명세(16.12)'!$BP16, FALSE)/1000000)/12</f>
        <v>0</v>
      </c>
      <c r="BI252" s="259">
        <f>(HLOOKUP(BI$239, '[1]차입명세(16.12)'!$BF$6:$BL$77, '[1]차입명세(16.12)'!$BP16, FALSE)/1000000)/12</f>
        <v>0</v>
      </c>
      <c r="BJ252" s="259">
        <f>(HLOOKUP(BJ$239, '[1]차입명세(16.12)'!$BF$6:$BL$77, '[1]차입명세(16.12)'!$BP16, FALSE)/1000000)/12</f>
        <v>0</v>
      </c>
      <c r="BK252" s="259">
        <f>(HLOOKUP(BK$239, '[1]차입명세(16.12)'!$BF$6:$BL$77, '[1]차입명세(16.12)'!$BP16, FALSE)/1000000)/12</f>
        <v>0</v>
      </c>
      <c r="BL252" s="259">
        <f>(HLOOKUP(BL$239, '[1]차입명세(16.12)'!$BF$6:$BL$77, '[1]차입명세(16.12)'!$BP16, FALSE)/1000000)/12</f>
        <v>0</v>
      </c>
      <c r="BM252" s="259">
        <f>(HLOOKUP(BM$239, '[1]차입명세(16.12)'!$BF$6:$BL$77, '[1]차입명세(16.12)'!$BP16, FALSE)/1000000)/12</f>
        <v>0</v>
      </c>
      <c r="BN252" s="259">
        <f>(HLOOKUP(BN$239, '[1]차입명세(16.12)'!$BF$6:$BL$77, '[1]차입명세(16.12)'!$BP16, FALSE)/1000000)/12</f>
        <v>0</v>
      </c>
      <c r="BO252" s="259">
        <f>(HLOOKUP(BO$239, '[1]차입명세(16.12)'!$BF$6:$BL$77, '[1]차입명세(16.12)'!$BP16, FALSE)/1000000)/12</f>
        <v>0</v>
      </c>
      <c r="BP252" s="259">
        <f>(HLOOKUP(BP$239, '[1]차입명세(16.12)'!$BF$6:$BL$77, '[1]차입명세(16.12)'!$BP16, FALSE)/1000000)/12</f>
        <v>0</v>
      </c>
      <c r="BQ252" s="259">
        <f>(HLOOKUP(BQ$239, '[1]차입명세(16.12)'!$BF$6:$BL$77, '[1]차입명세(16.12)'!$BP16, FALSE)/1000000)/12</f>
        <v>0</v>
      </c>
      <c r="BR252" s="259">
        <f>(HLOOKUP(BR$239, '[1]차입명세(16.12)'!$BF$6:$BL$77, '[1]차입명세(16.12)'!$BP16, FALSE)/1000000)/12</f>
        <v>0</v>
      </c>
      <c r="BS252" s="259">
        <f>(HLOOKUP(BS$239, '[1]차입명세(16.12)'!$BF$6:$BL$77, '[1]차입명세(16.12)'!$BP16, FALSE)/1000000)/12</f>
        <v>0</v>
      </c>
      <c r="BT252" s="259">
        <f>(HLOOKUP(BT$239, '[1]차입명세(16.12)'!$BF$6:$BL$77, '[1]차입명세(16.12)'!$BP16, FALSE)/1000000)/12</f>
        <v>0</v>
      </c>
      <c r="BU252" s="259">
        <f>(HLOOKUP(BU$239, '[1]차입명세(16.12)'!$BF$6:$BL$77, '[1]차입명세(16.12)'!$BP16, FALSE)/1000000)/12</f>
        <v>0</v>
      </c>
      <c r="BV252" s="259">
        <f>(HLOOKUP(BV$239, '[1]차입명세(16.12)'!$BF$6:$BL$77, '[1]차입명세(16.12)'!$BP16, FALSE)/1000000)/12</f>
        <v>0</v>
      </c>
      <c r="BW252" s="259">
        <f>(HLOOKUP(BW$239, '[1]차입명세(16.12)'!$BF$6:$BL$77, '[1]차입명세(16.12)'!$BP16, FALSE)/1000000)/12</f>
        <v>0</v>
      </c>
      <c r="BX252" s="259">
        <f>(HLOOKUP(BX$239, '[1]차입명세(16.12)'!$BF$6:$BL$77, '[1]차입명세(16.12)'!$BP16, FALSE)/1000000)/12</f>
        <v>0</v>
      </c>
      <c r="BY252" s="259">
        <f>(HLOOKUP(BY$239, '[1]차입명세(16.12)'!$BF$6:$BL$77, '[1]차입명세(16.12)'!$BP16, FALSE)/1000000)/12</f>
        <v>0</v>
      </c>
      <c r="BZ252" s="259">
        <f>(HLOOKUP(BZ$239, '[1]차입명세(16.12)'!$BF$6:$BL$77, '[1]차입명세(16.12)'!$BP16, FALSE)/1000000)/12</f>
        <v>0</v>
      </c>
      <c r="CA252" s="259">
        <f>(HLOOKUP(CA$239, '[1]차입명세(16.12)'!$BF$6:$BL$77, '[1]차입명세(16.12)'!$BP16, FALSE)/1000000)/12</f>
        <v>0</v>
      </c>
      <c r="CB252" s="259">
        <f>(HLOOKUP(CB$239, '[1]차입명세(16.12)'!$BF$6:$BL$77, '[1]차입명세(16.12)'!$BP16, FALSE)/1000000)/12</f>
        <v>0</v>
      </c>
      <c r="CC252" s="259">
        <f>(HLOOKUP(CC$239, '[1]차입명세(16.12)'!$BF$6:$BL$77, '[1]차입명세(16.12)'!$BP16, FALSE)/1000000)/12</f>
        <v>0</v>
      </c>
      <c r="CD252" s="259">
        <f>(HLOOKUP(CD$239, '[1]차입명세(16.12)'!$BF$6:$BL$77, '[1]차입명세(16.12)'!$BP16, FALSE)/1000000)/12</f>
        <v>0</v>
      </c>
      <c r="CE252" s="259">
        <f>(HLOOKUP(CE$239, '[1]차입명세(16.12)'!$BF$6:$BL$77, '[1]차입명세(16.12)'!$BP16, FALSE)/1000000)/12</f>
        <v>0</v>
      </c>
      <c r="CF252" s="259">
        <f>(HLOOKUP(CF$239, '[1]차입명세(16.12)'!$BF$6:$BL$77, '[1]차입명세(16.12)'!$BP16, FALSE)/1000000)/12</f>
        <v>0</v>
      </c>
      <c r="CG252" s="259">
        <f>(HLOOKUP(CG$239, '[1]차입명세(16.12)'!$BF$6:$BL$77, '[1]차입명세(16.12)'!$BP16, FALSE)/1000000)/12</f>
        <v>0</v>
      </c>
      <c r="CH252" s="259">
        <f>(HLOOKUP(CH$239, '[1]차입명세(16.12)'!$BF$6:$BL$77, '[1]차입명세(16.12)'!$BP16, FALSE)/1000000)/12</f>
        <v>0</v>
      </c>
      <c r="CI252" s="259">
        <f>(HLOOKUP(CI$239, '[1]차입명세(16.12)'!$BF$6:$BL$77, '[1]차입명세(16.12)'!$BP16, FALSE)/1000000)/12</f>
        <v>0</v>
      </c>
      <c r="CJ252" s="259">
        <f>(HLOOKUP(CJ$239, '[1]차입명세(16.12)'!$BF$6:$BL$77, '[1]차입명세(16.12)'!$BP16, FALSE)/1000000)/12</f>
        <v>0</v>
      </c>
      <c r="CK252" s="259">
        <f>(HLOOKUP(CK$239, '[1]차입명세(16.12)'!$BF$6:$BL$77, '[1]차입명세(16.12)'!$BP16, FALSE)/1000000)/12</f>
        <v>0</v>
      </c>
      <c r="CL252" s="259">
        <f>(HLOOKUP(CL$239, '[1]차입명세(16.12)'!$BF$6:$BL$77, '[1]차입명세(16.12)'!$BP16, FALSE)/1000000)/12</f>
        <v>0</v>
      </c>
      <c r="CM252" s="259">
        <f>(HLOOKUP(CM$239, '[1]차입명세(16.12)'!$BF$6:$BL$77, '[1]차입명세(16.12)'!$BP16, FALSE)/1000000)/12</f>
        <v>0</v>
      </c>
      <c r="CN252" s="259">
        <f>(HLOOKUP(CN$239, '[1]차입명세(16.12)'!$BF$6:$BL$77, '[1]차입명세(16.12)'!$BP16, FALSE)/1000000)/12</f>
        <v>0</v>
      </c>
      <c r="CO252" s="259">
        <f>(HLOOKUP(CO$239, '[1]차입명세(16.12)'!$BF$6:$BL$77, '[1]차입명세(16.12)'!$BP16, FALSE)/1000000)/12</f>
        <v>0</v>
      </c>
      <c r="CP252" s="259">
        <f>(HLOOKUP(CP$239, '[1]차입명세(16.12)'!$BF$6:$BL$77, '[1]차입명세(16.12)'!$BP16, FALSE)/1000000)/12</f>
        <v>0</v>
      </c>
      <c r="CQ252" s="259">
        <f>(HLOOKUP(CQ$239, '[1]차입명세(16.12)'!$BF$6:$BL$77, '[1]차입명세(16.12)'!$BP16, FALSE)/1000000)/12</f>
        <v>0</v>
      </c>
      <c r="CR252" s="259">
        <f>(HLOOKUP(CR$239, '[1]차입명세(16.12)'!$BF$6:$BL$77, '[1]차입명세(16.12)'!$BP16, FALSE)/1000000)/12</f>
        <v>0</v>
      </c>
      <c r="CS252" s="259">
        <f>(HLOOKUP(CS$239, '[1]차입명세(16.12)'!$BF$6:$BL$77, '[1]차입명세(16.12)'!$BP16, FALSE)/1000000)/12</f>
        <v>0</v>
      </c>
      <c r="CT252" s="259">
        <f>(HLOOKUP(CT$239, '[1]차입명세(16.12)'!$BF$6:$BL$77, '[1]차입명세(16.12)'!$BP16, FALSE)/1000000)/12</f>
        <v>0</v>
      </c>
      <c r="CU252" s="259">
        <f>(HLOOKUP(CU$239, '[1]차입명세(16.12)'!$BF$6:$BL$77, '[1]차입명세(16.12)'!$BP16, FALSE)/1000000)/12</f>
        <v>0</v>
      </c>
      <c r="CV252" s="259">
        <f>(HLOOKUP(CV$239, '[1]차입명세(16.12)'!$BF$6:$BL$77, '[1]차입명세(16.12)'!$BP16, FALSE)/1000000)/12</f>
        <v>0</v>
      </c>
      <c r="CW252" s="259">
        <f>(HLOOKUP(CW$239, '[1]차입명세(16.12)'!$BF$6:$BL$77, '[1]차입명세(16.12)'!$BP16, FALSE)/1000000)/12</f>
        <v>0</v>
      </c>
      <c r="CX252" s="259">
        <f>(HLOOKUP(CX$239, '[1]차입명세(16.12)'!$BF$6:$BL$77, '[1]차입명세(16.12)'!$BP16, FALSE)/1000000)/12</f>
        <v>0</v>
      </c>
      <c r="CY252" s="259">
        <f>(HLOOKUP(CY$239, '[1]차입명세(16.12)'!$BF$6:$BL$77, '[1]차입명세(16.12)'!$BP16, FALSE)/1000000)/12</f>
        <v>0</v>
      </c>
      <c r="CZ252" s="259">
        <f>(HLOOKUP(CZ$239, '[1]차입명세(16.12)'!$BF$6:$BL$77, '[1]차입명세(16.12)'!$BP16, FALSE)/1000000)/12</f>
        <v>0</v>
      </c>
      <c r="DA252" s="259">
        <f>(HLOOKUP(DA$239, '[1]차입명세(16.12)'!$BF$6:$BL$77, '[1]차입명세(16.12)'!$BP16, FALSE)/1000000)/12</f>
        <v>0</v>
      </c>
      <c r="DB252" s="259">
        <f>(HLOOKUP(DB$239, '[1]차입명세(16.12)'!$BF$6:$BL$77, '[1]차입명세(16.12)'!$BP16, FALSE)/1000000)/12</f>
        <v>0</v>
      </c>
      <c r="DC252" s="259">
        <f>(HLOOKUP(DC$239, '[1]차입명세(16.12)'!$BF$6:$BL$77, '[1]차입명세(16.12)'!$BP16, FALSE)/1000000)/12</f>
        <v>0</v>
      </c>
      <c r="DD252" s="259"/>
      <c r="DE252" s="259"/>
      <c r="DF252" s="259"/>
      <c r="DG252" s="259"/>
      <c r="DH252" s="259"/>
      <c r="DI252" s="259"/>
      <c r="DJ252" s="259"/>
      <c r="DK252" s="259"/>
      <c r="DL252" s="259"/>
      <c r="DM252" s="259"/>
      <c r="DN252" s="259"/>
      <c r="DO252" s="259"/>
      <c r="DP252" s="259"/>
      <c r="DQ252" s="259"/>
      <c r="DR252" s="259"/>
      <c r="DS252" s="259"/>
      <c r="DT252" s="259"/>
      <c r="DU252" s="259"/>
      <c r="DV252" s="259"/>
      <c r="DW252" s="259"/>
      <c r="DX252" s="259"/>
      <c r="DY252" s="259"/>
      <c r="DZ252" s="259"/>
      <c r="EA252" s="259"/>
      <c r="EB252" s="259"/>
      <c r="EC252" s="259"/>
      <c r="ED252" s="259"/>
      <c r="EE252" s="259"/>
      <c r="EF252" s="259"/>
      <c r="EG252" s="259"/>
      <c r="EH252" s="259"/>
      <c r="EI252" s="259"/>
      <c r="EJ252" s="259"/>
      <c r="EK252" s="259"/>
      <c r="EL252" s="259"/>
      <c r="EM252" s="259"/>
      <c r="EN252" s="116"/>
    </row>
    <row r="253" spans="3:144" x14ac:dyDescent="0.3">
      <c r="C253" s="142">
        <f t="shared" si="219"/>
        <v>10</v>
      </c>
      <c r="D253" s="250" t="str">
        <f>'[1]차입명세(16.12)'!D17</f>
        <v>일반대(정책자금)</v>
      </c>
      <c r="E253" s="251" t="str">
        <f>'[1]차입명세(16.12)'!E17</f>
        <v>농협</v>
      </c>
      <c r="F253" s="252">
        <f>'[1]차입명세(16.12)'!Y17/1000000</f>
        <v>10000</v>
      </c>
      <c r="G253" s="253">
        <f>'[1]차입명세(16.12)'!M17/100</f>
        <v>2.3799999999999998E-2</v>
      </c>
      <c r="H253" s="254">
        <f>'[1]차입명세(16.12)'!P17</f>
        <v>42809</v>
      </c>
      <c r="I253" s="255" t="str">
        <f>'[1]차입명세(16.12)'!Q17</f>
        <v>3개월</v>
      </c>
      <c r="J253" s="256" t="s">
        <v>94</v>
      </c>
      <c r="K253" s="260"/>
      <c r="L253" s="258">
        <f>'[1]차입명세(16.12)'!AQ17/1000000</f>
        <v>0</v>
      </c>
      <c r="M253" s="258">
        <f>'[1]차입명세(16.12)'!AR17/1000000</f>
        <v>0</v>
      </c>
      <c r="N253" s="258">
        <f>'[1]차입명세(16.12)'!AS17/1000000</f>
        <v>0</v>
      </c>
      <c r="O253" s="258">
        <f>'[1]차입명세(16.12)'!AT17/1000000</f>
        <v>0</v>
      </c>
      <c r="P253" s="258">
        <f>'[1]차입명세(16.12)'!AU17/1000000</f>
        <v>0</v>
      </c>
      <c r="Q253" s="258">
        <f>'[1]차입명세(16.12)'!AV17/1000000</f>
        <v>0</v>
      </c>
      <c r="R253" s="258">
        <f>'[1]차입명세(16.12)'!AW17/1000000</f>
        <v>0</v>
      </c>
      <c r="S253" s="258">
        <f>'[1]차입명세(16.12)'!AX17/1000000</f>
        <v>0</v>
      </c>
      <c r="T253" s="258">
        <f>'[1]차입명세(16.12)'!AY17/1000000</f>
        <v>0</v>
      </c>
      <c r="U253" s="258">
        <f>'[1]차입명세(16.12)'!AZ17/1000000</f>
        <v>0</v>
      </c>
      <c r="V253" s="258">
        <f>'[1]차입명세(16.12)'!BA17/1000000</f>
        <v>0</v>
      </c>
      <c r="W253" s="258">
        <f>'[1]차입명세(16.12)'!BB17/1000000</f>
        <v>0</v>
      </c>
      <c r="X253" s="259">
        <f>(HLOOKUP(X$239, '[1]차입명세(16.12)'!$BF$6:$BL$77, '[1]차입명세(16.12)'!$BP17, FALSE)/1000000)/12</f>
        <v>0</v>
      </c>
      <c r="Y253" s="259">
        <f>(HLOOKUP(Y$239, '[1]차입명세(16.12)'!$BF$6:$BL$77, '[1]차입명세(16.12)'!$BP17, FALSE)/1000000)/12</f>
        <v>0</v>
      </c>
      <c r="Z253" s="259">
        <f>(HLOOKUP(Z$239, '[1]차입명세(16.12)'!$BF$6:$BL$77, '[1]차입명세(16.12)'!$BP17, FALSE)/1000000)/12</f>
        <v>0</v>
      </c>
      <c r="AA253" s="259">
        <f>(HLOOKUP(AA$239, '[1]차입명세(16.12)'!$BF$6:$BL$77, '[1]차입명세(16.12)'!$BP17, FALSE)/1000000)/12</f>
        <v>0</v>
      </c>
      <c r="AB253" s="259">
        <f>(HLOOKUP(AB$239, '[1]차입명세(16.12)'!$BF$6:$BL$77, '[1]차입명세(16.12)'!$BP17, FALSE)/1000000)/12</f>
        <v>0</v>
      </c>
      <c r="AC253" s="259">
        <f>(HLOOKUP(AC$239, '[1]차입명세(16.12)'!$BF$6:$BL$77, '[1]차입명세(16.12)'!$BP17, FALSE)/1000000)/12</f>
        <v>0</v>
      </c>
      <c r="AD253" s="259">
        <f>(HLOOKUP(AD$239, '[1]차입명세(16.12)'!$BF$6:$BL$77, '[1]차입명세(16.12)'!$BP17, FALSE)/1000000)/12</f>
        <v>0</v>
      </c>
      <c r="AE253" s="259">
        <f>(HLOOKUP(AE$239, '[1]차입명세(16.12)'!$BF$6:$BL$77, '[1]차입명세(16.12)'!$BP17, FALSE)/1000000)/12</f>
        <v>0</v>
      </c>
      <c r="AF253" s="259">
        <f>(HLOOKUP(AF$239, '[1]차입명세(16.12)'!$BF$6:$BL$77, '[1]차입명세(16.12)'!$BP17, FALSE)/1000000)/12</f>
        <v>0</v>
      </c>
      <c r="AG253" s="259">
        <f>(HLOOKUP(AG$239, '[1]차입명세(16.12)'!$BF$6:$BL$77, '[1]차입명세(16.12)'!$BP17, FALSE)/1000000)/12</f>
        <v>0</v>
      </c>
      <c r="AH253" s="259">
        <f>(HLOOKUP(AH$239, '[1]차입명세(16.12)'!$BF$6:$BL$77, '[1]차입명세(16.12)'!$BP17, FALSE)/1000000)/12</f>
        <v>0</v>
      </c>
      <c r="AI253" s="259">
        <f>(HLOOKUP(AI$239, '[1]차입명세(16.12)'!$BF$6:$BL$77, '[1]차입명세(16.12)'!$BP17, FALSE)/1000000)/12</f>
        <v>0</v>
      </c>
      <c r="AJ253" s="259">
        <f>(HLOOKUP(AJ$239, '[1]차입명세(16.12)'!$BF$6:$BL$77, '[1]차입명세(16.12)'!$BP17, FALSE)/1000000)/12</f>
        <v>0</v>
      </c>
      <c r="AK253" s="259">
        <f>(HLOOKUP(AK$239, '[1]차입명세(16.12)'!$BF$6:$BL$77, '[1]차입명세(16.12)'!$BP17, FALSE)/1000000)/12</f>
        <v>0</v>
      </c>
      <c r="AL253" s="259">
        <f>(HLOOKUP(AL$239, '[1]차입명세(16.12)'!$BF$6:$BL$77, '[1]차입명세(16.12)'!$BP17, FALSE)/1000000)/12</f>
        <v>0</v>
      </c>
      <c r="AM253" s="259">
        <f>(HLOOKUP(AM$239, '[1]차입명세(16.12)'!$BF$6:$BL$77, '[1]차입명세(16.12)'!$BP17, FALSE)/1000000)/12</f>
        <v>0</v>
      </c>
      <c r="AN253" s="259">
        <f>(HLOOKUP(AN$239, '[1]차입명세(16.12)'!$BF$6:$BL$77, '[1]차입명세(16.12)'!$BP17, FALSE)/1000000)/12</f>
        <v>0</v>
      </c>
      <c r="AO253" s="259">
        <f>(HLOOKUP(AO$239, '[1]차입명세(16.12)'!$BF$6:$BL$77, '[1]차입명세(16.12)'!$BP17, FALSE)/1000000)/12</f>
        <v>0</v>
      </c>
      <c r="AP253" s="259">
        <f>(HLOOKUP(AP$239, '[1]차입명세(16.12)'!$BF$6:$BL$77, '[1]차입명세(16.12)'!$BP17, FALSE)/1000000)/12</f>
        <v>0</v>
      </c>
      <c r="AQ253" s="259">
        <f>(HLOOKUP(AQ$239, '[1]차입명세(16.12)'!$BF$6:$BL$77, '[1]차입명세(16.12)'!$BP17, FALSE)/1000000)/12</f>
        <v>0</v>
      </c>
      <c r="AR253" s="259">
        <f>(HLOOKUP(AR$239, '[1]차입명세(16.12)'!$BF$6:$BL$77, '[1]차입명세(16.12)'!$BP17, FALSE)/1000000)/12</f>
        <v>0</v>
      </c>
      <c r="AS253" s="259">
        <f>(HLOOKUP(AS$239, '[1]차입명세(16.12)'!$BF$6:$BL$77, '[1]차입명세(16.12)'!$BP17, FALSE)/1000000)/12</f>
        <v>0</v>
      </c>
      <c r="AT253" s="259">
        <f>(HLOOKUP(AT$239, '[1]차입명세(16.12)'!$BF$6:$BL$77, '[1]차입명세(16.12)'!$BP17, FALSE)/1000000)/12</f>
        <v>0</v>
      </c>
      <c r="AU253" s="259">
        <f>(HLOOKUP(AU$239, '[1]차입명세(16.12)'!$BF$6:$BL$77, '[1]차입명세(16.12)'!$BP17, FALSE)/1000000)/12</f>
        <v>0</v>
      </c>
      <c r="AV253" s="259">
        <f>(HLOOKUP(AV$239, '[1]차입명세(16.12)'!$BF$6:$BL$77, '[1]차입명세(16.12)'!$BP17, FALSE)/1000000)/12</f>
        <v>0</v>
      </c>
      <c r="AW253" s="259">
        <f>(HLOOKUP(AW$239, '[1]차입명세(16.12)'!$BF$6:$BL$77, '[1]차입명세(16.12)'!$BP17, FALSE)/1000000)/12</f>
        <v>0</v>
      </c>
      <c r="AX253" s="259">
        <f>(HLOOKUP(AX$239, '[1]차입명세(16.12)'!$BF$6:$BL$77, '[1]차입명세(16.12)'!$BP17, FALSE)/1000000)/12</f>
        <v>0</v>
      </c>
      <c r="AY253" s="259">
        <f>(HLOOKUP(AY$239, '[1]차입명세(16.12)'!$BF$6:$BL$77, '[1]차입명세(16.12)'!$BP17, FALSE)/1000000)/12</f>
        <v>0</v>
      </c>
      <c r="AZ253" s="259">
        <f>(HLOOKUP(AZ$239, '[1]차입명세(16.12)'!$BF$6:$BL$77, '[1]차입명세(16.12)'!$BP17, FALSE)/1000000)/12</f>
        <v>0</v>
      </c>
      <c r="BA253" s="259">
        <f>(HLOOKUP(BA$239, '[1]차입명세(16.12)'!$BF$6:$BL$77, '[1]차입명세(16.12)'!$BP17, FALSE)/1000000)/12</f>
        <v>0</v>
      </c>
      <c r="BB253" s="259">
        <f>(HLOOKUP(BB$239, '[1]차입명세(16.12)'!$BF$6:$BL$77, '[1]차입명세(16.12)'!$BP17, FALSE)/1000000)/12</f>
        <v>0</v>
      </c>
      <c r="BC253" s="259">
        <f>(HLOOKUP(BC$239, '[1]차입명세(16.12)'!$BF$6:$BL$77, '[1]차입명세(16.12)'!$BP17, FALSE)/1000000)/12</f>
        <v>0</v>
      </c>
      <c r="BD253" s="259">
        <f>(HLOOKUP(BD$239, '[1]차입명세(16.12)'!$BF$6:$BL$77, '[1]차입명세(16.12)'!$BP17, FALSE)/1000000)/12</f>
        <v>0</v>
      </c>
      <c r="BE253" s="259">
        <f>(HLOOKUP(BE$239, '[1]차입명세(16.12)'!$BF$6:$BL$77, '[1]차입명세(16.12)'!$BP17, FALSE)/1000000)/12</f>
        <v>0</v>
      </c>
      <c r="BF253" s="259">
        <f>(HLOOKUP(BF$239, '[1]차입명세(16.12)'!$BF$6:$BL$77, '[1]차입명세(16.12)'!$BP17, FALSE)/1000000)/12</f>
        <v>0</v>
      </c>
      <c r="BG253" s="259">
        <f>(HLOOKUP(BG$239, '[1]차입명세(16.12)'!$BF$6:$BL$77, '[1]차입명세(16.12)'!$BP17, FALSE)/1000000)/12</f>
        <v>0</v>
      </c>
      <c r="BH253" s="259">
        <f>(HLOOKUP(BH$239, '[1]차입명세(16.12)'!$BF$6:$BL$77, '[1]차입명세(16.12)'!$BP17, FALSE)/1000000)/12</f>
        <v>0</v>
      </c>
      <c r="BI253" s="259">
        <f>(HLOOKUP(BI$239, '[1]차입명세(16.12)'!$BF$6:$BL$77, '[1]차입명세(16.12)'!$BP17, FALSE)/1000000)/12</f>
        <v>0</v>
      </c>
      <c r="BJ253" s="259">
        <f>(HLOOKUP(BJ$239, '[1]차입명세(16.12)'!$BF$6:$BL$77, '[1]차입명세(16.12)'!$BP17, FALSE)/1000000)/12</f>
        <v>0</v>
      </c>
      <c r="BK253" s="259">
        <f>(HLOOKUP(BK$239, '[1]차입명세(16.12)'!$BF$6:$BL$77, '[1]차입명세(16.12)'!$BP17, FALSE)/1000000)/12</f>
        <v>0</v>
      </c>
      <c r="BL253" s="259">
        <f>(HLOOKUP(BL$239, '[1]차입명세(16.12)'!$BF$6:$BL$77, '[1]차입명세(16.12)'!$BP17, FALSE)/1000000)/12</f>
        <v>0</v>
      </c>
      <c r="BM253" s="259">
        <f>(HLOOKUP(BM$239, '[1]차입명세(16.12)'!$BF$6:$BL$77, '[1]차입명세(16.12)'!$BP17, FALSE)/1000000)/12</f>
        <v>0</v>
      </c>
      <c r="BN253" s="259">
        <f>(HLOOKUP(BN$239, '[1]차입명세(16.12)'!$BF$6:$BL$77, '[1]차입명세(16.12)'!$BP17, FALSE)/1000000)/12</f>
        <v>0</v>
      </c>
      <c r="BO253" s="259">
        <f>(HLOOKUP(BO$239, '[1]차입명세(16.12)'!$BF$6:$BL$77, '[1]차입명세(16.12)'!$BP17, FALSE)/1000000)/12</f>
        <v>0</v>
      </c>
      <c r="BP253" s="259">
        <f>(HLOOKUP(BP$239, '[1]차입명세(16.12)'!$BF$6:$BL$77, '[1]차입명세(16.12)'!$BP17, FALSE)/1000000)/12</f>
        <v>0</v>
      </c>
      <c r="BQ253" s="259">
        <f>(HLOOKUP(BQ$239, '[1]차입명세(16.12)'!$BF$6:$BL$77, '[1]차입명세(16.12)'!$BP17, FALSE)/1000000)/12</f>
        <v>0</v>
      </c>
      <c r="BR253" s="259">
        <f>(HLOOKUP(BR$239, '[1]차입명세(16.12)'!$BF$6:$BL$77, '[1]차입명세(16.12)'!$BP17, FALSE)/1000000)/12</f>
        <v>0</v>
      </c>
      <c r="BS253" s="259">
        <f>(HLOOKUP(BS$239, '[1]차입명세(16.12)'!$BF$6:$BL$77, '[1]차입명세(16.12)'!$BP17, FALSE)/1000000)/12</f>
        <v>0</v>
      </c>
      <c r="BT253" s="259">
        <f>(HLOOKUP(BT$239, '[1]차입명세(16.12)'!$BF$6:$BL$77, '[1]차입명세(16.12)'!$BP17, FALSE)/1000000)/12</f>
        <v>0</v>
      </c>
      <c r="BU253" s="259">
        <f>(HLOOKUP(BU$239, '[1]차입명세(16.12)'!$BF$6:$BL$77, '[1]차입명세(16.12)'!$BP17, FALSE)/1000000)/12</f>
        <v>0</v>
      </c>
      <c r="BV253" s="259">
        <f>(HLOOKUP(BV$239, '[1]차입명세(16.12)'!$BF$6:$BL$77, '[1]차입명세(16.12)'!$BP17, FALSE)/1000000)/12</f>
        <v>0</v>
      </c>
      <c r="BW253" s="259">
        <f>(HLOOKUP(BW$239, '[1]차입명세(16.12)'!$BF$6:$BL$77, '[1]차입명세(16.12)'!$BP17, FALSE)/1000000)/12</f>
        <v>0</v>
      </c>
      <c r="BX253" s="259">
        <f>(HLOOKUP(BX$239, '[1]차입명세(16.12)'!$BF$6:$BL$77, '[1]차입명세(16.12)'!$BP17, FALSE)/1000000)/12</f>
        <v>0</v>
      </c>
      <c r="BY253" s="259">
        <f>(HLOOKUP(BY$239, '[1]차입명세(16.12)'!$BF$6:$BL$77, '[1]차입명세(16.12)'!$BP17, FALSE)/1000000)/12</f>
        <v>0</v>
      </c>
      <c r="BZ253" s="259">
        <f>(HLOOKUP(BZ$239, '[1]차입명세(16.12)'!$BF$6:$BL$77, '[1]차입명세(16.12)'!$BP17, FALSE)/1000000)/12</f>
        <v>0</v>
      </c>
      <c r="CA253" s="259">
        <f>(HLOOKUP(CA$239, '[1]차입명세(16.12)'!$BF$6:$BL$77, '[1]차입명세(16.12)'!$BP17, FALSE)/1000000)/12</f>
        <v>0</v>
      </c>
      <c r="CB253" s="259">
        <f>(HLOOKUP(CB$239, '[1]차입명세(16.12)'!$BF$6:$BL$77, '[1]차입명세(16.12)'!$BP17, FALSE)/1000000)/12</f>
        <v>0</v>
      </c>
      <c r="CC253" s="259">
        <f>(HLOOKUP(CC$239, '[1]차입명세(16.12)'!$BF$6:$BL$77, '[1]차입명세(16.12)'!$BP17, FALSE)/1000000)/12</f>
        <v>0</v>
      </c>
      <c r="CD253" s="259">
        <f>(HLOOKUP(CD$239, '[1]차입명세(16.12)'!$BF$6:$BL$77, '[1]차입명세(16.12)'!$BP17, FALSE)/1000000)/12</f>
        <v>0</v>
      </c>
      <c r="CE253" s="259">
        <f>(HLOOKUP(CE$239, '[1]차입명세(16.12)'!$BF$6:$BL$77, '[1]차입명세(16.12)'!$BP17, FALSE)/1000000)/12</f>
        <v>0</v>
      </c>
      <c r="CF253" s="259">
        <f>(HLOOKUP(CF$239, '[1]차입명세(16.12)'!$BF$6:$BL$77, '[1]차입명세(16.12)'!$BP17, FALSE)/1000000)/12</f>
        <v>0</v>
      </c>
      <c r="CG253" s="259">
        <f>(HLOOKUP(CG$239, '[1]차입명세(16.12)'!$BF$6:$BL$77, '[1]차입명세(16.12)'!$BP17, FALSE)/1000000)/12</f>
        <v>0</v>
      </c>
      <c r="CH253" s="259">
        <f>(HLOOKUP(CH$239, '[1]차입명세(16.12)'!$BF$6:$BL$77, '[1]차입명세(16.12)'!$BP17, FALSE)/1000000)/12</f>
        <v>0</v>
      </c>
      <c r="CI253" s="259">
        <f>(HLOOKUP(CI$239, '[1]차입명세(16.12)'!$BF$6:$BL$77, '[1]차입명세(16.12)'!$BP17, FALSE)/1000000)/12</f>
        <v>0</v>
      </c>
      <c r="CJ253" s="259">
        <f>(HLOOKUP(CJ$239, '[1]차입명세(16.12)'!$BF$6:$BL$77, '[1]차입명세(16.12)'!$BP17, FALSE)/1000000)/12</f>
        <v>0</v>
      </c>
      <c r="CK253" s="259">
        <f>(HLOOKUP(CK$239, '[1]차입명세(16.12)'!$BF$6:$BL$77, '[1]차입명세(16.12)'!$BP17, FALSE)/1000000)/12</f>
        <v>0</v>
      </c>
      <c r="CL253" s="259">
        <f>(HLOOKUP(CL$239, '[1]차입명세(16.12)'!$BF$6:$BL$77, '[1]차입명세(16.12)'!$BP17, FALSE)/1000000)/12</f>
        <v>0</v>
      </c>
      <c r="CM253" s="259">
        <f>(HLOOKUP(CM$239, '[1]차입명세(16.12)'!$BF$6:$BL$77, '[1]차입명세(16.12)'!$BP17, FALSE)/1000000)/12</f>
        <v>0</v>
      </c>
      <c r="CN253" s="259">
        <f>(HLOOKUP(CN$239, '[1]차입명세(16.12)'!$BF$6:$BL$77, '[1]차입명세(16.12)'!$BP17, FALSE)/1000000)/12</f>
        <v>0</v>
      </c>
      <c r="CO253" s="259">
        <f>(HLOOKUP(CO$239, '[1]차입명세(16.12)'!$BF$6:$BL$77, '[1]차입명세(16.12)'!$BP17, FALSE)/1000000)/12</f>
        <v>0</v>
      </c>
      <c r="CP253" s="259">
        <f>(HLOOKUP(CP$239, '[1]차입명세(16.12)'!$BF$6:$BL$77, '[1]차입명세(16.12)'!$BP17, FALSE)/1000000)/12</f>
        <v>0</v>
      </c>
      <c r="CQ253" s="259">
        <f>(HLOOKUP(CQ$239, '[1]차입명세(16.12)'!$BF$6:$BL$77, '[1]차입명세(16.12)'!$BP17, FALSE)/1000000)/12</f>
        <v>0</v>
      </c>
      <c r="CR253" s="259">
        <f>(HLOOKUP(CR$239, '[1]차입명세(16.12)'!$BF$6:$BL$77, '[1]차입명세(16.12)'!$BP17, FALSE)/1000000)/12</f>
        <v>0</v>
      </c>
      <c r="CS253" s="259">
        <f>(HLOOKUP(CS$239, '[1]차입명세(16.12)'!$BF$6:$BL$77, '[1]차입명세(16.12)'!$BP17, FALSE)/1000000)/12</f>
        <v>0</v>
      </c>
      <c r="CT253" s="259">
        <f>(HLOOKUP(CT$239, '[1]차입명세(16.12)'!$BF$6:$BL$77, '[1]차입명세(16.12)'!$BP17, FALSE)/1000000)/12</f>
        <v>0</v>
      </c>
      <c r="CU253" s="259">
        <f>(HLOOKUP(CU$239, '[1]차입명세(16.12)'!$BF$6:$BL$77, '[1]차입명세(16.12)'!$BP17, FALSE)/1000000)/12</f>
        <v>0</v>
      </c>
      <c r="CV253" s="259">
        <f>(HLOOKUP(CV$239, '[1]차입명세(16.12)'!$BF$6:$BL$77, '[1]차입명세(16.12)'!$BP17, FALSE)/1000000)/12</f>
        <v>0</v>
      </c>
      <c r="CW253" s="259">
        <f>(HLOOKUP(CW$239, '[1]차입명세(16.12)'!$BF$6:$BL$77, '[1]차입명세(16.12)'!$BP17, FALSE)/1000000)/12</f>
        <v>0</v>
      </c>
      <c r="CX253" s="259">
        <f>(HLOOKUP(CX$239, '[1]차입명세(16.12)'!$BF$6:$BL$77, '[1]차입명세(16.12)'!$BP17, FALSE)/1000000)/12</f>
        <v>0</v>
      </c>
      <c r="CY253" s="259">
        <f>(HLOOKUP(CY$239, '[1]차입명세(16.12)'!$BF$6:$BL$77, '[1]차입명세(16.12)'!$BP17, FALSE)/1000000)/12</f>
        <v>0</v>
      </c>
      <c r="CZ253" s="259">
        <f>(HLOOKUP(CZ$239, '[1]차입명세(16.12)'!$BF$6:$BL$77, '[1]차입명세(16.12)'!$BP17, FALSE)/1000000)/12</f>
        <v>0</v>
      </c>
      <c r="DA253" s="259">
        <f>(HLOOKUP(DA$239, '[1]차입명세(16.12)'!$BF$6:$BL$77, '[1]차입명세(16.12)'!$BP17, FALSE)/1000000)/12</f>
        <v>0</v>
      </c>
      <c r="DB253" s="259">
        <f>(HLOOKUP(DB$239, '[1]차입명세(16.12)'!$BF$6:$BL$77, '[1]차입명세(16.12)'!$BP17, FALSE)/1000000)/12</f>
        <v>0</v>
      </c>
      <c r="DC253" s="259">
        <f>(HLOOKUP(DC$239, '[1]차입명세(16.12)'!$BF$6:$BL$77, '[1]차입명세(16.12)'!$BP17, FALSE)/1000000)/12</f>
        <v>0</v>
      </c>
      <c r="DD253" s="259"/>
      <c r="DE253" s="259"/>
      <c r="DF253" s="259"/>
      <c r="DG253" s="259"/>
      <c r="DH253" s="259"/>
      <c r="DI253" s="259"/>
      <c r="DJ253" s="259"/>
      <c r="DK253" s="259"/>
      <c r="DL253" s="259"/>
      <c r="DM253" s="259"/>
      <c r="DN253" s="259"/>
      <c r="DO253" s="259"/>
      <c r="DP253" s="259"/>
      <c r="DQ253" s="259"/>
      <c r="DR253" s="259"/>
      <c r="DS253" s="259"/>
      <c r="DT253" s="259"/>
      <c r="DU253" s="259"/>
      <c r="DV253" s="259"/>
      <c r="DW253" s="259"/>
      <c r="DX253" s="259"/>
      <c r="DY253" s="259"/>
      <c r="DZ253" s="259"/>
      <c r="EA253" s="259"/>
      <c r="EB253" s="259"/>
      <c r="EC253" s="259"/>
      <c r="ED253" s="259"/>
      <c r="EE253" s="259"/>
      <c r="EF253" s="259"/>
      <c r="EG253" s="259"/>
      <c r="EH253" s="259"/>
      <c r="EI253" s="259"/>
      <c r="EJ253" s="259"/>
      <c r="EK253" s="259"/>
      <c r="EL253" s="259"/>
      <c r="EM253" s="259"/>
      <c r="EN253" s="116"/>
    </row>
    <row r="254" spans="3:144" x14ac:dyDescent="0.3">
      <c r="C254" s="142">
        <f t="shared" si="219"/>
        <v>11</v>
      </c>
      <c r="D254" s="250" t="str">
        <f>'[1]차입명세(16.12)'!D18</f>
        <v>일반대</v>
      </c>
      <c r="E254" s="251" t="str">
        <f>'[1]차입명세(16.12)'!E18</f>
        <v>경남</v>
      </c>
      <c r="F254" s="252">
        <f>'[1]차입명세(16.12)'!Y18/1000000</f>
        <v>5000</v>
      </c>
      <c r="G254" s="253">
        <f>'[1]차입명세(16.12)'!M18/100</f>
        <v>2.5699999999999997E-2</v>
      </c>
      <c r="H254" s="254">
        <f>'[1]차입명세(16.12)'!P18</f>
        <v>42876</v>
      </c>
      <c r="I254" s="255" t="str">
        <f>'[1]차입명세(16.12)'!Q18</f>
        <v>1개월</v>
      </c>
      <c r="J254" s="256" t="s">
        <v>97</v>
      </c>
      <c r="K254" s="260"/>
      <c r="L254" s="258">
        <f>'[1]차입명세(16.12)'!AQ18/1000000</f>
        <v>0</v>
      </c>
      <c r="M254" s="258">
        <f>'[1]차입명세(16.12)'!AR18/1000000</f>
        <v>0</v>
      </c>
      <c r="N254" s="258">
        <f>'[1]차입명세(16.12)'!AS18/1000000</f>
        <v>0</v>
      </c>
      <c r="O254" s="258">
        <f>'[1]차입명세(16.12)'!AT18/1000000</f>
        <v>0</v>
      </c>
      <c r="P254" s="258">
        <f>'[1]차입명세(16.12)'!AU18/1000000</f>
        <v>0</v>
      </c>
      <c r="Q254" s="258">
        <f>'[1]차입명세(16.12)'!AV18/1000000</f>
        <v>0</v>
      </c>
      <c r="R254" s="258">
        <f>'[1]차입명세(16.12)'!AW18/1000000</f>
        <v>0</v>
      </c>
      <c r="S254" s="258">
        <f>'[1]차입명세(16.12)'!AX18/1000000</f>
        <v>0</v>
      </c>
      <c r="T254" s="258">
        <f>'[1]차입명세(16.12)'!AY18/1000000</f>
        <v>0</v>
      </c>
      <c r="U254" s="258">
        <f>'[1]차입명세(16.12)'!AZ18/1000000</f>
        <v>0</v>
      </c>
      <c r="V254" s="258">
        <f>'[1]차입명세(16.12)'!BA18/1000000</f>
        <v>0</v>
      </c>
      <c r="W254" s="258">
        <f>'[1]차입명세(16.12)'!BB18/1000000</f>
        <v>0</v>
      </c>
      <c r="X254" s="259">
        <f>(HLOOKUP(X$239, '[1]차입명세(16.12)'!$BF$6:$BL$77, '[1]차입명세(16.12)'!$BP18, FALSE)/1000000)/12</f>
        <v>0</v>
      </c>
      <c r="Y254" s="259">
        <f>(HLOOKUP(Y$239, '[1]차입명세(16.12)'!$BF$6:$BL$77, '[1]차입명세(16.12)'!$BP18, FALSE)/1000000)/12</f>
        <v>0</v>
      </c>
      <c r="Z254" s="259">
        <f>(HLOOKUP(Z$239, '[1]차입명세(16.12)'!$BF$6:$BL$77, '[1]차입명세(16.12)'!$BP18, FALSE)/1000000)/12</f>
        <v>0</v>
      </c>
      <c r="AA254" s="259">
        <f>(HLOOKUP(AA$239, '[1]차입명세(16.12)'!$BF$6:$BL$77, '[1]차입명세(16.12)'!$BP18, FALSE)/1000000)/12</f>
        <v>0</v>
      </c>
      <c r="AB254" s="259">
        <f>(HLOOKUP(AB$239, '[1]차입명세(16.12)'!$BF$6:$BL$77, '[1]차입명세(16.12)'!$BP18, FALSE)/1000000)/12</f>
        <v>0</v>
      </c>
      <c r="AC254" s="259">
        <f>(HLOOKUP(AC$239, '[1]차입명세(16.12)'!$BF$6:$BL$77, '[1]차입명세(16.12)'!$BP18, FALSE)/1000000)/12</f>
        <v>0</v>
      </c>
      <c r="AD254" s="259">
        <f>(HLOOKUP(AD$239, '[1]차입명세(16.12)'!$BF$6:$BL$77, '[1]차입명세(16.12)'!$BP18, FALSE)/1000000)/12</f>
        <v>0</v>
      </c>
      <c r="AE254" s="259">
        <f>(HLOOKUP(AE$239, '[1]차입명세(16.12)'!$BF$6:$BL$77, '[1]차입명세(16.12)'!$BP18, FALSE)/1000000)/12</f>
        <v>0</v>
      </c>
      <c r="AF254" s="259">
        <f>(HLOOKUP(AF$239, '[1]차입명세(16.12)'!$BF$6:$BL$77, '[1]차입명세(16.12)'!$BP18, FALSE)/1000000)/12</f>
        <v>0</v>
      </c>
      <c r="AG254" s="259">
        <f>(HLOOKUP(AG$239, '[1]차입명세(16.12)'!$BF$6:$BL$77, '[1]차입명세(16.12)'!$BP18, FALSE)/1000000)/12</f>
        <v>0</v>
      </c>
      <c r="AH254" s="259">
        <f>(HLOOKUP(AH$239, '[1]차입명세(16.12)'!$BF$6:$BL$77, '[1]차입명세(16.12)'!$BP18, FALSE)/1000000)/12</f>
        <v>0</v>
      </c>
      <c r="AI254" s="259">
        <f>(HLOOKUP(AI$239, '[1]차입명세(16.12)'!$BF$6:$BL$77, '[1]차입명세(16.12)'!$BP18, FALSE)/1000000)/12</f>
        <v>0</v>
      </c>
      <c r="AJ254" s="259">
        <f>(HLOOKUP(AJ$239, '[1]차입명세(16.12)'!$BF$6:$BL$77, '[1]차입명세(16.12)'!$BP18, FALSE)/1000000)/12</f>
        <v>0</v>
      </c>
      <c r="AK254" s="259">
        <f>(HLOOKUP(AK$239, '[1]차입명세(16.12)'!$BF$6:$BL$77, '[1]차입명세(16.12)'!$BP18, FALSE)/1000000)/12</f>
        <v>0</v>
      </c>
      <c r="AL254" s="259">
        <f>(HLOOKUP(AL$239, '[1]차입명세(16.12)'!$BF$6:$BL$77, '[1]차입명세(16.12)'!$BP18, FALSE)/1000000)/12</f>
        <v>0</v>
      </c>
      <c r="AM254" s="259">
        <f>(HLOOKUP(AM$239, '[1]차입명세(16.12)'!$BF$6:$BL$77, '[1]차입명세(16.12)'!$BP18, FALSE)/1000000)/12</f>
        <v>0</v>
      </c>
      <c r="AN254" s="259">
        <f>(HLOOKUP(AN$239, '[1]차입명세(16.12)'!$BF$6:$BL$77, '[1]차입명세(16.12)'!$BP18, FALSE)/1000000)/12</f>
        <v>0</v>
      </c>
      <c r="AO254" s="259">
        <f>(HLOOKUP(AO$239, '[1]차입명세(16.12)'!$BF$6:$BL$77, '[1]차입명세(16.12)'!$BP18, FALSE)/1000000)/12</f>
        <v>0</v>
      </c>
      <c r="AP254" s="259">
        <f>(HLOOKUP(AP$239, '[1]차입명세(16.12)'!$BF$6:$BL$77, '[1]차입명세(16.12)'!$BP18, FALSE)/1000000)/12</f>
        <v>0</v>
      </c>
      <c r="AQ254" s="259">
        <f>(HLOOKUP(AQ$239, '[1]차입명세(16.12)'!$BF$6:$BL$77, '[1]차입명세(16.12)'!$BP18, FALSE)/1000000)/12</f>
        <v>0</v>
      </c>
      <c r="AR254" s="259">
        <f>(HLOOKUP(AR$239, '[1]차입명세(16.12)'!$BF$6:$BL$77, '[1]차입명세(16.12)'!$BP18, FALSE)/1000000)/12</f>
        <v>0</v>
      </c>
      <c r="AS254" s="259">
        <f>(HLOOKUP(AS$239, '[1]차입명세(16.12)'!$BF$6:$BL$77, '[1]차입명세(16.12)'!$BP18, FALSE)/1000000)/12</f>
        <v>0</v>
      </c>
      <c r="AT254" s="259">
        <f>(HLOOKUP(AT$239, '[1]차입명세(16.12)'!$BF$6:$BL$77, '[1]차입명세(16.12)'!$BP18, FALSE)/1000000)/12</f>
        <v>0</v>
      </c>
      <c r="AU254" s="259">
        <f>(HLOOKUP(AU$239, '[1]차입명세(16.12)'!$BF$6:$BL$77, '[1]차입명세(16.12)'!$BP18, FALSE)/1000000)/12</f>
        <v>0</v>
      </c>
      <c r="AV254" s="259">
        <f>(HLOOKUP(AV$239, '[1]차입명세(16.12)'!$BF$6:$BL$77, '[1]차입명세(16.12)'!$BP18, FALSE)/1000000)/12</f>
        <v>0</v>
      </c>
      <c r="AW254" s="259">
        <f>(HLOOKUP(AW$239, '[1]차입명세(16.12)'!$BF$6:$BL$77, '[1]차입명세(16.12)'!$BP18, FALSE)/1000000)/12</f>
        <v>0</v>
      </c>
      <c r="AX254" s="259">
        <f>(HLOOKUP(AX$239, '[1]차입명세(16.12)'!$BF$6:$BL$77, '[1]차입명세(16.12)'!$BP18, FALSE)/1000000)/12</f>
        <v>0</v>
      </c>
      <c r="AY254" s="259">
        <f>(HLOOKUP(AY$239, '[1]차입명세(16.12)'!$BF$6:$BL$77, '[1]차입명세(16.12)'!$BP18, FALSE)/1000000)/12</f>
        <v>0</v>
      </c>
      <c r="AZ254" s="259">
        <f>(HLOOKUP(AZ$239, '[1]차입명세(16.12)'!$BF$6:$BL$77, '[1]차입명세(16.12)'!$BP18, FALSE)/1000000)/12</f>
        <v>0</v>
      </c>
      <c r="BA254" s="259">
        <f>(HLOOKUP(BA$239, '[1]차입명세(16.12)'!$BF$6:$BL$77, '[1]차입명세(16.12)'!$BP18, FALSE)/1000000)/12</f>
        <v>0</v>
      </c>
      <c r="BB254" s="259">
        <f>(HLOOKUP(BB$239, '[1]차입명세(16.12)'!$BF$6:$BL$77, '[1]차입명세(16.12)'!$BP18, FALSE)/1000000)/12</f>
        <v>0</v>
      </c>
      <c r="BC254" s="259">
        <f>(HLOOKUP(BC$239, '[1]차입명세(16.12)'!$BF$6:$BL$77, '[1]차입명세(16.12)'!$BP18, FALSE)/1000000)/12</f>
        <v>0</v>
      </c>
      <c r="BD254" s="259">
        <f>(HLOOKUP(BD$239, '[1]차입명세(16.12)'!$BF$6:$BL$77, '[1]차입명세(16.12)'!$BP18, FALSE)/1000000)/12</f>
        <v>0</v>
      </c>
      <c r="BE254" s="259">
        <f>(HLOOKUP(BE$239, '[1]차입명세(16.12)'!$BF$6:$BL$77, '[1]차입명세(16.12)'!$BP18, FALSE)/1000000)/12</f>
        <v>0</v>
      </c>
      <c r="BF254" s="259">
        <f>(HLOOKUP(BF$239, '[1]차입명세(16.12)'!$BF$6:$BL$77, '[1]차입명세(16.12)'!$BP18, FALSE)/1000000)/12</f>
        <v>0</v>
      </c>
      <c r="BG254" s="259">
        <f>(HLOOKUP(BG$239, '[1]차입명세(16.12)'!$BF$6:$BL$77, '[1]차입명세(16.12)'!$BP18, FALSE)/1000000)/12</f>
        <v>0</v>
      </c>
      <c r="BH254" s="259">
        <f>(HLOOKUP(BH$239, '[1]차입명세(16.12)'!$BF$6:$BL$77, '[1]차입명세(16.12)'!$BP18, FALSE)/1000000)/12</f>
        <v>0</v>
      </c>
      <c r="BI254" s="259">
        <f>(HLOOKUP(BI$239, '[1]차입명세(16.12)'!$BF$6:$BL$77, '[1]차입명세(16.12)'!$BP18, FALSE)/1000000)/12</f>
        <v>0</v>
      </c>
      <c r="BJ254" s="259">
        <f>(HLOOKUP(BJ$239, '[1]차입명세(16.12)'!$BF$6:$BL$77, '[1]차입명세(16.12)'!$BP18, FALSE)/1000000)/12</f>
        <v>0</v>
      </c>
      <c r="BK254" s="259">
        <f>(HLOOKUP(BK$239, '[1]차입명세(16.12)'!$BF$6:$BL$77, '[1]차입명세(16.12)'!$BP18, FALSE)/1000000)/12</f>
        <v>0</v>
      </c>
      <c r="BL254" s="259">
        <f>(HLOOKUP(BL$239, '[1]차입명세(16.12)'!$BF$6:$BL$77, '[1]차입명세(16.12)'!$BP18, FALSE)/1000000)/12</f>
        <v>0</v>
      </c>
      <c r="BM254" s="259">
        <f>(HLOOKUP(BM$239, '[1]차입명세(16.12)'!$BF$6:$BL$77, '[1]차입명세(16.12)'!$BP18, FALSE)/1000000)/12</f>
        <v>0</v>
      </c>
      <c r="BN254" s="259">
        <f>(HLOOKUP(BN$239, '[1]차입명세(16.12)'!$BF$6:$BL$77, '[1]차입명세(16.12)'!$BP18, FALSE)/1000000)/12</f>
        <v>0</v>
      </c>
      <c r="BO254" s="259">
        <f>(HLOOKUP(BO$239, '[1]차입명세(16.12)'!$BF$6:$BL$77, '[1]차입명세(16.12)'!$BP18, FALSE)/1000000)/12</f>
        <v>0</v>
      </c>
      <c r="BP254" s="259">
        <f>(HLOOKUP(BP$239, '[1]차입명세(16.12)'!$BF$6:$BL$77, '[1]차입명세(16.12)'!$BP18, FALSE)/1000000)/12</f>
        <v>0</v>
      </c>
      <c r="BQ254" s="259">
        <f>(HLOOKUP(BQ$239, '[1]차입명세(16.12)'!$BF$6:$BL$77, '[1]차입명세(16.12)'!$BP18, FALSE)/1000000)/12</f>
        <v>0</v>
      </c>
      <c r="BR254" s="259">
        <f>(HLOOKUP(BR$239, '[1]차입명세(16.12)'!$BF$6:$BL$77, '[1]차입명세(16.12)'!$BP18, FALSE)/1000000)/12</f>
        <v>0</v>
      </c>
      <c r="BS254" s="259">
        <f>(HLOOKUP(BS$239, '[1]차입명세(16.12)'!$BF$6:$BL$77, '[1]차입명세(16.12)'!$BP18, FALSE)/1000000)/12</f>
        <v>0</v>
      </c>
      <c r="BT254" s="259">
        <f>(HLOOKUP(BT$239, '[1]차입명세(16.12)'!$BF$6:$BL$77, '[1]차입명세(16.12)'!$BP18, FALSE)/1000000)/12</f>
        <v>0</v>
      </c>
      <c r="BU254" s="259">
        <f>(HLOOKUP(BU$239, '[1]차입명세(16.12)'!$BF$6:$BL$77, '[1]차입명세(16.12)'!$BP18, FALSE)/1000000)/12</f>
        <v>0</v>
      </c>
      <c r="BV254" s="259">
        <f>(HLOOKUP(BV$239, '[1]차입명세(16.12)'!$BF$6:$BL$77, '[1]차입명세(16.12)'!$BP18, FALSE)/1000000)/12</f>
        <v>0</v>
      </c>
      <c r="BW254" s="259">
        <f>(HLOOKUP(BW$239, '[1]차입명세(16.12)'!$BF$6:$BL$77, '[1]차입명세(16.12)'!$BP18, FALSE)/1000000)/12</f>
        <v>0</v>
      </c>
      <c r="BX254" s="259">
        <f>(HLOOKUP(BX$239, '[1]차입명세(16.12)'!$BF$6:$BL$77, '[1]차입명세(16.12)'!$BP18, FALSE)/1000000)/12</f>
        <v>0</v>
      </c>
      <c r="BY254" s="259">
        <f>(HLOOKUP(BY$239, '[1]차입명세(16.12)'!$BF$6:$BL$77, '[1]차입명세(16.12)'!$BP18, FALSE)/1000000)/12</f>
        <v>0</v>
      </c>
      <c r="BZ254" s="259">
        <f>(HLOOKUP(BZ$239, '[1]차입명세(16.12)'!$BF$6:$BL$77, '[1]차입명세(16.12)'!$BP18, FALSE)/1000000)/12</f>
        <v>0</v>
      </c>
      <c r="CA254" s="259">
        <f>(HLOOKUP(CA$239, '[1]차입명세(16.12)'!$BF$6:$BL$77, '[1]차입명세(16.12)'!$BP18, FALSE)/1000000)/12</f>
        <v>0</v>
      </c>
      <c r="CB254" s="259">
        <f>(HLOOKUP(CB$239, '[1]차입명세(16.12)'!$BF$6:$BL$77, '[1]차입명세(16.12)'!$BP18, FALSE)/1000000)/12</f>
        <v>0</v>
      </c>
      <c r="CC254" s="259">
        <f>(HLOOKUP(CC$239, '[1]차입명세(16.12)'!$BF$6:$BL$77, '[1]차입명세(16.12)'!$BP18, FALSE)/1000000)/12</f>
        <v>0</v>
      </c>
      <c r="CD254" s="259">
        <f>(HLOOKUP(CD$239, '[1]차입명세(16.12)'!$BF$6:$BL$77, '[1]차입명세(16.12)'!$BP18, FALSE)/1000000)/12</f>
        <v>0</v>
      </c>
      <c r="CE254" s="259">
        <f>(HLOOKUP(CE$239, '[1]차입명세(16.12)'!$BF$6:$BL$77, '[1]차입명세(16.12)'!$BP18, FALSE)/1000000)/12</f>
        <v>0</v>
      </c>
      <c r="CF254" s="259">
        <f>(HLOOKUP(CF$239, '[1]차입명세(16.12)'!$BF$6:$BL$77, '[1]차입명세(16.12)'!$BP18, FALSE)/1000000)/12</f>
        <v>0</v>
      </c>
      <c r="CG254" s="259">
        <f>(HLOOKUP(CG$239, '[1]차입명세(16.12)'!$BF$6:$BL$77, '[1]차입명세(16.12)'!$BP18, FALSE)/1000000)/12</f>
        <v>0</v>
      </c>
      <c r="CH254" s="259">
        <f>(HLOOKUP(CH$239, '[1]차입명세(16.12)'!$BF$6:$BL$77, '[1]차입명세(16.12)'!$BP18, FALSE)/1000000)/12</f>
        <v>0</v>
      </c>
      <c r="CI254" s="259">
        <f>(HLOOKUP(CI$239, '[1]차입명세(16.12)'!$BF$6:$BL$77, '[1]차입명세(16.12)'!$BP18, FALSE)/1000000)/12</f>
        <v>0</v>
      </c>
      <c r="CJ254" s="259">
        <f>(HLOOKUP(CJ$239, '[1]차입명세(16.12)'!$BF$6:$BL$77, '[1]차입명세(16.12)'!$BP18, FALSE)/1000000)/12</f>
        <v>0</v>
      </c>
      <c r="CK254" s="259">
        <f>(HLOOKUP(CK$239, '[1]차입명세(16.12)'!$BF$6:$BL$77, '[1]차입명세(16.12)'!$BP18, FALSE)/1000000)/12</f>
        <v>0</v>
      </c>
      <c r="CL254" s="259">
        <f>(HLOOKUP(CL$239, '[1]차입명세(16.12)'!$BF$6:$BL$77, '[1]차입명세(16.12)'!$BP18, FALSE)/1000000)/12</f>
        <v>0</v>
      </c>
      <c r="CM254" s="259">
        <f>(HLOOKUP(CM$239, '[1]차입명세(16.12)'!$BF$6:$BL$77, '[1]차입명세(16.12)'!$BP18, FALSE)/1000000)/12</f>
        <v>0</v>
      </c>
      <c r="CN254" s="259">
        <f>(HLOOKUP(CN$239, '[1]차입명세(16.12)'!$BF$6:$BL$77, '[1]차입명세(16.12)'!$BP18, FALSE)/1000000)/12</f>
        <v>0</v>
      </c>
      <c r="CO254" s="259">
        <f>(HLOOKUP(CO$239, '[1]차입명세(16.12)'!$BF$6:$BL$77, '[1]차입명세(16.12)'!$BP18, FALSE)/1000000)/12</f>
        <v>0</v>
      </c>
      <c r="CP254" s="259">
        <f>(HLOOKUP(CP$239, '[1]차입명세(16.12)'!$BF$6:$BL$77, '[1]차입명세(16.12)'!$BP18, FALSE)/1000000)/12</f>
        <v>0</v>
      </c>
      <c r="CQ254" s="259">
        <f>(HLOOKUP(CQ$239, '[1]차입명세(16.12)'!$BF$6:$BL$77, '[1]차입명세(16.12)'!$BP18, FALSE)/1000000)/12</f>
        <v>0</v>
      </c>
      <c r="CR254" s="259">
        <f>(HLOOKUP(CR$239, '[1]차입명세(16.12)'!$BF$6:$BL$77, '[1]차입명세(16.12)'!$BP18, FALSE)/1000000)/12</f>
        <v>0</v>
      </c>
      <c r="CS254" s="259">
        <f>(HLOOKUP(CS$239, '[1]차입명세(16.12)'!$BF$6:$BL$77, '[1]차입명세(16.12)'!$BP18, FALSE)/1000000)/12</f>
        <v>0</v>
      </c>
      <c r="CT254" s="259">
        <f>(HLOOKUP(CT$239, '[1]차입명세(16.12)'!$BF$6:$BL$77, '[1]차입명세(16.12)'!$BP18, FALSE)/1000000)/12</f>
        <v>0</v>
      </c>
      <c r="CU254" s="259">
        <f>(HLOOKUP(CU$239, '[1]차입명세(16.12)'!$BF$6:$BL$77, '[1]차입명세(16.12)'!$BP18, FALSE)/1000000)/12</f>
        <v>0</v>
      </c>
      <c r="CV254" s="259">
        <f>(HLOOKUP(CV$239, '[1]차입명세(16.12)'!$BF$6:$BL$77, '[1]차입명세(16.12)'!$BP18, FALSE)/1000000)/12</f>
        <v>0</v>
      </c>
      <c r="CW254" s="259">
        <f>(HLOOKUP(CW$239, '[1]차입명세(16.12)'!$BF$6:$BL$77, '[1]차입명세(16.12)'!$BP18, FALSE)/1000000)/12</f>
        <v>0</v>
      </c>
      <c r="CX254" s="259">
        <f>(HLOOKUP(CX$239, '[1]차입명세(16.12)'!$BF$6:$BL$77, '[1]차입명세(16.12)'!$BP18, FALSE)/1000000)/12</f>
        <v>0</v>
      </c>
      <c r="CY254" s="259">
        <f>(HLOOKUP(CY$239, '[1]차입명세(16.12)'!$BF$6:$BL$77, '[1]차입명세(16.12)'!$BP18, FALSE)/1000000)/12</f>
        <v>0</v>
      </c>
      <c r="CZ254" s="259">
        <f>(HLOOKUP(CZ$239, '[1]차입명세(16.12)'!$BF$6:$BL$77, '[1]차입명세(16.12)'!$BP18, FALSE)/1000000)/12</f>
        <v>0</v>
      </c>
      <c r="DA254" s="259">
        <f>(HLOOKUP(DA$239, '[1]차입명세(16.12)'!$BF$6:$BL$77, '[1]차입명세(16.12)'!$BP18, FALSE)/1000000)/12</f>
        <v>0</v>
      </c>
      <c r="DB254" s="259">
        <f>(HLOOKUP(DB$239, '[1]차입명세(16.12)'!$BF$6:$BL$77, '[1]차입명세(16.12)'!$BP18, FALSE)/1000000)/12</f>
        <v>0</v>
      </c>
      <c r="DC254" s="259">
        <f>(HLOOKUP(DC$239, '[1]차입명세(16.12)'!$BF$6:$BL$77, '[1]차입명세(16.12)'!$BP18, FALSE)/1000000)/12</f>
        <v>0</v>
      </c>
      <c r="DD254" s="259"/>
      <c r="DE254" s="259"/>
      <c r="DF254" s="259"/>
      <c r="DG254" s="259"/>
      <c r="DH254" s="259"/>
      <c r="DI254" s="259"/>
      <c r="DJ254" s="259"/>
      <c r="DK254" s="259"/>
      <c r="DL254" s="259"/>
      <c r="DM254" s="259"/>
      <c r="DN254" s="259"/>
      <c r="DO254" s="259"/>
      <c r="DP254" s="259"/>
      <c r="DQ254" s="259"/>
      <c r="DR254" s="259"/>
      <c r="DS254" s="259"/>
      <c r="DT254" s="259"/>
      <c r="DU254" s="259"/>
      <c r="DV254" s="259"/>
      <c r="DW254" s="259"/>
      <c r="DX254" s="259"/>
      <c r="DY254" s="259"/>
      <c r="DZ254" s="259"/>
      <c r="EA254" s="259"/>
      <c r="EB254" s="259"/>
      <c r="EC254" s="259"/>
      <c r="ED254" s="259"/>
      <c r="EE254" s="259"/>
      <c r="EF254" s="259"/>
      <c r="EG254" s="259"/>
      <c r="EH254" s="259"/>
      <c r="EI254" s="259"/>
      <c r="EJ254" s="259"/>
      <c r="EK254" s="259"/>
      <c r="EL254" s="259"/>
      <c r="EM254" s="259"/>
      <c r="EN254" s="116"/>
    </row>
    <row r="255" spans="3:144" x14ac:dyDescent="0.3">
      <c r="C255" s="142">
        <f t="shared" si="219"/>
        <v>12</v>
      </c>
      <c r="D255" s="250" t="str">
        <f>'[1]차입명세(16.12)'!D19</f>
        <v>해외투자대출(멕)</v>
      </c>
      <c r="E255" s="251" t="str">
        <f>'[1]차입명세(16.12)'!E19</f>
        <v>하나</v>
      </c>
      <c r="F255" s="252">
        <f>'[1]차입명세(16.12)'!Y19/1000000</f>
        <v>3045.42</v>
      </c>
      <c r="G255" s="253">
        <f>'[1]차입명세(16.12)'!M19/100</f>
        <v>2.4272999999999999E-2</v>
      </c>
      <c r="H255" s="254">
        <f>'[1]차입명세(16.12)'!P19</f>
        <v>42763</v>
      </c>
      <c r="I255" s="255" t="str">
        <f>'[1]차입명세(16.12)'!Q19</f>
        <v>1개월</v>
      </c>
      <c r="J255" s="256" t="s">
        <v>97</v>
      </c>
      <c r="K255" s="260"/>
      <c r="L255" s="258">
        <f>'[1]차입명세(16.12)'!AQ19/1000000</f>
        <v>-338.38</v>
      </c>
      <c r="M255" s="258">
        <f>'[1]차입명세(16.12)'!AR19/1000000</f>
        <v>0</v>
      </c>
      <c r="N255" s="258">
        <f>'[1]차입명세(16.12)'!AS19/1000000</f>
        <v>0</v>
      </c>
      <c r="O255" s="258">
        <f>'[1]차입명세(16.12)'!AT19/1000000</f>
        <v>0</v>
      </c>
      <c r="P255" s="258">
        <f>'[1]차입명세(16.12)'!AU19/1000000</f>
        <v>0</v>
      </c>
      <c r="Q255" s="258">
        <f>'[1]차입명세(16.12)'!AV19/1000000</f>
        <v>0</v>
      </c>
      <c r="R255" s="258">
        <f>'[1]차입명세(16.12)'!AW19/1000000</f>
        <v>0</v>
      </c>
      <c r="S255" s="258">
        <f>'[1]차입명세(16.12)'!AX19/1000000</f>
        <v>0</v>
      </c>
      <c r="T255" s="258">
        <f>'[1]차입명세(16.12)'!AY19/1000000</f>
        <v>0</v>
      </c>
      <c r="U255" s="258">
        <f>'[1]차입명세(16.12)'!AZ19/1000000</f>
        <v>0</v>
      </c>
      <c r="V255" s="258">
        <f>'[1]차입명세(16.12)'!BA19/1000000</f>
        <v>-2707.04</v>
      </c>
      <c r="W255" s="258">
        <f>'[1]차입명세(16.12)'!BB19/1000000</f>
        <v>0</v>
      </c>
      <c r="X255" s="259">
        <f>(HLOOKUP(X$239, '[1]차입명세(16.12)'!$BF$6:$BL$77, '[1]차입명세(16.12)'!$BP19, FALSE)/1000000)/12</f>
        <v>0</v>
      </c>
      <c r="Y255" s="259">
        <f>(HLOOKUP(Y$239, '[1]차입명세(16.12)'!$BF$6:$BL$77, '[1]차입명세(16.12)'!$BP19, FALSE)/1000000)/12</f>
        <v>0</v>
      </c>
      <c r="Z255" s="259">
        <f>(HLOOKUP(Z$239, '[1]차입명세(16.12)'!$BF$6:$BL$77, '[1]차입명세(16.12)'!$BP19, FALSE)/1000000)/12</f>
        <v>0</v>
      </c>
      <c r="AA255" s="259">
        <f>(HLOOKUP(AA$239, '[1]차입명세(16.12)'!$BF$6:$BL$77, '[1]차입명세(16.12)'!$BP19, FALSE)/1000000)/12</f>
        <v>0</v>
      </c>
      <c r="AB255" s="259">
        <f>(HLOOKUP(AB$239, '[1]차입명세(16.12)'!$BF$6:$BL$77, '[1]차입명세(16.12)'!$BP19, FALSE)/1000000)/12</f>
        <v>0</v>
      </c>
      <c r="AC255" s="259">
        <f>(HLOOKUP(AC$239, '[1]차입명세(16.12)'!$BF$6:$BL$77, '[1]차입명세(16.12)'!$BP19, FALSE)/1000000)/12</f>
        <v>0</v>
      </c>
      <c r="AD255" s="259">
        <f>(HLOOKUP(AD$239, '[1]차입명세(16.12)'!$BF$6:$BL$77, '[1]차입명세(16.12)'!$BP19, FALSE)/1000000)/12</f>
        <v>0</v>
      </c>
      <c r="AE255" s="259">
        <f>(HLOOKUP(AE$239, '[1]차입명세(16.12)'!$BF$6:$BL$77, '[1]차입명세(16.12)'!$BP19, FALSE)/1000000)/12</f>
        <v>0</v>
      </c>
      <c r="AF255" s="259">
        <f>(HLOOKUP(AF$239, '[1]차입명세(16.12)'!$BF$6:$BL$77, '[1]차입명세(16.12)'!$BP19, FALSE)/1000000)/12</f>
        <v>0</v>
      </c>
      <c r="AG255" s="259">
        <f>(HLOOKUP(AG$239, '[1]차입명세(16.12)'!$BF$6:$BL$77, '[1]차입명세(16.12)'!$BP19, FALSE)/1000000)/12</f>
        <v>0</v>
      </c>
      <c r="AH255" s="259">
        <f>(HLOOKUP(AH$239, '[1]차입명세(16.12)'!$BF$6:$BL$77, '[1]차입명세(16.12)'!$BP19, FALSE)/1000000)/12</f>
        <v>0</v>
      </c>
      <c r="AI255" s="259">
        <f>(HLOOKUP(AI$239, '[1]차입명세(16.12)'!$BF$6:$BL$77, '[1]차입명세(16.12)'!$BP19, FALSE)/1000000)/12</f>
        <v>0</v>
      </c>
      <c r="AJ255" s="259">
        <f>(HLOOKUP(AJ$239, '[1]차입명세(16.12)'!$BF$6:$BL$77, '[1]차입명세(16.12)'!$BP19, FALSE)/1000000)/12</f>
        <v>0</v>
      </c>
      <c r="AK255" s="259">
        <f>(HLOOKUP(AK$239, '[1]차입명세(16.12)'!$BF$6:$BL$77, '[1]차입명세(16.12)'!$BP19, FALSE)/1000000)/12</f>
        <v>0</v>
      </c>
      <c r="AL255" s="259">
        <f>(HLOOKUP(AL$239, '[1]차입명세(16.12)'!$BF$6:$BL$77, '[1]차입명세(16.12)'!$BP19, FALSE)/1000000)/12</f>
        <v>0</v>
      </c>
      <c r="AM255" s="259">
        <f>(HLOOKUP(AM$239, '[1]차입명세(16.12)'!$BF$6:$BL$77, '[1]차입명세(16.12)'!$BP19, FALSE)/1000000)/12</f>
        <v>0</v>
      </c>
      <c r="AN255" s="259">
        <f>(HLOOKUP(AN$239, '[1]차입명세(16.12)'!$BF$6:$BL$77, '[1]차입명세(16.12)'!$BP19, FALSE)/1000000)/12</f>
        <v>0</v>
      </c>
      <c r="AO255" s="259">
        <f>(HLOOKUP(AO$239, '[1]차입명세(16.12)'!$BF$6:$BL$77, '[1]차입명세(16.12)'!$BP19, FALSE)/1000000)/12</f>
        <v>0</v>
      </c>
      <c r="AP255" s="259">
        <f>(HLOOKUP(AP$239, '[1]차입명세(16.12)'!$BF$6:$BL$77, '[1]차입명세(16.12)'!$BP19, FALSE)/1000000)/12</f>
        <v>0</v>
      </c>
      <c r="AQ255" s="259">
        <f>(HLOOKUP(AQ$239, '[1]차입명세(16.12)'!$BF$6:$BL$77, '[1]차입명세(16.12)'!$BP19, FALSE)/1000000)/12</f>
        <v>0</v>
      </c>
      <c r="AR255" s="259">
        <f>(HLOOKUP(AR$239, '[1]차입명세(16.12)'!$BF$6:$BL$77, '[1]차입명세(16.12)'!$BP19, FALSE)/1000000)/12</f>
        <v>0</v>
      </c>
      <c r="AS255" s="259">
        <f>(HLOOKUP(AS$239, '[1]차입명세(16.12)'!$BF$6:$BL$77, '[1]차입명세(16.12)'!$BP19, FALSE)/1000000)/12</f>
        <v>0</v>
      </c>
      <c r="AT255" s="259">
        <f>(HLOOKUP(AT$239, '[1]차입명세(16.12)'!$BF$6:$BL$77, '[1]차입명세(16.12)'!$BP19, FALSE)/1000000)/12</f>
        <v>0</v>
      </c>
      <c r="AU255" s="259">
        <f>(HLOOKUP(AU$239, '[1]차입명세(16.12)'!$BF$6:$BL$77, '[1]차입명세(16.12)'!$BP19, FALSE)/1000000)/12</f>
        <v>0</v>
      </c>
      <c r="AV255" s="259">
        <f>(HLOOKUP(AV$239, '[1]차입명세(16.12)'!$BF$6:$BL$77, '[1]차입명세(16.12)'!$BP19, FALSE)/1000000)/12</f>
        <v>0</v>
      </c>
      <c r="AW255" s="259">
        <f>(HLOOKUP(AW$239, '[1]차입명세(16.12)'!$BF$6:$BL$77, '[1]차입명세(16.12)'!$BP19, FALSE)/1000000)/12</f>
        <v>0</v>
      </c>
      <c r="AX255" s="259">
        <f>(HLOOKUP(AX$239, '[1]차입명세(16.12)'!$BF$6:$BL$77, '[1]차입명세(16.12)'!$BP19, FALSE)/1000000)/12</f>
        <v>0</v>
      </c>
      <c r="AY255" s="259">
        <f>(HLOOKUP(AY$239, '[1]차입명세(16.12)'!$BF$6:$BL$77, '[1]차입명세(16.12)'!$BP19, FALSE)/1000000)/12</f>
        <v>0</v>
      </c>
      <c r="AZ255" s="259">
        <f>(HLOOKUP(AZ$239, '[1]차입명세(16.12)'!$BF$6:$BL$77, '[1]차입명세(16.12)'!$BP19, FALSE)/1000000)/12</f>
        <v>0</v>
      </c>
      <c r="BA255" s="259">
        <f>(HLOOKUP(BA$239, '[1]차입명세(16.12)'!$BF$6:$BL$77, '[1]차입명세(16.12)'!$BP19, FALSE)/1000000)/12</f>
        <v>0</v>
      </c>
      <c r="BB255" s="259">
        <f>(HLOOKUP(BB$239, '[1]차입명세(16.12)'!$BF$6:$BL$77, '[1]차입명세(16.12)'!$BP19, FALSE)/1000000)/12</f>
        <v>0</v>
      </c>
      <c r="BC255" s="259">
        <f>(HLOOKUP(BC$239, '[1]차입명세(16.12)'!$BF$6:$BL$77, '[1]차입명세(16.12)'!$BP19, FALSE)/1000000)/12</f>
        <v>0</v>
      </c>
      <c r="BD255" s="259">
        <f>(HLOOKUP(BD$239, '[1]차입명세(16.12)'!$BF$6:$BL$77, '[1]차입명세(16.12)'!$BP19, FALSE)/1000000)/12</f>
        <v>0</v>
      </c>
      <c r="BE255" s="259">
        <f>(HLOOKUP(BE$239, '[1]차입명세(16.12)'!$BF$6:$BL$77, '[1]차입명세(16.12)'!$BP19, FALSE)/1000000)/12</f>
        <v>0</v>
      </c>
      <c r="BF255" s="259">
        <f>(HLOOKUP(BF$239, '[1]차입명세(16.12)'!$BF$6:$BL$77, '[1]차입명세(16.12)'!$BP19, FALSE)/1000000)/12</f>
        <v>0</v>
      </c>
      <c r="BG255" s="259">
        <f>(HLOOKUP(BG$239, '[1]차입명세(16.12)'!$BF$6:$BL$77, '[1]차입명세(16.12)'!$BP19, FALSE)/1000000)/12</f>
        <v>0</v>
      </c>
      <c r="BH255" s="259">
        <f>(HLOOKUP(BH$239, '[1]차입명세(16.12)'!$BF$6:$BL$77, '[1]차입명세(16.12)'!$BP19, FALSE)/1000000)/12</f>
        <v>0</v>
      </c>
      <c r="BI255" s="259">
        <f>(HLOOKUP(BI$239, '[1]차입명세(16.12)'!$BF$6:$BL$77, '[1]차입명세(16.12)'!$BP19, FALSE)/1000000)/12</f>
        <v>0</v>
      </c>
      <c r="BJ255" s="259">
        <f>(HLOOKUP(BJ$239, '[1]차입명세(16.12)'!$BF$6:$BL$77, '[1]차입명세(16.12)'!$BP19, FALSE)/1000000)/12</f>
        <v>0</v>
      </c>
      <c r="BK255" s="259">
        <f>(HLOOKUP(BK$239, '[1]차입명세(16.12)'!$BF$6:$BL$77, '[1]차입명세(16.12)'!$BP19, FALSE)/1000000)/12</f>
        <v>0</v>
      </c>
      <c r="BL255" s="259">
        <f>(HLOOKUP(BL$239, '[1]차입명세(16.12)'!$BF$6:$BL$77, '[1]차입명세(16.12)'!$BP19, FALSE)/1000000)/12</f>
        <v>0</v>
      </c>
      <c r="BM255" s="259">
        <f>(HLOOKUP(BM$239, '[1]차입명세(16.12)'!$BF$6:$BL$77, '[1]차입명세(16.12)'!$BP19, FALSE)/1000000)/12</f>
        <v>0</v>
      </c>
      <c r="BN255" s="259">
        <f>(HLOOKUP(BN$239, '[1]차입명세(16.12)'!$BF$6:$BL$77, '[1]차입명세(16.12)'!$BP19, FALSE)/1000000)/12</f>
        <v>0</v>
      </c>
      <c r="BO255" s="259">
        <f>(HLOOKUP(BO$239, '[1]차입명세(16.12)'!$BF$6:$BL$77, '[1]차입명세(16.12)'!$BP19, FALSE)/1000000)/12</f>
        <v>0</v>
      </c>
      <c r="BP255" s="259">
        <f>(HLOOKUP(BP$239, '[1]차입명세(16.12)'!$BF$6:$BL$77, '[1]차입명세(16.12)'!$BP19, FALSE)/1000000)/12</f>
        <v>0</v>
      </c>
      <c r="BQ255" s="259">
        <f>(HLOOKUP(BQ$239, '[1]차입명세(16.12)'!$BF$6:$BL$77, '[1]차입명세(16.12)'!$BP19, FALSE)/1000000)/12</f>
        <v>0</v>
      </c>
      <c r="BR255" s="259">
        <f>(HLOOKUP(BR$239, '[1]차입명세(16.12)'!$BF$6:$BL$77, '[1]차입명세(16.12)'!$BP19, FALSE)/1000000)/12</f>
        <v>0</v>
      </c>
      <c r="BS255" s="259">
        <f>(HLOOKUP(BS$239, '[1]차입명세(16.12)'!$BF$6:$BL$77, '[1]차입명세(16.12)'!$BP19, FALSE)/1000000)/12</f>
        <v>0</v>
      </c>
      <c r="BT255" s="259">
        <f>(HLOOKUP(BT$239, '[1]차입명세(16.12)'!$BF$6:$BL$77, '[1]차입명세(16.12)'!$BP19, FALSE)/1000000)/12</f>
        <v>0</v>
      </c>
      <c r="BU255" s="259">
        <f>(HLOOKUP(BU$239, '[1]차입명세(16.12)'!$BF$6:$BL$77, '[1]차입명세(16.12)'!$BP19, FALSE)/1000000)/12</f>
        <v>0</v>
      </c>
      <c r="BV255" s="259">
        <f>(HLOOKUP(BV$239, '[1]차입명세(16.12)'!$BF$6:$BL$77, '[1]차입명세(16.12)'!$BP19, FALSE)/1000000)/12</f>
        <v>0</v>
      </c>
      <c r="BW255" s="259">
        <f>(HLOOKUP(BW$239, '[1]차입명세(16.12)'!$BF$6:$BL$77, '[1]차입명세(16.12)'!$BP19, FALSE)/1000000)/12</f>
        <v>0</v>
      </c>
      <c r="BX255" s="259">
        <f>(HLOOKUP(BX$239, '[1]차입명세(16.12)'!$BF$6:$BL$77, '[1]차입명세(16.12)'!$BP19, FALSE)/1000000)/12</f>
        <v>0</v>
      </c>
      <c r="BY255" s="259">
        <f>(HLOOKUP(BY$239, '[1]차입명세(16.12)'!$BF$6:$BL$77, '[1]차입명세(16.12)'!$BP19, FALSE)/1000000)/12</f>
        <v>0</v>
      </c>
      <c r="BZ255" s="259">
        <f>(HLOOKUP(BZ$239, '[1]차입명세(16.12)'!$BF$6:$BL$77, '[1]차입명세(16.12)'!$BP19, FALSE)/1000000)/12</f>
        <v>0</v>
      </c>
      <c r="CA255" s="259">
        <f>(HLOOKUP(CA$239, '[1]차입명세(16.12)'!$BF$6:$BL$77, '[1]차입명세(16.12)'!$BP19, FALSE)/1000000)/12</f>
        <v>0</v>
      </c>
      <c r="CB255" s="259">
        <f>(HLOOKUP(CB$239, '[1]차입명세(16.12)'!$BF$6:$BL$77, '[1]차입명세(16.12)'!$BP19, FALSE)/1000000)/12</f>
        <v>0</v>
      </c>
      <c r="CC255" s="259">
        <f>(HLOOKUP(CC$239, '[1]차입명세(16.12)'!$BF$6:$BL$77, '[1]차입명세(16.12)'!$BP19, FALSE)/1000000)/12</f>
        <v>0</v>
      </c>
      <c r="CD255" s="259">
        <f>(HLOOKUP(CD$239, '[1]차입명세(16.12)'!$BF$6:$BL$77, '[1]차입명세(16.12)'!$BP19, FALSE)/1000000)/12</f>
        <v>0</v>
      </c>
      <c r="CE255" s="259">
        <f>(HLOOKUP(CE$239, '[1]차입명세(16.12)'!$BF$6:$BL$77, '[1]차입명세(16.12)'!$BP19, FALSE)/1000000)/12</f>
        <v>0</v>
      </c>
      <c r="CF255" s="259">
        <f>(HLOOKUP(CF$239, '[1]차입명세(16.12)'!$BF$6:$BL$77, '[1]차입명세(16.12)'!$BP19, FALSE)/1000000)/12</f>
        <v>0</v>
      </c>
      <c r="CG255" s="259">
        <f>(HLOOKUP(CG$239, '[1]차입명세(16.12)'!$BF$6:$BL$77, '[1]차입명세(16.12)'!$BP19, FALSE)/1000000)/12</f>
        <v>0</v>
      </c>
      <c r="CH255" s="259">
        <f>(HLOOKUP(CH$239, '[1]차입명세(16.12)'!$BF$6:$BL$77, '[1]차입명세(16.12)'!$BP19, FALSE)/1000000)/12</f>
        <v>0</v>
      </c>
      <c r="CI255" s="259">
        <f>(HLOOKUP(CI$239, '[1]차입명세(16.12)'!$BF$6:$BL$77, '[1]차입명세(16.12)'!$BP19, FALSE)/1000000)/12</f>
        <v>0</v>
      </c>
      <c r="CJ255" s="259">
        <f>(HLOOKUP(CJ$239, '[1]차입명세(16.12)'!$BF$6:$BL$77, '[1]차입명세(16.12)'!$BP19, FALSE)/1000000)/12</f>
        <v>0</v>
      </c>
      <c r="CK255" s="259">
        <f>(HLOOKUP(CK$239, '[1]차입명세(16.12)'!$BF$6:$BL$77, '[1]차입명세(16.12)'!$BP19, FALSE)/1000000)/12</f>
        <v>0</v>
      </c>
      <c r="CL255" s="259">
        <f>(HLOOKUP(CL$239, '[1]차입명세(16.12)'!$BF$6:$BL$77, '[1]차입명세(16.12)'!$BP19, FALSE)/1000000)/12</f>
        <v>0</v>
      </c>
      <c r="CM255" s="259">
        <f>(HLOOKUP(CM$239, '[1]차입명세(16.12)'!$BF$6:$BL$77, '[1]차입명세(16.12)'!$BP19, FALSE)/1000000)/12</f>
        <v>0</v>
      </c>
      <c r="CN255" s="259">
        <f>(HLOOKUP(CN$239, '[1]차입명세(16.12)'!$BF$6:$BL$77, '[1]차입명세(16.12)'!$BP19, FALSE)/1000000)/12</f>
        <v>0</v>
      </c>
      <c r="CO255" s="259">
        <f>(HLOOKUP(CO$239, '[1]차입명세(16.12)'!$BF$6:$BL$77, '[1]차입명세(16.12)'!$BP19, FALSE)/1000000)/12</f>
        <v>0</v>
      </c>
      <c r="CP255" s="259">
        <f>(HLOOKUP(CP$239, '[1]차입명세(16.12)'!$BF$6:$BL$77, '[1]차입명세(16.12)'!$BP19, FALSE)/1000000)/12</f>
        <v>0</v>
      </c>
      <c r="CQ255" s="259">
        <f>(HLOOKUP(CQ$239, '[1]차입명세(16.12)'!$BF$6:$BL$77, '[1]차입명세(16.12)'!$BP19, FALSE)/1000000)/12</f>
        <v>0</v>
      </c>
      <c r="CR255" s="259">
        <f>(HLOOKUP(CR$239, '[1]차입명세(16.12)'!$BF$6:$BL$77, '[1]차입명세(16.12)'!$BP19, FALSE)/1000000)/12</f>
        <v>0</v>
      </c>
      <c r="CS255" s="259">
        <f>(HLOOKUP(CS$239, '[1]차입명세(16.12)'!$BF$6:$BL$77, '[1]차입명세(16.12)'!$BP19, FALSE)/1000000)/12</f>
        <v>0</v>
      </c>
      <c r="CT255" s="259">
        <f>(HLOOKUP(CT$239, '[1]차입명세(16.12)'!$BF$6:$BL$77, '[1]차입명세(16.12)'!$BP19, FALSE)/1000000)/12</f>
        <v>0</v>
      </c>
      <c r="CU255" s="259">
        <f>(HLOOKUP(CU$239, '[1]차입명세(16.12)'!$BF$6:$BL$77, '[1]차입명세(16.12)'!$BP19, FALSE)/1000000)/12</f>
        <v>0</v>
      </c>
      <c r="CV255" s="259">
        <f>(HLOOKUP(CV$239, '[1]차입명세(16.12)'!$BF$6:$BL$77, '[1]차입명세(16.12)'!$BP19, FALSE)/1000000)/12</f>
        <v>0</v>
      </c>
      <c r="CW255" s="259">
        <f>(HLOOKUP(CW$239, '[1]차입명세(16.12)'!$BF$6:$BL$77, '[1]차입명세(16.12)'!$BP19, FALSE)/1000000)/12</f>
        <v>0</v>
      </c>
      <c r="CX255" s="259">
        <f>(HLOOKUP(CX$239, '[1]차입명세(16.12)'!$BF$6:$BL$77, '[1]차입명세(16.12)'!$BP19, FALSE)/1000000)/12</f>
        <v>0</v>
      </c>
      <c r="CY255" s="259">
        <f>(HLOOKUP(CY$239, '[1]차입명세(16.12)'!$BF$6:$BL$77, '[1]차입명세(16.12)'!$BP19, FALSE)/1000000)/12</f>
        <v>0</v>
      </c>
      <c r="CZ255" s="259">
        <f>(HLOOKUP(CZ$239, '[1]차입명세(16.12)'!$BF$6:$BL$77, '[1]차입명세(16.12)'!$BP19, FALSE)/1000000)/12</f>
        <v>0</v>
      </c>
      <c r="DA255" s="259">
        <f>(HLOOKUP(DA$239, '[1]차입명세(16.12)'!$BF$6:$BL$77, '[1]차입명세(16.12)'!$BP19, FALSE)/1000000)/12</f>
        <v>0</v>
      </c>
      <c r="DB255" s="259">
        <f>(HLOOKUP(DB$239, '[1]차입명세(16.12)'!$BF$6:$BL$77, '[1]차입명세(16.12)'!$BP19, FALSE)/1000000)/12</f>
        <v>0</v>
      </c>
      <c r="DC255" s="259">
        <f>(HLOOKUP(DC$239, '[1]차입명세(16.12)'!$BF$6:$BL$77, '[1]차입명세(16.12)'!$BP19, FALSE)/1000000)/12</f>
        <v>0</v>
      </c>
      <c r="DD255" s="259"/>
      <c r="DE255" s="259"/>
      <c r="DF255" s="259"/>
      <c r="DG255" s="259"/>
      <c r="DH255" s="259"/>
      <c r="DI255" s="259"/>
      <c r="DJ255" s="259"/>
      <c r="DK255" s="259"/>
      <c r="DL255" s="259"/>
      <c r="DM255" s="259"/>
      <c r="DN255" s="259"/>
      <c r="DO255" s="259"/>
      <c r="DP255" s="259"/>
      <c r="DQ255" s="259"/>
      <c r="DR255" s="259"/>
      <c r="DS255" s="259"/>
      <c r="DT255" s="259"/>
      <c r="DU255" s="259"/>
      <c r="DV255" s="259"/>
      <c r="DW255" s="259"/>
      <c r="DX255" s="259"/>
      <c r="DY255" s="259"/>
      <c r="DZ255" s="259"/>
      <c r="EA255" s="259"/>
      <c r="EB255" s="259"/>
      <c r="EC255" s="259"/>
      <c r="ED255" s="259"/>
      <c r="EE255" s="259"/>
      <c r="EF255" s="259"/>
      <c r="EG255" s="259"/>
      <c r="EH255" s="259"/>
      <c r="EI255" s="259"/>
      <c r="EJ255" s="259"/>
      <c r="EK255" s="259"/>
      <c r="EL255" s="259"/>
      <c r="EM255" s="259"/>
      <c r="EN255" s="116"/>
    </row>
    <row r="256" spans="3:144" x14ac:dyDescent="0.3">
      <c r="C256" s="142">
        <f t="shared" si="219"/>
        <v>13</v>
      </c>
      <c r="D256" s="250" t="str">
        <f>'[1]차입명세(16.12)'!D20</f>
        <v>해외투자대출(멕)</v>
      </c>
      <c r="E256" s="251" t="str">
        <f>'[1]차입명세(16.12)'!E20</f>
        <v>하나</v>
      </c>
      <c r="F256" s="252">
        <f>'[1]차입명세(16.12)'!Y20/1000000</f>
        <v>2296.15</v>
      </c>
      <c r="G256" s="253">
        <f>'[1]차입명세(16.12)'!M20/100</f>
        <v>2.4515600000000002E-2</v>
      </c>
      <c r="H256" s="254">
        <f>'[1]차입명세(16.12)'!P20</f>
        <v>42833</v>
      </c>
      <c r="I256" s="255" t="str">
        <f>'[1]차입명세(16.12)'!Q20</f>
        <v>1개월</v>
      </c>
      <c r="J256" s="256" t="s">
        <v>96</v>
      </c>
      <c r="K256" s="260"/>
      <c r="L256" s="258">
        <f>'[1]차입명세(16.12)'!AQ20/1000000</f>
        <v>0</v>
      </c>
      <c r="M256" s="258">
        <f>'[1]차입명세(16.12)'!AR20/1000000</f>
        <v>0</v>
      </c>
      <c r="N256" s="258">
        <f>'[1]차입명세(16.12)'!AS20/1000000</f>
        <v>0</v>
      </c>
      <c r="O256" s="258">
        <f>'[1]차입명세(16.12)'!AT20/1000000</f>
        <v>-241.7</v>
      </c>
      <c r="P256" s="258">
        <f>'[1]차입명세(16.12)'!AU20/1000000</f>
        <v>0</v>
      </c>
      <c r="Q256" s="258">
        <f>'[1]차입명세(16.12)'!AV20/1000000</f>
        <v>0</v>
      </c>
      <c r="R256" s="258">
        <f>'[1]차입명세(16.12)'!AW20/1000000</f>
        <v>0</v>
      </c>
      <c r="S256" s="258">
        <f>'[1]차입명세(16.12)'!AX20/1000000</f>
        <v>0</v>
      </c>
      <c r="T256" s="258">
        <f>'[1]차입명세(16.12)'!AY20/1000000</f>
        <v>0</v>
      </c>
      <c r="U256" s="258">
        <f>'[1]차입명세(16.12)'!AZ20/1000000</f>
        <v>0</v>
      </c>
      <c r="V256" s="258">
        <f>'[1]차입명세(16.12)'!BA20/1000000</f>
        <v>-2054.4499999999998</v>
      </c>
      <c r="W256" s="258">
        <f>'[1]차입명세(16.12)'!BB20/1000000</f>
        <v>0</v>
      </c>
      <c r="X256" s="259">
        <f>(HLOOKUP(X$239, '[1]차입명세(16.12)'!$BF$6:$BL$77, '[1]차입명세(16.12)'!$BP20, FALSE)/1000000)/12</f>
        <v>0</v>
      </c>
      <c r="Y256" s="259">
        <f>(HLOOKUP(Y$239, '[1]차입명세(16.12)'!$BF$6:$BL$77, '[1]차입명세(16.12)'!$BP20, FALSE)/1000000)/12</f>
        <v>0</v>
      </c>
      <c r="Z256" s="259">
        <f>(HLOOKUP(Z$239, '[1]차입명세(16.12)'!$BF$6:$BL$77, '[1]차입명세(16.12)'!$BP20, FALSE)/1000000)/12</f>
        <v>0</v>
      </c>
      <c r="AA256" s="259">
        <f>(HLOOKUP(AA$239, '[1]차입명세(16.12)'!$BF$6:$BL$77, '[1]차입명세(16.12)'!$BP20, FALSE)/1000000)/12</f>
        <v>0</v>
      </c>
      <c r="AB256" s="259">
        <f>(HLOOKUP(AB$239, '[1]차입명세(16.12)'!$BF$6:$BL$77, '[1]차입명세(16.12)'!$BP20, FALSE)/1000000)/12</f>
        <v>0</v>
      </c>
      <c r="AC256" s="259">
        <f>(HLOOKUP(AC$239, '[1]차입명세(16.12)'!$BF$6:$BL$77, '[1]차입명세(16.12)'!$BP20, FALSE)/1000000)/12</f>
        <v>0</v>
      </c>
      <c r="AD256" s="259">
        <f>(HLOOKUP(AD$239, '[1]차입명세(16.12)'!$BF$6:$BL$77, '[1]차입명세(16.12)'!$BP20, FALSE)/1000000)/12</f>
        <v>0</v>
      </c>
      <c r="AE256" s="259">
        <f>(HLOOKUP(AE$239, '[1]차입명세(16.12)'!$BF$6:$BL$77, '[1]차입명세(16.12)'!$BP20, FALSE)/1000000)/12</f>
        <v>0</v>
      </c>
      <c r="AF256" s="259">
        <f>(HLOOKUP(AF$239, '[1]차입명세(16.12)'!$BF$6:$BL$77, '[1]차입명세(16.12)'!$BP20, FALSE)/1000000)/12</f>
        <v>0</v>
      </c>
      <c r="AG256" s="259">
        <f>(HLOOKUP(AG$239, '[1]차입명세(16.12)'!$BF$6:$BL$77, '[1]차입명세(16.12)'!$BP20, FALSE)/1000000)/12</f>
        <v>0</v>
      </c>
      <c r="AH256" s="259">
        <f>(HLOOKUP(AH$239, '[1]차입명세(16.12)'!$BF$6:$BL$77, '[1]차입명세(16.12)'!$BP20, FALSE)/1000000)/12</f>
        <v>0</v>
      </c>
      <c r="AI256" s="259">
        <f>(HLOOKUP(AI$239, '[1]차입명세(16.12)'!$BF$6:$BL$77, '[1]차입명세(16.12)'!$BP20, FALSE)/1000000)/12</f>
        <v>0</v>
      </c>
      <c r="AJ256" s="259">
        <f>(HLOOKUP(AJ$239, '[1]차입명세(16.12)'!$BF$6:$BL$77, '[1]차입명세(16.12)'!$BP20, FALSE)/1000000)/12</f>
        <v>0</v>
      </c>
      <c r="AK256" s="259">
        <f>(HLOOKUP(AK$239, '[1]차입명세(16.12)'!$BF$6:$BL$77, '[1]차입명세(16.12)'!$BP20, FALSE)/1000000)/12</f>
        <v>0</v>
      </c>
      <c r="AL256" s="259">
        <f>(HLOOKUP(AL$239, '[1]차입명세(16.12)'!$BF$6:$BL$77, '[1]차입명세(16.12)'!$BP20, FALSE)/1000000)/12</f>
        <v>0</v>
      </c>
      <c r="AM256" s="259">
        <f>(HLOOKUP(AM$239, '[1]차입명세(16.12)'!$BF$6:$BL$77, '[1]차입명세(16.12)'!$BP20, FALSE)/1000000)/12</f>
        <v>0</v>
      </c>
      <c r="AN256" s="259">
        <f>(HLOOKUP(AN$239, '[1]차입명세(16.12)'!$BF$6:$BL$77, '[1]차입명세(16.12)'!$BP20, FALSE)/1000000)/12</f>
        <v>0</v>
      </c>
      <c r="AO256" s="259">
        <f>(HLOOKUP(AO$239, '[1]차입명세(16.12)'!$BF$6:$BL$77, '[1]차입명세(16.12)'!$BP20, FALSE)/1000000)/12</f>
        <v>0</v>
      </c>
      <c r="AP256" s="259">
        <f>(HLOOKUP(AP$239, '[1]차입명세(16.12)'!$BF$6:$BL$77, '[1]차입명세(16.12)'!$BP20, FALSE)/1000000)/12</f>
        <v>0</v>
      </c>
      <c r="AQ256" s="259">
        <f>(HLOOKUP(AQ$239, '[1]차입명세(16.12)'!$BF$6:$BL$77, '[1]차입명세(16.12)'!$BP20, FALSE)/1000000)/12</f>
        <v>0</v>
      </c>
      <c r="AR256" s="259">
        <f>(HLOOKUP(AR$239, '[1]차입명세(16.12)'!$BF$6:$BL$77, '[1]차입명세(16.12)'!$BP20, FALSE)/1000000)/12</f>
        <v>0</v>
      </c>
      <c r="AS256" s="259">
        <f>(HLOOKUP(AS$239, '[1]차입명세(16.12)'!$BF$6:$BL$77, '[1]차입명세(16.12)'!$BP20, FALSE)/1000000)/12</f>
        <v>0</v>
      </c>
      <c r="AT256" s="259">
        <f>(HLOOKUP(AT$239, '[1]차입명세(16.12)'!$BF$6:$BL$77, '[1]차입명세(16.12)'!$BP20, FALSE)/1000000)/12</f>
        <v>0</v>
      </c>
      <c r="AU256" s="259">
        <f>(HLOOKUP(AU$239, '[1]차입명세(16.12)'!$BF$6:$BL$77, '[1]차입명세(16.12)'!$BP20, FALSE)/1000000)/12</f>
        <v>0</v>
      </c>
      <c r="AV256" s="259">
        <f>(HLOOKUP(AV$239, '[1]차입명세(16.12)'!$BF$6:$BL$77, '[1]차입명세(16.12)'!$BP20, FALSE)/1000000)/12</f>
        <v>0</v>
      </c>
      <c r="AW256" s="259">
        <f>(HLOOKUP(AW$239, '[1]차입명세(16.12)'!$BF$6:$BL$77, '[1]차입명세(16.12)'!$BP20, FALSE)/1000000)/12</f>
        <v>0</v>
      </c>
      <c r="AX256" s="259">
        <f>(HLOOKUP(AX$239, '[1]차입명세(16.12)'!$BF$6:$BL$77, '[1]차입명세(16.12)'!$BP20, FALSE)/1000000)/12</f>
        <v>0</v>
      </c>
      <c r="AY256" s="259">
        <f>(HLOOKUP(AY$239, '[1]차입명세(16.12)'!$BF$6:$BL$77, '[1]차입명세(16.12)'!$BP20, FALSE)/1000000)/12</f>
        <v>0</v>
      </c>
      <c r="AZ256" s="259">
        <f>(HLOOKUP(AZ$239, '[1]차입명세(16.12)'!$BF$6:$BL$77, '[1]차입명세(16.12)'!$BP20, FALSE)/1000000)/12</f>
        <v>0</v>
      </c>
      <c r="BA256" s="259">
        <f>(HLOOKUP(BA$239, '[1]차입명세(16.12)'!$BF$6:$BL$77, '[1]차입명세(16.12)'!$BP20, FALSE)/1000000)/12</f>
        <v>0</v>
      </c>
      <c r="BB256" s="259">
        <f>(HLOOKUP(BB$239, '[1]차입명세(16.12)'!$BF$6:$BL$77, '[1]차입명세(16.12)'!$BP20, FALSE)/1000000)/12</f>
        <v>0</v>
      </c>
      <c r="BC256" s="259">
        <f>(HLOOKUP(BC$239, '[1]차입명세(16.12)'!$BF$6:$BL$77, '[1]차입명세(16.12)'!$BP20, FALSE)/1000000)/12</f>
        <v>0</v>
      </c>
      <c r="BD256" s="259">
        <f>(HLOOKUP(BD$239, '[1]차입명세(16.12)'!$BF$6:$BL$77, '[1]차입명세(16.12)'!$BP20, FALSE)/1000000)/12</f>
        <v>0</v>
      </c>
      <c r="BE256" s="259">
        <f>(HLOOKUP(BE$239, '[1]차입명세(16.12)'!$BF$6:$BL$77, '[1]차입명세(16.12)'!$BP20, FALSE)/1000000)/12</f>
        <v>0</v>
      </c>
      <c r="BF256" s="259">
        <f>(HLOOKUP(BF$239, '[1]차입명세(16.12)'!$BF$6:$BL$77, '[1]차입명세(16.12)'!$BP20, FALSE)/1000000)/12</f>
        <v>0</v>
      </c>
      <c r="BG256" s="259">
        <f>(HLOOKUP(BG$239, '[1]차입명세(16.12)'!$BF$6:$BL$77, '[1]차입명세(16.12)'!$BP20, FALSE)/1000000)/12</f>
        <v>0</v>
      </c>
      <c r="BH256" s="259">
        <f>(HLOOKUP(BH$239, '[1]차입명세(16.12)'!$BF$6:$BL$77, '[1]차입명세(16.12)'!$BP20, FALSE)/1000000)/12</f>
        <v>0</v>
      </c>
      <c r="BI256" s="259">
        <f>(HLOOKUP(BI$239, '[1]차입명세(16.12)'!$BF$6:$BL$77, '[1]차입명세(16.12)'!$BP20, FALSE)/1000000)/12</f>
        <v>0</v>
      </c>
      <c r="BJ256" s="259">
        <f>(HLOOKUP(BJ$239, '[1]차입명세(16.12)'!$BF$6:$BL$77, '[1]차입명세(16.12)'!$BP20, FALSE)/1000000)/12</f>
        <v>0</v>
      </c>
      <c r="BK256" s="259">
        <f>(HLOOKUP(BK$239, '[1]차입명세(16.12)'!$BF$6:$BL$77, '[1]차입명세(16.12)'!$BP20, FALSE)/1000000)/12</f>
        <v>0</v>
      </c>
      <c r="BL256" s="259">
        <f>(HLOOKUP(BL$239, '[1]차입명세(16.12)'!$BF$6:$BL$77, '[1]차입명세(16.12)'!$BP20, FALSE)/1000000)/12</f>
        <v>0</v>
      </c>
      <c r="BM256" s="259">
        <f>(HLOOKUP(BM$239, '[1]차입명세(16.12)'!$BF$6:$BL$77, '[1]차입명세(16.12)'!$BP20, FALSE)/1000000)/12</f>
        <v>0</v>
      </c>
      <c r="BN256" s="259">
        <f>(HLOOKUP(BN$239, '[1]차입명세(16.12)'!$BF$6:$BL$77, '[1]차입명세(16.12)'!$BP20, FALSE)/1000000)/12</f>
        <v>0</v>
      </c>
      <c r="BO256" s="259">
        <f>(HLOOKUP(BO$239, '[1]차입명세(16.12)'!$BF$6:$BL$77, '[1]차입명세(16.12)'!$BP20, FALSE)/1000000)/12</f>
        <v>0</v>
      </c>
      <c r="BP256" s="259">
        <f>(HLOOKUP(BP$239, '[1]차입명세(16.12)'!$BF$6:$BL$77, '[1]차입명세(16.12)'!$BP20, FALSE)/1000000)/12</f>
        <v>0</v>
      </c>
      <c r="BQ256" s="259">
        <f>(HLOOKUP(BQ$239, '[1]차입명세(16.12)'!$BF$6:$BL$77, '[1]차입명세(16.12)'!$BP20, FALSE)/1000000)/12</f>
        <v>0</v>
      </c>
      <c r="BR256" s="259">
        <f>(HLOOKUP(BR$239, '[1]차입명세(16.12)'!$BF$6:$BL$77, '[1]차입명세(16.12)'!$BP20, FALSE)/1000000)/12</f>
        <v>0</v>
      </c>
      <c r="BS256" s="259">
        <f>(HLOOKUP(BS$239, '[1]차입명세(16.12)'!$BF$6:$BL$77, '[1]차입명세(16.12)'!$BP20, FALSE)/1000000)/12</f>
        <v>0</v>
      </c>
      <c r="BT256" s="259">
        <f>(HLOOKUP(BT$239, '[1]차입명세(16.12)'!$BF$6:$BL$77, '[1]차입명세(16.12)'!$BP20, FALSE)/1000000)/12</f>
        <v>0</v>
      </c>
      <c r="BU256" s="259">
        <f>(HLOOKUP(BU$239, '[1]차입명세(16.12)'!$BF$6:$BL$77, '[1]차입명세(16.12)'!$BP20, FALSE)/1000000)/12</f>
        <v>0</v>
      </c>
      <c r="BV256" s="259">
        <f>(HLOOKUP(BV$239, '[1]차입명세(16.12)'!$BF$6:$BL$77, '[1]차입명세(16.12)'!$BP20, FALSE)/1000000)/12</f>
        <v>0</v>
      </c>
      <c r="BW256" s="259">
        <f>(HLOOKUP(BW$239, '[1]차입명세(16.12)'!$BF$6:$BL$77, '[1]차입명세(16.12)'!$BP20, FALSE)/1000000)/12</f>
        <v>0</v>
      </c>
      <c r="BX256" s="259">
        <f>(HLOOKUP(BX$239, '[1]차입명세(16.12)'!$BF$6:$BL$77, '[1]차입명세(16.12)'!$BP20, FALSE)/1000000)/12</f>
        <v>0</v>
      </c>
      <c r="BY256" s="259">
        <f>(HLOOKUP(BY$239, '[1]차입명세(16.12)'!$BF$6:$BL$77, '[1]차입명세(16.12)'!$BP20, FALSE)/1000000)/12</f>
        <v>0</v>
      </c>
      <c r="BZ256" s="259">
        <f>(HLOOKUP(BZ$239, '[1]차입명세(16.12)'!$BF$6:$BL$77, '[1]차입명세(16.12)'!$BP20, FALSE)/1000000)/12</f>
        <v>0</v>
      </c>
      <c r="CA256" s="259">
        <f>(HLOOKUP(CA$239, '[1]차입명세(16.12)'!$BF$6:$BL$77, '[1]차입명세(16.12)'!$BP20, FALSE)/1000000)/12</f>
        <v>0</v>
      </c>
      <c r="CB256" s="259">
        <f>(HLOOKUP(CB$239, '[1]차입명세(16.12)'!$BF$6:$BL$77, '[1]차입명세(16.12)'!$BP20, FALSE)/1000000)/12</f>
        <v>0</v>
      </c>
      <c r="CC256" s="259">
        <f>(HLOOKUP(CC$239, '[1]차입명세(16.12)'!$BF$6:$BL$77, '[1]차입명세(16.12)'!$BP20, FALSE)/1000000)/12</f>
        <v>0</v>
      </c>
      <c r="CD256" s="259">
        <f>(HLOOKUP(CD$239, '[1]차입명세(16.12)'!$BF$6:$BL$77, '[1]차입명세(16.12)'!$BP20, FALSE)/1000000)/12</f>
        <v>0</v>
      </c>
      <c r="CE256" s="259">
        <f>(HLOOKUP(CE$239, '[1]차입명세(16.12)'!$BF$6:$BL$77, '[1]차입명세(16.12)'!$BP20, FALSE)/1000000)/12</f>
        <v>0</v>
      </c>
      <c r="CF256" s="259">
        <f>(HLOOKUP(CF$239, '[1]차입명세(16.12)'!$BF$6:$BL$77, '[1]차입명세(16.12)'!$BP20, FALSE)/1000000)/12</f>
        <v>0</v>
      </c>
      <c r="CG256" s="259">
        <f>(HLOOKUP(CG$239, '[1]차입명세(16.12)'!$BF$6:$BL$77, '[1]차입명세(16.12)'!$BP20, FALSE)/1000000)/12</f>
        <v>0</v>
      </c>
      <c r="CH256" s="259">
        <f>(HLOOKUP(CH$239, '[1]차입명세(16.12)'!$BF$6:$BL$77, '[1]차입명세(16.12)'!$BP20, FALSE)/1000000)/12</f>
        <v>0</v>
      </c>
      <c r="CI256" s="259">
        <f>(HLOOKUP(CI$239, '[1]차입명세(16.12)'!$BF$6:$BL$77, '[1]차입명세(16.12)'!$BP20, FALSE)/1000000)/12</f>
        <v>0</v>
      </c>
      <c r="CJ256" s="259">
        <f>(HLOOKUP(CJ$239, '[1]차입명세(16.12)'!$BF$6:$BL$77, '[1]차입명세(16.12)'!$BP20, FALSE)/1000000)/12</f>
        <v>0</v>
      </c>
      <c r="CK256" s="259">
        <f>(HLOOKUP(CK$239, '[1]차입명세(16.12)'!$BF$6:$BL$77, '[1]차입명세(16.12)'!$BP20, FALSE)/1000000)/12</f>
        <v>0</v>
      </c>
      <c r="CL256" s="259">
        <f>(HLOOKUP(CL$239, '[1]차입명세(16.12)'!$BF$6:$BL$77, '[1]차입명세(16.12)'!$BP20, FALSE)/1000000)/12</f>
        <v>0</v>
      </c>
      <c r="CM256" s="259">
        <f>(HLOOKUP(CM$239, '[1]차입명세(16.12)'!$BF$6:$BL$77, '[1]차입명세(16.12)'!$BP20, FALSE)/1000000)/12</f>
        <v>0</v>
      </c>
      <c r="CN256" s="259">
        <f>(HLOOKUP(CN$239, '[1]차입명세(16.12)'!$BF$6:$BL$77, '[1]차입명세(16.12)'!$BP20, FALSE)/1000000)/12</f>
        <v>0</v>
      </c>
      <c r="CO256" s="259">
        <f>(HLOOKUP(CO$239, '[1]차입명세(16.12)'!$BF$6:$BL$77, '[1]차입명세(16.12)'!$BP20, FALSE)/1000000)/12</f>
        <v>0</v>
      </c>
      <c r="CP256" s="259">
        <f>(HLOOKUP(CP$239, '[1]차입명세(16.12)'!$BF$6:$BL$77, '[1]차입명세(16.12)'!$BP20, FALSE)/1000000)/12</f>
        <v>0</v>
      </c>
      <c r="CQ256" s="259">
        <f>(HLOOKUP(CQ$239, '[1]차입명세(16.12)'!$BF$6:$BL$77, '[1]차입명세(16.12)'!$BP20, FALSE)/1000000)/12</f>
        <v>0</v>
      </c>
      <c r="CR256" s="259">
        <f>(HLOOKUP(CR$239, '[1]차입명세(16.12)'!$BF$6:$BL$77, '[1]차입명세(16.12)'!$BP20, FALSE)/1000000)/12</f>
        <v>0</v>
      </c>
      <c r="CS256" s="259">
        <f>(HLOOKUP(CS$239, '[1]차입명세(16.12)'!$BF$6:$BL$77, '[1]차입명세(16.12)'!$BP20, FALSE)/1000000)/12</f>
        <v>0</v>
      </c>
      <c r="CT256" s="259">
        <f>(HLOOKUP(CT$239, '[1]차입명세(16.12)'!$BF$6:$BL$77, '[1]차입명세(16.12)'!$BP20, FALSE)/1000000)/12</f>
        <v>0</v>
      </c>
      <c r="CU256" s="259">
        <f>(HLOOKUP(CU$239, '[1]차입명세(16.12)'!$BF$6:$BL$77, '[1]차입명세(16.12)'!$BP20, FALSE)/1000000)/12</f>
        <v>0</v>
      </c>
      <c r="CV256" s="259">
        <f>(HLOOKUP(CV$239, '[1]차입명세(16.12)'!$BF$6:$BL$77, '[1]차입명세(16.12)'!$BP20, FALSE)/1000000)/12</f>
        <v>0</v>
      </c>
      <c r="CW256" s="259">
        <f>(HLOOKUP(CW$239, '[1]차입명세(16.12)'!$BF$6:$BL$77, '[1]차입명세(16.12)'!$BP20, FALSE)/1000000)/12</f>
        <v>0</v>
      </c>
      <c r="CX256" s="259">
        <f>(HLOOKUP(CX$239, '[1]차입명세(16.12)'!$BF$6:$BL$77, '[1]차입명세(16.12)'!$BP20, FALSE)/1000000)/12</f>
        <v>0</v>
      </c>
      <c r="CY256" s="259">
        <f>(HLOOKUP(CY$239, '[1]차입명세(16.12)'!$BF$6:$BL$77, '[1]차입명세(16.12)'!$BP20, FALSE)/1000000)/12</f>
        <v>0</v>
      </c>
      <c r="CZ256" s="259">
        <f>(HLOOKUP(CZ$239, '[1]차입명세(16.12)'!$BF$6:$BL$77, '[1]차입명세(16.12)'!$BP20, FALSE)/1000000)/12</f>
        <v>0</v>
      </c>
      <c r="DA256" s="259">
        <f>(HLOOKUP(DA$239, '[1]차입명세(16.12)'!$BF$6:$BL$77, '[1]차입명세(16.12)'!$BP20, FALSE)/1000000)/12</f>
        <v>0</v>
      </c>
      <c r="DB256" s="259">
        <f>(HLOOKUP(DB$239, '[1]차입명세(16.12)'!$BF$6:$BL$77, '[1]차입명세(16.12)'!$BP20, FALSE)/1000000)/12</f>
        <v>0</v>
      </c>
      <c r="DC256" s="259">
        <f>(HLOOKUP(DC$239, '[1]차입명세(16.12)'!$BF$6:$BL$77, '[1]차입명세(16.12)'!$BP20, FALSE)/1000000)/12</f>
        <v>0</v>
      </c>
      <c r="DD256" s="259"/>
      <c r="DE256" s="259"/>
      <c r="DF256" s="259"/>
      <c r="DG256" s="259"/>
      <c r="DH256" s="259"/>
      <c r="DI256" s="259"/>
      <c r="DJ256" s="259"/>
      <c r="DK256" s="259"/>
      <c r="DL256" s="259"/>
      <c r="DM256" s="259"/>
      <c r="DN256" s="259"/>
      <c r="DO256" s="259"/>
      <c r="DP256" s="259"/>
      <c r="DQ256" s="259"/>
      <c r="DR256" s="259"/>
      <c r="DS256" s="259"/>
      <c r="DT256" s="259"/>
      <c r="DU256" s="259"/>
      <c r="DV256" s="259"/>
      <c r="DW256" s="259"/>
      <c r="DX256" s="259"/>
      <c r="DY256" s="259"/>
      <c r="DZ256" s="259"/>
      <c r="EA256" s="259"/>
      <c r="EB256" s="259"/>
      <c r="EC256" s="259"/>
      <c r="ED256" s="259"/>
      <c r="EE256" s="259"/>
      <c r="EF256" s="259"/>
      <c r="EG256" s="259"/>
      <c r="EH256" s="259"/>
      <c r="EI256" s="259"/>
      <c r="EJ256" s="259"/>
      <c r="EK256" s="259"/>
      <c r="EL256" s="259"/>
      <c r="EM256" s="259"/>
      <c r="EN256" s="116"/>
    </row>
    <row r="257" spans="3:144" x14ac:dyDescent="0.3">
      <c r="C257" s="142">
        <f t="shared" si="219"/>
        <v>14</v>
      </c>
      <c r="D257" s="250" t="str">
        <f>'[1]차입명세(16.12)'!D21</f>
        <v>해외투자대출(중)</v>
      </c>
      <c r="E257" s="251" t="str">
        <f>'[1]차입명세(16.12)'!E21</f>
        <v>하나</v>
      </c>
      <c r="F257" s="252">
        <f>'[1]차입명세(16.12)'!Y21/1000000</f>
        <v>3021.25</v>
      </c>
      <c r="G257" s="253">
        <f>'[1]차입명세(16.12)'!M21/100</f>
        <v>2.6036999999999998E-2</v>
      </c>
      <c r="H257" s="254">
        <f>'[1]차입명세(16.12)'!P21</f>
        <v>42940</v>
      </c>
      <c r="I257" s="255" t="str">
        <f>'[1]차입명세(16.12)'!Q21</f>
        <v>1개월</v>
      </c>
      <c r="J257" s="256" t="s">
        <v>98</v>
      </c>
      <c r="K257" s="260"/>
      <c r="L257" s="258">
        <f>'[1]차입명세(16.12)'!AQ21/1000000</f>
        <v>0</v>
      </c>
      <c r="M257" s="258">
        <f>'[1]차입명세(16.12)'!AR21/1000000</f>
        <v>0</v>
      </c>
      <c r="N257" s="258">
        <f>'[1]차입명세(16.12)'!AS21/1000000</f>
        <v>0</v>
      </c>
      <c r="O257" s="258">
        <f>'[1]차입명세(16.12)'!AT21/1000000</f>
        <v>0</v>
      </c>
      <c r="P257" s="258">
        <f>'[1]차입명세(16.12)'!AU21/1000000</f>
        <v>0</v>
      </c>
      <c r="Q257" s="258">
        <f>'[1]차입명세(16.12)'!AV21/1000000</f>
        <v>0</v>
      </c>
      <c r="R257" s="258">
        <f>'[1]차입명세(16.12)'!AW21/1000000</f>
        <v>-3021.25</v>
      </c>
      <c r="S257" s="258">
        <f>'[1]차입명세(16.12)'!AX21/1000000</f>
        <v>0</v>
      </c>
      <c r="T257" s="258">
        <f>'[1]차입명세(16.12)'!AY21/1000000</f>
        <v>0</v>
      </c>
      <c r="U257" s="258">
        <f>'[1]차입명세(16.12)'!AZ21/1000000</f>
        <v>0</v>
      </c>
      <c r="V257" s="258">
        <f>'[1]차입명세(16.12)'!BA21/1000000</f>
        <v>0</v>
      </c>
      <c r="W257" s="258">
        <f>'[1]차입명세(16.12)'!BB21/1000000</f>
        <v>0</v>
      </c>
      <c r="X257" s="259">
        <f>(HLOOKUP(X$239, '[1]차입명세(16.12)'!$BF$6:$BL$77, '[1]차입명세(16.12)'!$BP21, FALSE)/1000000)/12</f>
        <v>0</v>
      </c>
      <c r="Y257" s="259">
        <f>(HLOOKUP(Y$239, '[1]차입명세(16.12)'!$BF$6:$BL$77, '[1]차입명세(16.12)'!$BP21, FALSE)/1000000)/12</f>
        <v>0</v>
      </c>
      <c r="Z257" s="259">
        <f>(HLOOKUP(Z$239, '[1]차입명세(16.12)'!$BF$6:$BL$77, '[1]차입명세(16.12)'!$BP21, FALSE)/1000000)/12</f>
        <v>0</v>
      </c>
      <c r="AA257" s="259">
        <f>(HLOOKUP(AA$239, '[1]차입명세(16.12)'!$BF$6:$BL$77, '[1]차입명세(16.12)'!$BP21, FALSE)/1000000)/12</f>
        <v>0</v>
      </c>
      <c r="AB257" s="259">
        <f>(HLOOKUP(AB$239, '[1]차입명세(16.12)'!$BF$6:$BL$77, '[1]차입명세(16.12)'!$BP21, FALSE)/1000000)/12</f>
        <v>0</v>
      </c>
      <c r="AC257" s="259">
        <f>(HLOOKUP(AC$239, '[1]차입명세(16.12)'!$BF$6:$BL$77, '[1]차입명세(16.12)'!$BP21, FALSE)/1000000)/12</f>
        <v>0</v>
      </c>
      <c r="AD257" s="259">
        <f>(HLOOKUP(AD$239, '[1]차입명세(16.12)'!$BF$6:$BL$77, '[1]차입명세(16.12)'!$BP21, FALSE)/1000000)/12</f>
        <v>0</v>
      </c>
      <c r="AE257" s="259">
        <f>(HLOOKUP(AE$239, '[1]차입명세(16.12)'!$BF$6:$BL$77, '[1]차입명세(16.12)'!$BP21, FALSE)/1000000)/12</f>
        <v>0</v>
      </c>
      <c r="AF257" s="259">
        <f>(HLOOKUP(AF$239, '[1]차입명세(16.12)'!$BF$6:$BL$77, '[1]차입명세(16.12)'!$BP21, FALSE)/1000000)/12</f>
        <v>0</v>
      </c>
      <c r="AG257" s="259">
        <f>(HLOOKUP(AG$239, '[1]차입명세(16.12)'!$BF$6:$BL$77, '[1]차입명세(16.12)'!$BP21, FALSE)/1000000)/12</f>
        <v>0</v>
      </c>
      <c r="AH257" s="259">
        <f>(HLOOKUP(AH$239, '[1]차입명세(16.12)'!$BF$6:$BL$77, '[1]차입명세(16.12)'!$BP21, FALSE)/1000000)/12</f>
        <v>0</v>
      </c>
      <c r="AI257" s="259">
        <f>(HLOOKUP(AI$239, '[1]차입명세(16.12)'!$BF$6:$BL$77, '[1]차입명세(16.12)'!$BP21, FALSE)/1000000)/12</f>
        <v>0</v>
      </c>
      <c r="AJ257" s="259">
        <f>(HLOOKUP(AJ$239, '[1]차입명세(16.12)'!$BF$6:$BL$77, '[1]차입명세(16.12)'!$BP21, FALSE)/1000000)/12</f>
        <v>0</v>
      </c>
      <c r="AK257" s="259">
        <f>(HLOOKUP(AK$239, '[1]차입명세(16.12)'!$BF$6:$BL$77, '[1]차입명세(16.12)'!$BP21, FALSE)/1000000)/12</f>
        <v>0</v>
      </c>
      <c r="AL257" s="259">
        <f>(HLOOKUP(AL$239, '[1]차입명세(16.12)'!$BF$6:$BL$77, '[1]차입명세(16.12)'!$BP21, FALSE)/1000000)/12</f>
        <v>0</v>
      </c>
      <c r="AM257" s="259">
        <f>(HLOOKUP(AM$239, '[1]차입명세(16.12)'!$BF$6:$BL$77, '[1]차입명세(16.12)'!$BP21, FALSE)/1000000)/12</f>
        <v>0</v>
      </c>
      <c r="AN257" s="259">
        <f>(HLOOKUP(AN$239, '[1]차입명세(16.12)'!$BF$6:$BL$77, '[1]차입명세(16.12)'!$BP21, FALSE)/1000000)/12</f>
        <v>0</v>
      </c>
      <c r="AO257" s="259">
        <f>(HLOOKUP(AO$239, '[1]차입명세(16.12)'!$BF$6:$BL$77, '[1]차입명세(16.12)'!$BP21, FALSE)/1000000)/12</f>
        <v>0</v>
      </c>
      <c r="AP257" s="259">
        <f>(HLOOKUP(AP$239, '[1]차입명세(16.12)'!$BF$6:$BL$77, '[1]차입명세(16.12)'!$BP21, FALSE)/1000000)/12</f>
        <v>0</v>
      </c>
      <c r="AQ257" s="259">
        <f>(HLOOKUP(AQ$239, '[1]차입명세(16.12)'!$BF$6:$BL$77, '[1]차입명세(16.12)'!$BP21, FALSE)/1000000)/12</f>
        <v>0</v>
      </c>
      <c r="AR257" s="259">
        <f>(HLOOKUP(AR$239, '[1]차입명세(16.12)'!$BF$6:$BL$77, '[1]차입명세(16.12)'!$BP21, FALSE)/1000000)/12</f>
        <v>0</v>
      </c>
      <c r="AS257" s="259">
        <f>(HLOOKUP(AS$239, '[1]차입명세(16.12)'!$BF$6:$BL$77, '[1]차입명세(16.12)'!$BP21, FALSE)/1000000)/12</f>
        <v>0</v>
      </c>
      <c r="AT257" s="259">
        <f>(HLOOKUP(AT$239, '[1]차입명세(16.12)'!$BF$6:$BL$77, '[1]차입명세(16.12)'!$BP21, FALSE)/1000000)/12</f>
        <v>0</v>
      </c>
      <c r="AU257" s="259">
        <f>(HLOOKUP(AU$239, '[1]차입명세(16.12)'!$BF$6:$BL$77, '[1]차입명세(16.12)'!$BP21, FALSE)/1000000)/12</f>
        <v>0</v>
      </c>
      <c r="AV257" s="259">
        <f>(HLOOKUP(AV$239, '[1]차입명세(16.12)'!$BF$6:$BL$77, '[1]차입명세(16.12)'!$BP21, FALSE)/1000000)/12</f>
        <v>0</v>
      </c>
      <c r="AW257" s="259">
        <f>(HLOOKUP(AW$239, '[1]차입명세(16.12)'!$BF$6:$BL$77, '[1]차입명세(16.12)'!$BP21, FALSE)/1000000)/12</f>
        <v>0</v>
      </c>
      <c r="AX257" s="259">
        <f>(HLOOKUP(AX$239, '[1]차입명세(16.12)'!$BF$6:$BL$77, '[1]차입명세(16.12)'!$BP21, FALSE)/1000000)/12</f>
        <v>0</v>
      </c>
      <c r="AY257" s="259">
        <f>(HLOOKUP(AY$239, '[1]차입명세(16.12)'!$BF$6:$BL$77, '[1]차입명세(16.12)'!$BP21, FALSE)/1000000)/12</f>
        <v>0</v>
      </c>
      <c r="AZ257" s="259">
        <f>(HLOOKUP(AZ$239, '[1]차입명세(16.12)'!$BF$6:$BL$77, '[1]차입명세(16.12)'!$BP21, FALSE)/1000000)/12</f>
        <v>0</v>
      </c>
      <c r="BA257" s="259">
        <f>(HLOOKUP(BA$239, '[1]차입명세(16.12)'!$BF$6:$BL$77, '[1]차입명세(16.12)'!$BP21, FALSE)/1000000)/12</f>
        <v>0</v>
      </c>
      <c r="BB257" s="259">
        <f>(HLOOKUP(BB$239, '[1]차입명세(16.12)'!$BF$6:$BL$77, '[1]차입명세(16.12)'!$BP21, FALSE)/1000000)/12</f>
        <v>0</v>
      </c>
      <c r="BC257" s="259">
        <f>(HLOOKUP(BC$239, '[1]차입명세(16.12)'!$BF$6:$BL$77, '[1]차입명세(16.12)'!$BP21, FALSE)/1000000)/12</f>
        <v>0</v>
      </c>
      <c r="BD257" s="259">
        <f>(HLOOKUP(BD$239, '[1]차입명세(16.12)'!$BF$6:$BL$77, '[1]차입명세(16.12)'!$BP21, FALSE)/1000000)/12</f>
        <v>0</v>
      </c>
      <c r="BE257" s="259">
        <f>(HLOOKUP(BE$239, '[1]차입명세(16.12)'!$BF$6:$BL$77, '[1]차입명세(16.12)'!$BP21, FALSE)/1000000)/12</f>
        <v>0</v>
      </c>
      <c r="BF257" s="259">
        <f>(HLOOKUP(BF$239, '[1]차입명세(16.12)'!$BF$6:$BL$77, '[1]차입명세(16.12)'!$BP21, FALSE)/1000000)/12</f>
        <v>0</v>
      </c>
      <c r="BG257" s="259">
        <f>(HLOOKUP(BG$239, '[1]차입명세(16.12)'!$BF$6:$BL$77, '[1]차입명세(16.12)'!$BP21, FALSE)/1000000)/12</f>
        <v>0</v>
      </c>
      <c r="BH257" s="259">
        <f>(HLOOKUP(BH$239, '[1]차입명세(16.12)'!$BF$6:$BL$77, '[1]차입명세(16.12)'!$BP21, FALSE)/1000000)/12</f>
        <v>0</v>
      </c>
      <c r="BI257" s="259">
        <f>(HLOOKUP(BI$239, '[1]차입명세(16.12)'!$BF$6:$BL$77, '[1]차입명세(16.12)'!$BP21, FALSE)/1000000)/12</f>
        <v>0</v>
      </c>
      <c r="BJ257" s="259">
        <f>(HLOOKUP(BJ$239, '[1]차입명세(16.12)'!$BF$6:$BL$77, '[1]차입명세(16.12)'!$BP21, FALSE)/1000000)/12</f>
        <v>0</v>
      </c>
      <c r="BK257" s="259">
        <f>(HLOOKUP(BK$239, '[1]차입명세(16.12)'!$BF$6:$BL$77, '[1]차입명세(16.12)'!$BP21, FALSE)/1000000)/12</f>
        <v>0</v>
      </c>
      <c r="BL257" s="259">
        <f>(HLOOKUP(BL$239, '[1]차입명세(16.12)'!$BF$6:$BL$77, '[1]차입명세(16.12)'!$BP21, FALSE)/1000000)/12</f>
        <v>0</v>
      </c>
      <c r="BM257" s="259">
        <f>(HLOOKUP(BM$239, '[1]차입명세(16.12)'!$BF$6:$BL$77, '[1]차입명세(16.12)'!$BP21, FALSE)/1000000)/12</f>
        <v>0</v>
      </c>
      <c r="BN257" s="259">
        <f>(HLOOKUP(BN$239, '[1]차입명세(16.12)'!$BF$6:$BL$77, '[1]차입명세(16.12)'!$BP21, FALSE)/1000000)/12</f>
        <v>0</v>
      </c>
      <c r="BO257" s="259">
        <f>(HLOOKUP(BO$239, '[1]차입명세(16.12)'!$BF$6:$BL$77, '[1]차입명세(16.12)'!$BP21, FALSE)/1000000)/12</f>
        <v>0</v>
      </c>
      <c r="BP257" s="259">
        <f>(HLOOKUP(BP$239, '[1]차입명세(16.12)'!$BF$6:$BL$77, '[1]차입명세(16.12)'!$BP21, FALSE)/1000000)/12</f>
        <v>0</v>
      </c>
      <c r="BQ257" s="259">
        <f>(HLOOKUP(BQ$239, '[1]차입명세(16.12)'!$BF$6:$BL$77, '[1]차입명세(16.12)'!$BP21, FALSE)/1000000)/12</f>
        <v>0</v>
      </c>
      <c r="BR257" s="259">
        <f>(HLOOKUP(BR$239, '[1]차입명세(16.12)'!$BF$6:$BL$77, '[1]차입명세(16.12)'!$BP21, FALSE)/1000000)/12</f>
        <v>0</v>
      </c>
      <c r="BS257" s="259">
        <f>(HLOOKUP(BS$239, '[1]차입명세(16.12)'!$BF$6:$BL$77, '[1]차입명세(16.12)'!$BP21, FALSE)/1000000)/12</f>
        <v>0</v>
      </c>
      <c r="BT257" s="259">
        <f>(HLOOKUP(BT$239, '[1]차입명세(16.12)'!$BF$6:$BL$77, '[1]차입명세(16.12)'!$BP21, FALSE)/1000000)/12</f>
        <v>0</v>
      </c>
      <c r="BU257" s="259">
        <f>(HLOOKUP(BU$239, '[1]차입명세(16.12)'!$BF$6:$BL$77, '[1]차입명세(16.12)'!$BP21, FALSE)/1000000)/12</f>
        <v>0</v>
      </c>
      <c r="BV257" s="259">
        <f>(HLOOKUP(BV$239, '[1]차입명세(16.12)'!$BF$6:$BL$77, '[1]차입명세(16.12)'!$BP21, FALSE)/1000000)/12</f>
        <v>0</v>
      </c>
      <c r="BW257" s="259">
        <f>(HLOOKUP(BW$239, '[1]차입명세(16.12)'!$BF$6:$BL$77, '[1]차입명세(16.12)'!$BP21, FALSE)/1000000)/12</f>
        <v>0</v>
      </c>
      <c r="BX257" s="259">
        <f>(HLOOKUP(BX$239, '[1]차입명세(16.12)'!$BF$6:$BL$77, '[1]차입명세(16.12)'!$BP21, FALSE)/1000000)/12</f>
        <v>0</v>
      </c>
      <c r="BY257" s="259">
        <f>(HLOOKUP(BY$239, '[1]차입명세(16.12)'!$BF$6:$BL$77, '[1]차입명세(16.12)'!$BP21, FALSE)/1000000)/12</f>
        <v>0</v>
      </c>
      <c r="BZ257" s="259">
        <f>(HLOOKUP(BZ$239, '[1]차입명세(16.12)'!$BF$6:$BL$77, '[1]차입명세(16.12)'!$BP21, FALSE)/1000000)/12</f>
        <v>0</v>
      </c>
      <c r="CA257" s="259">
        <f>(HLOOKUP(CA$239, '[1]차입명세(16.12)'!$BF$6:$BL$77, '[1]차입명세(16.12)'!$BP21, FALSE)/1000000)/12</f>
        <v>0</v>
      </c>
      <c r="CB257" s="259">
        <f>(HLOOKUP(CB$239, '[1]차입명세(16.12)'!$BF$6:$BL$77, '[1]차입명세(16.12)'!$BP21, FALSE)/1000000)/12</f>
        <v>0</v>
      </c>
      <c r="CC257" s="259">
        <f>(HLOOKUP(CC$239, '[1]차입명세(16.12)'!$BF$6:$BL$77, '[1]차입명세(16.12)'!$BP21, FALSE)/1000000)/12</f>
        <v>0</v>
      </c>
      <c r="CD257" s="259">
        <f>(HLOOKUP(CD$239, '[1]차입명세(16.12)'!$BF$6:$BL$77, '[1]차입명세(16.12)'!$BP21, FALSE)/1000000)/12</f>
        <v>0</v>
      </c>
      <c r="CE257" s="259">
        <f>(HLOOKUP(CE$239, '[1]차입명세(16.12)'!$BF$6:$BL$77, '[1]차입명세(16.12)'!$BP21, FALSE)/1000000)/12</f>
        <v>0</v>
      </c>
      <c r="CF257" s="259">
        <f>(HLOOKUP(CF$239, '[1]차입명세(16.12)'!$BF$6:$BL$77, '[1]차입명세(16.12)'!$BP21, FALSE)/1000000)/12</f>
        <v>0</v>
      </c>
      <c r="CG257" s="259">
        <f>(HLOOKUP(CG$239, '[1]차입명세(16.12)'!$BF$6:$BL$77, '[1]차입명세(16.12)'!$BP21, FALSE)/1000000)/12</f>
        <v>0</v>
      </c>
      <c r="CH257" s="259">
        <f>(HLOOKUP(CH$239, '[1]차입명세(16.12)'!$BF$6:$BL$77, '[1]차입명세(16.12)'!$BP21, FALSE)/1000000)/12</f>
        <v>0</v>
      </c>
      <c r="CI257" s="259">
        <f>(HLOOKUP(CI$239, '[1]차입명세(16.12)'!$BF$6:$BL$77, '[1]차입명세(16.12)'!$BP21, FALSE)/1000000)/12</f>
        <v>0</v>
      </c>
      <c r="CJ257" s="259">
        <f>(HLOOKUP(CJ$239, '[1]차입명세(16.12)'!$BF$6:$BL$77, '[1]차입명세(16.12)'!$BP21, FALSE)/1000000)/12</f>
        <v>0</v>
      </c>
      <c r="CK257" s="259">
        <f>(HLOOKUP(CK$239, '[1]차입명세(16.12)'!$BF$6:$BL$77, '[1]차입명세(16.12)'!$BP21, FALSE)/1000000)/12</f>
        <v>0</v>
      </c>
      <c r="CL257" s="259">
        <f>(HLOOKUP(CL$239, '[1]차입명세(16.12)'!$BF$6:$BL$77, '[1]차입명세(16.12)'!$BP21, FALSE)/1000000)/12</f>
        <v>0</v>
      </c>
      <c r="CM257" s="259">
        <f>(HLOOKUP(CM$239, '[1]차입명세(16.12)'!$BF$6:$BL$77, '[1]차입명세(16.12)'!$BP21, FALSE)/1000000)/12</f>
        <v>0</v>
      </c>
      <c r="CN257" s="259">
        <f>(HLOOKUP(CN$239, '[1]차입명세(16.12)'!$BF$6:$BL$77, '[1]차입명세(16.12)'!$BP21, FALSE)/1000000)/12</f>
        <v>0</v>
      </c>
      <c r="CO257" s="259">
        <f>(HLOOKUP(CO$239, '[1]차입명세(16.12)'!$BF$6:$BL$77, '[1]차입명세(16.12)'!$BP21, FALSE)/1000000)/12</f>
        <v>0</v>
      </c>
      <c r="CP257" s="259">
        <f>(HLOOKUP(CP$239, '[1]차입명세(16.12)'!$BF$6:$BL$77, '[1]차입명세(16.12)'!$BP21, FALSE)/1000000)/12</f>
        <v>0</v>
      </c>
      <c r="CQ257" s="259">
        <f>(HLOOKUP(CQ$239, '[1]차입명세(16.12)'!$BF$6:$BL$77, '[1]차입명세(16.12)'!$BP21, FALSE)/1000000)/12</f>
        <v>0</v>
      </c>
      <c r="CR257" s="259">
        <f>(HLOOKUP(CR$239, '[1]차입명세(16.12)'!$BF$6:$BL$77, '[1]차입명세(16.12)'!$BP21, FALSE)/1000000)/12</f>
        <v>0</v>
      </c>
      <c r="CS257" s="259">
        <f>(HLOOKUP(CS$239, '[1]차입명세(16.12)'!$BF$6:$BL$77, '[1]차입명세(16.12)'!$BP21, FALSE)/1000000)/12</f>
        <v>0</v>
      </c>
      <c r="CT257" s="259">
        <f>(HLOOKUP(CT$239, '[1]차입명세(16.12)'!$BF$6:$BL$77, '[1]차입명세(16.12)'!$BP21, FALSE)/1000000)/12</f>
        <v>0</v>
      </c>
      <c r="CU257" s="259">
        <f>(HLOOKUP(CU$239, '[1]차입명세(16.12)'!$BF$6:$BL$77, '[1]차입명세(16.12)'!$BP21, FALSE)/1000000)/12</f>
        <v>0</v>
      </c>
      <c r="CV257" s="259">
        <f>(HLOOKUP(CV$239, '[1]차입명세(16.12)'!$BF$6:$BL$77, '[1]차입명세(16.12)'!$BP21, FALSE)/1000000)/12</f>
        <v>0</v>
      </c>
      <c r="CW257" s="259">
        <f>(HLOOKUP(CW$239, '[1]차입명세(16.12)'!$BF$6:$BL$77, '[1]차입명세(16.12)'!$BP21, FALSE)/1000000)/12</f>
        <v>0</v>
      </c>
      <c r="CX257" s="259">
        <f>(HLOOKUP(CX$239, '[1]차입명세(16.12)'!$BF$6:$BL$77, '[1]차입명세(16.12)'!$BP21, FALSE)/1000000)/12</f>
        <v>0</v>
      </c>
      <c r="CY257" s="259">
        <f>(HLOOKUP(CY$239, '[1]차입명세(16.12)'!$BF$6:$BL$77, '[1]차입명세(16.12)'!$BP21, FALSE)/1000000)/12</f>
        <v>0</v>
      </c>
      <c r="CZ257" s="259">
        <f>(HLOOKUP(CZ$239, '[1]차입명세(16.12)'!$BF$6:$BL$77, '[1]차입명세(16.12)'!$BP21, FALSE)/1000000)/12</f>
        <v>0</v>
      </c>
      <c r="DA257" s="259">
        <f>(HLOOKUP(DA$239, '[1]차입명세(16.12)'!$BF$6:$BL$77, '[1]차입명세(16.12)'!$BP21, FALSE)/1000000)/12</f>
        <v>0</v>
      </c>
      <c r="DB257" s="259">
        <f>(HLOOKUP(DB$239, '[1]차입명세(16.12)'!$BF$6:$BL$77, '[1]차입명세(16.12)'!$BP21, FALSE)/1000000)/12</f>
        <v>0</v>
      </c>
      <c r="DC257" s="259">
        <f>(HLOOKUP(DC$239, '[1]차입명세(16.12)'!$BF$6:$BL$77, '[1]차입명세(16.12)'!$BP21, FALSE)/1000000)/12</f>
        <v>0</v>
      </c>
      <c r="DD257" s="259"/>
      <c r="DE257" s="259"/>
      <c r="DF257" s="259"/>
      <c r="DG257" s="259"/>
      <c r="DH257" s="259"/>
      <c r="DI257" s="259"/>
      <c r="DJ257" s="259"/>
      <c r="DK257" s="259"/>
      <c r="DL257" s="259"/>
      <c r="DM257" s="259"/>
      <c r="DN257" s="259"/>
      <c r="DO257" s="259"/>
      <c r="DP257" s="259"/>
      <c r="DQ257" s="259"/>
      <c r="DR257" s="259"/>
      <c r="DS257" s="259"/>
      <c r="DT257" s="259"/>
      <c r="DU257" s="259"/>
      <c r="DV257" s="259"/>
      <c r="DW257" s="259"/>
      <c r="DX257" s="259"/>
      <c r="DY257" s="259"/>
      <c r="DZ257" s="259"/>
      <c r="EA257" s="259"/>
      <c r="EB257" s="259"/>
      <c r="EC257" s="259"/>
      <c r="ED257" s="259"/>
      <c r="EE257" s="259"/>
      <c r="EF257" s="259"/>
      <c r="EG257" s="259"/>
      <c r="EH257" s="259"/>
      <c r="EI257" s="259"/>
      <c r="EJ257" s="259"/>
      <c r="EK257" s="259"/>
      <c r="EL257" s="259"/>
      <c r="EM257" s="259"/>
      <c r="EN257" s="116"/>
    </row>
    <row r="258" spans="3:144" x14ac:dyDescent="0.3">
      <c r="C258" s="142">
        <f t="shared" si="219"/>
        <v>15</v>
      </c>
      <c r="D258" s="250" t="str">
        <f>'[1]차입명세(16.12)'!D22</f>
        <v>해외투자대출(멕)</v>
      </c>
      <c r="E258" s="251" t="str">
        <f>'[1]차입명세(16.12)'!E22</f>
        <v>하나</v>
      </c>
      <c r="F258" s="252">
        <f>'[1]차입명세(16.12)'!Y22/1000000</f>
        <v>2296.15</v>
      </c>
      <c r="G258" s="253">
        <f>'[1]차입명세(16.12)'!M22/100</f>
        <v>2.5757800000000001E-2</v>
      </c>
      <c r="H258" s="254">
        <f>'[1]차입명세(16.12)'!P22</f>
        <v>42992</v>
      </c>
      <c r="I258" s="255" t="str">
        <f>'[1]차입명세(16.12)'!Q22</f>
        <v>1개월</v>
      </c>
      <c r="J258" s="256" t="s">
        <v>99</v>
      </c>
      <c r="K258" s="260"/>
      <c r="L258" s="258">
        <f>'[1]차입명세(16.12)'!AQ22/1000000</f>
        <v>0</v>
      </c>
      <c r="M258" s="258">
        <f>'[1]차입명세(16.12)'!AR22/1000000</f>
        <v>0</v>
      </c>
      <c r="N258" s="258">
        <f>'[1]차입명세(16.12)'!AS22/1000000</f>
        <v>0</v>
      </c>
      <c r="O258" s="258">
        <f>'[1]차입명세(16.12)'!AT22/1000000</f>
        <v>0</v>
      </c>
      <c r="P258" s="258">
        <f>'[1]차입명세(16.12)'!AU22/1000000</f>
        <v>0</v>
      </c>
      <c r="Q258" s="258">
        <f>'[1]차입명세(16.12)'!AV22/1000000</f>
        <v>0</v>
      </c>
      <c r="R258" s="258">
        <f>'[1]차입명세(16.12)'!AW22/1000000</f>
        <v>0</v>
      </c>
      <c r="S258" s="258">
        <f>'[1]차입명세(16.12)'!AX22/1000000</f>
        <v>0</v>
      </c>
      <c r="T258" s="258">
        <f>'[1]차입명세(16.12)'!AY22/1000000</f>
        <v>0</v>
      </c>
      <c r="U258" s="258">
        <f>'[1]차입명세(16.12)'!AZ22/1000000</f>
        <v>0</v>
      </c>
      <c r="V258" s="258">
        <f>'[1]차입명세(16.12)'!BA22/1000000</f>
        <v>-2296.15</v>
      </c>
      <c r="W258" s="258">
        <f>'[1]차입명세(16.12)'!BB22/1000000</f>
        <v>0</v>
      </c>
      <c r="X258" s="259">
        <f>(HLOOKUP(X$239, '[1]차입명세(16.12)'!$BF$6:$BL$77, '[1]차입명세(16.12)'!$BP22, FALSE)/1000000)/12</f>
        <v>0</v>
      </c>
      <c r="Y258" s="259">
        <f>(HLOOKUP(Y$239, '[1]차입명세(16.12)'!$BF$6:$BL$77, '[1]차입명세(16.12)'!$BP22, FALSE)/1000000)/12</f>
        <v>0</v>
      </c>
      <c r="Z258" s="259">
        <f>(HLOOKUP(Z$239, '[1]차입명세(16.12)'!$BF$6:$BL$77, '[1]차입명세(16.12)'!$BP22, FALSE)/1000000)/12</f>
        <v>0</v>
      </c>
      <c r="AA258" s="259">
        <f>(HLOOKUP(AA$239, '[1]차입명세(16.12)'!$BF$6:$BL$77, '[1]차입명세(16.12)'!$BP22, FALSE)/1000000)/12</f>
        <v>0</v>
      </c>
      <c r="AB258" s="259">
        <f>(HLOOKUP(AB$239, '[1]차입명세(16.12)'!$BF$6:$BL$77, '[1]차입명세(16.12)'!$BP22, FALSE)/1000000)/12</f>
        <v>0</v>
      </c>
      <c r="AC258" s="259">
        <f>(HLOOKUP(AC$239, '[1]차입명세(16.12)'!$BF$6:$BL$77, '[1]차입명세(16.12)'!$BP22, FALSE)/1000000)/12</f>
        <v>0</v>
      </c>
      <c r="AD258" s="259">
        <f>(HLOOKUP(AD$239, '[1]차입명세(16.12)'!$BF$6:$BL$77, '[1]차입명세(16.12)'!$BP22, FALSE)/1000000)/12</f>
        <v>0</v>
      </c>
      <c r="AE258" s="259">
        <f>(HLOOKUP(AE$239, '[1]차입명세(16.12)'!$BF$6:$BL$77, '[1]차입명세(16.12)'!$BP22, FALSE)/1000000)/12</f>
        <v>0</v>
      </c>
      <c r="AF258" s="259">
        <f>(HLOOKUP(AF$239, '[1]차입명세(16.12)'!$BF$6:$BL$77, '[1]차입명세(16.12)'!$BP22, FALSE)/1000000)/12</f>
        <v>0</v>
      </c>
      <c r="AG258" s="259">
        <f>(HLOOKUP(AG$239, '[1]차입명세(16.12)'!$BF$6:$BL$77, '[1]차입명세(16.12)'!$BP22, FALSE)/1000000)/12</f>
        <v>0</v>
      </c>
      <c r="AH258" s="259">
        <f>(HLOOKUP(AH$239, '[1]차입명세(16.12)'!$BF$6:$BL$77, '[1]차입명세(16.12)'!$BP22, FALSE)/1000000)/12</f>
        <v>0</v>
      </c>
      <c r="AI258" s="259">
        <f>(HLOOKUP(AI$239, '[1]차입명세(16.12)'!$BF$6:$BL$77, '[1]차입명세(16.12)'!$BP22, FALSE)/1000000)/12</f>
        <v>0</v>
      </c>
      <c r="AJ258" s="259">
        <f>(HLOOKUP(AJ$239, '[1]차입명세(16.12)'!$BF$6:$BL$77, '[1]차입명세(16.12)'!$BP22, FALSE)/1000000)/12</f>
        <v>0</v>
      </c>
      <c r="AK258" s="259">
        <f>(HLOOKUP(AK$239, '[1]차입명세(16.12)'!$BF$6:$BL$77, '[1]차입명세(16.12)'!$BP22, FALSE)/1000000)/12</f>
        <v>0</v>
      </c>
      <c r="AL258" s="259">
        <f>(HLOOKUP(AL$239, '[1]차입명세(16.12)'!$BF$6:$BL$77, '[1]차입명세(16.12)'!$BP22, FALSE)/1000000)/12</f>
        <v>0</v>
      </c>
      <c r="AM258" s="259">
        <f>(HLOOKUP(AM$239, '[1]차입명세(16.12)'!$BF$6:$BL$77, '[1]차입명세(16.12)'!$BP22, FALSE)/1000000)/12</f>
        <v>0</v>
      </c>
      <c r="AN258" s="259">
        <f>(HLOOKUP(AN$239, '[1]차입명세(16.12)'!$BF$6:$BL$77, '[1]차입명세(16.12)'!$BP22, FALSE)/1000000)/12</f>
        <v>0</v>
      </c>
      <c r="AO258" s="259">
        <f>(HLOOKUP(AO$239, '[1]차입명세(16.12)'!$BF$6:$BL$77, '[1]차입명세(16.12)'!$BP22, FALSE)/1000000)/12</f>
        <v>0</v>
      </c>
      <c r="AP258" s="259">
        <f>(HLOOKUP(AP$239, '[1]차입명세(16.12)'!$BF$6:$BL$77, '[1]차입명세(16.12)'!$BP22, FALSE)/1000000)/12</f>
        <v>0</v>
      </c>
      <c r="AQ258" s="259">
        <f>(HLOOKUP(AQ$239, '[1]차입명세(16.12)'!$BF$6:$BL$77, '[1]차입명세(16.12)'!$BP22, FALSE)/1000000)/12</f>
        <v>0</v>
      </c>
      <c r="AR258" s="259">
        <f>(HLOOKUP(AR$239, '[1]차입명세(16.12)'!$BF$6:$BL$77, '[1]차입명세(16.12)'!$BP22, FALSE)/1000000)/12</f>
        <v>0</v>
      </c>
      <c r="AS258" s="259">
        <f>(HLOOKUP(AS$239, '[1]차입명세(16.12)'!$BF$6:$BL$77, '[1]차입명세(16.12)'!$BP22, FALSE)/1000000)/12</f>
        <v>0</v>
      </c>
      <c r="AT258" s="259">
        <f>(HLOOKUP(AT$239, '[1]차입명세(16.12)'!$BF$6:$BL$77, '[1]차입명세(16.12)'!$BP22, FALSE)/1000000)/12</f>
        <v>0</v>
      </c>
      <c r="AU258" s="259">
        <f>(HLOOKUP(AU$239, '[1]차입명세(16.12)'!$BF$6:$BL$77, '[1]차입명세(16.12)'!$BP22, FALSE)/1000000)/12</f>
        <v>0</v>
      </c>
      <c r="AV258" s="259">
        <f>(HLOOKUP(AV$239, '[1]차입명세(16.12)'!$BF$6:$BL$77, '[1]차입명세(16.12)'!$BP22, FALSE)/1000000)/12</f>
        <v>0</v>
      </c>
      <c r="AW258" s="259">
        <f>(HLOOKUP(AW$239, '[1]차입명세(16.12)'!$BF$6:$BL$77, '[1]차입명세(16.12)'!$BP22, FALSE)/1000000)/12</f>
        <v>0</v>
      </c>
      <c r="AX258" s="259">
        <f>(HLOOKUP(AX$239, '[1]차입명세(16.12)'!$BF$6:$BL$77, '[1]차입명세(16.12)'!$BP22, FALSE)/1000000)/12</f>
        <v>0</v>
      </c>
      <c r="AY258" s="259">
        <f>(HLOOKUP(AY$239, '[1]차입명세(16.12)'!$BF$6:$BL$77, '[1]차입명세(16.12)'!$BP22, FALSE)/1000000)/12</f>
        <v>0</v>
      </c>
      <c r="AZ258" s="259">
        <f>(HLOOKUP(AZ$239, '[1]차입명세(16.12)'!$BF$6:$BL$77, '[1]차입명세(16.12)'!$BP22, FALSE)/1000000)/12</f>
        <v>0</v>
      </c>
      <c r="BA258" s="259">
        <f>(HLOOKUP(BA$239, '[1]차입명세(16.12)'!$BF$6:$BL$77, '[1]차입명세(16.12)'!$BP22, FALSE)/1000000)/12</f>
        <v>0</v>
      </c>
      <c r="BB258" s="259">
        <f>(HLOOKUP(BB$239, '[1]차입명세(16.12)'!$BF$6:$BL$77, '[1]차입명세(16.12)'!$BP22, FALSE)/1000000)/12</f>
        <v>0</v>
      </c>
      <c r="BC258" s="259">
        <f>(HLOOKUP(BC$239, '[1]차입명세(16.12)'!$BF$6:$BL$77, '[1]차입명세(16.12)'!$BP22, FALSE)/1000000)/12</f>
        <v>0</v>
      </c>
      <c r="BD258" s="259">
        <f>(HLOOKUP(BD$239, '[1]차입명세(16.12)'!$BF$6:$BL$77, '[1]차입명세(16.12)'!$BP22, FALSE)/1000000)/12</f>
        <v>0</v>
      </c>
      <c r="BE258" s="259">
        <f>(HLOOKUP(BE$239, '[1]차입명세(16.12)'!$BF$6:$BL$77, '[1]차입명세(16.12)'!$BP22, FALSE)/1000000)/12</f>
        <v>0</v>
      </c>
      <c r="BF258" s="259">
        <f>(HLOOKUP(BF$239, '[1]차입명세(16.12)'!$BF$6:$BL$77, '[1]차입명세(16.12)'!$BP22, FALSE)/1000000)/12</f>
        <v>0</v>
      </c>
      <c r="BG258" s="259">
        <f>(HLOOKUP(BG$239, '[1]차입명세(16.12)'!$BF$6:$BL$77, '[1]차입명세(16.12)'!$BP22, FALSE)/1000000)/12</f>
        <v>0</v>
      </c>
      <c r="BH258" s="259">
        <f>(HLOOKUP(BH$239, '[1]차입명세(16.12)'!$BF$6:$BL$77, '[1]차입명세(16.12)'!$BP22, FALSE)/1000000)/12</f>
        <v>0</v>
      </c>
      <c r="BI258" s="259">
        <f>(HLOOKUP(BI$239, '[1]차입명세(16.12)'!$BF$6:$BL$77, '[1]차입명세(16.12)'!$BP22, FALSE)/1000000)/12</f>
        <v>0</v>
      </c>
      <c r="BJ258" s="259">
        <f>(HLOOKUP(BJ$239, '[1]차입명세(16.12)'!$BF$6:$BL$77, '[1]차입명세(16.12)'!$BP22, FALSE)/1000000)/12</f>
        <v>0</v>
      </c>
      <c r="BK258" s="259">
        <f>(HLOOKUP(BK$239, '[1]차입명세(16.12)'!$BF$6:$BL$77, '[1]차입명세(16.12)'!$BP22, FALSE)/1000000)/12</f>
        <v>0</v>
      </c>
      <c r="BL258" s="259">
        <f>(HLOOKUP(BL$239, '[1]차입명세(16.12)'!$BF$6:$BL$77, '[1]차입명세(16.12)'!$BP22, FALSE)/1000000)/12</f>
        <v>0</v>
      </c>
      <c r="BM258" s="259">
        <f>(HLOOKUP(BM$239, '[1]차입명세(16.12)'!$BF$6:$BL$77, '[1]차입명세(16.12)'!$BP22, FALSE)/1000000)/12</f>
        <v>0</v>
      </c>
      <c r="BN258" s="259">
        <f>(HLOOKUP(BN$239, '[1]차입명세(16.12)'!$BF$6:$BL$77, '[1]차입명세(16.12)'!$BP22, FALSE)/1000000)/12</f>
        <v>0</v>
      </c>
      <c r="BO258" s="259">
        <f>(HLOOKUP(BO$239, '[1]차입명세(16.12)'!$BF$6:$BL$77, '[1]차입명세(16.12)'!$BP22, FALSE)/1000000)/12</f>
        <v>0</v>
      </c>
      <c r="BP258" s="259">
        <f>(HLOOKUP(BP$239, '[1]차입명세(16.12)'!$BF$6:$BL$77, '[1]차입명세(16.12)'!$BP22, FALSE)/1000000)/12</f>
        <v>0</v>
      </c>
      <c r="BQ258" s="259">
        <f>(HLOOKUP(BQ$239, '[1]차입명세(16.12)'!$BF$6:$BL$77, '[1]차입명세(16.12)'!$BP22, FALSE)/1000000)/12</f>
        <v>0</v>
      </c>
      <c r="BR258" s="259">
        <f>(HLOOKUP(BR$239, '[1]차입명세(16.12)'!$BF$6:$BL$77, '[1]차입명세(16.12)'!$BP22, FALSE)/1000000)/12</f>
        <v>0</v>
      </c>
      <c r="BS258" s="259">
        <f>(HLOOKUP(BS$239, '[1]차입명세(16.12)'!$BF$6:$BL$77, '[1]차입명세(16.12)'!$BP22, FALSE)/1000000)/12</f>
        <v>0</v>
      </c>
      <c r="BT258" s="259">
        <f>(HLOOKUP(BT$239, '[1]차입명세(16.12)'!$BF$6:$BL$77, '[1]차입명세(16.12)'!$BP22, FALSE)/1000000)/12</f>
        <v>0</v>
      </c>
      <c r="BU258" s="259">
        <f>(HLOOKUP(BU$239, '[1]차입명세(16.12)'!$BF$6:$BL$77, '[1]차입명세(16.12)'!$BP22, FALSE)/1000000)/12</f>
        <v>0</v>
      </c>
      <c r="BV258" s="259">
        <f>(HLOOKUP(BV$239, '[1]차입명세(16.12)'!$BF$6:$BL$77, '[1]차입명세(16.12)'!$BP22, FALSE)/1000000)/12</f>
        <v>0</v>
      </c>
      <c r="BW258" s="259">
        <f>(HLOOKUP(BW$239, '[1]차입명세(16.12)'!$BF$6:$BL$77, '[1]차입명세(16.12)'!$BP22, FALSE)/1000000)/12</f>
        <v>0</v>
      </c>
      <c r="BX258" s="259">
        <f>(HLOOKUP(BX$239, '[1]차입명세(16.12)'!$BF$6:$BL$77, '[1]차입명세(16.12)'!$BP22, FALSE)/1000000)/12</f>
        <v>0</v>
      </c>
      <c r="BY258" s="259">
        <f>(HLOOKUP(BY$239, '[1]차입명세(16.12)'!$BF$6:$BL$77, '[1]차입명세(16.12)'!$BP22, FALSE)/1000000)/12</f>
        <v>0</v>
      </c>
      <c r="BZ258" s="259">
        <f>(HLOOKUP(BZ$239, '[1]차입명세(16.12)'!$BF$6:$BL$77, '[1]차입명세(16.12)'!$BP22, FALSE)/1000000)/12</f>
        <v>0</v>
      </c>
      <c r="CA258" s="259">
        <f>(HLOOKUP(CA$239, '[1]차입명세(16.12)'!$BF$6:$BL$77, '[1]차입명세(16.12)'!$BP22, FALSE)/1000000)/12</f>
        <v>0</v>
      </c>
      <c r="CB258" s="259">
        <f>(HLOOKUP(CB$239, '[1]차입명세(16.12)'!$BF$6:$BL$77, '[1]차입명세(16.12)'!$BP22, FALSE)/1000000)/12</f>
        <v>0</v>
      </c>
      <c r="CC258" s="259">
        <f>(HLOOKUP(CC$239, '[1]차입명세(16.12)'!$BF$6:$BL$77, '[1]차입명세(16.12)'!$BP22, FALSE)/1000000)/12</f>
        <v>0</v>
      </c>
      <c r="CD258" s="259">
        <f>(HLOOKUP(CD$239, '[1]차입명세(16.12)'!$BF$6:$BL$77, '[1]차입명세(16.12)'!$BP22, FALSE)/1000000)/12</f>
        <v>0</v>
      </c>
      <c r="CE258" s="259">
        <f>(HLOOKUP(CE$239, '[1]차입명세(16.12)'!$BF$6:$BL$77, '[1]차입명세(16.12)'!$BP22, FALSE)/1000000)/12</f>
        <v>0</v>
      </c>
      <c r="CF258" s="259">
        <f>(HLOOKUP(CF$239, '[1]차입명세(16.12)'!$BF$6:$BL$77, '[1]차입명세(16.12)'!$BP22, FALSE)/1000000)/12</f>
        <v>0</v>
      </c>
      <c r="CG258" s="259">
        <f>(HLOOKUP(CG$239, '[1]차입명세(16.12)'!$BF$6:$BL$77, '[1]차입명세(16.12)'!$BP22, FALSE)/1000000)/12</f>
        <v>0</v>
      </c>
      <c r="CH258" s="259">
        <f>(HLOOKUP(CH$239, '[1]차입명세(16.12)'!$BF$6:$BL$77, '[1]차입명세(16.12)'!$BP22, FALSE)/1000000)/12</f>
        <v>0</v>
      </c>
      <c r="CI258" s="259">
        <f>(HLOOKUP(CI$239, '[1]차입명세(16.12)'!$BF$6:$BL$77, '[1]차입명세(16.12)'!$BP22, FALSE)/1000000)/12</f>
        <v>0</v>
      </c>
      <c r="CJ258" s="259">
        <f>(HLOOKUP(CJ$239, '[1]차입명세(16.12)'!$BF$6:$BL$77, '[1]차입명세(16.12)'!$BP22, FALSE)/1000000)/12</f>
        <v>0</v>
      </c>
      <c r="CK258" s="259">
        <f>(HLOOKUP(CK$239, '[1]차입명세(16.12)'!$BF$6:$BL$77, '[1]차입명세(16.12)'!$BP22, FALSE)/1000000)/12</f>
        <v>0</v>
      </c>
      <c r="CL258" s="259">
        <f>(HLOOKUP(CL$239, '[1]차입명세(16.12)'!$BF$6:$BL$77, '[1]차입명세(16.12)'!$BP22, FALSE)/1000000)/12</f>
        <v>0</v>
      </c>
      <c r="CM258" s="259">
        <f>(HLOOKUP(CM$239, '[1]차입명세(16.12)'!$BF$6:$BL$77, '[1]차입명세(16.12)'!$BP22, FALSE)/1000000)/12</f>
        <v>0</v>
      </c>
      <c r="CN258" s="259">
        <f>(HLOOKUP(CN$239, '[1]차입명세(16.12)'!$BF$6:$BL$77, '[1]차입명세(16.12)'!$BP22, FALSE)/1000000)/12</f>
        <v>0</v>
      </c>
      <c r="CO258" s="259">
        <f>(HLOOKUP(CO$239, '[1]차입명세(16.12)'!$BF$6:$BL$77, '[1]차입명세(16.12)'!$BP22, FALSE)/1000000)/12</f>
        <v>0</v>
      </c>
      <c r="CP258" s="259">
        <f>(HLOOKUP(CP$239, '[1]차입명세(16.12)'!$BF$6:$BL$77, '[1]차입명세(16.12)'!$BP22, FALSE)/1000000)/12</f>
        <v>0</v>
      </c>
      <c r="CQ258" s="259">
        <f>(HLOOKUP(CQ$239, '[1]차입명세(16.12)'!$BF$6:$BL$77, '[1]차입명세(16.12)'!$BP22, FALSE)/1000000)/12</f>
        <v>0</v>
      </c>
      <c r="CR258" s="259">
        <f>(HLOOKUP(CR$239, '[1]차입명세(16.12)'!$BF$6:$BL$77, '[1]차입명세(16.12)'!$BP22, FALSE)/1000000)/12</f>
        <v>0</v>
      </c>
      <c r="CS258" s="259">
        <f>(HLOOKUP(CS$239, '[1]차입명세(16.12)'!$BF$6:$BL$77, '[1]차입명세(16.12)'!$BP22, FALSE)/1000000)/12</f>
        <v>0</v>
      </c>
      <c r="CT258" s="259">
        <f>(HLOOKUP(CT$239, '[1]차입명세(16.12)'!$BF$6:$BL$77, '[1]차입명세(16.12)'!$BP22, FALSE)/1000000)/12</f>
        <v>0</v>
      </c>
      <c r="CU258" s="259">
        <f>(HLOOKUP(CU$239, '[1]차입명세(16.12)'!$BF$6:$BL$77, '[1]차입명세(16.12)'!$BP22, FALSE)/1000000)/12</f>
        <v>0</v>
      </c>
      <c r="CV258" s="259">
        <f>(HLOOKUP(CV$239, '[1]차입명세(16.12)'!$BF$6:$BL$77, '[1]차입명세(16.12)'!$BP22, FALSE)/1000000)/12</f>
        <v>0</v>
      </c>
      <c r="CW258" s="259">
        <f>(HLOOKUP(CW$239, '[1]차입명세(16.12)'!$BF$6:$BL$77, '[1]차입명세(16.12)'!$BP22, FALSE)/1000000)/12</f>
        <v>0</v>
      </c>
      <c r="CX258" s="259">
        <f>(HLOOKUP(CX$239, '[1]차입명세(16.12)'!$BF$6:$BL$77, '[1]차입명세(16.12)'!$BP22, FALSE)/1000000)/12</f>
        <v>0</v>
      </c>
      <c r="CY258" s="259">
        <f>(HLOOKUP(CY$239, '[1]차입명세(16.12)'!$BF$6:$BL$77, '[1]차입명세(16.12)'!$BP22, FALSE)/1000000)/12</f>
        <v>0</v>
      </c>
      <c r="CZ258" s="259">
        <f>(HLOOKUP(CZ$239, '[1]차입명세(16.12)'!$BF$6:$BL$77, '[1]차입명세(16.12)'!$BP22, FALSE)/1000000)/12</f>
        <v>0</v>
      </c>
      <c r="DA258" s="259">
        <f>(HLOOKUP(DA$239, '[1]차입명세(16.12)'!$BF$6:$BL$77, '[1]차입명세(16.12)'!$BP22, FALSE)/1000000)/12</f>
        <v>0</v>
      </c>
      <c r="DB258" s="259">
        <f>(HLOOKUP(DB$239, '[1]차입명세(16.12)'!$BF$6:$BL$77, '[1]차입명세(16.12)'!$BP22, FALSE)/1000000)/12</f>
        <v>0</v>
      </c>
      <c r="DC258" s="259">
        <f>(HLOOKUP(DC$239, '[1]차입명세(16.12)'!$BF$6:$BL$77, '[1]차입명세(16.12)'!$BP22, FALSE)/1000000)/12</f>
        <v>0</v>
      </c>
      <c r="DD258" s="259"/>
      <c r="DE258" s="259"/>
      <c r="DF258" s="259"/>
      <c r="DG258" s="259"/>
      <c r="DH258" s="259"/>
      <c r="DI258" s="259"/>
      <c r="DJ258" s="259"/>
      <c r="DK258" s="259"/>
      <c r="DL258" s="259"/>
      <c r="DM258" s="259"/>
      <c r="DN258" s="259"/>
      <c r="DO258" s="259"/>
      <c r="DP258" s="259"/>
      <c r="DQ258" s="259"/>
      <c r="DR258" s="259"/>
      <c r="DS258" s="259"/>
      <c r="DT258" s="259"/>
      <c r="DU258" s="259"/>
      <c r="DV258" s="259"/>
      <c r="DW258" s="259"/>
      <c r="DX258" s="259"/>
      <c r="DY258" s="259"/>
      <c r="DZ258" s="259"/>
      <c r="EA258" s="259"/>
      <c r="EB258" s="259"/>
      <c r="EC258" s="259"/>
      <c r="ED258" s="259"/>
      <c r="EE258" s="259"/>
      <c r="EF258" s="259"/>
      <c r="EG258" s="259"/>
      <c r="EH258" s="259"/>
      <c r="EI258" s="259"/>
      <c r="EJ258" s="259"/>
      <c r="EK258" s="259"/>
      <c r="EL258" s="259"/>
      <c r="EM258" s="259"/>
      <c r="EN258" s="116"/>
    </row>
    <row r="259" spans="3:144" x14ac:dyDescent="0.3">
      <c r="C259" s="142">
        <f t="shared" si="219"/>
        <v>16</v>
      </c>
      <c r="D259" s="250" t="str">
        <f>'[1]차입명세(16.12)'!D23</f>
        <v>해외투자대출(창)</v>
      </c>
      <c r="E259" s="251" t="str">
        <f>'[1]차입명세(16.12)'!E23</f>
        <v>하나</v>
      </c>
      <c r="F259" s="252">
        <f>'[1]차입명세(16.12)'!Y23/1000000</f>
        <v>2296.15</v>
      </c>
      <c r="G259" s="253">
        <f>'[1]차입명세(16.12)'!M23/100</f>
        <v>2.5757800000000001E-2</v>
      </c>
      <c r="H259" s="254">
        <f>'[1]차입명세(16.12)'!P23</f>
        <v>42992</v>
      </c>
      <c r="I259" s="255" t="str">
        <f>'[1]차입명세(16.12)'!Q23</f>
        <v>1개월</v>
      </c>
      <c r="J259" s="256" t="s">
        <v>100</v>
      </c>
      <c r="K259" s="260"/>
      <c r="L259" s="258">
        <f>'[1]차입명세(16.12)'!AQ23/1000000</f>
        <v>0</v>
      </c>
      <c r="M259" s="258">
        <f>'[1]차입명세(16.12)'!AR23/1000000</f>
        <v>0</v>
      </c>
      <c r="N259" s="258">
        <f>'[1]차입명세(16.12)'!AS23/1000000</f>
        <v>0</v>
      </c>
      <c r="O259" s="258">
        <f>'[1]차입명세(16.12)'!AT23/1000000</f>
        <v>0</v>
      </c>
      <c r="P259" s="258">
        <f>'[1]차입명세(16.12)'!AU23/1000000</f>
        <v>0</v>
      </c>
      <c r="Q259" s="258">
        <f>'[1]차입명세(16.12)'!AV23/1000000</f>
        <v>0</v>
      </c>
      <c r="R259" s="258">
        <f>'[1]차입명세(16.12)'!AW23/1000000</f>
        <v>0</v>
      </c>
      <c r="S259" s="258">
        <f>'[1]차입명세(16.12)'!AX23/1000000</f>
        <v>0</v>
      </c>
      <c r="T259" s="258">
        <f>'[1]차입명세(16.12)'!AY23/1000000</f>
        <v>-2296.15</v>
      </c>
      <c r="U259" s="258">
        <f>'[1]차입명세(16.12)'!AZ23/1000000</f>
        <v>0</v>
      </c>
      <c r="V259" s="258">
        <f>'[1]차입명세(16.12)'!BA23/1000000</f>
        <v>0</v>
      </c>
      <c r="W259" s="258">
        <f>'[1]차입명세(16.12)'!BB23/1000000</f>
        <v>0</v>
      </c>
      <c r="X259" s="259">
        <f>(HLOOKUP(X$239, '[1]차입명세(16.12)'!$BF$6:$BL$77, '[1]차입명세(16.12)'!$BP23, FALSE)/1000000)/12</f>
        <v>0</v>
      </c>
      <c r="Y259" s="259">
        <f>(HLOOKUP(Y$239, '[1]차입명세(16.12)'!$BF$6:$BL$77, '[1]차입명세(16.12)'!$BP23, FALSE)/1000000)/12</f>
        <v>0</v>
      </c>
      <c r="Z259" s="259">
        <f>(HLOOKUP(Z$239, '[1]차입명세(16.12)'!$BF$6:$BL$77, '[1]차입명세(16.12)'!$BP23, FALSE)/1000000)/12</f>
        <v>0</v>
      </c>
      <c r="AA259" s="259">
        <f>(HLOOKUP(AA$239, '[1]차입명세(16.12)'!$BF$6:$BL$77, '[1]차입명세(16.12)'!$BP23, FALSE)/1000000)/12</f>
        <v>0</v>
      </c>
      <c r="AB259" s="259">
        <f>(HLOOKUP(AB$239, '[1]차입명세(16.12)'!$BF$6:$BL$77, '[1]차입명세(16.12)'!$BP23, FALSE)/1000000)/12</f>
        <v>0</v>
      </c>
      <c r="AC259" s="259">
        <f>(HLOOKUP(AC$239, '[1]차입명세(16.12)'!$BF$6:$BL$77, '[1]차입명세(16.12)'!$BP23, FALSE)/1000000)/12</f>
        <v>0</v>
      </c>
      <c r="AD259" s="259">
        <f>(HLOOKUP(AD$239, '[1]차입명세(16.12)'!$BF$6:$BL$77, '[1]차입명세(16.12)'!$BP23, FALSE)/1000000)/12</f>
        <v>0</v>
      </c>
      <c r="AE259" s="259">
        <f>(HLOOKUP(AE$239, '[1]차입명세(16.12)'!$BF$6:$BL$77, '[1]차입명세(16.12)'!$BP23, FALSE)/1000000)/12</f>
        <v>0</v>
      </c>
      <c r="AF259" s="259">
        <f>(HLOOKUP(AF$239, '[1]차입명세(16.12)'!$BF$6:$BL$77, '[1]차입명세(16.12)'!$BP23, FALSE)/1000000)/12</f>
        <v>0</v>
      </c>
      <c r="AG259" s="259">
        <f>(HLOOKUP(AG$239, '[1]차입명세(16.12)'!$BF$6:$BL$77, '[1]차입명세(16.12)'!$BP23, FALSE)/1000000)/12</f>
        <v>0</v>
      </c>
      <c r="AH259" s="259">
        <f>(HLOOKUP(AH$239, '[1]차입명세(16.12)'!$BF$6:$BL$77, '[1]차입명세(16.12)'!$BP23, FALSE)/1000000)/12</f>
        <v>0</v>
      </c>
      <c r="AI259" s="259">
        <f>(HLOOKUP(AI$239, '[1]차입명세(16.12)'!$BF$6:$BL$77, '[1]차입명세(16.12)'!$BP23, FALSE)/1000000)/12</f>
        <v>0</v>
      </c>
      <c r="AJ259" s="259">
        <f>(HLOOKUP(AJ$239, '[1]차입명세(16.12)'!$BF$6:$BL$77, '[1]차입명세(16.12)'!$BP23, FALSE)/1000000)/12</f>
        <v>0</v>
      </c>
      <c r="AK259" s="259">
        <f>(HLOOKUP(AK$239, '[1]차입명세(16.12)'!$BF$6:$BL$77, '[1]차입명세(16.12)'!$BP23, FALSE)/1000000)/12</f>
        <v>0</v>
      </c>
      <c r="AL259" s="259">
        <f>(HLOOKUP(AL$239, '[1]차입명세(16.12)'!$BF$6:$BL$77, '[1]차입명세(16.12)'!$BP23, FALSE)/1000000)/12</f>
        <v>0</v>
      </c>
      <c r="AM259" s="259">
        <f>(HLOOKUP(AM$239, '[1]차입명세(16.12)'!$BF$6:$BL$77, '[1]차입명세(16.12)'!$BP23, FALSE)/1000000)/12</f>
        <v>0</v>
      </c>
      <c r="AN259" s="259">
        <f>(HLOOKUP(AN$239, '[1]차입명세(16.12)'!$BF$6:$BL$77, '[1]차입명세(16.12)'!$BP23, FALSE)/1000000)/12</f>
        <v>0</v>
      </c>
      <c r="AO259" s="259">
        <f>(HLOOKUP(AO$239, '[1]차입명세(16.12)'!$BF$6:$BL$77, '[1]차입명세(16.12)'!$BP23, FALSE)/1000000)/12</f>
        <v>0</v>
      </c>
      <c r="AP259" s="259">
        <f>(HLOOKUP(AP$239, '[1]차입명세(16.12)'!$BF$6:$BL$77, '[1]차입명세(16.12)'!$BP23, FALSE)/1000000)/12</f>
        <v>0</v>
      </c>
      <c r="AQ259" s="259">
        <f>(HLOOKUP(AQ$239, '[1]차입명세(16.12)'!$BF$6:$BL$77, '[1]차입명세(16.12)'!$BP23, FALSE)/1000000)/12</f>
        <v>0</v>
      </c>
      <c r="AR259" s="259">
        <f>(HLOOKUP(AR$239, '[1]차입명세(16.12)'!$BF$6:$BL$77, '[1]차입명세(16.12)'!$BP23, FALSE)/1000000)/12</f>
        <v>0</v>
      </c>
      <c r="AS259" s="259">
        <f>(HLOOKUP(AS$239, '[1]차입명세(16.12)'!$BF$6:$BL$77, '[1]차입명세(16.12)'!$BP23, FALSE)/1000000)/12</f>
        <v>0</v>
      </c>
      <c r="AT259" s="259">
        <f>(HLOOKUP(AT$239, '[1]차입명세(16.12)'!$BF$6:$BL$77, '[1]차입명세(16.12)'!$BP23, FALSE)/1000000)/12</f>
        <v>0</v>
      </c>
      <c r="AU259" s="259">
        <f>(HLOOKUP(AU$239, '[1]차입명세(16.12)'!$BF$6:$BL$77, '[1]차입명세(16.12)'!$BP23, FALSE)/1000000)/12</f>
        <v>0</v>
      </c>
      <c r="AV259" s="259">
        <f>(HLOOKUP(AV$239, '[1]차입명세(16.12)'!$BF$6:$BL$77, '[1]차입명세(16.12)'!$BP23, FALSE)/1000000)/12</f>
        <v>0</v>
      </c>
      <c r="AW259" s="259">
        <f>(HLOOKUP(AW$239, '[1]차입명세(16.12)'!$BF$6:$BL$77, '[1]차입명세(16.12)'!$BP23, FALSE)/1000000)/12</f>
        <v>0</v>
      </c>
      <c r="AX259" s="259">
        <f>(HLOOKUP(AX$239, '[1]차입명세(16.12)'!$BF$6:$BL$77, '[1]차입명세(16.12)'!$BP23, FALSE)/1000000)/12</f>
        <v>0</v>
      </c>
      <c r="AY259" s="259">
        <f>(HLOOKUP(AY$239, '[1]차입명세(16.12)'!$BF$6:$BL$77, '[1]차입명세(16.12)'!$BP23, FALSE)/1000000)/12</f>
        <v>0</v>
      </c>
      <c r="AZ259" s="259">
        <f>(HLOOKUP(AZ$239, '[1]차입명세(16.12)'!$BF$6:$BL$77, '[1]차입명세(16.12)'!$BP23, FALSE)/1000000)/12</f>
        <v>0</v>
      </c>
      <c r="BA259" s="259">
        <f>(HLOOKUP(BA$239, '[1]차입명세(16.12)'!$BF$6:$BL$77, '[1]차입명세(16.12)'!$BP23, FALSE)/1000000)/12</f>
        <v>0</v>
      </c>
      <c r="BB259" s="259">
        <f>(HLOOKUP(BB$239, '[1]차입명세(16.12)'!$BF$6:$BL$77, '[1]차입명세(16.12)'!$BP23, FALSE)/1000000)/12</f>
        <v>0</v>
      </c>
      <c r="BC259" s="259">
        <f>(HLOOKUP(BC$239, '[1]차입명세(16.12)'!$BF$6:$BL$77, '[1]차입명세(16.12)'!$BP23, FALSE)/1000000)/12</f>
        <v>0</v>
      </c>
      <c r="BD259" s="259">
        <f>(HLOOKUP(BD$239, '[1]차입명세(16.12)'!$BF$6:$BL$77, '[1]차입명세(16.12)'!$BP23, FALSE)/1000000)/12</f>
        <v>0</v>
      </c>
      <c r="BE259" s="259">
        <f>(HLOOKUP(BE$239, '[1]차입명세(16.12)'!$BF$6:$BL$77, '[1]차입명세(16.12)'!$BP23, FALSE)/1000000)/12</f>
        <v>0</v>
      </c>
      <c r="BF259" s="259">
        <f>(HLOOKUP(BF$239, '[1]차입명세(16.12)'!$BF$6:$BL$77, '[1]차입명세(16.12)'!$BP23, FALSE)/1000000)/12</f>
        <v>0</v>
      </c>
      <c r="BG259" s="259">
        <f>(HLOOKUP(BG$239, '[1]차입명세(16.12)'!$BF$6:$BL$77, '[1]차입명세(16.12)'!$BP23, FALSE)/1000000)/12</f>
        <v>0</v>
      </c>
      <c r="BH259" s="259">
        <f>(HLOOKUP(BH$239, '[1]차입명세(16.12)'!$BF$6:$BL$77, '[1]차입명세(16.12)'!$BP23, FALSE)/1000000)/12</f>
        <v>0</v>
      </c>
      <c r="BI259" s="259">
        <f>(HLOOKUP(BI$239, '[1]차입명세(16.12)'!$BF$6:$BL$77, '[1]차입명세(16.12)'!$BP23, FALSE)/1000000)/12</f>
        <v>0</v>
      </c>
      <c r="BJ259" s="259">
        <f>(HLOOKUP(BJ$239, '[1]차입명세(16.12)'!$BF$6:$BL$77, '[1]차입명세(16.12)'!$BP23, FALSE)/1000000)/12</f>
        <v>0</v>
      </c>
      <c r="BK259" s="259">
        <f>(HLOOKUP(BK$239, '[1]차입명세(16.12)'!$BF$6:$BL$77, '[1]차입명세(16.12)'!$BP23, FALSE)/1000000)/12</f>
        <v>0</v>
      </c>
      <c r="BL259" s="259">
        <f>(HLOOKUP(BL$239, '[1]차입명세(16.12)'!$BF$6:$BL$77, '[1]차입명세(16.12)'!$BP23, FALSE)/1000000)/12</f>
        <v>0</v>
      </c>
      <c r="BM259" s="259">
        <f>(HLOOKUP(BM$239, '[1]차입명세(16.12)'!$BF$6:$BL$77, '[1]차입명세(16.12)'!$BP23, FALSE)/1000000)/12</f>
        <v>0</v>
      </c>
      <c r="BN259" s="259">
        <f>(HLOOKUP(BN$239, '[1]차입명세(16.12)'!$BF$6:$BL$77, '[1]차입명세(16.12)'!$BP23, FALSE)/1000000)/12</f>
        <v>0</v>
      </c>
      <c r="BO259" s="259">
        <f>(HLOOKUP(BO$239, '[1]차입명세(16.12)'!$BF$6:$BL$77, '[1]차입명세(16.12)'!$BP23, FALSE)/1000000)/12</f>
        <v>0</v>
      </c>
      <c r="BP259" s="259">
        <f>(HLOOKUP(BP$239, '[1]차입명세(16.12)'!$BF$6:$BL$77, '[1]차입명세(16.12)'!$BP23, FALSE)/1000000)/12</f>
        <v>0</v>
      </c>
      <c r="BQ259" s="259">
        <f>(HLOOKUP(BQ$239, '[1]차입명세(16.12)'!$BF$6:$BL$77, '[1]차입명세(16.12)'!$BP23, FALSE)/1000000)/12</f>
        <v>0</v>
      </c>
      <c r="BR259" s="259">
        <f>(HLOOKUP(BR$239, '[1]차입명세(16.12)'!$BF$6:$BL$77, '[1]차입명세(16.12)'!$BP23, FALSE)/1000000)/12</f>
        <v>0</v>
      </c>
      <c r="BS259" s="259">
        <f>(HLOOKUP(BS$239, '[1]차입명세(16.12)'!$BF$6:$BL$77, '[1]차입명세(16.12)'!$BP23, FALSE)/1000000)/12</f>
        <v>0</v>
      </c>
      <c r="BT259" s="259">
        <f>(HLOOKUP(BT$239, '[1]차입명세(16.12)'!$BF$6:$BL$77, '[1]차입명세(16.12)'!$BP23, FALSE)/1000000)/12</f>
        <v>0</v>
      </c>
      <c r="BU259" s="259">
        <f>(HLOOKUP(BU$239, '[1]차입명세(16.12)'!$BF$6:$BL$77, '[1]차입명세(16.12)'!$BP23, FALSE)/1000000)/12</f>
        <v>0</v>
      </c>
      <c r="BV259" s="259">
        <f>(HLOOKUP(BV$239, '[1]차입명세(16.12)'!$BF$6:$BL$77, '[1]차입명세(16.12)'!$BP23, FALSE)/1000000)/12</f>
        <v>0</v>
      </c>
      <c r="BW259" s="259">
        <f>(HLOOKUP(BW$239, '[1]차입명세(16.12)'!$BF$6:$BL$77, '[1]차입명세(16.12)'!$BP23, FALSE)/1000000)/12</f>
        <v>0</v>
      </c>
      <c r="BX259" s="259">
        <f>(HLOOKUP(BX$239, '[1]차입명세(16.12)'!$BF$6:$BL$77, '[1]차입명세(16.12)'!$BP23, FALSE)/1000000)/12</f>
        <v>0</v>
      </c>
      <c r="BY259" s="259">
        <f>(HLOOKUP(BY$239, '[1]차입명세(16.12)'!$BF$6:$BL$77, '[1]차입명세(16.12)'!$BP23, FALSE)/1000000)/12</f>
        <v>0</v>
      </c>
      <c r="BZ259" s="259">
        <f>(HLOOKUP(BZ$239, '[1]차입명세(16.12)'!$BF$6:$BL$77, '[1]차입명세(16.12)'!$BP23, FALSE)/1000000)/12</f>
        <v>0</v>
      </c>
      <c r="CA259" s="259">
        <f>(HLOOKUP(CA$239, '[1]차입명세(16.12)'!$BF$6:$BL$77, '[1]차입명세(16.12)'!$BP23, FALSE)/1000000)/12</f>
        <v>0</v>
      </c>
      <c r="CB259" s="259">
        <f>(HLOOKUP(CB$239, '[1]차입명세(16.12)'!$BF$6:$BL$77, '[1]차입명세(16.12)'!$BP23, FALSE)/1000000)/12</f>
        <v>0</v>
      </c>
      <c r="CC259" s="259">
        <f>(HLOOKUP(CC$239, '[1]차입명세(16.12)'!$BF$6:$BL$77, '[1]차입명세(16.12)'!$BP23, FALSE)/1000000)/12</f>
        <v>0</v>
      </c>
      <c r="CD259" s="259">
        <f>(HLOOKUP(CD$239, '[1]차입명세(16.12)'!$BF$6:$BL$77, '[1]차입명세(16.12)'!$BP23, FALSE)/1000000)/12</f>
        <v>0</v>
      </c>
      <c r="CE259" s="259">
        <f>(HLOOKUP(CE$239, '[1]차입명세(16.12)'!$BF$6:$BL$77, '[1]차입명세(16.12)'!$BP23, FALSE)/1000000)/12</f>
        <v>0</v>
      </c>
      <c r="CF259" s="259">
        <f>(HLOOKUP(CF$239, '[1]차입명세(16.12)'!$BF$6:$BL$77, '[1]차입명세(16.12)'!$BP23, FALSE)/1000000)/12</f>
        <v>0</v>
      </c>
      <c r="CG259" s="259">
        <f>(HLOOKUP(CG$239, '[1]차입명세(16.12)'!$BF$6:$BL$77, '[1]차입명세(16.12)'!$BP23, FALSE)/1000000)/12</f>
        <v>0</v>
      </c>
      <c r="CH259" s="259">
        <f>(HLOOKUP(CH$239, '[1]차입명세(16.12)'!$BF$6:$BL$77, '[1]차입명세(16.12)'!$BP23, FALSE)/1000000)/12</f>
        <v>0</v>
      </c>
      <c r="CI259" s="259">
        <f>(HLOOKUP(CI$239, '[1]차입명세(16.12)'!$BF$6:$BL$77, '[1]차입명세(16.12)'!$BP23, FALSE)/1000000)/12</f>
        <v>0</v>
      </c>
      <c r="CJ259" s="259">
        <f>(HLOOKUP(CJ$239, '[1]차입명세(16.12)'!$BF$6:$BL$77, '[1]차입명세(16.12)'!$BP23, FALSE)/1000000)/12</f>
        <v>0</v>
      </c>
      <c r="CK259" s="259">
        <f>(HLOOKUP(CK$239, '[1]차입명세(16.12)'!$BF$6:$BL$77, '[1]차입명세(16.12)'!$BP23, FALSE)/1000000)/12</f>
        <v>0</v>
      </c>
      <c r="CL259" s="259">
        <f>(HLOOKUP(CL$239, '[1]차입명세(16.12)'!$BF$6:$BL$77, '[1]차입명세(16.12)'!$BP23, FALSE)/1000000)/12</f>
        <v>0</v>
      </c>
      <c r="CM259" s="259">
        <f>(HLOOKUP(CM$239, '[1]차입명세(16.12)'!$BF$6:$BL$77, '[1]차입명세(16.12)'!$BP23, FALSE)/1000000)/12</f>
        <v>0</v>
      </c>
      <c r="CN259" s="259">
        <f>(HLOOKUP(CN$239, '[1]차입명세(16.12)'!$BF$6:$BL$77, '[1]차입명세(16.12)'!$BP23, FALSE)/1000000)/12</f>
        <v>0</v>
      </c>
      <c r="CO259" s="259">
        <f>(HLOOKUP(CO$239, '[1]차입명세(16.12)'!$BF$6:$BL$77, '[1]차입명세(16.12)'!$BP23, FALSE)/1000000)/12</f>
        <v>0</v>
      </c>
      <c r="CP259" s="259">
        <f>(HLOOKUP(CP$239, '[1]차입명세(16.12)'!$BF$6:$BL$77, '[1]차입명세(16.12)'!$BP23, FALSE)/1000000)/12</f>
        <v>0</v>
      </c>
      <c r="CQ259" s="259">
        <f>(HLOOKUP(CQ$239, '[1]차입명세(16.12)'!$BF$6:$BL$77, '[1]차입명세(16.12)'!$BP23, FALSE)/1000000)/12</f>
        <v>0</v>
      </c>
      <c r="CR259" s="259">
        <f>(HLOOKUP(CR$239, '[1]차입명세(16.12)'!$BF$6:$BL$77, '[1]차입명세(16.12)'!$BP23, FALSE)/1000000)/12</f>
        <v>0</v>
      </c>
      <c r="CS259" s="259">
        <f>(HLOOKUP(CS$239, '[1]차입명세(16.12)'!$BF$6:$BL$77, '[1]차입명세(16.12)'!$BP23, FALSE)/1000000)/12</f>
        <v>0</v>
      </c>
      <c r="CT259" s="259">
        <f>(HLOOKUP(CT$239, '[1]차입명세(16.12)'!$BF$6:$BL$77, '[1]차입명세(16.12)'!$BP23, FALSE)/1000000)/12</f>
        <v>0</v>
      </c>
      <c r="CU259" s="259">
        <f>(HLOOKUP(CU$239, '[1]차입명세(16.12)'!$BF$6:$BL$77, '[1]차입명세(16.12)'!$BP23, FALSE)/1000000)/12</f>
        <v>0</v>
      </c>
      <c r="CV259" s="259">
        <f>(HLOOKUP(CV$239, '[1]차입명세(16.12)'!$BF$6:$BL$77, '[1]차입명세(16.12)'!$BP23, FALSE)/1000000)/12</f>
        <v>0</v>
      </c>
      <c r="CW259" s="259">
        <f>(HLOOKUP(CW$239, '[1]차입명세(16.12)'!$BF$6:$BL$77, '[1]차입명세(16.12)'!$BP23, FALSE)/1000000)/12</f>
        <v>0</v>
      </c>
      <c r="CX259" s="259">
        <f>(HLOOKUP(CX$239, '[1]차입명세(16.12)'!$BF$6:$BL$77, '[1]차입명세(16.12)'!$BP23, FALSE)/1000000)/12</f>
        <v>0</v>
      </c>
      <c r="CY259" s="259">
        <f>(HLOOKUP(CY$239, '[1]차입명세(16.12)'!$BF$6:$BL$77, '[1]차입명세(16.12)'!$BP23, FALSE)/1000000)/12</f>
        <v>0</v>
      </c>
      <c r="CZ259" s="259">
        <f>(HLOOKUP(CZ$239, '[1]차입명세(16.12)'!$BF$6:$BL$77, '[1]차입명세(16.12)'!$BP23, FALSE)/1000000)/12</f>
        <v>0</v>
      </c>
      <c r="DA259" s="259">
        <f>(HLOOKUP(DA$239, '[1]차입명세(16.12)'!$BF$6:$BL$77, '[1]차입명세(16.12)'!$BP23, FALSE)/1000000)/12</f>
        <v>0</v>
      </c>
      <c r="DB259" s="259">
        <f>(HLOOKUP(DB$239, '[1]차입명세(16.12)'!$BF$6:$BL$77, '[1]차입명세(16.12)'!$BP23, FALSE)/1000000)/12</f>
        <v>0</v>
      </c>
      <c r="DC259" s="259">
        <f>(HLOOKUP(DC$239, '[1]차입명세(16.12)'!$BF$6:$BL$77, '[1]차입명세(16.12)'!$BP23, FALSE)/1000000)/12</f>
        <v>0</v>
      </c>
      <c r="DD259" s="259"/>
      <c r="DE259" s="259"/>
      <c r="DF259" s="259"/>
      <c r="DG259" s="259"/>
      <c r="DH259" s="259"/>
      <c r="DI259" s="259"/>
      <c r="DJ259" s="259"/>
      <c r="DK259" s="259"/>
      <c r="DL259" s="259"/>
      <c r="DM259" s="259"/>
      <c r="DN259" s="259"/>
      <c r="DO259" s="259"/>
      <c r="DP259" s="259"/>
      <c r="DQ259" s="259"/>
      <c r="DR259" s="259"/>
      <c r="DS259" s="259"/>
      <c r="DT259" s="259"/>
      <c r="DU259" s="259"/>
      <c r="DV259" s="259"/>
      <c r="DW259" s="259"/>
      <c r="DX259" s="259"/>
      <c r="DY259" s="259"/>
      <c r="DZ259" s="259"/>
      <c r="EA259" s="259"/>
      <c r="EB259" s="259"/>
      <c r="EC259" s="259"/>
      <c r="ED259" s="259"/>
      <c r="EE259" s="259"/>
      <c r="EF259" s="259"/>
      <c r="EG259" s="259"/>
      <c r="EH259" s="259"/>
      <c r="EI259" s="259"/>
      <c r="EJ259" s="259"/>
      <c r="EK259" s="259"/>
      <c r="EL259" s="259"/>
      <c r="EM259" s="259"/>
      <c r="EN259" s="116"/>
    </row>
    <row r="260" spans="3:144" x14ac:dyDescent="0.3">
      <c r="C260" s="142">
        <f t="shared" si="219"/>
        <v>17</v>
      </c>
      <c r="D260" s="250" t="str">
        <f>'[1]차입명세(16.12)'!D24</f>
        <v>외화운영자금</v>
      </c>
      <c r="E260" s="251" t="str">
        <f>'[1]차입명세(16.12)'!E24</f>
        <v>수협</v>
      </c>
      <c r="F260" s="252">
        <f>'[1]차입명세(16.12)'!Y24/1000000</f>
        <v>12085</v>
      </c>
      <c r="G260" s="253">
        <f>'[1]차입명세(16.12)'!M24/100</f>
        <v>2.29E-2</v>
      </c>
      <c r="H260" s="254">
        <f>'[1]차입명세(16.12)'!P24</f>
        <v>42939</v>
      </c>
      <c r="I260" s="255" t="str">
        <f>'[1]차입명세(16.12)'!Q24</f>
        <v>1개월</v>
      </c>
      <c r="J260" s="256" t="s">
        <v>101</v>
      </c>
      <c r="K260" s="260"/>
      <c r="L260" s="258">
        <f>'[1]차입명세(16.12)'!AQ24/1000000</f>
        <v>0</v>
      </c>
      <c r="M260" s="258">
        <f>'[1]차입명세(16.12)'!AR24/1000000</f>
        <v>0</v>
      </c>
      <c r="N260" s="258">
        <f>'[1]차입명세(16.12)'!AS24/1000000</f>
        <v>0</v>
      </c>
      <c r="O260" s="258">
        <f>'[1]차입명세(16.12)'!AT24/1000000</f>
        <v>0</v>
      </c>
      <c r="P260" s="258">
        <f>'[1]차입명세(16.12)'!AU24/1000000</f>
        <v>0</v>
      </c>
      <c r="Q260" s="258">
        <f>'[1]차입명세(16.12)'!AV24/1000000</f>
        <v>0</v>
      </c>
      <c r="R260" s="258">
        <f>'[1]차입명세(16.12)'!AW24/1000000</f>
        <v>0</v>
      </c>
      <c r="S260" s="258">
        <f>'[1]차입명세(16.12)'!AX24/1000000</f>
        <v>0</v>
      </c>
      <c r="T260" s="258">
        <f>'[1]차입명세(16.12)'!AY24/1000000</f>
        <v>0</v>
      </c>
      <c r="U260" s="258">
        <f>'[1]차입명세(16.12)'!AZ24/1000000</f>
        <v>0</v>
      </c>
      <c r="V260" s="258">
        <f>'[1]차입명세(16.12)'!BA24/1000000</f>
        <v>0</v>
      </c>
      <c r="W260" s="258">
        <f>'[1]차입명세(16.12)'!BB24/1000000</f>
        <v>0</v>
      </c>
      <c r="X260" s="259">
        <f>(HLOOKUP(X$239, '[1]차입명세(16.12)'!$BF$6:$BL$77, '[1]차입명세(16.12)'!$BP24, FALSE)/1000000)/12</f>
        <v>0</v>
      </c>
      <c r="Y260" s="259">
        <f>(HLOOKUP(Y$239, '[1]차입명세(16.12)'!$BF$6:$BL$77, '[1]차입명세(16.12)'!$BP24, FALSE)/1000000)/12</f>
        <v>0</v>
      </c>
      <c r="Z260" s="259">
        <f>(HLOOKUP(Z$239, '[1]차입명세(16.12)'!$BF$6:$BL$77, '[1]차입명세(16.12)'!$BP24, FALSE)/1000000)/12</f>
        <v>0</v>
      </c>
      <c r="AA260" s="259">
        <f>(HLOOKUP(AA$239, '[1]차입명세(16.12)'!$BF$6:$BL$77, '[1]차입명세(16.12)'!$BP24, FALSE)/1000000)/12</f>
        <v>0</v>
      </c>
      <c r="AB260" s="259">
        <f>(HLOOKUP(AB$239, '[1]차입명세(16.12)'!$BF$6:$BL$77, '[1]차입명세(16.12)'!$BP24, FALSE)/1000000)/12</f>
        <v>0</v>
      </c>
      <c r="AC260" s="259">
        <f>(HLOOKUP(AC$239, '[1]차입명세(16.12)'!$BF$6:$BL$77, '[1]차입명세(16.12)'!$BP24, FALSE)/1000000)/12</f>
        <v>0</v>
      </c>
      <c r="AD260" s="259">
        <f>(HLOOKUP(AD$239, '[1]차입명세(16.12)'!$BF$6:$BL$77, '[1]차입명세(16.12)'!$BP24, FALSE)/1000000)/12</f>
        <v>0</v>
      </c>
      <c r="AE260" s="259">
        <f>(HLOOKUP(AE$239, '[1]차입명세(16.12)'!$BF$6:$BL$77, '[1]차입명세(16.12)'!$BP24, FALSE)/1000000)/12</f>
        <v>0</v>
      </c>
      <c r="AF260" s="259">
        <f>(HLOOKUP(AF$239, '[1]차입명세(16.12)'!$BF$6:$BL$77, '[1]차입명세(16.12)'!$BP24, FALSE)/1000000)/12</f>
        <v>0</v>
      </c>
      <c r="AG260" s="259">
        <f>(HLOOKUP(AG$239, '[1]차입명세(16.12)'!$BF$6:$BL$77, '[1]차입명세(16.12)'!$BP24, FALSE)/1000000)/12</f>
        <v>0</v>
      </c>
      <c r="AH260" s="259">
        <f>(HLOOKUP(AH$239, '[1]차입명세(16.12)'!$BF$6:$BL$77, '[1]차입명세(16.12)'!$BP24, FALSE)/1000000)/12</f>
        <v>0</v>
      </c>
      <c r="AI260" s="259">
        <f>(HLOOKUP(AI$239, '[1]차입명세(16.12)'!$BF$6:$BL$77, '[1]차입명세(16.12)'!$BP24, FALSE)/1000000)/12</f>
        <v>0</v>
      </c>
      <c r="AJ260" s="259">
        <f>(HLOOKUP(AJ$239, '[1]차입명세(16.12)'!$BF$6:$BL$77, '[1]차입명세(16.12)'!$BP24, FALSE)/1000000)/12</f>
        <v>0</v>
      </c>
      <c r="AK260" s="259">
        <f>(HLOOKUP(AK$239, '[1]차입명세(16.12)'!$BF$6:$BL$77, '[1]차입명세(16.12)'!$BP24, FALSE)/1000000)/12</f>
        <v>0</v>
      </c>
      <c r="AL260" s="259">
        <f>(HLOOKUP(AL$239, '[1]차입명세(16.12)'!$BF$6:$BL$77, '[1]차입명세(16.12)'!$BP24, FALSE)/1000000)/12</f>
        <v>0</v>
      </c>
      <c r="AM260" s="259">
        <f>(HLOOKUP(AM$239, '[1]차입명세(16.12)'!$BF$6:$BL$77, '[1]차입명세(16.12)'!$BP24, FALSE)/1000000)/12</f>
        <v>0</v>
      </c>
      <c r="AN260" s="259">
        <f>(HLOOKUP(AN$239, '[1]차입명세(16.12)'!$BF$6:$BL$77, '[1]차입명세(16.12)'!$BP24, FALSE)/1000000)/12</f>
        <v>0</v>
      </c>
      <c r="AO260" s="259">
        <f>(HLOOKUP(AO$239, '[1]차입명세(16.12)'!$BF$6:$BL$77, '[1]차입명세(16.12)'!$BP24, FALSE)/1000000)/12</f>
        <v>0</v>
      </c>
      <c r="AP260" s="259">
        <f>(HLOOKUP(AP$239, '[1]차입명세(16.12)'!$BF$6:$BL$77, '[1]차입명세(16.12)'!$BP24, FALSE)/1000000)/12</f>
        <v>0</v>
      </c>
      <c r="AQ260" s="259">
        <f>(HLOOKUP(AQ$239, '[1]차입명세(16.12)'!$BF$6:$BL$77, '[1]차입명세(16.12)'!$BP24, FALSE)/1000000)/12</f>
        <v>0</v>
      </c>
      <c r="AR260" s="259">
        <f>(HLOOKUP(AR$239, '[1]차입명세(16.12)'!$BF$6:$BL$77, '[1]차입명세(16.12)'!$BP24, FALSE)/1000000)/12</f>
        <v>0</v>
      </c>
      <c r="AS260" s="259">
        <f>(HLOOKUP(AS$239, '[1]차입명세(16.12)'!$BF$6:$BL$77, '[1]차입명세(16.12)'!$BP24, FALSE)/1000000)/12</f>
        <v>0</v>
      </c>
      <c r="AT260" s="259">
        <f>(HLOOKUP(AT$239, '[1]차입명세(16.12)'!$BF$6:$BL$77, '[1]차입명세(16.12)'!$BP24, FALSE)/1000000)/12</f>
        <v>0</v>
      </c>
      <c r="AU260" s="259">
        <f>(HLOOKUP(AU$239, '[1]차입명세(16.12)'!$BF$6:$BL$77, '[1]차입명세(16.12)'!$BP24, FALSE)/1000000)/12</f>
        <v>0</v>
      </c>
      <c r="AV260" s="259">
        <f>(HLOOKUP(AV$239, '[1]차입명세(16.12)'!$BF$6:$BL$77, '[1]차입명세(16.12)'!$BP24, FALSE)/1000000)/12</f>
        <v>0</v>
      </c>
      <c r="AW260" s="259">
        <f>(HLOOKUP(AW$239, '[1]차입명세(16.12)'!$BF$6:$BL$77, '[1]차입명세(16.12)'!$BP24, FALSE)/1000000)/12</f>
        <v>0</v>
      </c>
      <c r="AX260" s="259">
        <f>(HLOOKUP(AX$239, '[1]차입명세(16.12)'!$BF$6:$BL$77, '[1]차입명세(16.12)'!$BP24, FALSE)/1000000)/12</f>
        <v>0</v>
      </c>
      <c r="AY260" s="259">
        <f>(HLOOKUP(AY$239, '[1]차입명세(16.12)'!$BF$6:$BL$77, '[1]차입명세(16.12)'!$BP24, FALSE)/1000000)/12</f>
        <v>0</v>
      </c>
      <c r="AZ260" s="259">
        <f>(HLOOKUP(AZ$239, '[1]차입명세(16.12)'!$BF$6:$BL$77, '[1]차입명세(16.12)'!$BP24, FALSE)/1000000)/12</f>
        <v>0</v>
      </c>
      <c r="BA260" s="259">
        <f>(HLOOKUP(BA$239, '[1]차입명세(16.12)'!$BF$6:$BL$77, '[1]차입명세(16.12)'!$BP24, FALSE)/1000000)/12</f>
        <v>0</v>
      </c>
      <c r="BB260" s="259">
        <f>(HLOOKUP(BB$239, '[1]차입명세(16.12)'!$BF$6:$BL$77, '[1]차입명세(16.12)'!$BP24, FALSE)/1000000)/12</f>
        <v>0</v>
      </c>
      <c r="BC260" s="259">
        <f>(HLOOKUP(BC$239, '[1]차입명세(16.12)'!$BF$6:$BL$77, '[1]차입명세(16.12)'!$BP24, FALSE)/1000000)/12</f>
        <v>0</v>
      </c>
      <c r="BD260" s="259">
        <f>(HLOOKUP(BD$239, '[1]차입명세(16.12)'!$BF$6:$BL$77, '[1]차입명세(16.12)'!$BP24, FALSE)/1000000)/12</f>
        <v>0</v>
      </c>
      <c r="BE260" s="259">
        <f>(HLOOKUP(BE$239, '[1]차입명세(16.12)'!$BF$6:$BL$77, '[1]차입명세(16.12)'!$BP24, FALSE)/1000000)/12</f>
        <v>0</v>
      </c>
      <c r="BF260" s="259">
        <f>(HLOOKUP(BF$239, '[1]차입명세(16.12)'!$BF$6:$BL$77, '[1]차입명세(16.12)'!$BP24, FALSE)/1000000)/12</f>
        <v>0</v>
      </c>
      <c r="BG260" s="259">
        <f>(HLOOKUP(BG$239, '[1]차입명세(16.12)'!$BF$6:$BL$77, '[1]차입명세(16.12)'!$BP24, FALSE)/1000000)/12</f>
        <v>0</v>
      </c>
      <c r="BH260" s="259">
        <f>(HLOOKUP(BH$239, '[1]차입명세(16.12)'!$BF$6:$BL$77, '[1]차입명세(16.12)'!$BP24, FALSE)/1000000)/12</f>
        <v>0</v>
      </c>
      <c r="BI260" s="259">
        <f>(HLOOKUP(BI$239, '[1]차입명세(16.12)'!$BF$6:$BL$77, '[1]차입명세(16.12)'!$BP24, FALSE)/1000000)/12</f>
        <v>0</v>
      </c>
      <c r="BJ260" s="259">
        <f>(HLOOKUP(BJ$239, '[1]차입명세(16.12)'!$BF$6:$BL$77, '[1]차입명세(16.12)'!$BP24, FALSE)/1000000)/12</f>
        <v>0</v>
      </c>
      <c r="BK260" s="259">
        <f>(HLOOKUP(BK$239, '[1]차입명세(16.12)'!$BF$6:$BL$77, '[1]차입명세(16.12)'!$BP24, FALSE)/1000000)/12</f>
        <v>0</v>
      </c>
      <c r="BL260" s="259">
        <f>(HLOOKUP(BL$239, '[1]차입명세(16.12)'!$BF$6:$BL$77, '[1]차입명세(16.12)'!$BP24, FALSE)/1000000)/12</f>
        <v>0</v>
      </c>
      <c r="BM260" s="259">
        <f>(HLOOKUP(BM$239, '[1]차입명세(16.12)'!$BF$6:$BL$77, '[1]차입명세(16.12)'!$BP24, FALSE)/1000000)/12</f>
        <v>0</v>
      </c>
      <c r="BN260" s="259">
        <f>(HLOOKUP(BN$239, '[1]차입명세(16.12)'!$BF$6:$BL$77, '[1]차입명세(16.12)'!$BP24, FALSE)/1000000)/12</f>
        <v>0</v>
      </c>
      <c r="BO260" s="259">
        <f>(HLOOKUP(BO$239, '[1]차입명세(16.12)'!$BF$6:$BL$77, '[1]차입명세(16.12)'!$BP24, FALSE)/1000000)/12</f>
        <v>0</v>
      </c>
      <c r="BP260" s="259">
        <f>(HLOOKUP(BP$239, '[1]차입명세(16.12)'!$BF$6:$BL$77, '[1]차입명세(16.12)'!$BP24, FALSE)/1000000)/12</f>
        <v>0</v>
      </c>
      <c r="BQ260" s="259">
        <f>(HLOOKUP(BQ$239, '[1]차입명세(16.12)'!$BF$6:$BL$77, '[1]차입명세(16.12)'!$BP24, FALSE)/1000000)/12</f>
        <v>0</v>
      </c>
      <c r="BR260" s="259">
        <f>(HLOOKUP(BR$239, '[1]차입명세(16.12)'!$BF$6:$BL$77, '[1]차입명세(16.12)'!$BP24, FALSE)/1000000)/12</f>
        <v>0</v>
      </c>
      <c r="BS260" s="259">
        <f>(HLOOKUP(BS$239, '[1]차입명세(16.12)'!$BF$6:$BL$77, '[1]차입명세(16.12)'!$BP24, FALSE)/1000000)/12</f>
        <v>0</v>
      </c>
      <c r="BT260" s="259">
        <f>(HLOOKUP(BT$239, '[1]차입명세(16.12)'!$BF$6:$BL$77, '[1]차입명세(16.12)'!$BP24, FALSE)/1000000)/12</f>
        <v>0</v>
      </c>
      <c r="BU260" s="259">
        <f>(HLOOKUP(BU$239, '[1]차입명세(16.12)'!$BF$6:$BL$77, '[1]차입명세(16.12)'!$BP24, FALSE)/1000000)/12</f>
        <v>0</v>
      </c>
      <c r="BV260" s="259">
        <f>(HLOOKUP(BV$239, '[1]차입명세(16.12)'!$BF$6:$BL$77, '[1]차입명세(16.12)'!$BP24, FALSE)/1000000)/12</f>
        <v>0</v>
      </c>
      <c r="BW260" s="259">
        <f>(HLOOKUP(BW$239, '[1]차입명세(16.12)'!$BF$6:$BL$77, '[1]차입명세(16.12)'!$BP24, FALSE)/1000000)/12</f>
        <v>0</v>
      </c>
      <c r="BX260" s="259">
        <f>(HLOOKUP(BX$239, '[1]차입명세(16.12)'!$BF$6:$BL$77, '[1]차입명세(16.12)'!$BP24, FALSE)/1000000)/12</f>
        <v>0</v>
      </c>
      <c r="BY260" s="259">
        <f>(HLOOKUP(BY$239, '[1]차입명세(16.12)'!$BF$6:$BL$77, '[1]차입명세(16.12)'!$BP24, FALSE)/1000000)/12</f>
        <v>0</v>
      </c>
      <c r="BZ260" s="259">
        <f>(HLOOKUP(BZ$239, '[1]차입명세(16.12)'!$BF$6:$BL$77, '[1]차입명세(16.12)'!$BP24, FALSE)/1000000)/12</f>
        <v>0</v>
      </c>
      <c r="CA260" s="259">
        <f>(HLOOKUP(CA$239, '[1]차입명세(16.12)'!$BF$6:$BL$77, '[1]차입명세(16.12)'!$BP24, FALSE)/1000000)/12</f>
        <v>0</v>
      </c>
      <c r="CB260" s="259">
        <f>(HLOOKUP(CB$239, '[1]차입명세(16.12)'!$BF$6:$BL$77, '[1]차입명세(16.12)'!$BP24, FALSE)/1000000)/12</f>
        <v>0</v>
      </c>
      <c r="CC260" s="259">
        <f>(HLOOKUP(CC$239, '[1]차입명세(16.12)'!$BF$6:$BL$77, '[1]차입명세(16.12)'!$BP24, FALSE)/1000000)/12</f>
        <v>0</v>
      </c>
      <c r="CD260" s="259">
        <f>(HLOOKUP(CD$239, '[1]차입명세(16.12)'!$BF$6:$BL$77, '[1]차입명세(16.12)'!$BP24, FALSE)/1000000)/12</f>
        <v>0</v>
      </c>
      <c r="CE260" s="259">
        <f>(HLOOKUP(CE$239, '[1]차입명세(16.12)'!$BF$6:$BL$77, '[1]차입명세(16.12)'!$BP24, FALSE)/1000000)/12</f>
        <v>0</v>
      </c>
      <c r="CF260" s="259">
        <f>(HLOOKUP(CF$239, '[1]차입명세(16.12)'!$BF$6:$BL$77, '[1]차입명세(16.12)'!$BP24, FALSE)/1000000)/12</f>
        <v>0</v>
      </c>
      <c r="CG260" s="259">
        <f>(HLOOKUP(CG$239, '[1]차입명세(16.12)'!$BF$6:$BL$77, '[1]차입명세(16.12)'!$BP24, FALSE)/1000000)/12</f>
        <v>0</v>
      </c>
      <c r="CH260" s="259">
        <f>(HLOOKUP(CH$239, '[1]차입명세(16.12)'!$BF$6:$BL$77, '[1]차입명세(16.12)'!$BP24, FALSE)/1000000)/12</f>
        <v>0</v>
      </c>
      <c r="CI260" s="259">
        <f>(HLOOKUP(CI$239, '[1]차입명세(16.12)'!$BF$6:$BL$77, '[1]차입명세(16.12)'!$BP24, FALSE)/1000000)/12</f>
        <v>0</v>
      </c>
      <c r="CJ260" s="259">
        <f>(HLOOKUP(CJ$239, '[1]차입명세(16.12)'!$BF$6:$BL$77, '[1]차입명세(16.12)'!$BP24, FALSE)/1000000)/12</f>
        <v>0</v>
      </c>
      <c r="CK260" s="259">
        <f>(HLOOKUP(CK$239, '[1]차입명세(16.12)'!$BF$6:$BL$77, '[1]차입명세(16.12)'!$BP24, FALSE)/1000000)/12</f>
        <v>0</v>
      </c>
      <c r="CL260" s="259">
        <f>(HLOOKUP(CL$239, '[1]차입명세(16.12)'!$BF$6:$BL$77, '[1]차입명세(16.12)'!$BP24, FALSE)/1000000)/12</f>
        <v>0</v>
      </c>
      <c r="CM260" s="259">
        <f>(HLOOKUP(CM$239, '[1]차입명세(16.12)'!$BF$6:$BL$77, '[1]차입명세(16.12)'!$BP24, FALSE)/1000000)/12</f>
        <v>0</v>
      </c>
      <c r="CN260" s="259">
        <f>(HLOOKUP(CN$239, '[1]차입명세(16.12)'!$BF$6:$BL$77, '[1]차입명세(16.12)'!$BP24, FALSE)/1000000)/12</f>
        <v>0</v>
      </c>
      <c r="CO260" s="259">
        <f>(HLOOKUP(CO$239, '[1]차입명세(16.12)'!$BF$6:$BL$77, '[1]차입명세(16.12)'!$BP24, FALSE)/1000000)/12</f>
        <v>0</v>
      </c>
      <c r="CP260" s="259">
        <f>(HLOOKUP(CP$239, '[1]차입명세(16.12)'!$BF$6:$BL$77, '[1]차입명세(16.12)'!$BP24, FALSE)/1000000)/12</f>
        <v>0</v>
      </c>
      <c r="CQ260" s="259">
        <f>(HLOOKUP(CQ$239, '[1]차입명세(16.12)'!$BF$6:$BL$77, '[1]차입명세(16.12)'!$BP24, FALSE)/1000000)/12</f>
        <v>0</v>
      </c>
      <c r="CR260" s="259">
        <f>(HLOOKUP(CR$239, '[1]차입명세(16.12)'!$BF$6:$BL$77, '[1]차입명세(16.12)'!$BP24, FALSE)/1000000)/12</f>
        <v>0</v>
      </c>
      <c r="CS260" s="259">
        <f>(HLOOKUP(CS$239, '[1]차입명세(16.12)'!$BF$6:$BL$77, '[1]차입명세(16.12)'!$BP24, FALSE)/1000000)/12</f>
        <v>0</v>
      </c>
      <c r="CT260" s="259">
        <f>(HLOOKUP(CT$239, '[1]차입명세(16.12)'!$BF$6:$BL$77, '[1]차입명세(16.12)'!$BP24, FALSE)/1000000)/12</f>
        <v>0</v>
      </c>
      <c r="CU260" s="259">
        <f>(HLOOKUP(CU$239, '[1]차입명세(16.12)'!$BF$6:$BL$77, '[1]차입명세(16.12)'!$BP24, FALSE)/1000000)/12</f>
        <v>0</v>
      </c>
      <c r="CV260" s="259">
        <f>(HLOOKUP(CV$239, '[1]차입명세(16.12)'!$BF$6:$BL$77, '[1]차입명세(16.12)'!$BP24, FALSE)/1000000)/12</f>
        <v>0</v>
      </c>
      <c r="CW260" s="259">
        <f>(HLOOKUP(CW$239, '[1]차입명세(16.12)'!$BF$6:$BL$77, '[1]차입명세(16.12)'!$BP24, FALSE)/1000000)/12</f>
        <v>0</v>
      </c>
      <c r="CX260" s="259">
        <f>(HLOOKUP(CX$239, '[1]차입명세(16.12)'!$BF$6:$BL$77, '[1]차입명세(16.12)'!$BP24, FALSE)/1000000)/12</f>
        <v>0</v>
      </c>
      <c r="CY260" s="259">
        <f>(HLOOKUP(CY$239, '[1]차입명세(16.12)'!$BF$6:$BL$77, '[1]차입명세(16.12)'!$BP24, FALSE)/1000000)/12</f>
        <v>0</v>
      </c>
      <c r="CZ260" s="259">
        <f>(HLOOKUP(CZ$239, '[1]차입명세(16.12)'!$BF$6:$BL$77, '[1]차입명세(16.12)'!$BP24, FALSE)/1000000)/12</f>
        <v>0</v>
      </c>
      <c r="DA260" s="259">
        <f>(HLOOKUP(DA$239, '[1]차입명세(16.12)'!$BF$6:$BL$77, '[1]차입명세(16.12)'!$BP24, FALSE)/1000000)/12</f>
        <v>0</v>
      </c>
      <c r="DB260" s="259">
        <f>(HLOOKUP(DB$239, '[1]차입명세(16.12)'!$BF$6:$BL$77, '[1]차입명세(16.12)'!$BP24, FALSE)/1000000)/12</f>
        <v>0</v>
      </c>
      <c r="DC260" s="259">
        <f>(HLOOKUP(DC$239, '[1]차입명세(16.12)'!$BF$6:$BL$77, '[1]차입명세(16.12)'!$BP24, FALSE)/1000000)/12</f>
        <v>0</v>
      </c>
      <c r="DD260" s="259"/>
      <c r="DE260" s="259"/>
      <c r="DF260" s="259"/>
      <c r="DG260" s="259"/>
      <c r="DH260" s="259"/>
      <c r="DI260" s="259"/>
      <c r="DJ260" s="259"/>
      <c r="DK260" s="259"/>
      <c r="DL260" s="259"/>
      <c r="DM260" s="259"/>
      <c r="DN260" s="259"/>
      <c r="DO260" s="259"/>
      <c r="DP260" s="259"/>
      <c r="DQ260" s="259"/>
      <c r="DR260" s="259"/>
      <c r="DS260" s="259"/>
      <c r="DT260" s="259"/>
      <c r="DU260" s="259"/>
      <c r="DV260" s="259"/>
      <c r="DW260" s="259"/>
      <c r="DX260" s="259"/>
      <c r="DY260" s="259"/>
      <c r="DZ260" s="259"/>
      <c r="EA260" s="259"/>
      <c r="EB260" s="259"/>
      <c r="EC260" s="259"/>
      <c r="ED260" s="259"/>
      <c r="EE260" s="259"/>
      <c r="EF260" s="259"/>
      <c r="EG260" s="259"/>
      <c r="EH260" s="259"/>
      <c r="EI260" s="259"/>
      <c r="EJ260" s="259"/>
      <c r="EK260" s="259"/>
      <c r="EL260" s="259"/>
      <c r="EM260" s="259"/>
      <c r="EN260" s="116"/>
    </row>
    <row r="261" spans="3:144" x14ac:dyDescent="0.3">
      <c r="C261" s="142">
        <f t="shared" si="219"/>
        <v>18</v>
      </c>
      <c r="D261" s="250" t="str">
        <f>'[1]차입명세(16.12)'!D25</f>
        <v>해외투자대출(인)</v>
      </c>
      <c r="E261" s="251" t="str">
        <f>'[1]차입명세(16.12)'!E25</f>
        <v>씨티</v>
      </c>
      <c r="F261" s="252">
        <f>'[1]차입명세(16.12)'!Y25/1000000</f>
        <v>29004</v>
      </c>
      <c r="G261" s="253">
        <f>'[1]차입명세(16.12)'!M25/100</f>
        <v>2.0649999999999998E-2</v>
      </c>
      <c r="H261" s="254">
        <f>'[1]차입명세(16.12)'!P25</f>
        <v>42940</v>
      </c>
      <c r="I261" s="255" t="str">
        <f>'[1]차입명세(16.12)'!Q25</f>
        <v>3개월</v>
      </c>
      <c r="J261" s="256" t="s">
        <v>102</v>
      </c>
      <c r="K261" s="260"/>
      <c r="L261" s="258">
        <f>'[1]차입명세(16.12)'!AQ25/1000000</f>
        <v>0</v>
      </c>
      <c r="M261" s="258">
        <f>'[1]차입명세(16.12)'!AR25/1000000</f>
        <v>0</v>
      </c>
      <c r="N261" s="258">
        <f>'[1]차입명세(16.12)'!AS25/1000000</f>
        <v>0</v>
      </c>
      <c r="O261" s="258">
        <f>'[1]차입명세(16.12)'!AT25/1000000</f>
        <v>0</v>
      </c>
      <c r="P261" s="258">
        <f>'[1]차입명세(16.12)'!AU25/1000000</f>
        <v>0</v>
      </c>
      <c r="Q261" s="258">
        <f>'[1]차입명세(16.12)'!AV25/1000000</f>
        <v>0</v>
      </c>
      <c r="R261" s="258">
        <f>'[1]차입명세(16.12)'!AW25/1000000</f>
        <v>0</v>
      </c>
      <c r="S261" s="258">
        <f>'[1]차입명세(16.12)'!AX25/1000000</f>
        <v>0</v>
      </c>
      <c r="T261" s="258">
        <f>'[1]차입명세(16.12)'!AY25/1000000</f>
        <v>0</v>
      </c>
      <c r="U261" s="258">
        <f>'[1]차입명세(16.12)'!AZ25/1000000</f>
        <v>0</v>
      </c>
      <c r="V261" s="258">
        <f>'[1]차입명세(16.12)'!BA25/1000000</f>
        <v>0</v>
      </c>
      <c r="W261" s="258">
        <f>'[1]차입명세(16.12)'!BB25/1000000</f>
        <v>0</v>
      </c>
      <c r="X261" s="259">
        <f>(HLOOKUP(X$239, '[1]차입명세(16.12)'!$BF$6:$BL$77, '[1]차입명세(16.12)'!$BP25, FALSE)/1000000)/12</f>
        <v>0</v>
      </c>
      <c r="Y261" s="259">
        <f>(HLOOKUP(Y$239, '[1]차입명세(16.12)'!$BF$6:$BL$77, '[1]차입명세(16.12)'!$BP25, FALSE)/1000000)/12</f>
        <v>0</v>
      </c>
      <c r="Z261" s="259">
        <f>(HLOOKUP(Z$239, '[1]차입명세(16.12)'!$BF$6:$BL$77, '[1]차입명세(16.12)'!$BP25, FALSE)/1000000)/12</f>
        <v>0</v>
      </c>
      <c r="AA261" s="259">
        <f>(HLOOKUP(AA$239, '[1]차입명세(16.12)'!$BF$6:$BL$77, '[1]차입명세(16.12)'!$BP25, FALSE)/1000000)/12</f>
        <v>0</v>
      </c>
      <c r="AB261" s="259">
        <f>(HLOOKUP(AB$239, '[1]차입명세(16.12)'!$BF$6:$BL$77, '[1]차입명세(16.12)'!$BP25, FALSE)/1000000)/12</f>
        <v>0</v>
      </c>
      <c r="AC261" s="259">
        <f>(HLOOKUP(AC$239, '[1]차입명세(16.12)'!$BF$6:$BL$77, '[1]차입명세(16.12)'!$BP25, FALSE)/1000000)/12</f>
        <v>0</v>
      </c>
      <c r="AD261" s="259">
        <f>(HLOOKUP(AD$239, '[1]차입명세(16.12)'!$BF$6:$BL$77, '[1]차입명세(16.12)'!$BP25, FALSE)/1000000)/12</f>
        <v>0</v>
      </c>
      <c r="AE261" s="259">
        <f>(HLOOKUP(AE$239, '[1]차입명세(16.12)'!$BF$6:$BL$77, '[1]차입명세(16.12)'!$BP25, FALSE)/1000000)/12</f>
        <v>0</v>
      </c>
      <c r="AF261" s="259">
        <f>(HLOOKUP(AF$239, '[1]차입명세(16.12)'!$BF$6:$BL$77, '[1]차입명세(16.12)'!$BP25, FALSE)/1000000)/12</f>
        <v>0</v>
      </c>
      <c r="AG261" s="259">
        <f>(HLOOKUP(AG$239, '[1]차입명세(16.12)'!$BF$6:$BL$77, '[1]차입명세(16.12)'!$BP25, FALSE)/1000000)/12</f>
        <v>0</v>
      </c>
      <c r="AH261" s="259">
        <f>(HLOOKUP(AH$239, '[1]차입명세(16.12)'!$BF$6:$BL$77, '[1]차입명세(16.12)'!$BP25, FALSE)/1000000)/12</f>
        <v>0</v>
      </c>
      <c r="AI261" s="259">
        <f>(HLOOKUP(AI$239, '[1]차입명세(16.12)'!$BF$6:$BL$77, '[1]차입명세(16.12)'!$BP25, FALSE)/1000000)/12</f>
        <v>0</v>
      </c>
      <c r="AJ261" s="259">
        <f>(HLOOKUP(AJ$239, '[1]차입명세(16.12)'!$BF$6:$BL$77, '[1]차입명세(16.12)'!$BP25, FALSE)/1000000)/12</f>
        <v>0</v>
      </c>
      <c r="AK261" s="259">
        <f>(HLOOKUP(AK$239, '[1]차입명세(16.12)'!$BF$6:$BL$77, '[1]차입명세(16.12)'!$BP25, FALSE)/1000000)/12</f>
        <v>0</v>
      </c>
      <c r="AL261" s="259">
        <f>(HLOOKUP(AL$239, '[1]차입명세(16.12)'!$BF$6:$BL$77, '[1]차입명세(16.12)'!$BP25, FALSE)/1000000)/12</f>
        <v>0</v>
      </c>
      <c r="AM261" s="259">
        <f>(HLOOKUP(AM$239, '[1]차입명세(16.12)'!$BF$6:$BL$77, '[1]차입명세(16.12)'!$BP25, FALSE)/1000000)/12</f>
        <v>0</v>
      </c>
      <c r="AN261" s="259">
        <f>(HLOOKUP(AN$239, '[1]차입명세(16.12)'!$BF$6:$BL$77, '[1]차입명세(16.12)'!$BP25, FALSE)/1000000)/12</f>
        <v>0</v>
      </c>
      <c r="AO261" s="259">
        <f>(HLOOKUP(AO$239, '[1]차입명세(16.12)'!$BF$6:$BL$77, '[1]차입명세(16.12)'!$BP25, FALSE)/1000000)/12</f>
        <v>0</v>
      </c>
      <c r="AP261" s="259">
        <f>(HLOOKUP(AP$239, '[1]차입명세(16.12)'!$BF$6:$BL$77, '[1]차입명세(16.12)'!$BP25, FALSE)/1000000)/12</f>
        <v>0</v>
      </c>
      <c r="AQ261" s="259">
        <f>(HLOOKUP(AQ$239, '[1]차입명세(16.12)'!$BF$6:$BL$77, '[1]차입명세(16.12)'!$BP25, FALSE)/1000000)/12</f>
        <v>0</v>
      </c>
      <c r="AR261" s="259">
        <f>(HLOOKUP(AR$239, '[1]차입명세(16.12)'!$BF$6:$BL$77, '[1]차입명세(16.12)'!$BP25, FALSE)/1000000)/12</f>
        <v>0</v>
      </c>
      <c r="AS261" s="259">
        <f>(HLOOKUP(AS$239, '[1]차입명세(16.12)'!$BF$6:$BL$77, '[1]차입명세(16.12)'!$BP25, FALSE)/1000000)/12</f>
        <v>0</v>
      </c>
      <c r="AT261" s="259">
        <f>(HLOOKUP(AT$239, '[1]차입명세(16.12)'!$BF$6:$BL$77, '[1]차입명세(16.12)'!$BP25, FALSE)/1000000)/12</f>
        <v>0</v>
      </c>
      <c r="AU261" s="259">
        <f>(HLOOKUP(AU$239, '[1]차입명세(16.12)'!$BF$6:$BL$77, '[1]차입명세(16.12)'!$BP25, FALSE)/1000000)/12</f>
        <v>0</v>
      </c>
      <c r="AV261" s="259">
        <f>(HLOOKUP(AV$239, '[1]차입명세(16.12)'!$BF$6:$BL$77, '[1]차입명세(16.12)'!$BP25, FALSE)/1000000)/12</f>
        <v>0</v>
      </c>
      <c r="AW261" s="259">
        <f>(HLOOKUP(AW$239, '[1]차입명세(16.12)'!$BF$6:$BL$77, '[1]차입명세(16.12)'!$BP25, FALSE)/1000000)/12</f>
        <v>0</v>
      </c>
      <c r="AX261" s="259">
        <f>(HLOOKUP(AX$239, '[1]차입명세(16.12)'!$BF$6:$BL$77, '[1]차입명세(16.12)'!$BP25, FALSE)/1000000)/12</f>
        <v>0</v>
      </c>
      <c r="AY261" s="259">
        <f>(HLOOKUP(AY$239, '[1]차입명세(16.12)'!$BF$6:$BL$77, '[1]차입명세(16.12)'!$BP25, FALSE)/1000000)/12</f>
        <v>0</v>
      </c>
      <c r="AZ261" s="259">
        <f>(HLOOKUP(AZ$239, '[1]차입명세(16.12)'!$BF$6:$BL$77, '[1]차입명세(16.12)'!$BP25, FALSE)/1000000)/12</f>
        <v>0</v>
      </c>
      <c r="BA261" s="259">
        <f>(HLOOKUP(BA$239, '[1]차입명세(16.12)'!$BF$6:$BL$77, '[1]차입명세(16.12)'!$BP25, FALSE)/1000000)/12</f>
        <v>0</v>
      </c>
      <c r="BB261" s="259">
        <f>(HLOOKUP(BB$239, '[1]차입명세(16.12)'!$BF$6:$BL$77, '[1]차입명세(16.12)'!$BP25, FALSE)/1000000)/12</f>
        <v>0</v>
      </c>
      <c r="BC261" s="259">
        <f>(HLOOKUP(BC$239, '[1]차입명세(16.12)'!$BF$6:$BL$77, '[1]차입명세(16.12)'!$BP25, FALSE)/1000000)/12</f>
        <v>0</v>
      </c>
      <c r="BD261" s="259">
        <f>(HLOOKUP(BD$239, '[1]차입명세(16.12)'!$BF$6:$BL$77, '[1]차입명세(16.12)'!$BP25, FALSE)/1000000)/12</f>
        <v>0</v>
      </c>
      <c r="BE261" s="259">
        <f>(HLOOKUP(BE$239, '[1]차입명세(16.12)'!$BF$6:$BL$77, '[1]차입명세(16.12)'!$BP25, FALSE)/1000000)/12</f>
        <v>0</v>
      </c>
      <c r="BF261" s="259">
        <f>(HLOOKUP(BF$239, '[1]차입명세(16.12)'!$BF$6:$BL$77, '[1]차입명세(16.12)'!$BP25, FALSE)/1000000)/12</f>
        <v>0</v>
      </c>
      <c r="BG261" s="259">
        <f>(HLOOKUP(BG$239, '[1]차입명세(16.12)'!$BF$6:$BL$77, '[1]차입명세(16.12)'!$BP25, FALSE)/1000000)/12</f>
        <v>0</v>
      </c>
      <c r="BH261" s="259">
        <f>(HLOOKUP(BH$239, '[1]차입명세(16.12)'!$BF$6:$BL$77, '[1]차입명세(16.12)'!$BP25, FALSE)/1000000)/12</f>
        <v>0</v>
      </c>
      <c r="BI261" s="259">
        <f>(HLOOKUP(BI$239, '[1]차입명세(16.12)'!$BF$6:$BL$77, '[1]차입명세(16.12)'!$BP25, FALSE)/1000000)/12</f>
        <v>0</v>
      </c>
      <c r="BJ261" s="259">
        <f>(HLOOKUP(BJ$239, '[1]차입명세(16.12)'!$BF$6:$BL$77, '[1]차입명세(16.12)'!$BP25, FALSE)/1000000)/12</f>
        <v>0</v>
      </c>
      <c r="BK261" s="259">
        <f>(HLOOKUP(BK$239, '[1]차입명세(16.12)'!$BF$6:$BL$77, '[1]차입명세(16.12)'!$BP25, FALSE)/1000000)/12</f>
        <v>0</v>
      </c>
      <c r="BL261" s="259">
        <f>(HLOOKUP(BL$239, '[1]차입명세(16.12)'!$BF$6:$BL$77, '[1]차입명세(16.12)'!$BP25, FALSE)/1000000)/12</f>
        <v>0</v>
      </c>
      <c r="BM261" s="259">
        <f>(HLOOKUP(BM$239, '[1]차입명세(16.12)'!$BF$6:$BL$77, '[1]차입명세(16.12)'!$BP25, FALSE)/1000000)/12</f>
        <v>0</v>
      </c>
      <c r="BN261" s="259">
        <f>(HLOOKUP(BN$239, '[1]차입명세(16.12)'!$BF$6:$BL$77, '[1]차입명세(16.12)'!$BP25, FALSE)/1000000)/12</f>
        <v>0</v>
      </c>
      <c r="BO261" s="259">
        <f>(HLOOKUP(BO$239, '[1]차입명세(16.12)'!$BF$6:$BL$77, '[1]차입명세(16.12)'!$BP25, FALSE)/1000000)/12</f>
        <v>0</v>
      </c>
      <c r="BP261" s="259">
        <f>(HLOOKUP(BP$239, '[1]차입명세(16.12)'!$BF$6:$BL$77, '[1]차입명세(16.12)'!$BP25, FALSE)/1000000)/12</f>
        <v>0</v>
      </c>
      <c r="BQ261" s="259">
        <f>(HLOOKUP(BQ$239, '[1]차입명세(16.12)'!$BF$6:$BL$77, '[1]차입명세(16.12)'!$BP25, FALSE)/1000000)/12</f>
        <v>0</v>
      </c>
      <c r="BR261" s="259">
        <f>(HLOOKUP(BR$239, '[1]차입명세(16.12)'!$BF$6:$BL$77, '[1]차입명세(16.12)'!$BP25, FALSE)/1000000)/12</f>
        <v>0</v>
      </c>
      <c r="BS261" s="259">
        <f>(HLOOKUP(BS$239, '[1]차입명세(16.12)'!$BF$6:$BL$77, '[1]차입명세(16.12)'!$BP25, FALSE)/1000000)/12</f>
        <v>0</v>
      </c>
      <c r="BT261" s="259">
        <f>(HLOOKUP(BT$239, '[1]차입명세(16.12)'!$BF$6:$BL$77, '[1]차입명세(16.12)'!$BP25, FALSE)/1000000)/12</f>
        <v>0</v>
      </c>
      <c r="BU261" s="259">
        <f>(HLOOKUP(BU$239, '[1]차입명세(16.12)'!$BF$6:$BL$77, '[1]차입명세(16.12)'!$BP25, FALSE)/1000000)/12</f>
        <v>0</v>
      </c>
      <c r="BV261" s="259">
        <f>(HLOOKUP(BV$239, '[1]차입명세(16.12)'!$BF$6:$BL$77, '[1]차입명세(16.12)'!$BP25, FALSE)/1000000)/12</f>
        <v>0</v>
      </c>
      <c r="BW261" s="259">
        <f>(HLOOKUP(BW$239, '[1]차입명세(16.12)'!$BF$6:$BL$77, '[1]차입명세(16.12)'!$BP25, FALSE)/1000000)/12</f>
        <v>0</v>
      </c>
      <c r="BX261" s="259">
        <f>(HLOOKUP(BX$239, '[1]차입명세(16.12)'!$BF$6:$BL$77, '[1]차입명세(16.12)'!$BP25, FALSE)/1000000)/12</f>
        <v>0</v>
      </c>
      <c r="BY261" s="259">
        <f>(HLOOKUP(BY$239, '[1]차입명세(16.12)'!$BF$6:$BL$77, '[1]차입명세(16.12)'!$BP25, FALSE)/1000000)/12</f>
        <v>0</v>
      </c>
      <c r="BZ261" s="259">
        <f>(HLOOKUP(BZ$239, '[1]차입명세(16.12)'!$BF$6:$BL$77, '[1]차입명세(16.12)'!$BP25, FALSE)/1000000)/12</f>
        <v>0</v>
      </c>
      <c r="CA261" s="259">
        <f>(HLOOKUP(CA$239, '[1]차입명세(16.12)'!$BF$6:$BL$77, '[1]차입명세(16.12)'!$BP25, FALSE)/1000000)/12</f>
        <v>0</v>
      </c>
      <c r="CB261" s="259">
        <f>(HLOOKUP(CB$239, '[1]차입명세(16.12)'!$BF$6:$BL$77, '[1]차입명세(16.12)'!$BP25, FALSE)/1000000)/12</f>
        <v>0</v>
      </c>
      <c r="CC261" s="259">
        <f>(HLOOKUP(CC$239, '[1]차입명세(16.12)'!$BF$6:$BL$77, '[1]차입명세(16.12)'!$BP25, FALSE)/1000000)/12</f>
        <v>0</v>
      </c>
      <c r="CD261" s="259">
        <f>(HLOOKUP(CD$239, '[1]차입명세(16.12)'!$BF$6:$BL$77, '[1]차입명세(16.12)'!$BP25, FALSE)/1000000)/12</f>
        <v>0</v>
      </c>
      <c r="CE261" s="259">
        <f>(HLOOKUP(CE$239, '[1]차입명세(16.12)'!$BF$6:$BL$77, '[1]차입명세(16.12)'!$BP25, FALSE)/1000000)/12</f>
        <v>0</v>
      </c>
      <c r="CF261" s="259">
        <f>(HLOOKUP(CF$239, '[1]차입명세(16.12)'!$BF$6:$BL$77, '[1]차입명세(16.12)'!$BP25, FALSE)/1000000)/12</f>
        <v>0</v>
      </c>
      <c r="CG261" s="259">
        <f>(HLOOKUP(CG$239, '[1]차입명세(16.12)'!$BF$6:$BL$77, '[1]차입명세(16.12)'!$BP25, FALSE)/1000000)/12</f>
        <v>0</v>
      </c>
      <c r="CH261" s="259">
        <f>(HLOOKUP(CH$239, '[1]차입명세(16.12)'!$BF$6:$BL$77, '[1]차입명세(16.12)'!$BP25, FALSE)/1000000)/12</f>
        <v>0</v>
      </c>
      <c r="CI261" s="259">
        <f>(HLOOKUP(CI$239, '[1]차입명세(16.12)'!$BF$6:$BL$77, '[1]차입명세(16.12)'!$BP25, FALSE)/1000000)/12</f>
        <v>0</v>
      </c>
      <c r="CJ261" s="259">
        <f>(HLOOKUP(CJ$239, '[1]차입명세(16.12)'!$BF$6:$BL$77, '[1]차입명세(16.12)'!$BP25, FALSE)/1000000)/12</f>
        <v>0</v>
      </c>
      <c r="CK261" s="259">
        <f>(HLOOKUP(CK$239, '[1]차입명세(16.12)'!$BF$6:$BL$77, '[1]차입명세(16.12)'!$BP25, FALSE)/1000000)/12</f>
        <v>0</v>
      </c>
      <c r="CL261" s="259">
        <f>(HLOOKUP(CL$239, '[1]차입명세(16.12)'!$BF$6:$BL$77, '[1]차입명세(16.12)'!$BP25, FALSE)/1000000)/12</f>
        <v>0</v>
      </c>
      <c r="CM261" s="259">
        <f>(HLOOKUP(CM$239, '[1]차입명세(16.12)'!$BF$6:$BL$77, '[1]차입명세(16.12)'!$BP25, FALSE)/1000000)/12</f>
        <v>0</v>
      </c>
      <c r="CN261" s="259">
        <f>(HLOOKUP(CN$239, '[1]차입명세(16.12)'!$BF$6:$BL$77, '[1]차입명세(16.12)'!$BP25, FALSE)/1000000)/12</f>
        <v>0</v>
      </c>
      <c r="CO261" s="259">
        <f>(HLOOKUP(CO$239, '[1]차입명세(16.12)'!$BF$6:$BL$77, '[1]차입명세(16.12)'!$BP25, FALSE)/1000000)/12</f>
        <v>0</v>
      </c>
      <c r="CP261" s="259">
        <f>(HLOOKUP(CP$239, '[1]차입명세(16.12)'!$BF$6:$BL$77, '[1]차입명세(16.12)'!$BP25, FALSE)/1000000)/12</f>
        <v>0</v>
      </c>
      <c r="CQ261" s="259">
        <f>(HLOOKUP(CQ$239, '[1]차입명세(16.12)'!$BF$6:$BL$77, '[1]차입명세(16.12)'!$BP25, FALSE)/1000000)/12</f>
        <v>0</v>
      </c>
      <c r="CR261" s="259">
        <f>(HLOOKUP(CR$239, '[1]차입명세(16.12)'!$BF$6:$BL$77, '[1]차입명세(16.12)'!$BP25, FALSE)/1000000)/12</f>
        <v>0</v>
      </c>
      <c r="CS261" s="259">
        <f>(HLOOKUP(CS$239, '[1]차입명세(16.12)'!$BF$6:$BL$77, '[1]차입명세(16.12)'!$BP25, FALSE)/1000000)/12</f>
        <v>0</v>
      </c>
      <c r="CT261" s="259">
        <f>(HLOOKUP(CT$239, '[1]차입명세(16.12)'!$BF$6:$BL$77, '[1]차입명세(16.12)'!$BP25, FALSE)/1000000)/12</f>
        <v>0</v>
      </c>
      <c r="CU261" s="259">
        <f>(HLOOKUP(CU$239, '[1]차입명세(16.12)'!$BF$6:$BL$77, '[1]차입명세(16.12)'!$BP25, FALSE)/1000000)/12</f>
        <v>0</v>
      </c>
      <c r="CV261" s="259">
        <f>(HLOOKUP(CV$239, '[1]차입명세(16.12)'!$BF$6:$BL$77, '[1]차입명세(16.12)'!$BP25, FALSE)/1000000)/12</f>
        <v>0</v>
      </c>
      <c r="CW261" s="259">
        <f>(HLOOKUP(CW$239, '[1]차입명세(16.12)'!$BF$6:$BL$77, '[1]차입명세(16.12)'!$BP25, FALSE)/1000000)/12</f>
        <v>0</v>
      </c>
      <c r="CX261" s="259">
        <f>(HLOOKUP(CX$239, '[1]차입명세(16.12)'!$BF$6:$BL$77, '[1]차입명세(16.12)'!$BP25, FALSE)/1000000)/12</f>
        <v>0</v>
      </c>
      <c r="CY261" s="259">
        <f>(HLOOKUP(CY$239, '[1]차입명세(16.12)'!$BF$6:$BL$77, '[1]차입명세(16.12)'!$BP25, FALSE)/1000000)/12</f>
        <v>0</v>
      </c>
      <c r="CZ261" s="259">
        <f>(HLOOKUP(CZ$239, '[1]차입명세(16.12)'!$BF$6:$BL$77, '[1]차입명세(16.12)'!$BP25, FALSE)/1000000)/12</f>
        <v>0</v>
      </c>
      <c r="DA261" s="259">
        <f>(HLOOKUP(DA$239, '[1]차입명세(16.12)'!$BF$6:$BL$77, '[1]차입명세(16.12)'!$BP25, FALSE)/1000000)/12</f>
        <v>0</v>
      </c>
      <c r="DB261" s="259">
        <f>(HLOOKUP(DB$239, '[1]차입명세(16.12)'!$BF$6:$BL$77, '[1]차입명세(16.12)'!$BP25, FALSE)/1000000)/12</f>
        <v>0</v>
      </c>
      <c r="DC261" s="259">
        <f>(HLOOKUP(DC$239, '[1]차입명세(16.12)'!$BF$6:$BL$77, '[1]차입명세(16.12)'!$BP25, FALSE)/1000000)/12</f>
        <v>0</v>
      </c>
      <c r="DD261" s="259"/>
      <c r="DE261" s="259"/>
      <c r="DF261" s="259"/>
      <c r="DG261" s="259"/>
      <c r="DH261" s="259"/>
      <c r="DI261" s="259"/>
      <c r="DJ261" s="259"/>
      <c r="DK261" s="259"/>
      <c r="DL261" s="259"/>
      <c r="DM261" s="259"/>
      <c r="DN261" s="259"/>
      <c r="DO261" s="259"/>
      <c r="DP261" s="259"/>
      <c r="DQ261" s="259"/>
      <c r="DR261" s="259"/>
      <c r="DS261" s="259"/>
      <c r="DT261" s="259"/>
      <c r="DU261" s="259"/>
      <c r="DV261" s="259"/>
      <c r="DW261" s="259"/>
      <c r="DX261" s="259"/>
      <c r="DY261" s="259"/>
      <c r="DZ261" s="259"/>
      <c r="EA261" s="259"/>
      <c r="EB261" s="259"/>
      <c r="EC261" s="259"/>
      <c r="ED261" s="259"/>
      <c r="EE261" s="259"/>
      <c r="EF261" s="259"/>
      <c r="EG261" s="259"/>
      <c r="EH261" s="259"/>
      <c r="EI261" s="259"/>
      <c r="EJ261" s="259"/>
      <c r="EK261" s="259"/>
      <c r="EL261" s="259"/>
      <c r="EM261" s="259"/>
      <c r="EN261" s="116"/>
    </row>
    <row r="262" spans="3:144" x14ac:dyDescent="0.3">
      <c r="C262" s="142">
        <f t="shared" si="219"/>
        <v>19</v>
      </c>
      <c r="D262" s="250" t="str">
        <f>'[1]차입명세(16.12)'!D26</f>
        <v>해외투자대출(창)</v>
      </c>
      <c r="E262" s="251" t="str">
        <f>'[1]차입명세(16.12)'!E26</f>
        <v>하나</v>
      </c>
      <c r="F262" s="252">
        <f>'[1]차입명세(16.12)'!Y26/1000000</f>
        <v>2296.15</v>
      </c>
      <c r="G262" s="253">
        <f>'[1]차입명세(16.12)'!M26/100</f>
        <v>2.4672999999999997E-2</v>
      </c>
      <c r="H262" s="254">
        <f>'[1]차입명세(16.12)'!P26</f>
        <v>42854</v>
      </c>
      <c r="I262" s="255" t="str">
        <f>'[1]차입명세(16.12)'!Q26</f>
        <v>1개월</v>
      </c>
      <c r="J262" s="256" t="s">
        <v>100</v>
      </c>
      <c r="K262" s="260"/>
      <c r="L262" s="258">
        <f>'[1]차입명세(16.12)'!AQ26/1000000</f>
        <v>0</v>
      </c>
      <c r="M262" s="258">
        <f>'[1]차입명세(16.12)'!AR26/1000000</f>
        <v>0</v>
      </c>
      <c r="N262" s="258">
        <f>'[1]차입명세(16.12)'!AS26/1000000</f>
        <v>0</v>
      </c>
      <c r="O262" s="258">
        <f>'[1]차입명세(16.12)'!AT26/1000000</f>
        <v>-241.7</v>
      </c>
      <c r="P262" s="258">
        <f>'[1]차입명세(16.12)'!AU26/1000000</f>
        <v>0</v>
      </c>
      <c r="Q262" s="258">
        <f>'[1]차입명세(16.12)'!AV26/1000000</f>
        <v>0</v>
      </c>
      <c r="R262" s="258">
        <f>'[1]차입명세(16.12)'!AW26/1000000</f>
        <v>0</v>
      </c>
      <c r="S262" s="258">
        <f>'[1]차입명세(16.12)'!AX26/1000000</f>
        <v>0</v>
      </c>
      <c r="T262" s="258">
        <f>'[1]차입명세(16.12)'!AY26/1000000</f>
        <v>0</v>
      </c>
      <c r="U262" s="258">
        <f>'[1]차입명세(16.12)'!AZ26/1000000</f>
        <v>0</v>
      </c>
      <c r="V262" s="258">
        <f>'[1]차입명세(16.12)'!BA26/1000000</f>
        <v>0</v>
      </c>
      <c r="W262" s="258">
        <f>'[1]차입명세(16.12)'!BB26/1000000</f>
        <v>0</v>
      </c>
      <c r="X262" s="259">
        <f>(HLOOKUP(X$239, '[1]차입명세(16.12)'!$BF$6:$BL$77, '[1]차입명세(16.12)'!$BP26, FALSE)/1000000)/12</f>
        <v>0</v>
      </c>
      <c r="Y262" s="259">
        <f>(HLOOKUP(Y$239, '[1]차입명세(16.12)'!$BF$6:$BL$77, '[1]차입명세(16.12)'!$BP26, FALSE)/1000000)/12</f>
        <v>0</v>
      </c>
      <c r="Z262" s="259">
        <f>(HLOOKUP(Z$239, '[1]차입명세(16.12)'!$BF$6:$BL$77, '[1]차입명세(16.12)'!$BP26, FALSE)/1000000)/12</f>
        <v>0</v>
      </c>
      <c r="AA262" s="259">
        <f>(HLOOKUP(AA$239, '[1]차입명세(16.12)'!$BF$6:$BL$77, '[1]차입명세(16.12)'!$BP26, FALSE)/1000000)/12</f>
        <v>0</v>
      </c>
      <c r="AB262" s="259">
        <f>(HLOOKUP(AB$239, '[1]차입명세(16.12)'!$BF$6:$BL$77, '[1]차입명세(16.12)'!$BP26, FALSE)/1000000)/12</f>
        <v>0</v>
      </c>
      <c r="AC262" s="259">
        <f>(HLOOKUP(AC$239, '[1]차입명세(16.12)'!$BF$6:$BL$77, '[1]차입명세(16.12)'!$BP26, FALSE)/1000000)/12</f>
        <v>0</v>
      </c>
      <c r="AD262" s="259">
        <f>(HLOOKUP(AD$239, '[1]차입명세(16.12)'!$BF$6:$BL$77, '[1]차입명세(16.12)'!$BP26, FALSE)/1000000)/12</f>
        <v>0</v>
      </c>
      <c r="AE262" s="259">
        <f>(HLOOKUP(AE$239, '[1]차입명세(16.12)'!$BF$6:$BL$77, '[1]차입명세(16.12)'!$BP26, FALSE)/1000000)/12</f>
        <v>0</v>
      </c>
      <c r="AF262" s="259">
        <f>(HLOOKUP(AF$239, '[1]차입명세(16.12)'!$BF$6:$BL$77, '[1]차입명세(16.12)'!$BP26, FALSE)/1000000)/12</f>
        <v>0</v>
      </c>
      <c r="AG262" s="259">
        <f>(HLOOKUP(AG$239, '[1]차입명세(16.12)'!$BF$6:$BL$77, '[1]차입명세(16.12)'!$BP26, FALSE)/1000000)/12</f>
        <v>0</v>
      </c>
      <c r="AH262" s="259">
        <f>(HLOOKUP(AH$239, '[1]차입명세(16.12)'!$BF$6:$BL$77, '[1]차입명세(16.12)'!$BP26, FALSE)/1000000)/12</f>
        <v>0</v>
      </c>
      <c r="AI262" s="259">
        <f>(HLOOKUP(AI$239, '[1]차입명세(16.12)'!$BF$6:$BL$77, '[1]차입명세(16.12)'!$BP26, FALSE)/1000000)/12</f>
        <v>0</v>
      </c>
      <c r="AJ262" s="259">
        <f>(HLOOKUP(AJ$239, '[1]차입명세(16.12)'!$BF$6:$BL$77, '[1]차입명세(16.12)'!$BP26, FALSE)/1000000)/12</f>
        <v>0</v>
      </c>
      <c r="AK262" s="259">
        <f>(HLOOKUP(AK$239, '[1]차입명세(16.12)'!$BF$6:$BL$77, '[1]차입명세(16.12)'!$BP26, FALSE)/1000000)/12</f>
        <v>0</v>
      </c>
      <c r="AL262" s="259">
        <f>(HLOOKUP(AL$239, '[1]차입명세(16.12)'!$BF$6:$BL$77, '[1]차입명세(16.12)'!$BP26, FALSE)/1000000)/12</f>
        <v>0</v>
      </c>
      <c r="AM262" s="259">
        <f>(HLOOKUP(AM$239, '[1]차입명세(16.12)'!$BF$6:$BL$77, '[1]차입명세(16.12)'!$BP26, FALSE)/1000000)/12</f>
        <v>0</v>
      </c>
      <c r="AN262" s="259">
        <f>(HLOOKUP(AN$239, '[1]차입명세(16.12)'!$BF$6:$BL$77, '[1]차입명세(16.12)'!$BP26, FALSE)/1000000)/12</f>
        <v>0</v>
      </c>
      <c r="AO262" s="259">
        <f>(HLOOKUP(AO$239, '[1]차입명세(16.12)'!$BF$6:$BL$77, '[1]차입명세(16.12)'!$BP26, FALSE)/1000000)/12</f>
        <v>0</v>
      </c>
      <c r="AP262" s="259">
        <f>(HLOOKUP(AP$239, '[1]차입명세(16.12)'!$BF$6:$BL$77, '[1]차입명세(16.12)'!$BP26, FALSE)/1000000)/12</f>
        <v>0</v>
      </c>
      <c r="AQ262" s="259">
        <f>(HLOOKUP(AQ$239, '[1]차입명세(16.12)'!$BF$6:$BL$77, '[1]차입명세(16.12)'!$BP26, FALSE)/1000000)/12</f>
        <v>0</v>
      </c>
      <c r="AR262" s="259">
        <f>(HLOOKUP(AR$239, '[1]차입명세(16.12)'!$BF$6:$BL$77, '[1]차입명세(16.12)'!$BP26, FALSE)/1000000)/12</f>
        <v>0</v>
      </c>
      <c r="AS262" s="259">
        <f>(HLOOKUP(AS$239, '[1]차입명세(16.12)'!$BF$6:$BL$77, '[1]차입명세(16.12)'!$BP26, FALSE)/1000000)/12</f>
        <v>0</v>
      </c>
      <c r="AT262" s="259">
        <f>(HLOOKUP(AT$239, '[1]차입명세(16.12)'!$BF$6:$BL$77, '[1]차입명세(16.12)'!$BP26, FALSE)/1000000)/12</f>
        <v>0</v>
      </c>
      <c r="AU262" s="259">
        <f>(HLOOKUP(AU$239, '[1]차입명세(16.12)'!$BF$6:$BL$77, '[1]차입명세(16.12)'!$BP26, FALSE)/1000000)/12</f>
        <v>0</v>
      </c>
      <c r="AV262" s="259">
        <f>(HLOOKUP(AV$239, '[1]차입명세(16.12)'!$BF$6:$BL$77, '[1]차입명세(16.12)'!$BP26, FALSE)/1000000)/12</f>
        <v>0</v>
      </c>
      <c r="AW262" s="259">
        <f>(HLOOKUP(AW$239, '[1]차입명세(16.12)'!$BF$6:$BL$77, '[1]차입명세(16.12)'!$BP26, FALSE)/1000000)/12</f>
        <v>0</v>
      </c>
      <c r="AX262" s="259">
        <f>(HLOOKUP(AX$239, '[1]차입명세(16.12)'!$BF$6:$BL$77, '[1]차입명세(16.12)'!$BP26, FALSE)/1000000)/12</f>
        <v>0</v>
      </c>
      <c r="AY262" s="259">
        <f>(HLOOKUP(AY$239, '[1]차입명세(16.12)'!$BF$6:$BL$77, '[1]차입명세(16.12)'!$BP26, FALSE)/1000000)/12</f>
        <v>0</v>
      </c>
      <c r="AZ262" s="259">
        <f>(HLOOKUP(AZ$239, '[1]차입명세(16.12)'!$BF$6:$BL$77, '[1]차입명세(16.12)'!$BP26, FALSE)/1000000)/12</f>
        <v>0</v>
      </c>
      <c r="BA262" s="259">
        <f>(HLOOKUP(BA$239, '[1]차입명세(16.12)'!$BF$6:$BL$77, '[1]차입명세(16.12)'!$BP26, FALSE)/1000000)/12</f>
        <v>0</v>
      </c>
      <c r="BB262" s="259">
        <f>(HLOOKUP(BB$239, '[1]차입명세(16.12)'!$BF$6:$BL$77, '[1]차입명세(16.12)'!$BP26, FALSE)/1000000)/12</f>
        <v>0</v>
      </c>
      <c r="BC262" s="259">
        <f>(HLOOKUP(BC$239, '[1]차입명세(16.12)'!$BF$6:$BL$77, '[1]차입명세(16.12)'!$BP26, FALSE)/1000000)/12</f>
        <v>0</v>
      </c>
      <c r="BD262" s="259">
        <f>(HLOOKUP(BD$239, '[1]차입명세(16.12)'!$BF$6:$BL$77, '[1]차입명세(16.12)'!$BP26, FALSE)/1000000)/12</f>
        <v>0</v>
      </c>
      <c r="BE262" s="259">
        <f>(HLOOKUP(BE$239, '[1]차입명세(16.12)'!$BF$6:$BL$77, '[1]차입명세(16.12)'!$BP26, FALSE)/1000000)/12</f>
        <v>0</v>
      </c>
      <c r="BF262" s="259">
        <f>(HLOOKUP(BF$239, '[1]차입명세(16.12)'!$BF$6:$BL$77, '[1]차입명세(16.12)'!$BP26, FALSE)/1000000)/12</f>
        <v>0</v>
      </c>
      <c r="BG262" s="259">
        <f>(HLOOKUP(BG$239, '[1]차입명세(16.12)'!$BF$6:$BL$77, '[1]차입명세(16.12)'!$BP26, FALSE)/1000000)/12</f>
        <v>0</v>
      </c>
      <c r="BH262" s="259">
        <f>(HLOOKUP(BH$239, '[1]차입명세(16.12)'!$BF$6:$BL$77, '[1]차입명세(16.12)'!$BP26, FALSE)/1000000)/12</f>
        <v>0</v>
      </c>
      <c r="BI262" s="259">
        <f>(HLOOKUP(BI$239, '[1]차입명세(16.12)'!$BF$6:$BL$77, '[1]차입명세(16.12)'!$BP26, FALSE)/1000000)/12</f>
        <v>0</v>
      </c>
      <c r="BJ262" s="259">
        <f>(HLOOKUP(BJ$239, '[1]차입명세(16.12)'!$BF$6:$BL$77, '[1]차입명세(16.12)'!$BP26, FALSE)/1000000)/12</f>
        <v>0</v>
      </c>
      <c r="BK262" s="259">
        <f>(HLOOKUP(BK$239, '[1]차입명세(16.12)'!$BF$6:$BL$77, '[1]차입명세(16.12)'!$BP26, FALSE)/1000000)/12</f>
        <v>0</v>
      </c>
      <c r="BL262" s="259">
        <f>(HLOOKUP(BL$239, '[1]차입명세(16.12)'!$BF$6:$BL$77, '[1]차입명세(16.12)'!$BP26, FALSE)/1000000)/12</f>
        <v>0</v>
      </c>
      <c r="BM262" s="259">
        <f>(HLOOKUP(BM$239, '[1]차입명세(16.12)'!$BF$6:$BL$77, '[1]차입명세(16.12)'!$BP26, FALSE)/1000000)/12</f>
        <v>0</v>
      </c>
      <c r="BN262" s="259">
        <f>(HLOOKUP(BN$239, '[1]차입명세(16.12)'!$BF$6:$BL$77, '[1]차입명세(16.12)'!$BP26, FALSE)/1000000)/12</f>
        <v>0</v>
      </c>
      <c r="BO262" s="259">
        <f>(HLOOKUP(BO$239, '[1]차입명세(16.12)'!$BF$6:$BL$77, '[1]차입명세(16.12)'!$BP26, FALSE)/1000000)/12</f>
        <v>0</v>
      </c>
      <c r="BP262" s="259">
        <f>(HLOOKUP(BP$239, '[1]차입명세(16.12)'!$BF$6:$BL$77, '[1]차입명세(16.12)'!$BP26, FALSE)/1000000)/12</f>
        <v>0</v>
      </c>
      <c r="BQ262" s="259">
        <f>(HLOOKUP(BQ$239, '[1]차입명세(16.12)'!$BF$6:$BL$77, '[1]차입명세(16.12)'!$BP26, FALSE)/1000000)/12</f>
        <v>0</v>
      </c>
      <c r="BR262" s="259">
        <f>(HLOOKUP(BR$239, '[1]차입명세(16.12)'!$BF$6:$BL$77, '[1]차입명세(16.12)'!$BP26, FALSE)/1000000)/12</f>
        <v>0</v>
      </c>
      <c r="BS262" s="259">
        <f>(HLOOKUP(BS$239, '[1]차입명세(16.12)'!$BF$6:$BL$77, '[1]차입명세(16.12)'!$BP26, FALSE)/1000000)/12</f>
        <v>0</v>
      </c>
      <c r="BT262" s="259">
        <f>(HLOOKUP(BT$239, '[1]차입명세(16.12)'!$BF$6:$BL$77, '[1]차입명세(16.12)'!$BP26, FALSE)/1000000)/12</f>
        <v>0</v>
      </c>
      <c r="BU262" s="259">
        <f>(HLOOKUP(BU$239, '[1]차입명세(16.12)'!$BF$6:$BL$77, '[1]차입명세(16.12)'!$BP26, FALSE)/1000000)/12</f>
        <v>0</v>
      </c>
      <c r="BV262" s="259">
        <f>(HLOOKUP(BV$239, '[1]차입명세(16.12)'!$BF$6:$BL$77, '[1]차입명세(16.12)'!$BP26, FALSE)/1000000)/12</f>
        <v>0</v>
      </c>
      <c r="BW262" s="259">
        <f>(HLOOKUP(BW$239, '[1]차입명세(16.12)'!$BF$6:$BL$77, '[1]차입명세(16.12)'!$BP26, FALSE)/1000000)/12</f>
        <v>0</v>
      </c>
      <c r="BX262" s="259">
        <f>(HLOOKUP(BX$239, '[1]차입명세(16.12)'!$BF$6:$BL$77, '[1]차입명세(16.12)'!$BP26, FALSE)/1000000)/12</f>
        <v>0</v>
      </c>
      <c r="BY262" s="259">
        <f>(HLOOKUP(BY$239, '[1]차입명세(16.12)'!$BF$6:$BL$77, '[1]차입명세(16.12)'!$BP26, FALSE)/1000000)/12</f>
        <v>0</v>
      </c>
      <c r="BZ262" s="259">
        <f>(HLOOKUP(BZ$239, '[1]차입명세(16.12)'!$BF$6:$BL$77, '[1]차입명세(16.12)'!$BP26, FALSE)/1000000)/12</f>
        <v>0</v>
      </c>
      <c r="CA262" s="259">
        <f>(HLOOKUP(CA$239, '[1]차입명세(16.12)'!$BF$6:$BL$77, '[1]차입명세(16.12)'!$BP26, FALSE)/1000000)/12</f>
        <v>0</v>
      </c>
      <c r="CB262" s="259">
        <f>(HLOOKUP(CB$239, '[1]차입명세(16.12)'!$BF$6:$BL$77, '[1]차입명세(16.12)'!$BP26, FALSE)/1000000)/12</f>
        <v>0</v>
      </c>
      <c r="CC262" s="259">
        <f>(HLOOKUP(CC$239, '[1]차입명세(16.12)'!$BF$6:$BL$77, '[1]차입명세(16.12)'!$BP26, FALSE)/1000000)/12</f>
        <v>0</v>
      </c>
      <c r="CD262" s="259">
        <f>(HLOOKUP(CD$239, '[1]차입명세(16.12)'!$BF$6:$BL$77, '[1]차입명세(16.12)'!$BP26, FALSE)/1000000)/12</f>
        <v>0</v>
      </c>
      <c r="CE262" s="259">
        <f>(HLOOKUP(CE$239, '[1]차입명세(16.12)'!$BF$6:$BL$77, '[1]차입명세(16.12)'!$BP26, FALSE)/1000000)/12</f>
        <v>0</v>
      </c>
      <c r="CF262" s="259">
        <f>(HLOOKUP(CF$239, '[1]차입명세(16.12)'!$BF$6:$BL$77, '[1]차입명세(16.12)'!$BP26, FALSE)/1000000)/12</f>
        <v>0</v>
      </c>
      <c r="CG262" s="259">
        <f>(HLOOKUP(CG$239, '[1]차입명세(16.12)'!$BF$6:$BL$77, '[1]차입명세(16.12)'!$BP26, FALSE)/1000000)/12</f>
        <v>0</v>
      </c>
      <c r="CH262" s="259">
        <f>(HLOOKUP(CH$239, '[1]차입명세(16.12)'!$BF$6:$BL$77, '[1]차입명세(16.12)'!$BP26, FALSE)/1000000)/12</f>
        <v>0</v>
      </c>
      <c r="CI262" s="259">
        <f>(HLOOKUP(CI$239, '[1]차입명세(16.12)'!$BF$6:$BL$77, '[1]차입명세(16.12)'!$BP26, FALSE)/1000000)/12</f>
        <v>0</v>
      </c>
      <c r="CJ262" s="259">
        <f>(HLOOKUP(CJ$239, '[1]차입명세(16.12)'!$BF$6:$BL$77, '[1]차입명세(16.12)'!$BP26, FALSE)/1000000)/12</f>
        <v>0</v>
      </c>
      <c r="CK262" s="259">
        <f>(HLOOKUP(CK$239, '[1]차입명세(16.12)'!$BF$6:$BL$77, '[1]차입명세(16.12)'!$BP26, FALSE)/1000000)/12</f>
        <v>0</v>
      </c>
      <c r="CL262" s="259">
        <f>(HLOOKUP(CL$239, '[1]차입명세(16.12)'!$BF$6:$BL$77, '[1]차입명세(16.12)'!$BP26, FALSE)/1000000)/12</f>
        <v>0</v>
      </c>
      <c r="CM262" s="259">
        <f>(HLOOKUP(CM$239, '[1]차입명세(16.12)'!$BF$6:$BL$77, '[1]차입명세(16.12)'!$BP26, FALSE)/1000000)/12</f>
        <v>0</v>
      </c>
      <c r="CN262" s="259">
        <f>(HLOOKUP(CN$239, '[1]차입명세(16.12)'!$BF$6:$BL$77, '[1]차입명세(16.12)'!$BP26, FALSE)/1000000)/12</f>
        <v>0</v>
      </c>
      <c r="CO262" s="259">
        <f>(HLOOKUP(CO$239, '[1]차입명세(16.12)'!$BF$6:$BL$77, '[1]차입명세(16.12)'!$BP26, FALSE)/1000000)/12</f>
        <v>0</v>
      </c>
      <c r="CP262" s="259">
        <f>(HLOOKUP(CP$239, '[1]차입명세(16.12)'!$BF$6:$BL$77, '[1]차입명세(16.12)'!$BP26, FALSE)/1000000)/12</f>
        <v>0</v>
      </c>
      <c r="CQ262" s="259">
        <f>(HLOOKUP(CQ$239, '[1]차입명세(16.12)'!$BF$6:$BL$77, '[1]차입명세(16.12)'!$BP26, FALSE)/1000000)/12</f>
        <v>0</v>
      </c>
      <c r="CR262" s="259">
        <f>(HLOOKUP(CR$239, '[1]차입명세(16.12)'!$BF$6:$BL$77, '[1]차입명세(16.12)'!$BP26, FALSE)/1000000)/12</f>
        <v>0</v>
      </c>
      <c r="CS262" s="259">
        <f>(HLOOKUP(CS$239, '[1]차입명세(16.12)'!$BF$6:$BL$77, '[1]차입명세(16.12)'!$BP26, FALSE)/1000000)/12</f>
        <v>0</v>
      </c>
      <c r="CT262" s="259">
        <f>(HLOOKUP(CT$239, '[1]차입명세(16.12)'!$BF$6:$BL$77, '[1]차입명세(16.12)'!$BP26, FALSE)/1000000)/12</f>
        <v>0</v>
      </c>
      <c r="CU262" s="259">
        <f>(HLOOKUP(CU$239, '[1]차입명세(16.12)'!$BF$6:$BL$77, '[1]차입명세(16.12)'!$BP26, FALSE)/1000000)/12</f>
        <v>0</v>
      </c>
      <c r="CV262" s="259">
        <f>(HLOOKUP(CV$239, '[1]차입명세(16.12)'!$BF$6:$BL$77, '[1]차입명세(16.12)'!$BP26, FALSE)/1000000)/12</f>
        <v>0</v>
      </c>
      <c r="CW262" s="259">
        <f>(HLOOKUP(CW$239, '[1]차입명세(16.12)'!$BF$6:$BL$77, '[1]차입명세(16.12)'!$BP26, FALSE)/1000000)/12</f>
        <v>0</v>
      </c>
      <c r="CX262" s="259">
        <f>(HLOOKUP(CX$239, '[1]차입명세(16.12)'!$BF$6:$BL$77, '[1]차입명세(16.12)'!$BP26, FALSE)/1000000)/12</f>
        <v>0</v>
      </c>
      <c r="CY262" s="259">
        <f>(HLOOKUP(CY$239, '[1]차입명세(16.12)'!$BF$6:$BL$77, '[1]차입명세(16.12)'!$BP26, FALSE)/1000000)/12</f>
        <v>0</v>
      </c>
      <c r="CZ262" s="259">
        <f>(HLOOKUP(CZ$239, '[1]차입명세(16.12)'!$BF$6:$BL$77, '[1]차입명세(16.12)'!$BP26, FALSE)/1000000)/12</f>
        <v>0</v>
      </c>
      <c r="DA262" s="259">
        <f>(HLOOKUP(DA$239, '[1]차입명세(16.12)'!$BF$6:$BL$77, '[1]차입명세(16.12)'!$BP26, FALSE)/1000000)/12</f>
        <v>0</v>
      </c>
      <c r="DB262" s="259">
        <f>(HLOOKUP(DB$239, '[1]차입명세(16.12)'!$BF$6:$BL$77, '[1]차입명세(16.12)'!$BP26, FALSE)/1000000)/12</f>
        <v>0</v>
      </c>
      <c r="DC262" s="259">
        <f>(HLOOKUP(DC$239, '[1]차입명세(16.12)'!$BF$6:$BL$77, '[1]차입명세(16.12)'!$BP26, FALSE)/1000000)/12</f>
        <v>0</v>
      </c>
      <c r="DD262" s="259"/>
      <c r="DE262" s="259"/>
      <c r="DF262" s="259"/>
      <c r="DG262" s="259"/>
      <c r="DH262" s="259"/>
      <c r="DI262" s="259"/>
      <c r="DJ262" s="259"/>
      <c r="DK262" s="259"/>
      <c r="DL262" s="259"/>
      <c r="DM262" s="259"/>
      <c r="DN262" s="259"/>
      <c r="DO262" s="259"/>
      <c r="DP262" s="259"/>
      <c r="DQ262" s="259"/>
      <c r="DR262" s="259"/>
      <c r="DS262" s="259"/>
      <c r="DT262" s="259"/>
      <c r="DU262" s="259"/>
      <c r="DV262" s="259"/>
      <c r="DW262" s="259"/>
      <c r="DX262" s="259"/>
      <c r="DY262" s="259"/>
      <c r="DZ262" s="259"/>
      <c r="EA262" s="259"/>
      <c r="EB262" s="259"/>
      <c r="EC262" s="259"/>
      <c r="ED262" s="259"/>
      <c r="EE262" s="259"/>
      <c r="EF262" s="259"/>
      <c r="EG262" s="259"/>
      <c r="EH262" s="259"/>
      <c r="EI262" s="259"/>
      <c r="EJ262" s="259"/>
      <c r="EK262" s="259"/>
      <c r="EL262" s="259"/>
      <c r="EM262" s="259"/>
      <c r="EN262" s="116"/>
    </row>
    <row r="263" spans="3:144" x14ac:dyDescent="0.3">
      <c r="C263" s="142">
        <f t="shared" si="219"/>
        <v>20</v>
      </c>
      <c r="D263" s="250" t="str">
        <f>'[1]차입명세(16.12)'!D27</f>
        <v>해외투자대출</v>
      </c>
      <c r="E263" s="251" t="str">
        <f>'[1]차입명세(16.12)'!E27</f>
        <v>하나</v>
      </c>
      <c r="F263" s="252">
        <f>'[1]차입명세(16.12)'!Y27/1000000</f>
        <v>5070.3999999999996</v>
      </c>
      <c r="G263" s="253">
        <f>'[1]차입명세(16.12)'!M27/100</f>
        <v>1.42714E-2</v>
      </c>
      <c r="H263" s="254">
        <f>'[1]차입명세(16.12)'!P27</f>
        <v>42941</v>
      </c>
      <c r="I263" s="255" t="str">
        <f>'[1]차입명세(16.12)'!Q27</f>
        <v>1개월</v>
      </c>
      <c r="J263" s="256" t="s">
        <v>103</v>
      </c>
      <c r="K263" s="260"/>
      <c r="L263" s="258">
        <f>'[1]차입명세(16.12)'!AQ27/1000000</f>
        <v>0</v>
      </c>
      <c r="M263" s="258">
        <f>'[1]차입명세(16.12)'!AR27/1000000</f>
        <v>0</v>
      </c>
      <c r="N263" s="258">
        <f>'[1]차입명세(16.12)'!AS27/1000000</f>
        <v>0</v>
      </c>
      <c r="O263" s="258">
        <f>'[1]차입명세(16.12)'!AT27/1000000</f>
        <v>0</v>
      </c>
      <c r="P263" s="258">
        <f>'[1]차입명세(16.12)'!AU27/1000000</f>
        <v>0</v>
      </c>
      <c r="Q263" s="258">
        <f>'[1]차입명세(16.12)'!AV27/1000000</f>
        <v>0</v>
      </c>
      <c r="R263" s="258">
        <f>'[1]차입명세(16.12)'!AW27/1000000</f>
        <v>0</v>
      </c>
      <c r="S263" s="258">
        <f>'[1]차입명세(16.12)'!AX27/1000000</f>
        <v>0</v>
      </c>
      <c r="T263" s="258">
        <f>'[1]차입명세(16.12)'!AY27/1000000</f>
        <v>0</v>
      </c>
      <c r="U263" s="258">
        <f>'[1]차입명세(16.12)'!AZ27/1000000</f>
        <v>0</v>
      </c>
      <c r="V263" s="258">
        <f>'[1]차입명세(16.12)'!BA27/1000000</f>
        <v>-5070.3999999999996</v>
      </c>
      <c r="W263" s="258">
        <f>'[1]차입명세(16.12)'!BB27/1000000</f>
        <v>0</v>
      </c>
      <c r="X263" s="259">
        <f>(HLOOKUP(X$239, '[1]차입명세(16.12)'!$BF$6:$BL$77, '[1]차입명세(16.12)'!$BP27, FALSE)/1000000)/12</f>
        <v>0</v>
      </c>
      <c r="Y263" s="259">
        <f>(HLOOKUP(Y$239, '[1]차입명세(16.12)'!$BF$6:$BL$77, '[1]차입명세(16.12)'!$BP27, FALSE)/1000000)/12</f>
        <v>0</v>
      </c>
      <c r="Z263" s="259">
        <f>(HLOOKUP(Z$239, '[1]차입명세(16.12)'!$BF$6:$BL$77, '[1]차입명세(16.12)'!$BP27, FALSE)/1000000)/12</f>
        <v>0</v>
      </c>
      <c r="AA263" s="259">
        <f>(HLOOKUP(AA$239, '[1]차입명세(16.12)'!$BF$6:$BL$77, '[1]차입명세(16.12)'!$BP27, FALSE)/1000000)/12</f>
        <v>0</v>
      </c>
      <c r="AB263" s="259">
        <f>(HLOOKUP(AB$239, '[1]차입명세(16.12)'!$BF$6:$BL$77, '[1]차입명세(16.12)'!$BP27, FALSE)/1000000)/12</f>
        <v>0</v>
      </c>
      <c r="AC263" s="259">
        <f>(HLOOKUP(AC$239, '[1]차입명세(16.12)'!$BF$6:$BL$77, '[1]차입명세(16.12)'!$BP27, FALSE)/1000000)/12</f>
        <v>0</v>
      </c>
      <c r="AD263" s="259">
        <f>(HLOOKUP(AD$239, '[1]차입명세(16.12)'!$BF$6:$BL$77, '[1]차입명세(16.12)'!$BP27, FALSE)/1000000)/12</f>
        <v>0</v>
      </c>
      <c r="AE263" s="259">
        <f>(HLOOKUP(AE$239, '[1]차입명세(16.12)'!$BF$6:$BL$77, '[1]차입명세(16.12)'!$BP27, FALSE)/1000000)/12</f>
        <v>0</v>
      </c>
      <c r="AF263" s="259">
        <f>(HLOOKUP(AF$239, '[1]차입명세(16.12)'!$BF$6:$BL$77, '[1]차입명세(16.12)'!$BP27, FALSE)/1000000)/12</f>
        <v>0</v>
      </c>
      <c r="AG263" s="259">
        <f>(HLOOKUP(AG$239, '[1]차입명세(16.12)'!$BF$6:$BL$77, '[1]차입명세(16.12)'!$BP27, FALSE)/1000000)/12</f>
        <v>0</v>
      </c>
      <c r="AH263" s="259">
        <f>(HLOOKUP(AH$239, '[1]차입명세(16.12)'!$BF$6:$BL$77, '[1]차입명세(16.12)'!$BP27, FALSE)/1000000)/12</f>
        <v>0</v>
      </c>
      <c r="AI263" s="259">
        <f>(HLOOKUP(AI$239, '[1]차입명세(16.12)'!$BF$6:$BL$77, '[1]차입명세(16.12)'!$BP27, FALSE)/1000000)/12</f>
        <v>0</v>
      </c>
      <c r="AJ263" s="259">
        <f>(HLOOKUP(AJ$239, '[1]차입명세(16.12)'!$BF$6:$BL$77, '[1]차입명세(16.12)'!$BP27, FALSE)/1000000)/12</f>
        <v>0</v>
      </c>
      <c r="AK263" s="259">
        <f>(HLOOKUP(AK$239, '[1]차입명세(16.12)'!$BF$6:$BL$77, '[1]차입명세(16.12)'!$BP27, FALSE)/1000000)/12</f>
        <v>0</v>
      </c>
      <c r="AL263" s="259">
        <f>(HLOOKUP(AL$239, '[1]차입명세(16.12)'!$BF$6:$BL$77, '[1]차입명세(16.12)'!$BP27, FALSE)/1000000)/12</f>
        <v>0</v>
      </c>
      <c r="AM263" s="259">
        <f>(HLOOKUP(AM$239, '[1]차입명세(16.12)'!$BF$6:$BL$77, '[1]차입명세(16.12)'!$BP27, FALSE)/1000000)/12</f>
        <v>0</v>
      </c>
      <c r="AN263" s="259">
        <f>(HLOOKUP(AN$239, '[1]차입명세(16.12)'!$BF$6:$BL$77, '[1]차입명세(16.12)'!$BP27, FALSE)/1000000)/12</f>
        <v>0</v>
      </c>
      <c r="AO263" s="259">
        <f>(HLOOKUP(AO$239, '[1]차입명세(16.12)'!$BF$6:$BL$77, '[1]차입명세(16.12)'!$BP27, FALSE)/1000000)/12</f>
        <v>0</v>
      </c>
      <c r="AP263" s="259">
        <f>(HLOOKUP(AP$239, '[1]차입명세(16.12)'!$BF$6:$BL$77, '[1]차입명세(16.12)'!$BP27, FALSE)/1000000)/12</f>
        <v>0</v>
      </c>
      <c r="AQ263" s="259">
        <f>(HLOOKUP(AQ$239, '[1]차입명세(16.12)'!$BF$6:$BL$77, '[1]차입명세(16.12)'!$BP27, FALSE)/1000000)/12</f>
        <v>0</v>
      </c>
      <c r="AR263" s="259">
        <f>(HLOOKUP(AR$239, '[1]차입명세(16.12)'!$BF$6:$BL$77, '[1]차입명세(16.12)'!$BP27, FALSE)/1000000)/12</f>
        <v>0</v>
      </c>
      <c r="AS263" s="259">
        <f>(HLOOKUP(AS$239, '[1]차입명세(16.12)'!$BF$6:$BL$77, '[1]차입명세(16.12)'!$BP27, FALSE)/1000000)/12</f>
        <v>0</v>
      </c>
      <c r="AT263" s="259">
        <f>(HLOOKUP(AT$239, '[1]차입명세(16.12)'!$BF$6:$BL$77, '[1]차입명세(16.12)'!$BP27, FALSE)/1000000)/12</f>
        <v>0</v>
      </c>
      <c r="AU263" s="259">
        <f>(HLOOKUP(AU$239, '[1]차입명세(16.12)'!$BF$6:$BL$77, '[1]차입명세(16.12)'!$BP27, FALSE)/1000000)/12</f>
        <v>0</v>
      </c>
      <c r="AV263" s="259">
        <f>(HLOOKUP(AV$239, '[1]차입명세(16.12)'!$BF$6:$BL$77, '[1]차입명세(16.12)'!$BP27, FALSE)/1000000)/12</f>
        <v>0</v>
      </c>
      <c r="AW263" s="259">
        <f>(HLOOKUP(AW$239, '[1]차입명세(16.12)'!$BF$6:$BL$77, '[1]차입명세(16.12)'!$BP27, FALSE)/1000000)/12</f>
        <v>0</v>
      </c>
      <c r="AX263" s="259">
        <f>(HLOOKUP(AX$239, '[1]차입명세(16.12)'!$BF$6:$BL$77, '[1]차입명세(16.12)'!$BP27, FALSE)/1000000)/12</f>
        <v>0</v>
      </c>
      <c r="AY263" s="259">
        <f>(HLOOKUP(AY$239, '[1]차입명세(16.12)'!$BF$6:$BL$77, '[1]차입명세(16.12)'!$BP27, FALSE)/1000000)/12</f>
        <v>0</v>
      </c>
      <c r="AZ263" s="259">
        <f>(HLOOKUP(AZ$239, '[1]차입명세(16.12)'!$BF$6:$BL$77, '[1]차입명세(16.12)'!$BP27, FALSE)/1000000)/12</f>
        <v>0</v>
      </c>
      <c r="BA263" s="259">
        <f>(HLOOKUP(BA$239, '[1]차입명세(16.12)'!$BF$6:$BL$77, '[1]차입명세(16.12)'!$BP27, FALSE)/1000000)/12</f>
        <v>0</v>
      </c>
      <c r="BB263" s="259">
        <f>(HLOOKUP(BB$239, '[1]차입명세(16.12)'!$BF$6:$BL$77, '[1]차입명세(16.12)'!$BP27, FALSE)/1000000)/12</f>
        <v>0</v>
      </c>
      <c r="BC263" s="259">
        <f>(HLOOKUP(BC$239, '[1]차입명세(16.12)'!$BF$6:$BL$77, '[1]차입명세(16.12)'!$BP27, FALSE)/1000000)/12</f>
        <v>0</v>
      </c>
      <c r="BD263" s="259">
        <f>(HLOOKUP(BD$239, '[1]차입명세(16.12)'!$BF$6:$BL$77, '[1]차입명세(16.12)'!$BP27, FALSE)/1000000)/12</f>
        <v>0</v>
      </c>
      <c r="BE263" s="259">
        <f>(HLOOKUP(BE$239, '[1]차입명세(16.12)'!$BF$6:$BL$77, '[1]차입명세(16.12)'!$BP27, FALSE)/1000000)/12</f>
        <v>0</v>
      </c>
      <c r="BF263" s="259">
        <f>(HLOOKUP(BF$239, '[1]차입명세(16.12)'!$BF$6:$BL$77, '[1]차입명세(16.12)'!$BP27, FALSE)/1000000)/12</f>
        <v>0</v>
      </c>
      <c r="BG263" s="259">
        <f>(HLOOKUP(BG$239, '[1]차입명세(16.12)'!$BF$6:$BL$77, '[1]차입명세(16.12)'!$BP27, FALSE)/1000000)/12</f>
        <v>0</v>
      </c>
      <c r="BH263" s="259">
        <f>(HLOOKUP(BH$239, '[1]차입명세(16.12)'!$BF$6:$BL$77, '[1]차입명세(16.12)'!$BP27, FALSE)/1000000)/12</f>
        <v>0</v>
      </c>
      <c r="BI263" s="259">
        <f>(HLOOKUP(BI$239, '[1]차입명세(16.12)'!$BF$6:$BL$77, '[1]차입명세(16.12)'!$BP27, FALSE)/1000000)/12</f>
        <v>0</v>
      </c>
      <c r="BJ263" s="259">
        <f>(HLOOKUP(BJ$239, '[1]차입명세(16.12)'!$BF$6:$BL$77, '[1]차입명세(16.12)'!$BP27, FALSE)/1000000)/12</f>
        <v>0</v>
      </c>
      <c r="BK263" s="259">
        <f>(HLOOKUP(BK$239, '[1]차입명세(16.12)'!$BF$6:$BL$77, '[1]차입명세(16.12)'!$BP27, FALSE)/1000000)/12</f>
        <v>0</v>
      </c>
      <c r="BL263" s="259">
        <f>(HLOOKUP(BL$239, '[1]차입명세(16.12)'!$BF$6:$BL$77, '[1]차입명세(16.12)'!$BP27, FALSE)/1000000)/12</f>
        <v>0</v>
      </c>
      <c r="BM263" s="259">
        <f>(HLOOKUP(BM$239, '[1]차입명세(16.12)'!$BF$6:$BL$77, '[1]차입명세(16.12)'!$BP27, FALSE)/1000000)/12</f>
        <v>0</v>
      </c>
      <c r="BN263" s="259">
        <f>(HLOOKUP(BN$239, '[1]차입명세(16.12)'!$BF$6:$BL$77, '[1]차입명세(16.12)'!$BP27, FALSE)/1000000)/12</f>
        <v>0</v>
      </c>
      <c r="BO263" s="259">
        <f>(HLOOKUP(BO$239, '[1]차입명세(16.12)'!$BF$6:$BL$77, '[1]차입명세(16.12)'!$BP27, FALSE)/1000000)/12</f>
        <v>0</v>
      </c>
      <c r="BP263" s="259">
        <f>(HLOOKUP(BP$239, '[1]차입명세(16.12)'!$BF$6:$BL$77, '[1]차입명세(16.12)'!$BP27, FALSE)/1000000)/12</f>
        <v>0</v>
      </c>
      <c r="BQ263" s="259">
        <f>(HLOOKUP(BQ$239, '[1]차입명세(16.12)'!$BF$6:$BL$77, '[1]차입명세(16.12)'!$BP27, FALSE)/1000000)/12</f>
        <v>0</v>
      </c>
      <c r="BR263" s="259">
        <f>(HLOOKUP(BR$239, '[1]차입명세(16.12)'!$BF$6:$BL$77, '[1]차입명세(16.12)'!$BP27, FALSE)/1000000)/12</f>
        <v>0</v>
      </c>
      <c r="BS263" s="259">
        <f>(HLOOKUP(BS$239, '[1]차입명세(16.12)'!$BF$6:$BL$77, '[1]차입명세(16.12)'!$BP27, FALSE)/1000000)/12</f>
        <v>0</v>
      </c>
      <c r="BT263" s="259">
        <f>(HLOOKUP(BT$239, '[1]차입명세(16.12)'!$BF$6:$BL$77, '[1]차입명세(16.12)'!$BP27, FALSE)/1000000)/12</f>
        <v>0</v>
      </c>
      <c r="BU263" s="259">
        <f>(HLOOKUP(BU$239, '[1]차입명세(16.12)'!$BF$6:$BL$77, '[1]차입명세(16.12)'!$BP27, FALSE)/1000000)/12</f>
        <v>0</v>
      </c>
      <c r="BV263" s="259">
        <f>(HLOOKUP(BV$239, '[1]차입명세(16.12)'!$BF$6:$BL$77, '[1]차입명세(16.12)'!$BP27, FALSE)/1000000)/12</f>
        <v>0</v>
      </c>
      <c r="BW263" s="259">
        <f>(HLOOKUP(BW$239, '[1]차입명세(16.12)'!$BF$6:$BL$77, '[1]차입명세(16.12)'!$BP27, FALSE)/1000000)/12</f>
        <v>0</v>
      </c>
      <c r="BX263" s="259">
        <f>(HLOOKUP(BX$239, '[1]차입명세(16.12)'!$BF$6:$BL$77, '[1]차입명세(16.12)'!$BP27, FALSE)/1000000)/12</f>
        <v>0</v>
      </c>
      <c r="BY263" s="259">
        <f>(HLOOKUP(BY$239, '[1]차입명세(16.12)'!$BF$6:$BL$77, '[1]차입명세(16.12)'!$BP27, FALSE)/1000000)/12</f>
        <v>0</v>
      </c>
      <c r="BZ263" s="259">
        <f>(HLOOKUP(BZ$239, '[1]차입명세(16.12)'!$BF$6:$BL$77, '[1]차입명세(16.12)'!$BP27, FALSE)/1000000)/12</f>
        <v>0</v>
      </c>
      <c r="CA263" s="259">
        <f>(HLOOKUP(CA$239, '[1]차입명세(16.12)'!$BF$6:$BL$77, '[1]차입명세(16.12)'!$BP27, FALSE)/1000000)/12</f>
        <v>0</v>
      </c>
      <c r="CB263" s="259">
        <f>(HLOOKUP(CB$239, '[1]차입명세(16.12)'!$BF$6:$BL$77, '[1]차입명세(16.12)'!$BP27, FALSE)/1000000)/12</f>
        <v>0</v>
      </c>
      <c r="CC263" s="259">
        <f>(HLOOKUP(CC$239, '[1]차입명세(16.12)'!$BF$6:$BL$77, '[1]차입명세(16.12)'!$BP27, FALSE)/1000000)/12</f>
        <v>0</v>
      </c>
      <c r="CD263" s="259">
        <f>(HLOOKUP(CD$239, '[1]차입명세(16.12)'!$BF$6:$BL$77, '[1]차입명세(16.12)'!$BP27, FALSE)/1000000)/12</f>
        <v>0</v>
      </c>
      <c r="CE263" s="259">
        <f>(HLOOKUP(CE$239, '[1]차입명세(16.12)'!$BF$6:$BL$77, '[1]차입명세(16.12)'!$BP27, FALSE)/1000000)/12</f>
        <v>0</v>
      </c>
      <c r="CF263" s="259">
        <f>(HLOOKUP(CF$239, '[1]차입명세(16.12)'!$BF$6:$BL$77, '[1]차입명세(16.12)'!$BP27, FALSE)/1000000)/12</f>
        <v>0</v>
      </c>
      <c r="CG263" s="259">
        <f>(HLOOKUP(CG$239, '[1]차입명세(16.12)'!$BF$6:$BL$77, '[1]차입명세(16.12)'!$BP27, FALSE)/1000000)/12</f>
        <v>0</v>
      </c>
      <c r="CH263" s="259">
        <f>(HLOOKUP(CH$239, '[1]차입명세(16.12)'!$BF$6:$BL$77, '[1]차입명세(16.12)'!$BP27, FALSE)/1000000)/12</f>
        <v>0</v>
      </c>
      <c r="CI263" s="259">
        <f>(HLOOKUP(CI$239, '[1]차입명세(16.12)'!$BF$6:$BL$77, '[1]차입명세(16.12)'!$BP27, FALSE)/1000000)/12</f>
        <v>0</v>
      </c>
      <c r="CJ263" s="259">
        <f>(HLOOKUP(CJ$239, '[1]차입명세(16.12)'!$BF$6:$BL$77, '[1]차입명세(16.12)'!$BP27, FALSE)/1000000)/12</f>
        <v>0</v>
      </c>
      <c r="CK263" s="259">
        <f>(HLOOKUP(CK$239, '[1]차입명세(16.12)'!$BF$6:$BL$77, '[1]차입명세(16.12)'!$BP27, FALSE)/1000000)/12</f>
        <v>0</v>
      </c>
      <c r="CL263" s="259">
        <f>(HLOOKUP(CL$239, '[1]차입명세(16.12)'!$BF$6:$BL$77, '[1]차입명세(16.12)'!$BP27, FALSE)/1000000)/12</f>
        <v>0</v>
      </c>
      <c r="CM263" s="259">
        <f>(HLOOKUP(CM$239, '[1]차입명세(16.12)'!$BF$6:$BL$77, '[1]차입명세(16.12)'!$BP27, FALSE)/1000000)/12</f>
        <v>0</v>
      </c>
      <c r="CN263" s="259">
        <f>(HLOOKUP(CN$239, '[1]차입명세(16.12)'!$BF$6:$BL$77, '[1]차입명세(16.12)'!$BP27, FALSE)/1000000)/12</f>
        <v>0</v>
      </c>
      <c r="CO263" s="259">
        <f>(HLOOKUP(CO$239, '[1]차입명세(16.12)'!$BF$6:$BL$77, '[1]차입명세(16.12)'!$BP27, FALSE)/1000000)/12</f>
        <v>0</v>
      </c>
      <c r="CP263" s="259">
        <f>(HLOOKUP(CP$239, '[1]차입명세(16.12)'!$BF$6:$BL$77, '[1]차입명세(16.12)'!$BP27, FALSE)/1000000)/12</f>
        <v>0</v>
      </c>
      <c r="CQ263" s="259">
        <f>(HLOOKUP(CQ$239, '[1]차입명세(16.12)'!$BF$6:$BL$77, '[1]차입명세(16.12)'!$BP27, FALSE)/1000000)/12</f>
        <v>0</v>
      </c>
      <c r="CR263" s="259">
        <f>(HLOOKUP(CR$239, '[1]차입명세(16.12)'!$BF$6:$BL$77, '[1]차입명세(16.12)'!$BP27, FALSE)/1000000)/12</f>
        <v>0</v>
      </c>
      <c r="CS263" s="259">
        <f>(HLOOKUP(CS$239, '[1]차입명세(16.12)'!$BF$6:$BL$77, '[1]차입명세(16.12)'!$BP27, FALSE)/1000000)/12</f>
        <v>0</v>
      </c>
      <c r="CT263" s="259">
        <f>(HLOOKUP(CT$239, '[1]차입명세(16.12)'!$BF$6:$BL$77, '[1]차입명세(16.12)'!$BP27, FALSE)/1000000)/12</f>
        <v>0</v>
      </c>
      <c r="CU263" s="259">
        <f>(HLOOKUP(CU$239, '[1]차입명세(16.12)'!$BF$6:$BL$77, '[1]차입명세(16.12)'!$BP27, FALSE)/1000000)/12</f>
        <v>0</v>
      </c>
      <c r="CV263" s="259">
        <f>(HLOOKUP(CV$239, '[1]차입명세(16.12)'!$BF$6:$BL$77, '[1]차입명세(16.12)'!$BP27, FALSE)/1000000)/12</f>
        <v>0</v>
      </c>
      <c r="CW263" s="259">
        <f>(HLOOKUP(CW$239, '[1]차입명세(16.12)'!$BF$6:$BL$77, '[1]차입명세(16.12)'!$BP27, FALSE)/1000000)/12</f>
        <v>0</v>
      </c>
      <c r="CX263" s="259">
        <f>(HLOOKUP(CX$239, '[1]차입명세(16.12)'!$BF$6:$BL$77, '[1]차입명세(16.12)'!$BP27, FALSE)/1000000)/12</f>
        <v>0</v>
      </c>
      <c r="CY263" s="259">
        <f>(HLOOKUP(CY$239, '[1]차입명세(16.12)'!$BF$6:$BL$77, '[1]차입명세(16.12)'!$BP27, FALSE)/1000000)/12</f>
        <v>0</v>
      </c>
      <c r="CZ263" s="259">
        <f>(HLOOKUP(CZ$239, '[1]차입명세(16.12)'!$BF$6:$BL$77, '[1]차입명세(16.12)'!$BP27, FALSE)/1000000)/12</f>
        <v>0</v>
      </c>
      <c r="DA263" s="259">
        <f>(HLOOKUP(DA$239, '[1]차입명세(16.12)'!$BF$6:$BL$77, '[1]차입명세(16.12)'!$BP27, FALSE)/1000000)/12</f>
        <v>0</v>
      </c>
      <c r="DB263" s="259">
        <f>(HLOOKUP(DB$239, '[1]차입명세(16.12)'!$BF$6:$BL$77, '[1]차입명세(16.12)'!$BP27, FALSE)/1000000)/12</f>
        <v>0</v>
      </c>
      <c r="DC263" s="259">
        <f>(HLOOKUP(DC$239, '[1]차입명세(16.12)'!$BF$6:$BL$77, '[1]차입명세(16.12)'!$BP27, FALSE)/1000000)/12</f>
        <v>0</v>
      </c>
      <c r="DD263" s="259"/>
      <c r="DE263" s="259"/>
      <c r="DF263" s="259"/>
      <c r="DG263" s="259"/>
      <c r="DH263" s="259"/>
      <c r="DI263" s="259"/>
      <c r="DJ263" s="259"/>
      <c r="DK263" s="259"/>
      <c r="DL263" s="259"/>
      <c r="DM263" s="259"/>
      <c r="DN263" s="259"/>
      <c r="DO263" s="259"/>
      <c r="DP263" s="259"/>
      <c r="DQ263" s="259"/>
      <c r="DR263" s="259"/>
      <c r="DS263" s="259"/>
      <c r="DT263" s="259"/>
      <c r="DU263" s="259"/>
      <c r="DV263" s="259"/>
      <c r="DW263" s="259"/>
      <c r="DX263" s="259"/>
      <c r="DY263" s="259"/>
      <c r="DZ263" s="259"/>
      <c r="EA263" s="259"/>
      <c r="EB263" s="259"/>
      <c r="EC263" s="259"/>
      <c r="ED263" s="259"/>
      <c r="EE263" s="259"/>
      <c r="EF263" s="259"/>
      <c r="EG263" s="259"/>
      <c r="EH263" s="259"/>
      <c r="EI263" s="259"/>
      <c r="EJ263" s="259"/>
      <c r="EK263" s="259"/>
      <c r="EL263" s="259"/>
      <c r="EM263" s="259"/>
      <c r="EN263" s="116"/>
    </row>
    <row r="264" spans="3:144" x14ac:dyDescent="0.3">
      <c r="C264" s="142">
        <f t="shared" si="219"/>
        <v>21</v>
      </c>
      <c r="D264" s="250" t="str">
        <f>'[1]차입명세(16.12)'!D28</f>
        <v>해외투자대출</v>
      </c>
      <c r="E264" s="251" t="str">
        <f>'[1]차입명세(16.12)'!E28</f>
        <v>스탠다드</v>
      </c>
      <c r="F264" s="252">
        <f>'[1]차입명세(16.12)'!Y28/1000000</f>
        <v>7605.6</v>
      </c>
      <c r="G264" s="253">
        <f>'[1]차입명세(16.12)'!M28/100</f>
        <v>1.2291399999999999E-2</v>
      </c>
      <c r="H264" s="254">
        <f>'[1]차입명세(16.12)'!P28</f>
        <v>42996</v>
      </c>
      <c r="I264" s="255" t="str">
        <f>'[1]차입명세(16.12)'!Q28</f>
        <v>3개월</v>
      </c>
      <c r="J264" s="256" t="s">
        <v>94</v>
      </c>
      <c r="K264" s="260"/>
      <c r="L264" s="258">
        <f>'[1]차입명세(16.12)'!AQ28/1000000</f>
        <v>0</v>
      </c>
      <c r="M264" s="258">
        <f>'[1]차입명세(16.12)'!AR28/1000000</f>
        <v>0</v>
      </c>
      <c r="N264" s="258">
        <f>'[1]차입명세(16.12)'!AS28/1000000</f>
        <v>0</v>
      </c>
      <c r="O264" s="258">
        <f>'[1]차입명세(16.12)'!AT28/1000000</f>
        <v>0</v>
      </c>
      <c r="P264" s="258">
        <f>'[1]차입명세(16.12)'!AU28/1000000</f>
        <v>0</v>
      </c>
      <c r="Q264" s="258">
        <f>'[1]차입명세(16.12)'!AV28/1000000</f>
        <v>0</v>
      </c>
      <c r="R264" s="258">
        <f>'[1]차입명세(16.12)'!AW28/1000000</f>
        <v>0</v>
      </c>
      <c r="S264" s="258">
        <f>'[1]차입명세(16.12)'!AX28/1000000</f>
        <v>0</v>
      </c>
      <c r="T264" s="258">
        <f>'[1]차입명세(16.12)'!AY28/1000000</f>
        <v>-1267.5999999999999</v>
      </c>
      <c r="U264" s="258">
        <f>'[1]차입명세(16.12)'!AZ28/1000000</f>
        <v>0</v>
      </c>
      <c r="V264" s="258">
        <f>'[1]차입명세(16.12)'!BA28/1000000</f>
        <v>0</v>
      </c>
      <c r="W264" s="258">
        <f>'[1]차입명세(16.12)'!BB28/1000000</f>
        <v>0</v>
      </c>
      <c r="X264" s="259">
        <f>(HLOOKUP(X$239, '[1]차입명세(16.12)'!$BF$6:$BL$77, '[1]차입명세(16.12)'!$BP28, FALSE)/1000000)/12</f>
        <v>-105.63333333333333</v>
      </c>
      <c r="Y264" s="259">
        <f>(HLOOKUP(Y$239, '[1]차입명세(16.12)'!$BF$6:$BL$77, '[1]차입명세(16.12)'!$BP28, FALSE)/1000000)/12</f>
        <v>-105.63333333333333</v>
      </c>
      <c r="Z264" s="259">
        <f>(HLOOKUP(Z$239, '[1]차입명세(16.12)'!$BF$6:$BL$77, '[1]차입명세(16.12)'!$BP28, FALSE)/1000000)/12</f>
        <v>-105.63333333333333</v>
      </c>
      <c r="AA264" s="259">
        <f>(HLOOKUP(AA$239, '[1]차입명세(16.12)'!$BF$6:$BL$77, '[1]차입명세(16.12)'!$BP28, FALSE)/1000000)/12</f>
        <v>-105.63333333333333</v>
      </c>
      <c r="AB264" s="259">
        <f>(HLOOKUP(AB$239, '[1]차입명세(16.12)'!$BF$6:$BL$77, '[1]차입명세(16.12)'!$BP28, FALSE)/1000000)/12</f>
        <v>-105.63333333333333</v>
      </c>
      <c r="AC264" s="259">
        <f>(HLOOKUP(AC$239, '[1]차입명세(16.12)'!$BF$6:$BL$77, '[1]차입명세(16.12)'!$BP28, FALSE)/1000000)/12</f>
        <v>-105.63333333333333</v>
      </c>
      <c r="AD264" s="259">
        <f>(HLOOKUP(AD$239, '[1]차입명세(16.12)'!$BF$6:$BL$77, '[1]차입명세(16.12)'!$BP28, FALSE)/1000000)/12</f>
        <v>-105.63333333333333</v>
      </c>
      <c r="AE264" s="259">
        <f>(HLOOKUP(AE$239, '[1]차입명세(16.12)'!$BF$6:$BL$77, '[1]차입명세(16.12)'!$BP28, FALSE)/1000000)/12</f>
        <v>-105.63333333333333</v>
      </c>
      <c r="AF264" s="259">
        <f>(HLOOKUP(AF$239, '[1]차입명세(16.12)'!$BF$6:$BL$77, '[1]차입명세(16.12)'!$BP28, FALSE)/1000000)/12</f>
        <v>-105.63333333333333</v>
      </c>
      <c r="AG264" s="259">
        <f>(HLOOKUP(AG$239, '[1]차입명세(16.12)'!$BF$6:$BL$77, '[1]차입명세(16.12)'!$BP28, FALSE)/1000000)/12</f>
        <v>-105.63333333333333</v>
      </c>
      <c r="AH264" s="259">
        <f>(HLOOKUP(AH$239, '[1]차입명세(16.12)'!$BF$6:$BL$77, '[1]차입명세(16.12)'!$BP28, FALSE)/1000000)/12</f>
        <v>-105.63333333333333</v>
      </c>
      <c r="AI264" s="259">
        <f>(HLOOKUP(AI$239, '[1]차입명세(16.12)'!$BF$6:$BL$77, '[1]차입명세(16.12)'!$BP28, FALSE)/1000000)/12</f>
        <v>-105.63333333333333</v>
      </c>
      <c r="AJ264" s="259">
        <f>(HLOOKUP(AJ$239, '[1]차입명세(16.12)'!$BF$6:$BL$77, '[1]차입명세(16.12)'!$BP28, FALSE)/1000000)/12</f>
        <v>-105.63333333333333</v>
      </c>
      <c r="AK264" s="259">
        <f>(HLOOKUP(AK$239, '[1]차입명세(16.12)'!$BF$6:$BL$77, '[1]차입명세(16.12)'!$BP28, FALSE)/1000000)/12</f>
        <v>-105.63333333333333</v>
      </c>
      <c r="AL264" s="259">
        <f>(HLOOKUP(AL$239, '[1]차입명세(16.12)'!$BF$6:$BL$77, '[1]차입명세(16.12)'!$BP28, FALSE)/1000000)/12</f>
        <v>-105.63333333333333</v>
      </c>
      <c r="AM264" s="259">
        <f>(HLOOKUP(AM$239, '[1]차입명세(16.12)'!$BF$6:$BL$77, '[1]차입명세(16.12)'!$BP28, FALSE)/1000000)/12</f>
        <v>-105.63333333333333</v>
      </c>
      <c r="AN264" s="259">
        <f>(HLOOKUP(AN$239, '[1]차입명세(16.12)'!$BF$6:$BL$77, '[1]차입명세(16.12)'!$BP28, FALSE)/1000000)/12</f>
        <v>-105.63333333333333</v>
      </c>
      <c r="AO264" s="259">
        <f>(HLOOKUP(AO$239, '[1]차입명세(16.12)'!$BF$6:$BL$77, '[1]차입명세(16.12)'!$BP28, FALSE)/1000000)/12</f>
        <v>-105.63333333333333</v>
      </c>
      <c r="AP264" s="259">
        <f>(HLOOKUP(AP$239, '[1]차입명세(16.12)'!$BF$6:$BL$77, '[1]차입명세(16.12)'!$BP28, FALSE)/1000000)/12</f>
        <v>-105.63333333333333</v>
      </c>
      <c r="AQ264" s="259">
        <f>(HLOOKUP(AQ$239, '[1]차입명세(16.12)'!$BF$6:$BL$77, '[1]차입명세(16.12)'!$BP28, FALSE)/1000000)/12</f>
        <v>-105.63333333333333</v>
      </c>
      <c r="AR264" s="259">
        <f>(HLOOKUP(AR$239, '[1]차입명세(16.12)'!$BF$6:$BL$77, '[1]차입명세(16.12)'!$BP28, FALSE)/1000000)/12</f>
        <v>-105.63333333333333</v>
      </c>
      <c r="AS264" s="259">
        <f>(HLOOKUP(AS$239, '[1]차입명세(16.12)'!$BF$6:$BL$77, '[1]차입명세(16.12)'!$BP28, FALSE)/1000000)/12</f>
        <v>-105.63333333333333</v>
      </c>
      <c r="AT264" s="259">
        <f>(HLOOKUP(AT$239, '[1]차입명세(16.12)'!$BF$6:$BL$77, '[1]차입명세(16.12)'!$BP28, FALSE)/1000000)/12</f>
        <v>-105.63333333333333</v>
      </c>
      <c r="AU264" s="259">
        <f>(HLOOKUP(AU$239, '[1]차입명세(16.12)'!$BF$6:$BL$77, '[1]차입명세(16.12)'!$BP28, FALSE)/1000000)/12</f>
        <v>-105.63333333333333</v>
      </c>
      <c r="AV264" s="259">
        <f>(HLOOKUP(AV$239, '[1]차입명세(16.12)'!$BF$6:$BL$77, '[1]차입명세(16.12)'!$BP28, FALSE)/1000000)/12</f>
        <v>-105.63333333333333</v>
      </c>
      <c r="AW264" s="259">
        <f>(HLOOKUP(AW$239, '[1]차입명세(16.12)'!$BF$6:$BL$77, '[1]차입명세(16.12)'!$BP28, FALSE)/1000000)/12</f>
        <v>-105.63333333333333</v>
      </c>
      <c r="AX264" s="259">
        <f>(HLOOKUP(AX$239, '[1]차입명세(16.12)'!$BF$6:$BL$77, '[1]차입명세(16.12)'!$BP28, FALSE)/1000000)/12</f>
        <v>-105.63333333333333</v>
      </c>
      <c r="AY264" s="259">
        <f>(HLOOKUP(AY$239, '[1]차입명세(16.12)'!$BF$6:$BL$77, '[1]차입명세(16.12)'!$BP28, FALSE)/1000000)/12</f>
        <v>-105.63333333333333</v>
      </c>
      <c r="AZ264" s="259">
        <f>(HLOOKUP(AZ$239, '[1]차입명세(16.12)'!$BF$6:$BL$77, '[1]차입명세(16.12)'!$BP28, FALSE)/1000000)/12</f>
        <v>-105.63333333333333</v>
      </c>
      <c r="BA264" s="259">
        <f>(HLOOKUP(BA$239, '[1]차입명세(16.12)'!$BF$6:$BL$77, '[1]차입명세(16.12)'!$BP28, FALSE)/1000000)/12</f>
        <v>-105.63333333333333</v>
      </c>
      <c r="BB264" s="259">
        <f>(HLOOKUP(BB$239, '[1]차입명세(16.12)'!$BF$6:$BL$77, '[1]차입명세(16.12)'!$BP28, FALSE)/1000000)/12</f>
        <v>-105.63333333333333</v>
      </c>
      <c r="BC264" s="259">
        <f>(HLOOKUP(BC$239, '[1]차입명세(16.12)'!$BF$6:$BL$77, '[1]차입명세(16.12)'!$BP28, FALSE)/1000000)/12</f>
        <v>-105.63333333333333</v>
      </c>
      <c r="BD264" s="259">
        <f>(HLOOKUP(BD$239, '[1]차입명세(16.12)'!$BF$6:$BL$77, '[1]차입명세(16.12)'!$BP28, FALSE)/1000000)/12</f>
        <v>-105.63333333333333</v>
      </c>
      <c r="BE264" s="259">
        <f>(HLOOKUP(BE$239, '[1]차입명세(16.12)'!$BF$6:$BL$77, '[1]차입명세(16.12)'!$BP28, FALSE)/1000000)/12</f>
        <v>-105.63333333333333</v>
      </c>
      <c r="BF264" s="259">
        <f>(HLOOKUP(BF$239, '[1]차입명세(16.12)'!$BF$6:$BL$77, '[1]차입명세(16.12)'!$BP28, FALSE)/1000000)/12</f>
        <v>-105.63333333333333</v>
      </c>
      <c r="BG264" s="259">
        <f>(HLOOKUP(BG$239, '[1]차입명세(16.12)'!$BF$6:$BL$77, '[1]차입명세(16.12)'!$BP28, FALSE)/1000000)/12</f>
        <v>-105.63333333333333</v>
      </c>
      <c r="BH264" s="259">
        <f>(HLOOKUP(BH$239, '[1]차입명세(16.12)'!$BF$6:$BL$77, '[1]차입명세(16.12)'!$BP28, FALSE)/1000000)/12</f>
        <v>-105.63333333333333</v>
      </c>
      <c r="BI264" s="259">
        <f>(HLOOKUP(BI$239, '[1]차입명세(16.12)'!$BF$6:$BL$77, '[1]차입명세(16.12)'!$BP28, FALSE)/1000000)/12</f>
        <v>-105.63333333333333</v>
      </c>
      <c r="BJ264" s="259">
        <f>(HLOOKUP(BJ$239, '[1]차입명세(16.12)'!$BF$6:$BL$77, '[1]차입명세(16.12)'!$BP28, FALSE)/1000000)/12</f>
        <v>-105.63333333333333</v>
      </c>
      <c r="BK264" s="259">
        <f>(HLOOKUP(BK$239, '[1]차입명세(16.12)'!$BF$6:$BL$77, '[1]차입명세(16.12)'!$BP28, FALSE)/1000000)/12</f>
        <v>-105.63333333333333</v>
      </c>
      <c r="BL264" s="259">
        <f>(HLOOKUP(BL$239, '[1]차입명세(16.12)'!$BF$6:$BL$77, '[1]차입명세(16.12)'!$BP28, FALSE)/1000000)/12</f>
        <v>-105.63333333333333</v>
      </c>
      <c r="BM264" s="259">
        <f>(HLOOKUP(BM$239, '[1]차입명세(16.12)'!$BF$6:$BL$77, '[1]차입명세(16.12)'!$BP28, FALSE)/1000000)/12</f>
        <v>-105.63333333333333</v>
      </c>
      <c r="BN264" s="259">
        <f>(HLOOKUP(BN$239, '[1]차입명세(16.12)'!$BF$6:$BL$77, '[1]차입명세(16.12)'!$BP28, FALSE)/1000000)/12</f>
        <v>-105.63333333333333</v>
      </c>
      <c r="BO264" s="259">
        <f>(HLOOKUP(BO$239, '[1]차입명세(16.12)'!$BF$6:$BL$77, '[1]차입명세(16.12)'!$BP28, FALSE)/1000000)/12</f>
        <v>-105.63333333333333</v>
      </c>
      <c r="BP264" s="259">
        <f>(HLOOKUP(BP$239, '[1]차입명세(16.12)'!$BF$6:$BL$77, '[1]차입명세(16.12)'!$BP28, FALSE)/1000000)/12</f>
        <v>-105.63333333333333</v>
      </c>
      <c r="BQ264" s="259">
        <f>(HLOOKUP(BQ$239, '[1]차입명세(16.12)'!$BF$6:$BL$77, '[1]차입명세(16.12)'!$BP28, FALSE)/1000000)/12</f>
        <v>-105.63333333333333</v>
      </c>
      <c r="BR264" s="259">
        <f>(HLOOKUP(BR$239, '[1]차입명세(16.12)'!$BF$6:$BL$77, '[1]차입명세(16.12)'!$BP28, FALSE)/1000000)/12</f>
        <v>-105.63333333333333</v>
      </c>
      <c r="BS264" s="259">
        <f>(HLOOKUP(BS$239, '[1]차입명세(16.12)'!$BF$6:$BL$77, '[1]차입명세(16.12)'!$BP28, FALSE)/1000000)/12</f>
        <v>-105.63333333333333</v>
      </c>
      <c r="BT264" s="259">
        <f>(HLOOKUP(BT$239, '[1]차입명세(16.12)'!$BF$6:$BL$77, '[1]차입명세(16.12)'!$BP28, FALSE)/1000000)/12</f>
        <v>-105.63333333333333</v>
      </c>
      <c r="BU264" s="259">
        <f>(HLOOKUP(BU$239, '[1]차입명세(16.12)'!$BF$6:$BL$77, '[1]차입명세(16.12)'!$BP28, FALSE)/1000000)/12</f>
        <v>-105.63333333333333</v>
      </c>
      <c r="BV264" s="259">
        <f>(HLOOKUP(BV$239, '[1]차입명세(16.12)'!$BF$6:$BL$77, '[1]차입명세(16.12)'!$BP28, FALSE)/1000000)/12</f>
        <v>-105.63333333333333</v>
      </c>
      <c r="BW264" s="259">
        <f>(HLOOKUP(BW$239, '[1]차입명세(16.12)'!$BF$6:$BL$77, '[1]차입명세(16.12)'!$BP28, FALSE)/1000000)/12</f>
        <v>-105.63333333333333</v>
      </c>
      <c r="BX264" s="259">
        <f>(HLOOKUP(BX$239, '[1]차입명세(16.12)'!$BF$6:$BL$77, '[1]차입명세(16.12)'!$BP28, FALSE)/1000000)/12</f>
        <v>-105.63333333333333</v>
      </c>
      <c r="BY264" s="259">
        <f>(HLOOKUP(BY$239, '[1]차입명세(16.12)'!$BF$6:$BL$77, '[1]차입명세(16.12)'!$BP28, FALSE)/1000000)/12</f>
        <v>-105.63333333333333</v>
      </c>
      <c r="BZ264" s="259">
        <f>(HLOOKUP(BZ$239, '[1]차입명세(16.12)'!$BF$6:$BL$77, '[1]차입명세(16.12)'!$BP28, FALSE)/1000000)/12</f>
        <v>-105.63333333333333</v>
      </c>
      <c r="CA264" s="259">
        <f>(HLOOKUP(CA$239, '[1]차입명세(16.12)'!$BF$6:$BL$77, '[1]차입명세(16.12)'!$BP28, FALSE)/1000000)/12</f>
        <v>-105.63333333333333</v>
      </c>
      <c r="CB264" s="259">
        <f>(HLOOKUP(CB$239, '[1]차입명세(16.12)'!$BF$6:$BL$77, '[1]차입명세(16.12)'!$BP28, FALSE)/1000000)/12</f>
        <v>-105.63333333333333</v>
      </c>
      <c r="CC264" s="259">
        <f>(HLOOKUP(CC$239, '[1]차입명세(16.12)'!$BF$6:$BL$77, '[1]차입명세(16.12)'!$BP28, FALSE)/1000000)/12</f>
        <v>-105.63333333333333</v>
      </c>
      <c r="CD264" s="259">
        <f>(HLOOKUP(CD$239, '[1]차입명세(16.12)'!$BF$6:$BL$77, '[1]차입명세(16.12)'!$BP28, FALSE)/1000000)/12</f>
        <v>-105.63333333333333</v>
      </c>
      <c r="CE264" s="259">
        <f>(HLOOKUP(CE$239, '[1]차입명세(16.12)'!$BF$6:$BL$77, '[1]차입명세(16.12)'!$BP28, FALSE)/1000000)/12</f>
        <v>-105.63333333333333</v>
      </c>
      <c r="CF264" s="259">
        <f>(HLOOKUP(CF$239, '[1]차입명세(16.12)'!$BF$6:$BL$77, '[1]차입명세(16.12)'!$BP28, FALSE)/1000000)/12</f>
        <v>0</v>
      </c>
      <c r="CG264" s="259">
        <f>(HLOOKUP(CG$239, '[1]차입명세(16.12)'!$BF$6:$BL$77, '[1]차입명세(16.12)'!$BP28, FALSE)/1000000)/12</f>
        <v>0</v>
      </c>
      <c r="CH264" s="259">
        <f>(HLOOKUP(CH$239, '[1]차입명세(16.12)'!$BF$6:$BL$77, '[1]차입명세(16.12)'!$BP28, FALSE)/1000000)/12</f>
        <v>0</v>
      </c>
      <c r="CI264" s="259">
        <f>(HLOOKUP(CI$239, '[1]차입명세(16.12)'!$BF$6:$BL$77, '[1]차입명세(16.12)'!$BP28, FALSE)/1000000)/12</f>
        <v>0</v>
      </c>
      <c r="CJ264" s="259">
        <f>(HLOOKUP(CJ$239, '[1]차입명세(16.12)'!$BF$6:$BL$77, '[1]차입명세(16.12)'!$BP28, FALSE)/1000000)/12</f>
        <v>0</v>
      </c>
      <c r="CK264" s="259">
        <f>(HLOOKUP(CK$239, '[1]차입명세(16.12)'!$BF$6:$BL$77, '[1]차입명세(16.12)'!$BP28, FALSE)/1000000)/12</f>
        <v>0</v>
      </c>
      <c r="CL264" s="259">
        <f>(HLOOKUP(CL$239, '[1]차입명세(16.12)'!$BF$6:$BL$77, '[1]차입명세(16.12)'!$BP28, FALSE)/1000000)/12</f>
        <v>0</v>
      </c>
      <c r="CM264" s="259">
        <f>(HLOOKUP(CM$239, '[1]차입명세(16.12)'!$BF$6:$BL$77, '[1]차입명세(16.12)'!$BP28, FALSE)/1000000)/12</f>
        <v>0</v>
      </c>
      <c r="CN264" s="259">
        <f>(HLOOKUP(CN$239, '[1]차입명세(16.12)'!$BF$6:$BL$77, '[1]차입명세(16.12)'!$BP28, FALSE)/1000000)/12</f>
        <v>0</v>
      </c>
      <c r="CO264" s="259">
        <f>(HLOOKUP(CO$239, '[1]차입명세(16.12)'!$BF$6:$BL$77, '[1]차입명세(16.12)'!$BP28, FALSE)/1000000)/12</f>
        <v>0</v>
      </c>
      <c r="CP264" s="259">
        <f>(HLOOKUP(CP$239, '[1]차입명세(16.12)'!$BF$6:$BL$77, '[1]차입명세(16.12)'!$BP28, FALSE)/1000000)/12</f>
        <v>0</v>
      </c>
      <c r="CQ264" s="259">
        <f>(HLOOKUP(CQ$239, '[1]차입명세(16.12)'!$BF$6:$BL$77, '[1]차입명세(16.12)'!$BP28, FALSE)/1000000)/12</f>
        <v>0</v>
      </c>
      <c r="CR264" s="259">
        <f>(HLOOKUP(CR$239, '[1]차입명세(16.12)'!$BF$6:$BL$77, '[1]차입명세(16.12)'!$BP28, FALSE)/1000000)/12</f>
        <v>0</v>
      </c>
      <c r="CS264" s="259">
        <f>(HLOOKUP(CS$239, '[1]차입명세(16.12)'!$BF$6:$BL$77, '[1]차입명세(16.12)'!$BP28, FALSE)/1000000)/12</f>
        <v>0</v>
      </c>
      <c r="CT264" s="259">
        <f>(HLOOKUP(CT$239, '[1]차입명세(16.12)'!$BF$6:$BL$77, '[1]차입명세(16.12)'!$BP28, FALSE)/1000000)/12</f>
        <v>0</v>
      </c>
      <c r="CU264" s="259">
        <f>(HLOOKUP(CU$239, '[1]차입명세(16.12)'!$BF$6:$BL$77, '[1]차입명세(16.12)'!$BP28, FALSE)/1000000)/12</f>
        <v>0</v>
      </c>
      <c r="CV264" s="259">
        <f>(HLOOKUP(CV$239, '[1]차입명세(16.12)'!$BF$6:$BL$77, '[1]차입명세(16.12)'!$BP28, FALSE)/1000000)/12</f>
        <v>0</v>
      </c>
      <c r="CW264" s="259">
        <f>(HLOOKUP(CW$239, '[1]차입명세(16.12)'!$BF$6:$BL$77, '[1]차입명세(16.12)'!$BP28, FALSE)/1000000)/12</f>
        <v>0</v>
      </c>
      <c r="CX264" s="259">
        <f>(HLOOKUP(CX$239, '[1]차입명세(16.12)'!$BF$6:$BL$77, '[1]차입명세(16.12)'!$BP28, FALSE)/1000000)/12</f>
        <v>0</v>
      </c>
      <c r="CY264" s="259">
        <f>(HLOOKUP(CY$239, '[1]차입명세(16.12)'!$BF$6:$BL$77, '[1]차입명세(16.12)'!$BP28, FALSE)/1000000)/12</f>
        <v>0</v>
      </c>
      <c r="CZ264" s="259">
        <f>(HLOOKUP(CZ$239, '[1]차입명세(16.12)'!$BF$6:$BL$77, '[1]차입명세(16.12)'!$BP28, FALSE)/1000000)/12</f>
        <v>0</v>
      </c>
      <c r="DA264" s="259">
        <f>(HLOOKUP(DA$239, '[1]차입명세(16.12)'!$BF$6:$BL$77, '[1]차입명세(16.12)'!$BP28, FALSE)/1000000)/12</f>
        <v>0</v>
      </c>
      <c r="DB264" s="259">
        <f>(HLOOKUP(DB$239, '[1]차입명세(16.12)'!$BF$6:$BL$77, '[1]차입명세(16.12)'!$BP28, FALSE)/1000000)/12</f>
        <v>0</v>
      </c>
      <c r="DC264" s="259">
        <f>(HLOOKUP(DC$239, '[1]차입명세(16.12)'!$BF$6:$BL$77, '[1]차입명세(16.12)'!$BP28, FALSE)/1000000)/12</f>
        <v>0</v>
      </c>
      <c r="DD264" s="259"/>
      <c r="DE264" s="259"/>
      <c r="DF264" s="259"/>
      <c r="DG264" s="259"/>
      <c r="DH264" s="259"/>
      <c r="DI264" s="259"/>
      <c r="DJ264" s="259"/>
      <c r="DK264" s="259"/>
      <c r="DL264" s="259"/>
      <c r="DM264" s="259"/>
      <c r="DN264" s="259"/>
      <c r="DO264" s="259"/>
      <c r="DP264" s="259"/>
      <c r="DQ264" s="259"/>
      <c r="DR264" s="259"/>
      <c r="DS264" s="259"/>
      <c r="DT264" s="259"/>
      <c r="DU264" s="259"/>
      <c r="DV264" s="259"/>
      <c r="DW264" s="259"/>
      <c r="DX264" s="259"/>
      <c r="DY264" s="259"/>
      <c r="DZ264" s="259"/>
      <c r="EA264" s="259"/>
      <c r="EB264" s="259"/>
      <c r="EC264" s="259"/>
      <c r="ED264" s="259"/>
      <c r="EE264" s="259"/>
      <c r="EF264" s="259"/>
      <c r="EG264" s="259"/>
      <c r="EH264" s="259"/>
      <c r="EI264" s="259"/>
      <c r="EJ264" s="259"/>
      <c r="EK264" s="259"/>
      <c r="EL264" s="259"/>
      <c r="EM264" s="259"/>
      <c r="EN264" s="116"/>
    </row>
    <row r="265" spans="3:144" x14ac:dyDescent="0.3">
      <c r="C265" s="142">
        <f t="shared" si="219"/>
        <v>22</v>
      </c>
      <c r="D265" s="261" t="str">
        <f>'[1]차입명세(16.12)'!D29</f>
        <v>산업운영대</v>
      </c>
      <c r="E265" s="262" t="str">
        <f>'[1]차입명세(16.12)'!E29</f>
        <v>산업</v>
      </c>
      <c r="F265" s="263">
        <f>'[1]차입명세(16.12)'!Y29/1000000</f>
        <v>0</v>
      </c>
      <c r="G265" s="264">
        <f>'[1]차입명세(16.12)'!M29/100</f>
        <v>2.58E-2</v>
      </c>
      <c r="H265" s="265">
        <f>'[1]차입명세(16.12)'!P29</f>
        <v>43449</v>
      </c>
      <c r="I265" s="266" t="str">
        <f>'[1]차입명세(16.12)'!Q29</f>
        <v>3개월</v>
      </c>
      <c r="J265" s="267" t="s">
        <v>94</v>
      </c>
      <c r="K265" s="260"/>
      <c r="L265" s="258">
        <f>'[1]차입명세(16.12)'!AQ29/1000000</f>
        <v>0</v>
      </c>
      <c r="M265" s="258">
        <f>'[1]차입명세(16.12)'!AR29/1000000</f>
        <v>0</v>
      </c>
      <c r="N265" s="258">
        <f>'[1]차입명세(16.12)'!AS29/1000000</f>
        <v>0</v>
      </c>
      <c r="O265" s="258">
        <f>'[1]차입명세(16.12)'!AT29/1000000</f>
        <v>0</v>
      </c>
      <c r="P265" s="258">
        <f>'[1]차입명세(16.12)'!AU29/1000000</f>
        <v>0</v>
      </c>
      <c r="Q265" s="258">
        <f>'[1]차입명세(16.12)'!AV29/1000000</f>
        <v>0</v>
      </c>
      <c r="R265" s="258">
        <f>'[1]차입명세(16.12)'!AW29/1000000</f>
        <v>0</v>
      </c>
      <c r="S265" s="258">
        <f>'[1]차입명세(16.12)'!AX29/1000000</f>
        <v>0</v>
      </c>
      <c r="T265" s="258">
        <f>'[1]차입명세(16.12)'!AY29/1000000</f>
        <v>0</v>
      </c>
      <c r="U265" s="258">
        <f>'[1]차입명세(16.12)'!AZ29/1000000</f>
        <v>0</v>
      </c>
      <c r="V265" s="258">
        <f>'[1]차입명세(16.12)'!BA29/1000000</f>
        <v>0</v>
      </c>
      <c r="W265" s="258">
        <f>'[1]차입명세(16.12)'!BB29/1000000</f>
        <v>20700</v>
      </c>
      <c r="X265" s="259">
        <f>(HLOOKUP(X$239, '[1]차입명세(16.12)'!$BF$6:$BL$77, '[1]차입명세(16.12)'!$BP29, FALSE)/1000000)/12</f>
        <v>0</v>
      </c>
      <c r="Y265" s="259">
        <f>(HLOOKUP(Y$239, '[1]차입명세(16.12)'!$BF$6:$BL$77, '[1]차입명세(16.12)'!$BP29, FALSE)/1000000)/12</f>
        <v>0</v>
      </c>
      <c r="Z265" s="259">
        <f>(HLOOKUP(Z$239, '[1]차입명세(16.12)'!$BF$6:$BL$77, '[1]차입명세(16.12)'!$BP29, FALSE)/1000000)/12</f>
        <v>0</v>
      </c>
      <c r="AA265" s="259">
        <f>(HLOOKUP(AA$239, '[1]차입명세(16.12)'!$BF$6:$BL$77, '[1]차입명세(16.12)'!$BP29, FALSE)/1000000)/12</f>
        <v>0</v>
      </c>
      <c r="AB265" s="259">
        <f>(HLOOKUP(AB$239, '[1]차입명세(16.12)'!$BF$6:$BL$77, '[1]차입명세(16.12)'!$BP29, FALSE)/1000000)/12</f>
        <v>0</v>
      </c>
      <c r="AC265" s="259">
        <f>(HLOOKUP(AC$239, '[1]차입명세(16.12)'!$BF$6:$BL$77, '[1]차입명세(16.12)'!$BP29, FALSE)/1000000)/12</f>
        <v>0</v>
      </c>
      <c r="AD265" s="259">
        <f>(HLOOKUP(AD$239, '[1]차입명세(16.12)'!$BF$6:$BL$77, '[1]차입명세(16.12)'!$BP29, FALSE)/1000000)/12</f>
        <v>0</v>
      </c>
      <c r="AE265" s="259">
        <f>(HLOOKUP(AE$239, '[1]차입명세(16.12)'!$BF$6:$BL$77, '[1]차입명세(16.12)'!$BP29, FALSE)/1000000)/12</f>
        <v>0</v>
      </c>
      <c r="AF265" s="259">
        <f>(HLOOKUP(AF$239, '[1]차입명세(16.12)'!$BF$6:$BL$77, '[1]차입명세(16.12)'!$BP29, FALSE)/1000000)/12</f>
        <v>0</v>
      </c>
      <c r="AG265" s="259">
        <f>(HLOOKUP(AG$239, '[1]차입명세(16.12)'!$BF$6:$BL$77, '[1]차입명세(16.12)'!$BP29, FALSE)/1000000)/12</f>
        <v>0</v>
      </c>
      <c r="AH265" s="259">
        <f>(HLOOKUP(AH$239, '[1]차입명세(16.12)'!$BF$6:$BL$77, '[1]차입명세(16.12)'!$BP29, FALSE)/1000000)/12</f>
        <v>0</v>
      </c>
      <c r="AI265" s="259">
        <f>(HLOOKUP(AI$239, '[1]차입명세(16.12)'!$BF$6:$BL$77, '[1]차입명세(16.12)'!$BP29, FALSE)/1000000)/12</f>
        <v>0</v>
      </c>
      <c r="AJ265" s="259">
        <f>(HLOOKUP(AJ$239, '[1]차입명세(16.12)'!$BF$6:$BL$77, '[1]차입명세(16.12)'!$BP29, FALSE)/1000000)/12</f>
        <v>0</v>
      </c>
      <c r="AK265" s="259">
        <f>(HLOOKUP(AK$239, '[1]차입명세(16.12)'!$BF$6:$BL$77, '[1]차입명세(16.12)'!$BP29, FALSE)/1000000)/12</f>
        <v>0</v>
      </c>
      <c r="AL265" s="259">
        <f>(HLOOKUP(AL$239, '[1]차입명세(16.12)'!$BF$6:$BL$77, '[1]차입명세(16.12)'!$BP29, FALSE)/1000000)/12</f>
        <v>0</v>
      </c>
      <c r="AM265" s="259">
        <f>(HLOOKUP(AM$239, '[1]차입명세(16.12)'!$BF$6:$BL$77, '[1]차입명세(16.12)'!$BP29, FALSE)/1000000)/12</f>
        <v>0</v>
      </c>
      <c r="AN265" s="259">
        <f>(HLOOKUP(AN$239, '[1]차입명세(16.12)'!$BF$6:$BL$77, '[1]차입명세(16.12)'!$BP29, FALSE)/1000000)/12</f>
        <v>0</v>
      </c>
      <c r="AO265" s="259">
        <f>(HLOOKUP(AO$239, '[1]차입명세(16.12)'!$BF$6:$BL$77, '[1]차입명세(16.12)'!$BP29, FALSE)/1000000)/12</f>
        <v>0</v>
      </c>
      <c r="AP265" s="259">
        <f>(HLOOKUP(AP$239, '[1]차입명세(16.12)'!$BF$6:$BL$77, '[1]차입명세(16.12)'!$BP29, FALSE)/1000000)/12</f>
        <v>0</v>
      </c>
      <c r="AQ265" s="259">
        <f>(HLOOKUP(AQ$239, '[1]차입명세(16.12)'!$BF$6:$BL$77, '[1]차입명세(16.12)'!$BP29, FALSE)/1000000)/12</f>
        <v>0</v>
      </c>
      <c r="AR265" s="259">
        <f>(HLOOKUP(AR$239, '[1]차입명세(16.12)'!$BF$6:$BL$77, '[1]차입명세(16.12)'!$BP29, FALSE)/1000000)/12</f>
        <v>0</v>
      </c>
      <c r="AS265" s="259">
        <f>(HLOOKUP(AS$239, '[1]차입명세(16.12)'!$BF$6:$BL$77, '[1]차입명세(16.12)'!$BP29, FALSE)/1000000)/12</f>
        <v>0</v>
      </c>
      <c r="AT265" s="259">
        <f>(HLOOKUP(AT$239, '[1]차입명세(16.12)'!$BF$6:$BL$77, '[1]차입명세(16.12)'!$BP29, FALSE)/1000000)/12</f>
        <v>0</v>
      </c>
      <c r="AU265" s="259">
        <f>(HLOOKUP(AU$239, '[1]차입명세(16.12)'!$BF$6:$BL$77, '[1]차입명세(16.12)'!$BP29, FALSE)/1000000)/12</f>
        <v>0</v>
      </c>
      <c r="AV265" s="259">
        <f>(HLOOKUP(AV$239, '[1]차입명세(16.12)'!$BF$6:$BL$77, '[1]차입명세(16.12)'!$BP29, FALSE)/1000000)/12</f>
        <v>0</v>
      </c>
      <c r="AW265" s="259">
        <f>(HLOOKUP(AW$239, '[1]차입명세(16.12)'!$BF$6:$BL$77, '[1]차입명세(16.12)'!$BP29, FALSE)/1000000)/12</f>
        <v>0</v>
      </c>
      <c r="AX265" s="259">
        <f>(HLOOKUP(AX$239, '[1]차입명세(16.12)'!$BF$6:$BL$77, '[1]차입명세(16.12)'!$BP29, FALSE)/1000000)/12</f>
        <v>0</v>
      </c>
      <c r="AY265" s="259">
        <f>(HLOOKUP(AY$239, '[1]차입명세(16.12)'!$BF$6:$BL$77, '[1]차입명세(16.12)'!$BP29, FALSE)/1000000)/12</f>
        <v>0</v>
      </c>
      <c r="AZ265" s="259">
        <f>(HLOOKUP(AZ$239, '[1]차입명세(16.12)'!$BF$6:$BL$77, '[1]차입명세(16.12)'!$BP29, FALSE)/1000000)/12</f>
        <v>0</v>
      </c>
      <c r="BA265" s="259">
        <f>(HLOOKUP(BA$239, '[1]차입명세(16.12)'!$BF$6:$BL$77, '[1]차입명세(16.12)'!$BP29, FALSE)/1000000)/12</f>
        <v>0</v>
      </c>
      <c r="BB265" s="259">
        <f>(HLOOKUP(BB$239, '[1]차입명세(16.12)'!$BF$6:$BL$77, '[1]차입명세(16.12)'!$BP29, FALSE)/1000000)/12</f>
        <v>0</v>
      </c>
      <c r="BC265" s="259">
        <f>(HLOOKUP(BC$239, '[1]차입명세(16.12)'!$BF$6:$BL$77, '[1]차입명세(16.12)'!$BP29, FALSE)/1000000)/12</f>
        <v>0</v>
      </c>
      <c r="BD265" s="259">
        <f>(HLOOKUP(BD$239, '[1]차입명세(16.12)'!$BF$6:$BL$77, '[1]차입명세(16.12)'!$BP29, FALSE)/1000000)/12</f>
        <v>0</v>
      </c>
      <c r="BE265" s="259">
        <f>(HLOOKUP(BE$239, '[1]차입명세(16.12)'!$BF$6:$BL$77, '[1]차입명세(16.12)'!$BP29, FALSE)/1000000)/12</f>
        <v>0</v>
      </c>
      <c r="BF265" s="259">
        <f>(HLOOKUP(BF$239, '[1]차입명세(16.12)'!$BF$6:$BL$77, '[1]차입명세(16.12)'!$BP29, FALSE)/1000000)/12</f>
        <v>0</v>
      </c>
      <c r="BG265" s="259">
        <f>(HLOOKUP(BG$239, '[1]차입명세(16.12)'!$BF$6:$BL$77, '[1]차입명세(16.12)'!$BP29, FALSE)/1000000)/12</f>
        <v>0</v>
      </c>
      <c r="BH265" s="259">
        <f>(HLOOKUP(BH$239, '[1]차입명세(16.12)'!$BF$6:$BL$77, '[1]차입명세(16.12)'!$BP29, FALSE)/1000000)/12</f>
        <v>0</v>
      </c>
      <c r="BI265" s="259">
        <f>(HLOOKUP(BI$239, '[1]차입명세(16.12)'!$BF$6:$BL$77, '[1]차입명세(16.12)'!$BP29, FALSE)/1000000)/12</f>
        <v>0</v>
      </c>
      <c r="BJ265" s="259">
        <f>(HLOOKUP(BJ$239, '[1]차입명세(16.12)'!$BF$6:$BL$77, '[1]차입명세(16.12)'!$BP29, FALSE)/1000000)/12</f>
        <v>0</v>
      </c>
      <c r="BK265" s="259">
        <f>(HLOOKUP(BK$239, '[1]차입명세(16.12)'!$BF$6:$BL$77, '[1]차입명세(16.12)'!$BP29, FALSE)/1000000)/12</f>
        <v>0</v>
      </c>
      <c r="BL265" s="259">
        <f>(HLOOKUP(BL$239, '[1]차입명세(16.12)'!$BF$6:$BL$77, '[1]차입명세(16.12)'!$BP29, FALSE)/1000000)/12</f>
        <v>0</v>
      </c>
      <c r="BM265" s="259">
        <f>(HLOOKUP(BM$239, '[1]차입명세(16.12)'!$BF$6:$BL$77, '[1]차입명세(16.12)'!$BP29, FALSE)/1000000)/12</f>
        <v>0</v>
      </c>
      <c r="BN265" s="259">
        <f>(HLOOKUP(BN$239, '[1]차입명세(16.12)'!$BF$6:$BL$77, '[1]차입명세(16.12)'!$BP29, FALSE)/1000000)/12</f>
        <v>0</v>
      </c>
      <c r="BO265" s="259">
        <f>(HLOOKUP(BO$239, '[1]차입명세(16.12)'!$BF$6:$BL$77, '[1]차입명세(16.12)'!$BP29, FALSE)/1000000)/12</f>
        <v>0</v>
      </c>
      <c r="BP265" s="259">
        <f>(HLOOKUP(BP$239, '[1]차입명세(16.12)'!$BF$6:$BL$77, '[1]차입명세(16.12)'!$BP29, FALSE)/1000000)/12</f>
        <v>0</v>
      </c>
      <c r="BQ265" s="259">
        <f>(HLOOKUP(BQ$239, '[1]차입명세(16.12)'!$BF$6:$BL$77, '[1]차입명세(16.12)'!$BP29, FALSE)/1000000)/12</f>
        <v>0</v>
      </c>
      <c r="BR265" s="259">
        <f>(HLOOKUP(BR$239, '[1]차입명세(16.12)'!$BF$6:$BL$77, '[1]차입명세(16.12)'!$BP29, FALSE)/1000000)/12</f>
        <v>0</v>
      </c>
      <c r="BS265" s="259">
        <f>(HLOOKUP(BS$239, '[1]차입명세(16.12)'!$BF$6:$BL$77, '[1]차입명세(16.12)'!$BP29, FALSE)/1000000)/12</f>
        <v>0</v>
      </c>
      <c r="BT265" s="259">
        <f>(HLOOKUP(BT$239, '[1]차입명세(16.12)'!$BF$6:$BL$77, '[1]차입명세(16.12)'!$BP29, FALSE)/1000000)/12</f>
        <v>0</v>
      </c>
      <c r="BU265" s="259">
        <f>(HLOOKUP(BU$239, '[1]차입명세(16.12)'!$BF$6:$BL$77, '[1]차입명세(16.12)'!$BP29, FALSE)/1000000)/12</f>
        <v>0</v>
      </c>
      <c r="BV265" s="259">
        <f>(HLOOKUP(BV$239, '[1]차입명세(16.12)'!$BF$6:$BL$77, '[1]차입명세(16.12)'!$BP29, FALSE)/1000000)/12</f>
        <v>0</v>
      </c>
      <c r="BW265" s="259">
        <f>(HLOOKUP(BW$239, '[1]차입명세(16.12)'!$BF$6:$BL$77, '[1]차입명세(16.12)'!$BP29, FALSE)/1000000)/12</f>
        <v>0</v>
      </c>
      <c r="BX265" s="259">
        <f>(HLOOKUP(BX$239, '[1]차입명세(16.12)'!$BF$6:$BL$77, '[1]차입명세(16.12)'!$BP29, FALSE)/1000000)/12</f>
        <v>0</v>
      </c>
      <c r="BY265" s="259">
        <f>(HLOOKUP(BY$239, '[1]차입명세(16.12)'!$BF$6:$BL$77, '[1]차입명세(16.12)'!$BP29, FALSE)/1000000)/12</f>
        <v>0</v>
      </c>
      <c r="BZ265" s="259">
        <f>(HLOOKUP(BZ$239, '[1]차입명세(16.12)'!$BF$6:$BL$77, '[1]차입명세(16.12)'!$BP29, FALSE)/1000000)/12</f>
        <v>0</v>
      </c>
      <c r="CA265" s="259">
        <f>(HLOOKUP(CA$239, '[1]차입명세(16.12)'!$BF$6:$BL$77, '[1]차입명세(16.12)'!$BP29, FALSE)/1000000)/12</f>
        <v>0</v>
      </c>
      <c r="CB265" s="259">
        <f>(HLOOKUP(CB$239, '[1]차입명세(16.12)'!$BF$6:$BL$77, '[1]차입명세(16.12)'!$BP29, FALSE)/1000000)/12</f>
        <v>0</v>
      </c>
      <c r="CC265" s="259">
        <f>(HLOOKUP(CC$239, '[1]차입명세(16.12)'!$BF$6:$BL$77, '[1]차입명세(16.12)'!$BP29, FALSE)/1000000)/12</f>
        <v>0</v>
      </c>
      <c r="CD265" s="259">
        <f>(HLOOKUP(CD$239, '[1]차입명세(16.12)'!$BF$6:$BL$77, '[1]차입명세(16.12)'!$BP29, FALSE)/1000000)/12</f>
        <v>0</v>
      </c>
      <c r="CE265" s="259">
        <f>(HLOOKUP(CE$239, '[1]차입명세(16.12)'!$BF$6:$BL$77, '[1]차입명세(16.12)'!$BP29, FALSE)/1000000)/12</f>
        <v>0</v>
      </c>
      <c r="CF265" s="259">
        <f>(HLOOKUP(CF$239, '[1]차입명세(16.12)'!$BF$6:$BL$77, '[1]차입명세(16.12)'!$BP29, FALSE)/1000000)/12</f>
        <v>0</v>
      </c>
      <c r="CG265" s="259">
        <f>(HLOOKUP(CG$239, '[1]차입명세(16.12)'!$BF$6:$BL$77, '[1]차입명세(16.12)'!$BP29, FALSE)/1000000)/12</f>
        <v>0</v>
      </c>
      <c r="CH265" s="259">
        <f>(HLOOKUP(CH$239, '[1]차입명세(16.12)'!$BF$6:$BL$77, '[1]차입명세(16.12)'!$BP29, FALSE)/1000000)/12</f>
        <v>0</v>
      </c>
      <c r="CI265" s="259">
        <f>(HLOOKUP(CI$239, '[1]차입명세(16.12)'!$BF$6:$BL$77, '[1]차입명세(16.12)'!$BP29, FALSE)/1000000)/12</f>
        <v>0</v>
      </c>
      <c r="CJ265" s="259">
        <f>(HLOOKUP(CJ$239, '[1]차입명세(16.12)'!$BF$6:$BL$77, '[1]차입명세(16.12)'!$BP29, FALSE)/1000000)/12</f>
        <v>0</v>
      </c>
      <c r="CK265" s="259">
        <f>(HLOOKUP(CK$239, '[1]차입명세(16.12)'!$BF$6:$BL$77, '[1]차입명세(16.12)'!$BP29, FALSE)/1000000)/12</f>
        <v>0</v>
      </c>
      <c r="CL265" s="259">
        <f>(HLOOKUP(CL$239, '[1]차입명세(16.12)'!$BF$6:$BL$77, '[1]차입명세(16.12)'!$BP29, FALSE)/1000000)/12</f>
        <v>0</v>
      </c>
      <c r="CM265" s="259">
        <f>(HLOOKUP(CM$239, '[1]차입명세(16.12)'!$BF$6:$BL$77, '[1]차입명세(16.12)'!$BP29, FALSE)/1000000)/12</f>
        <v>0</v>
      </c>
      <c r="CN265" s="259">
        <f>(HLOOKUP(CN$239, '[1]차입명세(16.12)'!$BF$6:$BL$77, '[1]차입명세(16.12)'!$BP29, FALSE)/1000000)/12</f>
        <v>0</v>
      </c>
      <c r="CO265" s="259">
        <f>(HLOOKUP(CO$239, '[1]차입명세(16.12)'!$BF$6:$BL$77, '[1]차입명세(16.12)'!$BP29, FALSE)/1000000)/12</f>
        <v>0</v>
      </c>
      <c r="CP265" s="259">
        <f>(HLOOKUP(CP$239, '[1]차입명세(16.12)'!$BF$6:$BL$77, '[1]차입명세(16.12)'!$BP29, FALSE)/1000000)/12</f>
        <v>0</v>
      </c>
      <c r="CQ265" s="259">
        <f>(HLOOKUP(CQ$239, '[1]차입명세(16.12)'!$BF$6:$BL$77, '[1]차입명세(16.12)'!$BP29, FALSE)/1000000)/12</f>
        <v>0</v>
      </c>
      <c r="CR265" s="259">
        <f>(HLOOKUP(CR$239, '[1]차입명세(16.12)'!$BF$6:$BL$77, '[1]차입명세(16.12)'!$BP29, FALSE)/1000000)/12</f>
        <v>0</v>
      </c>
      <c r="CS265" s="259">
        <f>(HLOOKUP(CS$239, '[1]차입명세(16.12)'!$BF$6:$BL$77, '[1]차입명세(16.12)'!$BP29, FALSE)/1000000)/12</f>
        <v>0</v>
      </c>
      <c r="CT265" s="259">
        <f>(HLOOKUP(CT$239, '[1]차입명세(16.12)'!$BF$6:$BL$77, '[1]차입명세(16.12)'!$BP29, FALSE)/1000000)/12</f>
        <v>0</v>
      </c>
      <c r="CU265" s="259">
        <f>(HLOOKUP(CU$239, '[1]차입명세(16.12)'!$BF$6:$BL$77, '[1]차입명세(16.12)'!$BP29, FALSE)/1000000)/12</f>
        <v>0</v>
      </c>
      <c r="CV265" s="259">
        <f>(HLOOKUP(CV$239, '[1]차입명세(16.12)'!$BF$6:$BL$77, '[1]차입명세(16.12)'!$BP29, FALSE)/1000000)/12</f>
        <v>0</v>
      </c>
      <c r="CW265" s="259">
        <f>(HLOOKUP(CW$239, '[1]차입명세(16.12)'!$BF$6:$BL$77, '[1]차입명세(16.12)'!$BP29, FALSE)/1000000)/12</f>
        <v>0</v>
      </c>
      <c r="CX265" s="259">
        <f>(HLOOKUP(CX$239, '[1]차입명세(16.12)'!$BF$6:$BL$77, '[1]차입명세(16.12)'!$BP29, FALSE)/1000000)/12</f>
        <v>0</v>
      </c>
      <c r="CY265" s="259">
        <f>(HLOOKUP(CY$239, '[1]차입명세(16.12)'!$BF$6:$BL$77, '[1]차입명세(16.12)'!$BP29, FALSE)/1000000)/12</f>
        <v>0</v>
      </c>
      <c r="CZ265" s="259">
        <f>(HLOOKUP(CZ$239, '[1]차입명세(16.12)'!$BF$6:$BL$77, '[1]차입명세(16.12)'!$BP29, FALSE)/1000000)/12</f>
        <v>0</v>
      </c>
      <c r="DA265" s="259">
        <f>(HLOOKUP(DA$239, '[1]차입명세(16.12)'!$BF$6:$BL$77, '[1]차입명세(16.12)'!$BP29, FALSE)/1000000)/12</f>
        <v>0</v>
      </c>
      <c r="DB265" s="259">
        <f>(HLOOKUP(DB$239, '[1]차입명세(16.12)'!$BF$6:$BL$77, '[1]차입명세(16.12)'!$BP29, FALSE)/1000000)/12</f>
        <v>0</v>
      </c>
      <c r="DC265" s="259">
        <f>(HLOOKUP(DC$239, '[1]차입명세(16.12)'!$BF$6:$BL$77, '[1]차입명세(16.12)'!$BP29, FALSE)/1000000)/12</f>
        <v>0</v>
      </c>
      <c r="DD265" s="259"/>
      <c r="DE265" s="259"/>
      <c r="DF265" s="259"/>
      <c r="DG265" s="259"/>
      <c r="DH265" s="259"/>
      <c r="DI265" s="259"/>
      <c r="DJ265" s="259"/>
      <c r="DK265" s="259"/>
      <c r="DL265" s="259"/>
      <c r="DM265" s="259"/>
      <c r="DN265" s="259"/>
      <c r="DO265" s="259"/>
      <c r="DP265" s="259"/>
      <c r="DQ265" s="259"/>
      <c r="DR265" s="259"/>
      <c r="DS265" s="259"/>
      <c r="DT265" s="259"/>
      <c r="DU265" s="259"/>
      <c r="DV265" s="259"/>
      <c r="DW265" s="259"/>
      <c r="DX265" s="259"/>
      <c r="DY265" s="259"/>
      <c r="DZ265" s="259"/>
      <c r="EA265" s="259"/>
      <c r="EB265" s="259"/>
      <c r="EC265" s="259"/>
      <c r="ED265" s="259"/>
      <c r="EE265" s="259"/>
      <c r="EF265" s="259"/>
      <c r="EG265" s="259"/>
      <c r="EH265" s="259"/>
      <c r="EI265" s="259"/>
      <c r="EJ265" s="259"/>
      <c r="EK265" s="259"/>
      <c r="EL265" s="259"/>
      <c r="EM265" s="259"/>
      <c r="EN265" s="116"/>
    </row>
    <row r="266" spans="3:144" x14ac:dyDescent="0.3">
      <c r="C266" s="142">
        <f t="shared" si="219"/>
        <v>23</v>
      </c>
      <c r="D266" s="261" t="str">
        <f>'[1]차입명세(16.12)'!D30</f>
        <v>일반대</v>
      </c>
      <c r="E266" s="262" t="str">
        <f>'[1]차입명세(16.12)'!E30</f>
        <v>부산</v>
      </c>
      <c r="F266" s="263">
        <f>'[1]차입명세(16.12)'!Y30/1000000</f>
        <v>0</v>
      </c>
      <c r="G266" s="264">
        <f>'[1]차입명세(16.12)'!M30/100</f>
        <v>3.1800000000000002E-2</v>
      </c>
      <c r="H266" s="265">
        <f>'[1]차입명세(16.12)'!P30</f>
        <v>43126</v>
      </c>
      <c r="I266" s="266" t="str">
        <f>'[1]차입명세(16.12)'!Q30</f>
        <v>3개월</v>
      </c>
      <c r="J266" s="267" t="s">
        <v>104</v>
      </c>
      <c r="K266" s="260"/>
      <c r="L266" s="258">
        <f>'[1]차입명세(16.12)'!AQ30/1000000</f>
        <v>0</v>
      </c>
      <c r="M266" s="258">
        <f>'[1]차입명세(16.12)'!AR30/1000000</f>
        <v>0</v>
      </c>
      <c r="N266" s="258">
        <f>'[1]차입명세(16.12)'!AS30/1000000</f>
        <v>0</v>
      </c>
      <c r="O266" s="258">
        <f>'[1]차입명세(16.12)'!AT30/1000000</f>
        <v>0</v>
      </c>
      <c r="P266" s="258">
        <f>'[1]차입명세(16.12)'!AU30/1000000</f>
        <v>0</v>
      </c>
      <c r="Q266" s="258">
        <f>'[1]차입명세(16.12)'!AV30/1000000</f>
        <v>0</v>
      </c>
      <c r="R266" s="258">
        <f>'[1]차입명세(16.12)'!AW30/1000000</f>
        <v>0</v>
      </c>
      <c r="S266" s="258">
        <f>'[1]차입명세(16.12)'!AX30/1000000</f>
        <v>0</v>
      </c>
      <c r="T266" s="258">
        <f>'[1]차입명세(16.12)'!AY30/1000000</f>
        <v>0</v>
      </c>
      <c r="U266" s="258">
        <f>'[1]차입명세(16.12)'!AZ30/1000000</f>
        <v>4000</v>
      </c>
      <c r="V266" s="258">
        <f>'[1]차입명세(16.12)'!BA30/1000000</f>
        <v>0</v>
      </c>
      <c r="W266" s="258">
        <f>'[1]차입명세(16.12)'!BB30/1000000</f>
        <v>0</v>
      </c>
      <c r="X266" s="259">
        <f>(HLOOKUP(X$239, '[1]차입명세(16.12)'!$BF$6:$BL$77, '[1]차입명세(16.12)'!$BP30, FALSE)/1000000)/12</f>
        <v>0</v>
      </c>
      <c r="Y266" s="259">
        <f>(HLOOKUP(Y$239, '[1]차입명세(16.12)'!$BF$6:$BL$77, '[1]차입명세(16.12)'!$BP30, FALSE)/1000000)/12</f>
        <v>0</v>
      </c>
      <c r="Z266" s="259">
        <f>(HLOOKUP(Z$239, '[1]차입명세(16.12)'!$BF$6:$BL$77, '[1]차입명세(16.12)'!$BP30, FALSE)/1000000)/12</f>
        <v>0</v>
      </c>
      <c r="AA266" s="259">
        <f>(HLOOKUP(AA$239, '[1]차입명세(16.12)'!$BF$6:$BL$77, '[1]차입명세(16.12)'!$BP30, FALSE)/1000000)/12</f>
        <v>0</v>
      </c>
      <c r="AB266" s="259">
        <f>(HLOOKUP(AB$239, '[1]차입명세(16.12)'!$BF$6:$BL$77, '[1]차입명세(16.12)'!$BP30, FALSE)/1000000)/12</f>
        <v>0</v>
      </c>
      <c r="AC266" s="259">
        <f>(HLOOKUP(AC$239, '[1]차입명세(16.12)'!$BF$6:$BL$77, '[1]차입명세(16.12)'!$BP30, FALSE)/1000000)/12</f>
        <v>0</v>
      </c>
      <c r="AD266" s="259">
        <f>(HLOOKUP(AD$239, '[1]차입명세(16.12)'!$BF$6:$BL$77, '[1]차입명세(16.12)'!$BP30, FALSE)/1000000)/12</f>
        <v>0</v>
      </c>
      <c r="AE266" s="259">
        <f>(HLOOKUP(AE$239, '[1]차입명세(16.12)'!$BF$6:$BL$77, '[1]차입명세(16.12)'!$BP30, FALSE)/1000000)/12</f>
        <v>0</v>
      </c>
      <c r="AF266" s="259">
        <f>(HLOOKUP(AF$239, '[1]차입명세(16.12)'!$BF$6:$BL$77, '[1]차입명세(16.12)'!$BP30, FALSE)/1000000)/12</f>
        <v>0</v>
      </c>
      <c r="AG266" s="259">
        <f>(HLOOKUP(AG$239, '[1]차입명세(16.12)'!$BF$6:$BL$77, '[1]차입명세(16.12)'!$BP30, FALSE)/1000000)/12</f>
        <v>0</v>
      </c>
      <c r="AH266" s="259">
        <f>(HLOOKUP(AH$239, '[1]차입명세(16.12)'!$BF$6:$BL$77, '[1]차입명세(16.12)'!$BP30, FALSE)/1000000)/12</f>
        <v>0</v>
      </c>
      <c r="AI266" s="259">
        <f>(HLOOKUP(AI$239, '[1]차입명세(16.12)'!$BF$6:$BL$77, '[1]차입명세(16.12)'!$BP30, FALSE)/1000000)/12</f>
        <v>0</v>
      </c>
      <c r="AJ266" s="259">
        <f>(HLOOKUP(AJ$239, '[1]차입명세(16.12)'!$BF$6:$BL$77, '[1]차입명세(16.12)'!$BP30, FALSE)/1000000)/12</f>
        <v>0</v>
      </c>
      <c r="AK266" s="259">
        <f>(HLOOKUP(AK$239, '[1]차입명세(16.12)'!$BF$6:$BL$77, '[1]차입명세(16.12)'!$BP30, FALSE)/1000000)/12</f>
        <v>0</v>
      </c>
      <c r="AL266" s="259">
        <f>(HLOOKUP(AL$239, '[1]차입명세(16.12)'!$BF$6:$BL$77, '[1]차입명세(16.12)'!$BP30, FALSE)/1000000)/12</f>
        <v>0</v>
      </c>
      <c r="AM266" s="259">
        <f>(HLOOKUP(AM$239, '[1]차입명세(16.12)'!$BF$6:$BL$77, '[1]차입명세(16.12)'!$BP30, FALSE)/1000000)/12</f>
        <v>0</v>
      </c>
      <c r="AN266" s="259">
        <f>(HLOOKUP(AN$239, '[1]차입명세(16.12)'!$BF$6:$BL$77, '[1]차입명세(16.12)'!$BP30, FALSE)/1000000)/12</f>
        <v>0</v>
      </c>
      <c r="AO266" s="259">
        <f>(HLOOKUP(AO$239, '[1]차입명세(16.12)'!$BF$6:$BL$77, '[1]차입명세(16.12)'!$BP30, FALSE)/1000000)/12</f>
        <v>0</v>
      </c>
      <c r="AP266" s="259">
        <f>(HLOOKUP(AP$239, '[1]차입명세(16.12)'!$BF$6:$BL$77, '[1]차입명세(16.12)'!$BP30, FALSE)/1000000)/12</f>
        <v>0</v>
      </c>
      <c r="AQ266" s="259">
        <f>(HLOOKUP(AQ$239, '[1]차입명세(16.12)'!$BF$6:$BL$77, '[1]차입명세(16.12)'!$BP30, FALSE)/1000000)/12</f>
        <v>0</v>
      </c>
      <c r="AR266" s="259">
        <f>(HLOOKUP(AR$239, '[1]차입명세(16.12)'!$BF$6:$BL$77, '[1]차입명세(16.12)'!$BP30, FALSE)/1000000)/12</f>
        <v>0</v>
      </c>
      <c r="AS266" s="259">
        <f>(HLOOKUP(AS$239, '[1]차입명세(16.12)'!$BF$6:$BL$77, '[1]차입명세(16.12)'!$BP30, FALSE)/1000000)/12</f>
        <v>0</v>
      </c>
      <c r="AT266" s="259">
        <f>(HLOOKUP(AT$239, '[1]차입명세(16.12)'!$BF$6:$BL$77, '[1]차입명세(16.12)'!$BP30, FALSE)/1000000)/12</f>
        <v>0</v>
      </c>
      <c r="AU266" s="259">
        <f>(HLOOKUP(AU$239, '[1]차입명세(16.12)'!$BF$6:$BL$77, '[1]차입명세(16.12)'!$BP30, FALSE)/1000000)/12</f>
        <v>0</v>
      </c>
      <c r="AV266" s="259">
        <f>(HLOOKUP(AV$239, '[1]차입명세(16.12)'!$BF$6:$BL$77, '[1]차입명세(16.12)'!$BP30, FALSE)/1000000)/12</f>
        <v>0</v>
      </c>
      <c r="AW266" s="259">
        <f>(HLOOKUP(AW$239, '[1]차입명세(16.12)'!$BF$6:$BL$77, '[1]차입명세(16.12)'!$BP30, FALSE)/1000000)/12</f>
        <v>0</v>
      </c>
      <c r="AX266" s="259">
        <f>(HLOOKUP(AX$239, '[1]차입명세(16.12)'!$BF$6:$BL$77, '[1]차입명세(16.12)'!$BP30, FALSE)/1000000)/12</f>
        <v>0</v>
      </c>
      <c r="AY266" s="259">
        <f>(HLOOKUP(AY$239, '[1]차입명세(16.12)'!$BF$6:$BL$77, '[1]차입명세(16.12)'!$BP30, FALSE)/1000000)/12</f>
        <v>0</v>
      </c>
      <c r="AZ266" s="259">
        <f>(HLOOKUP(AZ$239, '[1]차입명세(16.12)'!$BF$6:$BL$77, '[1]차입명세(16.12)'!$BP30, FALSE)/1000000)/12</f>
        <v>0</v>
      </c>
      <c r="BA266" s="259">
        <f>(HLOOKUP(BA$239, '[1]차입명세(16.12)'!$BF$6:$BL$77, '[1]차입명세(16.12)'!$BP30, FALSE)/1000000)/12</f>
        <v>0</v>
      </c>
      <c r="BB266" s="259">
        <f>(HLOOKUP(BB$239, '[1]차입명세(16.12)'!$BF$6:$BL$77, '[1]차입명세(16.12)'!$BP30, FALSE)/1000000)/12</f>
        <v>0</v>
      </c>
      <c r="BC266" s="259">
        <f>(HLOOKUP(BC$239, '[1]차입명세(16.12)'!$BF$6:$BL$77, '[1]차입명세(16.12)'!$BP30, FALSE)/1000000)/12</f>
        <v>0</v>
      </c>
      <c r="BD266" s="259">
        <f>(HLOOKUP(BD$239, '[1]차입명세(16.12)'!$BF$6:$BL$77, '[1]차입명세(16.12)'!$BP30, FALSE)/1000000)/12</f>
        <v>0</v>
      </c>
      <c r="BE266" s="259">
        <f>(HLOOKUP(BE$239, '[1]차입명세(16.12)'!$BF$6:$BL$77, '[1]차입명세(16.12)'!$BP30, FALSE)/1000000)/12</f>
        <v>0</v>
      </c>
      <c r="BF266" s="259">
        <f>(HLOOKUP(BF$239, '[1]차입명세(16.12)'!$BF$6:$BL$77, '[1]차입명세(16.12)'!$BP30, FALSE)/1000000)/12</f>
        <v>0</v>
      </c>
      <c r="BG266" s="259">
        <f>(HLOOKUP(BG$239, '[1]차입명세(16.12)'!$BF$6:$BL$77, '[1]차입명세(16.12)'!$BP30, FALSE)/1000000)/12</f>
        <v>0</v>
      </c>
      <c r="BH266" s="259">
        <f>(HLOOKUP(BH$239, '[1]차입명세(16.12)'!$BF$6:$BL$77, '[1]차입명세(16.12)'!$BP30, FALSE)/1000000)/12</f>
        <v>0</v>
      </c>
      <c r="BI266" s="259">
        <f>(HLOOKUP(BI$239, '[1]차입명세(16.12)'!$BF$6:$BL$77, '[1]차입명세(16.12)'!$BP30, FALSE)/1000000)/12</f>
        <v>0</v>
      </c>
      <c r="BJ266" s="259">
        <f>(HLOOKUP(BJ$239, '[1]차입명세(16.12)'!$BF$6:$BL$77, '[1]차입명세(16.12)'!$BP30, FALSE)/1000000)/12</f>
        <v>0</v>
      </c>
      <c r="BK266" s="259">
        <f>(HLOOKUP(BK$239, '[1]차입명세(16.12)'!$BF$6:$BL$77, '[1]차입명세(16.12)'!$BP30, FALSE)/1000000)/12</f>
        <v>0</v>
      </c>
      <c r="BL266" s="259">
        <f>(HLOOKUP(BL$239, '[1]차입명세(16.12)'!$BF$6:$BL$77, '[1]차입명세(16.12)'!$BP30, FALSE)/1000000)/12</f>
        <v>0</v>
      </c>
      <c r="BM266" s="259">
        <f>(HLOOKUP(BM$239, '[1]차입명세(16.12)'!$BF$6:$BL$77, '[1]차입명세(16.12)'!$BP30, FALSE)/1000000)/12</f>
        <v>0</v>
      </c>
      <c r="BN266" s="259">
        <f>(HLOOKUP(BN$239, '[1]차입명세(16.12)'!$BF$6:$BL$77, '[1]차입명세(16.12)'!$BP30, FALSE)/1000000)/12</f>
        <v>0</v>
      </c>
      <c r="BO266" s="259">
        <f>(HLOOKUP(BO$239, '[1]차입명세(16.12)'!$BF$6:$BL$77, '[1]차입명세(16.12)'!$BP30, FALSE)/1000000)/12</f>
        <v>0</v>
      </c>
      <c r="BP266" s="259">
        <f>(HLOOKUP(BP$239, '[1]차입명세(16.12)'!$BF$6:$BL$77, '[1]차입명세(16.12)'!$BP30, FALSE)/1000000)/12</f>
        <v>0</v>
      </c>
      <c r="BQ266" s="259">
        <f>(HLOOKUP(BQ$239, '[1]차입명세(16.12)'!$BF$6:$BL$77, '[1]차입명세(16.12)'!$BP30, FALSE)/1000000)/12</f>
        <v>0</v>
      </c>
      <c r="BR266" s="259">
        <f>(HLOOKUP(BR$239, '[1]차입명세(16.12)'!$BF$6:$BL$77, '[1]차입명세(16.12)'!$BP30, FALSE)/1000000)/12</f>
        <v>0</v>
      </c>
      <c r="BS266" s="259">
        <f>(HLOOKUP(BS$239, '[1]차입명세(16.12)'!$BF$6:$BL$77, '[1]차입명세(16.12)'!$BP30, FALSE)/1000000)/12</f>
        <v>0</v>
      </c>
      <c r="BT266" s="259">
        <f>(HLOOKUP(BT$239, '[1]차입명세(16.12)'!$BF$6:$BL$77, '[1]차입명세(16.12)'!$BP30, FALSE)/1000000)/12</f>
        <v>0</v>
      </c>
      <c r="BU266" s="259">
        <f>(HLOOKUP(BU$239, '[1]차입명세(16.12)'!$BF$6:$BL$77, '[1]차입명세(16.12)'!$BP30, FALSE)/1000000)/12</f>
        <v>0</v>
      </c>
      <c r="BV266" s="259">
        <f>(HLOOKUP(BV$239, '[1]차입명세(16.12)'!$BF$6:$BL$77, '[1]차입명세(16.12)'!$BP30, FALSE)/1000000)/12</f>
        <v>0</v>
      </c>
      <c r="BW266" s="259">
        <f>(HLOOKUP(BW$239, '[1]차입명세(16.12)'!$BF$6:$BL$77, '[1]차입명세(16.12)'!$BP30, FALSE)/1000000)/12</f>
        <v>0</v>
      </c>
      <c r="BX266" s="259">
        <f>(HLOOKUP(BX$239, '[1]차입명세(16.12)'!$BF$6:$BL$77, '[1]차입명세(16.12)'!$BP30, FALSE)/1000000)/12</f>
        <v>0</v>
      </c>
      <c r="BY266" s="259">
        <f>(HLOOKUP(BY$239, '[1]차입명세(16.12)'!$BF$6:$BL$77, '[1]차입명세(16.12)'!$BP30, FALSE)/1000000)/12</f>
        <v>0</v>
      </c>
      <c r="BZ266" s="259">
        <f>(HLOOKUP(BZ$239, '[1]차입명세(16.12)'!$BF$6:$BL$77, '[1]차입명세(16.12)'!$BP30, FALSE)/1000000)/12</f>
        <v>0</v>
      </c>
      <c r="CA266" s="259">
        <f>(HLOOKUP(CA$239, '[1]차입명세(16.12)'!$BF$6:$BL$77, '[1]차입명세(16.12)'!$BP30, FALSE)/1000000)/12</f>
        <v>0</v>
      </c>
      <c r="CB266" s="259">
        <f>(HLOOKUP(CB$239, '[1]차입명세(16.12)'!$BF$6:$BL$77, '[1]차입명세(16.12)'!$BP30, FALSE)/1000000)/12</f>
        <v>0</v>
      </c>
      <c r="CC266" s="259">
        <f>(HLOOKUP(CC$239, '[1]차입명세(16.12)'!$BF$6:$BL$77, '[1]차입명세(16.12)'!$BP30, FALSE)/1000000)/12</f>
        <v>0</v>
      </c>
      <c r="CD266" s="259">
        <f>(HLOOKUP(CD$239, '[1]차입명세(16.12)'!$BF$6:$BL$77, '[1]차입명세(16.12)'!$BP30, FALSE)/1000000)/12</f>
        <v>0</v>
      </c>
      <c r="CE266" s="259">
        <f>(HLOOKUP(CE$239, '[1]차입명세(16.12)'!$BF$6:$BL$77, '[1]차입명세(16.12)'!$BP30, FALSE)/1000000)/12</f>
        <v>0</v>
      </c>
      <c r="CF266" s="259">
        <f>(HLOOKUP(CF$239, '[1]차입명세(16.12)'!$BF$6:$BL$77, '[1]차입명세(16.12)'!$BP30, FALSE)/1000000)/12</f>
        <v>0</v>
      </c>
      <c r="CG266" s="259">
        <f>(HLOOKUP(CG$239, '[1]차입명세(16.12)'!$BF$6:$BL$77, '[1]차입명세(16.12)'!$BP30, FALSE)/1000000)/12</f>
        <v>0</v>
      </c>
      <c r="CH266" s="259">
        <f>(HLOOKUP(CH$239, '[1]차입명세(16.12)'!$BF$6:$BL$77, '[1]차입명세(16.12)'!$BP30, FALSE)/1000000)/12</f>
        <v>0</v>
      </c>
      <c r="CI266" s="259">
        <f>(HLOOKUP(CI$239, '[1]차입명세(16.12)'!$BF$6:$BL$77, '[1]차입명세(16.12)'!$BP30, FALSE)/1000000)/12</f>
        <v>0</v>
      </c>
      <c r="CJ266" s="259">
        <f>(HLOOKUP(CJ$239, '[1]차입명세(16.12)'!$BF$6:$BL$77, '[1]차입명세(16.12)'!$BP30, FALSE)/1000000)/12</f>
        <v>0</v>
      </c>
      <c r="CK266" s="259">
        <f>(HLOOKUP(CK$239, '[1]차입명세(16.12)'!$BF$6:$BL$77, '[1]차입명세(16.12)'!$BP30, FALSE)/1000000)/12</f>
        <v>0</v>
      </c>
      <c r="CL266" s="259">
        <f>(HLOOKUP(CL$239, '[1]차입명세(16.12)'!$BF$6:$BL$77, '[1]차입명세(16.12)'!$BP30, FALSE)/1000000)/12</f>
        <v>0</v>
      </c>
      <c r="CM266" s="259">
        <f>(HLOOKUP(CM$239, '[1]차입명세(16.12)'!$BF$6:$BL$77, '[1]차입명세(16.12)'!$BP30, FALSE)/1000000)/12</f>
        <v>0</v>
      </c>
      <c r="CN266" s="259">
        <f>(HLOOKUP(CN$239, '[1]차입명세(16.12)'!$BF$6:$BL$77, '[1]차입명세(16.12)'!$BP30, FALSE)/1000000)/12</f>
        <v>0</v>
      </c>
      <c r="CO266" s="259">
        <f>(HLOOKUP(CO$239, '[1]차입명세(16.12)'!$BF$6:$BL$77, '[1]차입명세(16.12)'!$BP30, FALSE)/1000000)/12</f>
        <v>0</v>
      </c>
      <c r="CP266" s="259">
        <f>(HLOOKUP(CP$239, '[1]차입명세(16.12)'!$BF$6:$BL$77, '[1]차입명세(16.12)'!$BP30, FALSE)/1000000)/12</f>
        <v>0</v>
      </c>
      <c r="CQ266" s="259">
        <f>(HLOOKUP(CQ$239, '[1]차입명세(16.12)'!$BF$6:$BL$77, '[1]차입명세(16.12)'!$BP30, FALSE)/1000000)/12</f>
        <v>0</v>
      </c>
      <c r="CR266" s="259">
        <f>(HLOOKUP(CR$239, '[1]차입명세(16.12)'!$BF$6:$BL$77, '[1]차입명세(16.12)'!$BP30, FALSE)/1000000)/12</f>
        <v>0</v>
      </c>
      <c r="CS266" s="259">
        <f>(HLOOKUP(CS$239, '[1]차입명세(16.12)'!$BF$6:$BL$77, '[1]차입명세(16.12)'!$BP30, FALSE)/1000000)/12</f>
        <v>0</v>
      </c>
      <c r="CT266" s="259">
        <f>(HLOOKUP(CT$239, '[1]차입명세(16.12)'!$BF$6:$BL$77, '[1]차입명세(16.12)'!$BP30, FALSE)/1000000)/12</f>
        <v>0</v>
      </c>
      <c r="CU266" s="259">
        <f>(HLOOKUP(CU$239, '[1]차입명세(16.12)'!$BF$6:$BL$77, '[1]차입명세(16.12)'!$BP30, FALSE)/1000000)/12</f>
        <v>0</v>
      </c>
      <c r="CV266" s="259">
        <f>(HLOOKUP(CV$239, '[1]차입명세(16.12)'!$BF$6:$BL$77, '[1]차입명세(16.12)'!$BP30, FALSE)/1000000)/12</f>
        <v>0</v>
      </c>
      <c r="CW266" s="259">
        <f>(HLOOKUP(CW$239, '[1]차입명세(16.12)'!$BF$6:$BL$77, '[1]차입명세(16.12)'!$BP30, FALSE)/1000000)/12</f>
        <v>0</v>
      </c>
      <c r="CX266" s="259">
        <f>(HLOOKUP(CX$239, '[1]차입명세(16.12)'!$BF$6:$BL$77, '[1]차입명세(16.12)'!$BP30, FALSE)/1000000)/12</f>
        <v>0</v>
      </c>
      <c r="CY266" s="259">
        <f>(HLOOKUP(CY$239, '[1]차입명세(16.12)'!$BF$6:$BL$77, '[1]차입명세(16.12)'!$BP30, FALSE)/1000000)/12</f>
        <v>0</v>
      </c>
      <c r="CZ266" s="259">
        <f>(HLOOKUP(CZ$239, '[1]차입명세(16.12)'!$BF$6:$BL$77, '[1]차입명세(16.12)'!$BP30, FALSE)/1000000)/12</f>
        <v>0</v>
      </c>
      <c r="DA266" s="259">
        <f>(HLOOKUP(DA$239, '[1]차입명세(16.12)'!$BF$6:$BL$77, '[1]차입명세(16.12)'!$BP30, FALSE)/1000000)/12</f>
        <v>0</v>
      </c>
      <c r="DB266" s="259">
        <f>(HLOOKUP(DB$239, '[1]차입명세(16.12)'!$BF$6:$BL$77, '[1]차입명세(16.12)'!$BP30, FALSE)/1000000)/12</f>
        <v>0</v>
      </c>
      <c r="DC266" s="259">
        <f>(HLOOKUP(DC$239, '[1]차입명세(16.12)'!$BF$6:$BL$77, '[1]차입명세(16.12)'!$BP30, FALSE)/1000000)/12</f>
        <v>0</v>
      </c>
      <c r="DD266" s="259"/>
      <c r="DE266" s="259"/>
      <c r="DF266" s="259"/>
      <c r="DG266" s="259"/>
      <c r="DH266" s="259"/>
      <c r="DI266" s="259"/>
      <c r="DJ266" s="259"/>
      <c r="DK266" s="259"/>
      <c r="DL266" s="259"/>
      <c r="DM266" s="259"/>
      <c r="DN266" s="259"/>
      <c r="DO266" s="259"/>
      <c r="DP266" s="259"/>
      <c r="DQ266" s="259"/>
      <c r="DR266" s="259"/>
      <c r="DS266" s="259"/>
      <c r="DT266" s="259"/>
      <c r="DU266" s="259"/>
      <c r="DV266" s="259"/>
      <c r="DW266" s="259"/>
      <c r="DX266" s="259"/>
      <c r="DY266" s="259"/>
      <c r="DZ266" s="259"/>
      <c r="EA266" s="259"/>
      <c r="EB266" s="259"/>
      <c r="EC266" s="259"/>
      <c r="ED266" s="259"/>
      <c r="EE266" s="259"/>
      <c r="EF266" s="259"/>
      <c r="EG266" s="259"/>
      <c r="EH266" s="259"/>
      <c r="EI266" s="259"/>
      <c r="EJ266" s="259"/>
      <c r="EK266" s="259"/>
      <c r="EL266" s="259"/>
      <c r="EM266" s="259"/>
      <c r="EN266" s="116"/>
    </row>
    <row r="267" spans="3:144" x14ac:dyDescent="0.3">
      <c r="C267" s="142">
        <f t="shared" si="219"/>
        <v>24</v>
      </c>
      <c r="D267" s="261" t="str">
        <f>'[1]차입명세(16.12)'!D31</f>
        <v>일반대</v>
      </c>
      <c r="E267" s="262" t="str">
        <f>'[1]차입명세(16.12)'!E31</f>
        <v>부산</v>
      </c>
      <c r="F267" s="263">
        <f>'[1]차입명세(16.12)'!Y31/1000000</f>
        <v>0</v>
      </c>
      <c r="G267" s="264">
        <f>'[1]차입명세(16.12)'!M31/100</f>
        <v>3.2099999999999997E-2</v>
      </c>
      <c r="H267" s="265">
        <f>'[1]차입명세(16.12)'!P31</f>
        <v>43190</v>
      </c>
      <c r="I267" s="266" t="str">
        <f>'[1]차입명세(16.12)'!Q31</f>
        <v>3개월</v>
      </c>
      <c r="J267" s="267" t="s">
        <v>94</v>
      </c>
      <c r="K267" s="260"/>
      <c r="L267" s="258">
        <f>'[1]차입명세(16.12)'!AQ31/1000000</f>
        <v>0</v>
      </c>
      <c r="M267" s="258">
        <f>'[1]차입명세(16.12)'!AR31/1000000</f>
        <v>0</v>
      </c>
      <c r="N267" s="258">
        <f>'[1]차입명세(16.12)'!AS31/1000000</f>
        <v>0</v>
      </c>
      <c r="O267" s="258">
        <f>'[1]차입명세(16.12)'!AT31/1000000</f>
        <v>0</v>
      </c>
      <c r="P267" s="258">
        <f>'[1]차입명세(16.12)'!AU31/1000000</f>
        <v>0</v>
      </c>
      <c r="Q267" s="258">
        <f>'[1]차입명세(16.12)'!AV31/1000000</f>
        <v>0</v>
      </c>
      <c r="R267" s="258">
        <f>'[1]차입명세(16.12)'!AW31/1000000</f>
        <v>0</v>
      </c>
      <c r="S267" s="258">
        <f>'[1]차입명세(16.12)'!AX31/1000000</f>
        <v>0</v>
      </c>
      <c r="T267" s="258">
        <f>'[1]차입명세(16.12)'!AY31/1000000</f>
        <v>0</v>
      </c>
      <c r="U267" s="258">
        <f>'[1]차입명세(16.12)'!AZ31/1000000</f>
        <v>6000</v>
      </c>
      <c r="V267" s="258">
        <f>'[1]차입명세(16.12)'!BA31/1000000</f>
        <v>0</v>
      </c>
      <c r="W267" s="258">
        <f>'[1]차입명세(16.12)'!BB31/1000000</f>
        <v>0</v>
      </c>
      <c r="X267" s="259">
        <f>(HLOOKUP(X$239, '[1]차입명세(16.12)'!$BF$6:$BL$77, '[1]차입명세(16.12)'!$BP31, FALSE)/1000000)/12</f>
        <v>0</v>
      </c>
      <c r="Y267" s="259">
        <f>(HLOOKUP(Y$239, '[1]차입명세(16.12)'!$BF$6:$BL$77, '[1]차입명세(16.12)'!$BP31, FALSE)/1000000)/12</f>
        <v>0</v>
      </c>
      <c r="Z267" s="259">
        <f>(HLOOKUP(Z$239, '[1]차입명세(16.12)'!$BF$6:$BL$77, '[1]차입명세(16.12)'!$BP31, FALSE)/1000000)/12</f>
        <v>0</v>
      </c>
      <c r="AA267" s="259">
        <f>(HLOOKUP(AA$239, '[1]차입명세(16.12)'!$BF$6:$BL$77, '[1]차입명세(16.12)'!$BP31, FALSE)/1000000)/12</f>
        <v>0</v>
      </c>
      <c r="AB267" s="259">
        <f>(HLOOKUP(AB$239, '[1]차입명세(16.12)'!$BF$6:$BL$77, '[1]차입명세(16.12)'!$BP31, FALSE)/1000000)/12</f>
        <v>0</v>
      </c>
      <c r="AC267" s="259">
        <f>(HLOOKUP(AC$239, '[1]차입명세(16.12)'!$BF$6:$BL$77, '[1]차입명세(16.12)'!$BP31, FALSE)/1000000)/12</f>
        <v>0</v>
      </c>
      <c r="AD267" s="259">
        <f>(HLOOKUP(AD$239, '[1]차입명세(16.12)'!$BF$6:$BL$77, '[1]차입명세(16.12)'!$BP31, FALSE)/1000000)/12</f>
        <v>0</v>
      </c>
      <c r="AE267" s="259">
        <f>(HLOOKUP(AE$239, '[1]차입명세(16.12)'!$BF$6:$BL$77, '[1]차입명세(16.12)'!$BP31, FALSE)/1000000)/12</f>
        <v>0</v>
      </c>
      <c r="AF267" s="259">
        <f>(HLOOKUP(AF$239, '[1]차입명세(16.12)'!$BF$6:$BL$77, '[1]차입명세(16.12)'!$BP31, FALSE)/1000000)/12</f>
        <v>0</v>
      </c>
      <c r="AG267" s="259">
        <f>(HLOOKUP(AG$239, '[1]차입명세(16.12)'!$BF$6:$BL$77, '[1]차입명세(16.12)'!$BP31, FALSE)/1000000)/12</f>
        <v>0</v>
      </c>
      <c r="AH267" s="259">
        <f>(HLOOKUP(AH$239, '[1]차입명세(16.12)'!$BF$6:$BL$77, '[1]차입명세(16.12)'!$BP31, FALSE)/1000000)/12</f>
        <v>0</v>
      </c>
      <c r="AI267" s="259">
        <f>(HLOOKUP(AI$239, '[1]차입명세(16.12)'!$BF$6:$BL$77, '[1]차입명세(16.12)'!$BP31, FALSE)/1000000)/12</f>
        <v>0</v>
      </c>
      <c r="AJ267" s="259">
        <f>(HLOOKUP(AJ$239, '[1]차입명세(16.12)'!$BF$6:$BL$77, '[1]차입명세(16.12)'!$BP31, FALSE)/1000000)/12</f>
        <v>0</v>
      </c>
      <c r="AK267" s="259">
        <f>(HLOOKUP(AK$239, '[1]차입명세(16.12)'!$BF$6:$BL$77, '[1]차입명세(16.12)'!$BP31, FALSE)/1000000)/12</f>
        <v>0</v>
      </c>
      <c r="AL267" s="259">
        <f>(HLOOKUP(AL$239, '[1]차입명세(16.12)'!$BF$6:$BL$77, '[1]차입명세(16.12)'!$BP31, FALSE)/1000000)/12</f>
        <v>0</v>
      </c>
      <c r="AM267" s="259">
        <f>(HLOOKUP(AM$239, '[1]차입명세(16.12)'!$BF$6:$BL$77, '[1]차입명세(16.12)'!$BP31, FALSE)/1000000)/12</f>
        <v>0</v>
      </c>
      <c r="AN267" s="259">
        <f>(HLOOKUP(AN$239, '[1]차입명세(16.12)'!$BF$6:$BL$77, '[1]차입명세(16.12)'!$BP31, FALSE)/1000000)/12</f>
        <v>0</v>
      </c>
      <c r="AO267" s="259">
        <f>(HLOOKUP(AO$239, '[1]차입명세(16.12)'!$BF$6:$BL$77, '[1]차입명세(16.12)'!$BP31, FALSE)/1000000)/12</f>
        <v>0</v>
      </c>
      <c r="AP267" s="259">
        <f>(HLOOKUP(AP$239, '[1]차입명세(16.12)'!$BF$6:$BL$77, '[1]차입명세(16.12)'!$BP31, FALSE)/1000000)/12</f>
        <v>0</v>
      </c>
      <c r="AQ267" s="259">
        <f>(HLOOKUP(AQ$239, '[1]차입명세(16.12)'!$BF$6:$BL$77, '[1]차입명세(16.12)'!$BP31, FALSE)/1000000)/12</f>
        <v>0</v>
      </c>
      <c r="AR267" s="259">
        <f>(HLOOKUP(AR$239, '[1]차입명세(16.12)'!$BF$6:$BL$77, '[1]차입명세(16.12)'!$BP31, FALSE)/1000000)/12</f>
        <v>0</v>
      </c>
      <c r="AS267" s="259">
        <f>(HLOOKUP(AS$239, '[1]차입명세(16.12)'!$BF$6:$BL$77, '[1]차입명세(16.12)'!$BP31, FALSE)/1000000)/12</f>
        <v>0</v>
      </c>
      <c r="AT267" s="259">
        <f>(HLOOKUP(AT$239, '[1]차입명세(16.12)'!$BF$6:$BL$77, '[1]차입명세(16.12)'!$BP31, FALSE)/1000000)/12</f>
        <v>0</v>
      </c>
      <c r="AU267" s="259">
        <f>(HLOOKUP(AU$239, '[1]차입명세(16.12)'!$BF$6:$BL$77, '[1]차입명세(16.12)'!$BP31, FALSE)/1000000)/12</f>
        <v>0</v>
      </c>
      <c r="AV267" s="259">
        <f>(HLOOKUP(AV$239, '[1]차입명세(16.12)'!$BF$6:$BL$77, '[1]차입명세(16.12)'!$BP31, FALSE)/1000000)/12</f>
        <v>0</v>
      </c>
      <c r="AW267" s="259">
        <f>(HLOOKUP(AW$239, '[1]차입명세(16.12)'!$BF$6:$BL$77, '[1]차입명세(16.12)'!$BP31, FALSE)/1000000)/12</f>
        <v>0</v>
      </c>
      <c r="AX267" s="259">
        <f>(HLOOKUP(AX$239, '[1]차입명세(16.12)'!$BF$6:$BL$77, '[1]차입명세(16.12)'!$BP31, FALSE)/1000000)/12</f>
        <v>0</v>
      </c>
      <c r="AY267" s="259">
        <f>(HLOOKUP(AY$239, '[1]차입명세(16.12)'!$BF$6:$BL$77, '[1]차입명세(16.12)'!$BP31, FALSE)/1000000)/12</f>
        <v>0</v>
      </c>
      <c r="AZ267" s="259">
        <f>(HLOOKUP(AZ$239, '[1]차입명세(16.12)'!$BF$6:$BL$77, '[1]차입명세(16.12)'!$BP31, FALSE)/1000000)/12</f>
        <v>0</v>
      </c>
      <c r="BA267" s="259">
        <f>(HLOOKUP(BA$239, '[1]차입명세(16.12)'!$BF$6:$BL$77, '[1]차입명세(16.12)'!$BP31, FALSE)/1000000)/12</f>
        <v>0</v>
      </c>
      <c r="BB267" s="259">
        <f>(HLOOKUP(BB$239, '[1]차입명세(16.12)'!$BF$6:$BL$77, '[1]차입명세(16.12)'!$BP31, FALSE)/1000000)/12</f>
        <v>0</v>
      </c>
      <c r="BC267" s="259">
        <f>(HLOOKUP(BC$239, '[1]차입명세(16.12)'!$BF$6:$BL$77, '[1]차입명세(16.12)'!$BP31, FALSE)/1000000)/12</f>
        <v>0</v>
      </c>
      <c r="BD267" s="259">
        <f>(HLOOKUP(BD$239, '[1]차입명세(16.12)'!$BF$6:$BL$77, '[1]차입명세(16.12)'!$BP31, FALSE)/1000000)/12</f>
        <v>0</v>
      </c>
      <c r="BE267" s="259">
        <f>(HLOOKUP(BE$239, '[1]차입명세(16.12)'!$BF$6:$BL$77, '[1]차입명세(16.12)'!$BP31, FALSE)/1000000)/12</f>
        <v>0</v>
      </c>
      <c r="BF267" s="259">
        <f>(HLOOKUP(BF$239, '[1]차입명세(16.12)'!$BF$6:$BL$77, '[1]차입명세(16.12)'!$BP31, FALSE)/1000000)/12</f>
        <v>0</v>
      </c>
      <c r="BG267" s="259">
        <f>(HLOOKUP(BG$239, '[1]차입명세(16.12)'!$BF$6:$BL$77, '[1]차입명세(16.12)'!$BP31, FALSE)/1000000)/12</f>
        <v>0</v>
      </c>
      <c r="BH267" s="259">
        <f>(HLOOKUP(BH$239, '[1]차입명세(16.12)'!$BF$6:$BL$77, '[1]차입명세(16.12)'!$BP31, FALSE)/1000000)/12</f>
        <v>0</v>
      </c>
      <c r="BI267" s="259">
        <f>(HLOOKUP(BI$239, '[1]차입명세(16.12)'!$BF$6:$BL$77, '[1]차입명세(16.12)'!$BP31, FALSE)/1000000)/12</f>
        <v>0</v>
      </c>
      <c r="BJ267" s="259">
        <f>(HLOOKUP(BJ$239, '[1]차입명세(16.12)'!$BF$6:$BL$77, '[1]차입명세(16.12)'!$BP31, FALSE)/1000000)/12</f>
        <v>0</v>
      </c>
      <c r="BK267" s="259">
        <f>(HLOOKUP(BK$239, '[1]차입명세(16.12)'!$BF$6:$BL$77, '[1]차입명세(16.12)'!$BP31, FALSE)/1000000)/12</f>
        <v>0</v>
      </c>
      <c r="BL267" s="259">
        <f>(HLOOKUP(BL$239, '[1]차입명세(16.12)'!$BF$6:$BL$77, '[1]차입명세(16.12)'!$BP31, FALSE)/1000000)/12</f>
        <v>0</v>
      </c>
      <c r="BM267" s="259">
        <f>(HLOOKUP(BM$239, '[1]차입명세(16.12)'!$BF$6:$BL$77, '[1]차입명세(16.12)'!$BP31, FALSE)/1000000)/12</f>
        <v>0</v>
      </c>
      <c r="BN267" s="259">
        <f>(HLOOKUP(BN$239, '[1]차입명세(16.12)'!$BF$6:$BL$77, '[1]차입명세(16.12)'!$BP31, FALSE)/1000000)/12</f>
        <v>0</v>
      </c>
      <c r="BO267" s="259">
        <f>(HLOOKUP(BO$239, '[1]차입명세(16.12)'!$BF$6:$BL$77, '[1]차입명세(16.12)'!$BP31, FALSE)/1000000)/12</f>
        <v>0</v>
      </c>
      <c r="BP267" s="259">
        <f>(HLOOKUP(BP$239, '[1]차입명세(16.12)'!$BF$6:$BL$77, '[1]차입명세(16.12)'!$BP31, FALSE)/1000000)/12</f>
        <v>0</v>
      </c>
      <c r="BQ267" s="259">
        <f>(HLOOKUP(BQ$239, '[1]차입명세(16.12)'!$BF$6:$BL$77, '[1]차입명세(16.12)'!$BP31, FALSE)/1000000)/12</f>
        <v>0</v>
      </c>
      <c r="BR267" s="259">
        <f>(HLOOKUP(BR$239, '[1]차입명세(16.12)'!$BF$6:$BL$77, '[1]차입명세(16.12)'!$BP31, FALSE)/1000000)/12</f>
        <v>0</v>
      </c>
      <c r="BS267" s="259">
        <f>(HLOOKUP(BS$239, '[1]차입명세(16.12)'!$BF$6:$BL$77, '[1]차입명세(16.12)'!$BP31, FALSE)/1000000)/12</f>
        <v>0</v>
      </c>
      <c r="BT267" s="259">
        <f>(HLOOKUP(BT$239, '[1]차입명세(16.12)'!$BF$6:$BL$77, '[1]차입명세(16.12)'!$BP31, FALSE)/1000000)/12</f>
        <v>0</v>
      </c>
      <c r="BU267" s="259">
        <f>(HLOOKUP(BU$239, '[1]차입명세(16.12)'!$BF$6:$BL$77, '[1]차입명세(16.12)'!$BP31, FALSE)/1000000)/12</f>
        <v>0</v>
      </c>
      <c r="BV267" s="259">
        <f>(HLOOKUP(BV$239, '[1]차입명세(16.12)'!$BF$6:$BL$77, '[1]차입명세(16.12)'!$BP31, FALSE)/1000000)/12</f>
        <v>0</v>
      </c>
      <c r="BW267" s="259">
        <f>(HLOOKUP(BW$239, '[1]차입명세(16.12)'!$BF$6:$BL$77, '[1]차입명세(16.12)'!$BP31, FALSE)/1000000)/12</f>
        <v>0</v>
      </c>
      <c r="BX267" s="259">
        <f>(HLOOKUP(BX$239, '[1]차입명세(16.12)'!$BF$6:$BL$77, '[1]차입명세(16.12)'!$BP31, FALSE)/1000000)/12</f>
        <v>0</v>
      </c>
      <c r="BY267" s="259">
        <f>(HLOOKUP(BY$239, '[1]차입명세(16.12)'!$BF$6:$BL$77, '[1]차입명세(16.12)'!$BP31, FALSE)/1000000)/12</f>
        <v>0</v>
      </c>
      <c r="BZ267" s="259">
        <f>(HLOOKUP(BZ$239, '[1]차입명세(16.12)'!$BF$6:$BL$77, '[1]차입명세(16.12)'!$BP31, FALSE)/1000000)/12</f>
        <v>0</v>
      </c>
      <c r="CA267" s="259">
        <f>(HLOOKUP(CA$239, '[1]차입명세(16.12)'!$BF$6:$BL$77, '[1]차입명세(16.12)'!$BP31, FALSE)/1000000)/12</f>
        <v>0</v>
      </c>
      <c r="CB267" s="259">
        <f>(HLOOKUP(CB$239, '[1]차입명세(16.12)'!$BF$6:$BL$77, '[1]차입명세(16.12)'!$BP31, FALSE)/1000000)/12</f>
        <v>0</v>
      </c>
      <c r="CC267" s="259">
        <f>(HLOOKUP(CC$239, '[1]차입명세(16.12)'!$BF$6:$BL$77, '[1]차입명세(16.12)'!$BP31, FALSE)/1000000)/12</f>
        <v>0</v>
      </c>
      <c r="CD267" s="259">
        <f>(HLOOKUP(CD$239, '[1]차입명세(16.12)'!$BF$6:$BL$77, '[1]차입명세(16.12)'!$BP31, FALSE)/1000000)/12</f>
        <v>0</v>
      </c>
      <c r="CE267" s="259">
        <f>(HLOOKUP(CE$239, '[1]차입명세(16.12)'!$BF$6:$BL$77, '[1]차입명세(16.12)'!$BP31, FALSE)/1000000)/12</f>
        <v>0</v>
      </c>
      <c r="CF267" s="259">
        <f>(HLOOKUP(CF$239, '[1]차입명세(16.12)'!$BF$6:$BL$77, '[1]차입명세(16.12)'!$BP31, FALSE)/1000000)/12</f>
        <v>0</v>
      </c>
      <c r="CG267" s="259">
        <f>(HLOOKUP(CG$239, '[1]차입명세(16.12)'!$BF$6:$BL$77, '[1]차입명세(16.12)'!$BP31, FALSE)/1000000)/12</f>
        <v>0</v>
      </c>
      <c r="CH267" s="259">
        <f>(HLOOKUP(CH$239, '[1]차입명세(16.12)'!$BF$6:$BL$77, '[1]차입명세(16.12)'!$BP31, FALSE)/1000000)/12</f>
        <v>0</v>
      </c>
      <c r="CI267" s="259">
        <f>(HLOOKUP(CI$239, '[1]차입명세(16.12)'!$BF$6:$BL$77, '[1]차입명세(16.12)'!$BP31, FALSE)/1000000)/12</f>
        <v>0</v>
      </c>
      <c r="CJ267" s="259">
        <f>(HLOOKUP(CJ$239, '[1]차입명세(16.12)'!$BF$6:$BL$77, '[1]차입명세(16.12)'!$BP31, FALSE)/1000000)/12</f>
        <v>0</v>
      </c>
      <c r="CK267" s="259">
        <f>(HLOOKUP(CK$239, '[1]차입명세(16.12)'!$BF$6:$BL$77, '[1]차입명세(16.12)'!$BP31, FALSE)/1000000)/12</f>
        <v>0</v>
      </c>
      <c r="CL267" s="259">
        <f>(HLOOKUP(CL$239, '[1]차입명세(16.12)'!$BF$6:$BL$77, '[1]차입명세(16.12)'!$BP31, FALSE)/1000000)/12</f>
        <v>0</v>
      </c>
      <c r="CM267" s="259">
        <f>(HLOOKUP(CM$239, '[1]차입명세(16.12)'!$BF$6:$BL$77, '[1]차입명세(16.12)'!$BP31, FALSE)/1000000)/12</f>
        <v>0</v>
      </c>
      <c r="CN267" s="259">
        <f>(HLOOKUP(CN$239, '[1]차입명세(16.12)'!$BF$6:$BL$77, '[1]차입명세(16.12)'!$BP31, FALSE)/1000000)/12</f>
        <v>0</v>
      </c>
      <c r="CO267" s="259">
        <f>(HLOOKUP(CO$239, '[1]차입명세(16.12)'!$BF$6:$BL$77, '[1]차입명세(16.12)'!$BP31, FALSE)/1000000)/12</f>
        <v>0</v>
      </c>
      <c r="CP267" s="259">
        <f>(HLOOKUP(CP$239, '[1]차입명세(16.12)'!$BF$6:$BL$77, '[1]차입명세(16.12)'!$BP31, FALSE)/1000000)/12</f>
        <v>0</v>
      </c>
      <c r="CQ267" s="259">
        <f>(HLOOKUP(CQ$239, '[1]차입명세(16.12)'!$BF$6:$BL$77, '[1]차입명세(16.12)'!$BP31, FALSE)/1000000)/12</f>
        <v>0</v>
      </c>
      <c r="CR267" s="259">
        <f>(HLOOKUP(CR$239, '[1]차입명세(16.12)'!$BF$6:$BL$77, '[1]차입명세(16.12)'!$BP31, FALSE)/1000000)/12</f>
        <v>0</v>
      </c>
      <c r="CS267" s="259">
        <f>(HLOOKUP(CS$239, '[1]차입명세(16.12)'!$BF$6:$BL$77, '[1]차입명세(16.12)'!$BP31, FALSE)/1000000)/12</f>
        <v>0</v>
      </c>
      <c r="CT267" s="259">
        <f>(HLOOKUP(CT$239, '[1]차입명세(16.12)'!$BF$6:$BL$77, '[1]차입명세(16.12)'!$BP31, FALSE)/1000000)/12</f>
        <v>0</v>
      </c>
      <c r="CU267" s="259">
        <f>(HLOOKUP(CU$239, '[1]차입명세(16.12)'!$BF$6:$BL$77, '[1]차입명세(16.12)'!$BP31, FALSE)/1000000)/12</f>
        <v>0</v>
      </c>
      <c r="CV267" s="259">
        <f>(HLOOKUP(CV$239, '[1]차입명세(16.12)'!$BF$6:$BL$77, '[1]차입명세(16.12)'!$BP31, FALSE)/1000000)/12</f>
        <v>0</v>
      </c>
      <c r="CW267" s="259">
        <f>(HLOOKUP(CW$239, '[1]차입명세(16.12)'!$BF$6:$BL$77, '[1]차입명세(16.12)'!$BP31, FALSE)/1000000)/12</f>
        <v>0</v>
      </c>
      <c r="CX267" s="259">
        <f>(HLOOKUP(CX$239, '[1]차입명세(16.12)'!$BF$6:$BL$77, '[1]차입명세(16.12)'!$BP31, FALSE)/1000000)/12</f>
        <v>0</v>
      </c>
      <c r="CY267" s="259">
        <f>(HLOOKUP(CY$239, '[1]차입명세(16.12)'!$BF$6:$BL$77, '[1]차입명세(16.12)'!$BP31, FALSE)/1000000)/12</f>
        <v>0</v>
      </c>
      <c r="CZ267" s="259">
        <f>(HLOOKUP(CZ$239, '[1]차입명세(16.12)'!$BF$6:$BL$77, '[1]차입명세(16.12)'!$BP31, FALSE)/1000000)/12</f>
        <v>0</v>
      </c>
      <c r="DA267" s="259">
        <f>(HLOOKUP(DA$239, '[1]차입명세(16.12)'!$BF$6:$BL$77, '[1]차입명세(16.12)'!$BP31, FALSE)/1000000)/12</f>
        <v>0</v>
      </c>
      <c r="DB267" s="259">
        <f>(HLOOKUP(DB$239, '[1]차입명세(16.12)'!$BF$6:$BL$77, '[1]차입명세(16.12)'!$BP31, FALSE)/1000000)/12</f>
        <v>0</v>
      </c>
      <c r="DC267" s="259">
        <f>(HLOOKUP(DC$239, '[1]차입명세(16.12)'!$BF$6:$BL$77, '[1]차입명세(16.12)'!$BP31, FALSE)/1000000)/12</f>
        <v>0</v>
      </c>
      <c r="DD267" s="259"/>
      <c r="DE267" s="259"/>
      <c r="DF267" s="259"/>
      <c r="DG267" s="259"/>
      <c r="DH267" s="259"/>
      <c r="DI267" s="259"/>
      <c r="DJ267" s="259"/>
      <c r="DK267" s="259"/>
      <c r="DL267" s="259"/>
      <c r="DM267" s="259"/>
      <c r="DN267" s="259"/>
      <c r="DO267" s="259"/>
      <c r="DP267" s="259"/>
      <c r="DQ267" s="259"/>
      <c r="DR267" s="259"/>
      <c r="DS267" s="259"/>
      <c r="DT267" s="259"/>
      <c r="DU267" s="259"/>
      <c r="DV267" s="259"/>
      <c r="DW267" s="259"/>
      <c r="DX267" s="259"/>
      <c r="DY267" s="259"/>
      <c r="DZ267" s="259"/>
      <c r="EA267" s="259"/>
      <c r="EB267" s="259"/>
      <c r="EC267" s="259"/>
      <c r="ED267" s="259"/>
      <c r="EE267" s="259"/>
      <c r="EF267" s="259"/>
      <c r="EG267" s="259"/>
      <c r="EH267" s="259"/>
      <c r="EI267" s="259"/>
      <c r="EJ267" s="259"/>
      <c r="EK267" s="259"/>
      <c r="EL267" s="259"/>
      <c r="EM267" s="259"/>
      <c r="EN267" s="116"/>
    </row>
    <row r="268" spans="3:144" x14ac:dyDescent="0.3">
      <c r="C268" s="142">
        <f t="shared" si="219"/>
        <v>25</v>
      </c>
      <c r="D268" s="261" t="str">
        <f>'[1]차입명세(16.12)'!D32</f>
        <v>일반대</v>
      </c>
      <c r="E268" s="262" t="str">
        <f>'[1]차입명세(16.12)'!E32</f>
        <v>농협</v>
      </c>
      <c r="F268" s="263">
        <f>'[1]차입명세(16.12)'!Y32/1000000</f>
        <v>0</v>
      </c>
      <c r="G268" s="264">
        <f>'[1]차입명세(16.12)'!M32/100</f>
        <v>3.0499999999999999E-2</v>
      </c>
      <c r="H268" s="265">
        <f>'[1]차입명세(16.12)'!P32</f>
        <v>43267</v>
      </c>
      <c r="I268" s="266" t="str">
        <f>'[1]차입명세(16.12)'!Q32</f>
        <v>1개월</v>
      </c>
      <c r="J268" s="267" t="s">
        <v>95</v>
      </c>
      <c r="K268" s="260"/>
      <c r="L268" s="258">
        <f>'[1]차입명세(16.12)'!AQ32/1000000</f>
        <v>0</v>
      </c>
      <c r="M268" s="258">
        <f>'[1]차입명세(16.12)'!AR32/1000000</f>
        <v>0</v>
      </c>
      <c r="N268" s="258">
        <f>'[1]차입명세(16.12)'!AS32/1000000</f>
        <v>0</v>
      </c>
      <c r="O268" s="258">
        <f>'[1]차입명세(16.12)'!AT32/1000000</f>
        <v>0</v>
      </c>
      <c r="P268" s="258">
        <f>'[1]차입명세(16.12)'!AU32/1000000</f>
        <v>0</v>
      </c>
      <c r="Q268" s="258">
        <f>'[1]차입명세(16.12)'!AV32/1000000</f>
        <v>0</v>
      </c>
      <c r="R268" s="258">
        <f>'[1]차입명세(16.12)'!AW32/1000000</f>
        <v>0</v>
      </c>
      <c r="S268" s="258">
        <f>'[1]차입명세(16.12)'!AX32/1000000</f>
        <v>0</v>
      </c>
      <c r="T268" s="258">
        <f>'[1]차입명세(16.12)'!AY32/1000000</f>
        <v>0</v>
      </c>
      <c r="U268" s="258">
        <f>'[1]차입명세(16.12)'!AZ32/1000000</f>
        <v>6000</v>
      </c>
      <c r="V268" s="258">
        <f>'[1]차입명세(16.12)'!BA32/1000000</f>
        <v>0</v>
      </c>
      <c r="W268" s="258">
        <f>'[1]차입명세(16.12)'!BB32/1000000</f>
        <v>0</v>
      </c>
      <c r="X268" s="259">
        <f>(HLOOKUP(X$239, '[1]차입명세(16.12)'!$BF$6:$BL$77, '[1]차입명세(16.12)'!$BP32, FALSE)/1000000)/12</f>
        <v>0</v>
      </c>
      <c r="Y268" s="259">
        <f>(HLOOKUP(Y$239, '[1]차입명세(16.12)'!$BF$6:$BL$77, '[1]차입명세(16.12)'!$BP32, FALSE)/1000000)/12</f>
        <v>0</v>
      </c>
      <c r="Z268" s="259">
        <f>(HLOOKUP(Z$239, '[1]차입명세(16.12)'!$BF$6:$BL$77, '[1]차입명세(16.12)'!$BP32, FALSE)/1000000)/12</f>
        <v>0</v>
      </c>
      <c r="AA268" s="259">
        <f>(HLOOKUP(AA$239, '[1]차입명세(16.12)'!$BF$6:$BL$77, '[1]차입명세(16.12)'!$BP32, FALSE)/1000000)/12</f>
        <v>0</v>
      </c>
      <c r="AB268" s="259">
        <f>(HLOOKUP(AB$239, '[1]차입명세(16.12)'!$BF$6:$BL$77, '[1]차입명세(16.12)'!$BP32, FALSE)/1000000)/12</f>
        <v>0</v>
      </c>
      <c r="AC268" s="259">
        <f>(HLOOKUP(AC$239, '[1]차입명세(16.12)'!$BF$6:$BL$77, '[1]차입명세(16.12)'!$BP32, FALSE)/1000000)/12</f>
        <v>0</v>
      </c>
      <c r="AD268" s="259">
        <f>(HLOOKUP(AD$239, '[1]차입명세(16.12)'!$BF$6:$BL$77, '[1]차입명세(16.12)'!$BP32, FALSE)/1000000)/12</f>
        <v>0</v>
      </c>
      <c r="AE268" s="259">
        <f>(HLOOKUP(AE$239, '[1]차입명세(16.12)'!$BF$6:$BL$77, '[1]차입명세(16.12)'!$BP32, FALSE)/1000000)/12</f>
        <v>0</v>
      </c>
      <c r="AF268" s="259">
        <f>(HLOOKUP(AF$239, '[1]차입명세(16.12)'!$BF$6:$BL$77, '[1]차입명세(16.12)'!$BP32, FALSE)/1000000)/12</f>
        <v>0</v>
      </c>
      <c r="AG268" s="259">
        <f>(HLOOKUP(AG$239, '[1]차입명세(16.12)'!$BF$6:$BL$77, '[1]차입명세(16.12)'!$BP32, FALSE)/1000000)/12</f>
        <v>0</v>
      </c>
      <c r="AH268" s="259">
        <f>(HLOOKUP(AH$239, '[1]차입명세(16.12)'!$BF$6:$BL$77, '[1]차입명세(16.12)'!$BP32, FALSE)/1000000)/12</f>
        <v>0</v>
      </c>
      <c r="AI268" s="259">
        <f>(HLOOKUP(AI$239, '[1]차입명세(16.12)'!$BF$6:$BL$77, '[1]차입명세(16.12)'!$BP32, FALSE)/1000000)/12</f>
        <v>0</v>
      </c>
      <c r="AJ268" s="259">
        <f>(HLOOKUP(AJ$239, '[1]차입명세(16.12)'!$BF$6:$BL$77, '[1]차입명세(16.12)'!$BP32, FALSE)/1000000)/12</f>
        <v>0</v>
      </c>
      <c r="AK268" s="259">
        <f>(HLOOKUP(AK$239, '[1]차입명세(16.12)'!$BF$6:$BL$77, '[1]차입명세(16.12)'!$BP32, FALSE)/1000000)/12</f>
        <v>0</v>
      </c>
      <c r="AL268" s="259">
        <f>(HLOOKUP(AL$239, '[1]차입명세(16.12)'!$BF$6:$BL$77, '[1]차입명세(16.12)'!$BP32, FALSE)/1000000)/12</f>
        <v>0</v>
      </c>
      <c r="AM268" s="259">
        <f>(HLOOKUP(AM$239, '[1]차입명세(16.12)'!$BF$6:$BL$77, '[1]차입명세(16.12)'!$BP32, FALSE)/1000000)/12</f>
        <v>0</v>
      </c>
      <c r="AN268" s="259">
        <f>(HLOOKUP(AN$239, '[1]차입명세(16.12)'!$BF$6:$BL$77, '[1]차입명세(16.12)'!$BP32, FALSE)/1000000)/12</f>
        <v>0</v>
      </c>
      <c r="AO268" s="259">
        <f>(HLOOKUP(AO$239, '[1]차입명세(16.12)'!$BF$6:$BL$77, '[1]차입명세(16.12)'!$BP32, FALSE)/1000000)/12</f>
        <v>0</v>
      </c>
      <c r="AP268" s="259">
        <f>(HLOOKUP(AP$239, '[1]차입명세(16.12)'!$BF$6:$BL$77, '[1]차입명세(16.12)'!$BP32, FALSE)/1000000)/12</f>
        <v>0</v>
      </c>
      <c r="AQ268" s="259">
        <f>(HLOOKUP(AQ$239, '[1]차입명세(16.12)'!$BF$6:$BL$77, '[1]차입명세(16.12)'!$BP32, FALSE)/1000000)/12</f>
        <v>0</v>
      </c>
      <c r="AR268" s="259">
        <f>(HLOOKUP(AR$239, '[1]차입명세(16.12)'!$BF$6:$BL$77, '[1]차입명세(16.12)'!$BP32, FALSE)/1000000)/12</f>
        <v>0</v>
      </c>
      <c r="AS268" s="259">
        <f>(HLOOKUP(AS$239, '[1]차입명세(16.12)'!$BF$6:$BL$77, '[1]차입명세(16.12)'!$BP32, FALSE)/1000000)/12</f>
        <v>0</v>
      </c>
      <c r="AT268" s="259">
        <f>(HLOOKUP(AT$239, '[1]차입명세(16.12)'!$BF$6:$BL$77, '[1]차입명세(16.12)'!$BP32, FALSE)/1000000)/12</f>
        <v>0</v>
      </c>
      <c r="AU268" s="259">
        <f>(HLOOKUP(AU$239, '[1]차입명세(16.12)'!$BF$6:$BL$77, '[1]차입명세(16.12)'!$BP32, FALSE)/1000000)/12</f>
        <v>0</v>
      </c>
      <c r="AV268" s="259">
        <f>(HLOOKUP(AV$239, '[1]차입명세(16.12)'!$BF$6:$BL$77, '[1]차입명세(16.12)'!$BP32, FALSE)/1000000)/12</f>
        <v>0</v>
      </c>
      <c r="AW268" s="259">
        <f>(HLOOKUP(AW$239, '[1]차입명세(16.12)'!$BF$6:$BL$77, '[1]차입명세(16.12)'!$BP32, FALSE)/1000000)/12</f>
        <v>0</v>
      </c>
      <c r="AX268" s="259">
        <f>(HLOOKUP(AX$239, '[1]차입명세(16.12)'!$BF$6:$BL$77, '[1]차입명세(16.12)'!$BP32, FALSE)/1000000)/12</f>
        <v>0</v>
      </c>
      <c r="AY268" s="259">
        <f>(HLOOKUP(AY$239, '[1]차입명세(16.12)'!$BF$6:$BL$77, '[1]차입명세(16.12)'!$BP32, FALSE)/1000000)/12</f>
        <v>0</v>
      </c>
      <c r="AZ268" s="259">
        <f>(HLOOKUP(AZ$239, '[1]차입명세(16.12)'!$BF$6:$BL$77, '[1]차입명세(16.12)'!$BP32, FALSE)/1000000)/12</f>
        <v>0</v>
      </c>
      <c r="BA268" s="259">
        <f>(HLOOKUP(BA$239, '[1]차입명세(16.12)'!$BF$6:$BL$77, '[1]차입명세(16.12)'!$BP32, FALSE)/1000000)/12</f>
        <v>0</v>
      </c>
      <c r="BB268" s="259">
        <f>(HLOOKUP(BB$239, '[1]차입명세(16.12)'!$BF$6:$BL$77, '[1]차입명세(16.12)'!$BP32, FALSE)/1000000)/12</f>
        <v>0</v>
      </c>
      <c r="BC268" s="259">
        <f>(HLOOKUP(BC$239, '[1]차입명세(16.12)'!$BF$6:$BL$77, '[1]차입명세(16.12)'!$BP32, FALSE)/1000000)/12</f>
        <v>0</v>
      </c>
      <c r="BD268" s="259">
        <f>(HLOOKUP(BD$239, '[1]차입명세(16.12)'!$BF$6:$BL$77, '[1]차입명세(16.12)'!$BP32, FALSE)/1000000)/12</f>
        <v>0</v>
      </c>
      <c r="BE268" s="259">
        <f>(HLOOKUP(BE$239, '[1]차입명세(16.12)'!$BF$6:$BL$77, '[1]차입명세(16.12)'!$BP32, FALSE)/1000000)/12</f>
        <v>0</v>
      </c>
      <c r="BF268" s="259">
        <f>(HLOOKUP(BF$239, '[1]차입명세(16.12)'!$BF$6:$BL$77, '[1]차입명세(16.12)'!$BP32, FALSE)/1000000)/12</f>
        <v>0</v>
      </c>
      <c r="BG268" s="259">
        <f>(HLOOKUP(BG$239, '[1]차입명세(16.12)'!$BF$6:$BL$77, '[1]차입명세(16.12)'!$BP32, FALSE)/1000000)/12</f>
        <v>0</v>
      </c>
      <c r="BH268" s="259">
        <f>(HLOOKUP(BH$239, '[1]차입명세(16.12)'!$BF$6:$BL$77, '[1]차입명세(16.12)'!$BP32, FALSE)/1000000)/12</f>
        <v>0</v>
      </c>
      <c r="BI268" s="259">
        <f>(HLOOKUP(BI$239, '[1]차입명세(16.12)'!$BF$6:$BL$77, '[1]차입명세(16.12)'!$BP32, FALSE)/1000000)/12</f>
        <v>0</v>
      </c>
      <c r="BJ268" s="259">
        <f>(HLOOKUP(BJ$239, '[1]차입명세(16.12)'!$BF$6:$BL$77, '[1]차입명세(16.12)'!$BP32, FALSE)/1000000)/12</f>
        <v>0</v>
      </c>
      <c r="BK268" s="259">
        <f>(HLOOKUP(BK$239, '[1]차입명세(16.12)'!$BF$6:$BL$77, '[1]차입명세(16.12)'!$BP32, FALSE)/1000000)/12</f>
        <v>0</v>
      </c>
      <c r="BL268" s="259">
        <f>(HLOOKUP(BL$239, '[1]차입명세(16.12)'!$BF$6:$BL$77, '[1]차입명세(16.12)'!$BP32, FALSE)/1000000)/12</f>
        <v>0</v>
      </c>
      <c r="BM268" s="259">
        <f>(HLOOKUP(BM$239, '[1]차입명세(16.12)'!$BF$6:$BL$77, '[1]차입명세(16.12)'!$BP32, FALSE)/1000000)/12</f>
        <v>0</v>
      </c>
      <c r="BN268" s="259">
        <f>(HLOOKUP(BN$239, '[1]차입명세(16.12)'!$BF$6:$BL$77, '[1]차입명세(16.12)'!$BP32, FALSE)/1000000)/12</f>
        <v>0</v>
      </c>
      <c r="BO268" s="259">
        <f>(HLOOKUP(BO$239, '[1]차입명세(16.12)'!$BF$6:$BL$77, '[1]차입명세(16.12)'!$BP32, FALSE)/1000000)/12</f>
        <v>0</v>
      </c>
      <c r="BP268" s="259">
        <f>(HLOOKUP(BP$239, '[1]차입명세(16.12)'!$BF$6:$BL$77, '[1]차입명세(16.12)'!$BP32, FALSE)/1000000)/12</f>
        <v>0</v>
      </c>
      <c r="BQ268" s="259">
        <f>(HLOOKUP(BQ$239, '[1]차입명세(16.12)'!$BF$6:$BL$77, '[1]차입명세(16.12)'!$BP32, FALSE)/1000000)/12</f>
        <v>0</v>
      </c>
      <c r="BR268" s="259">
        <f>(HLOOKUP(BR$239, '[1]차입명세(16.12)'!$BF$6:$BL$77, '[1]차입명세(16.12)'!$BP32, FALSE)/1000000)/12</f>
        <v>0</v>
      </c>
      <c r="BS268" s="259">
        <f>(HLOOKUP(BS$239, '[1]차입명세(16.12)'!$BF$6:$BL$77, '[1]차입명세(16.12)'!$BP32, FALSE)/1000000)/12</f>
        <v>0</v>
      </c>
      <c r="BT268" s="259">
        <f>(HLOOKUP(BT$239, '[1]차입명세(16.12)'!$BF$6:$BL$77, '[1]차입명세(16.12)'!$BP32, FALSE)/1000000)/12</f>
        <v>0</v>
      </c>
      <c r="BU268" s="259">
        <f>(HLOOKUP(BU$239, '[1]차입명세(16.12)'!$BF$6:$BL$77, '[1]차입명세(16.12)'!$BP32, FALSE)/1000000)/12</f>
        <v>0</v>
      </c>
      <c r="BV268" s="259">
        <f>(HLOOKUP(BV$239, '[1]차입명세(16.12)'!$BF$6:$BL$77, '[1]차입명세(16.12)'!$BP32, FALSE)/1000000)/12</f>
        <v>0</v>
      </c>
      <c r="BW268" s="259">
        <f>(HLOOKUP(BW$239, '[1]차입명세(16.12)'!$BF$6:$BL$77, '[1]차입명세(16.12)'!$BP32, FALSE)/1000000)/12</f>
        <v>0</v>
      </c>
      <c r="BX268" s="259">
        <f>(HLOOKUP(BX$239, '[1]차입명세(16.12)'!$BF$6:$BL$77, '[1]차입명세(16.12)'!$BP32, FALSE)/1000000)/12</f>
        <v>0</v>
      </c>
      <c r="BY268" s="259">
        <f>(HLOOKUP(BY$239, '[1]차입명세(16.12)'!$BF$6:$BL$77, '[1]차입명세(16.12)'!$BP32, FALSE)/1000000)/12</f>
        <v>0</v>
      </c>
      <c r="BZ268" s="259">
        <f>(HLOOKUP(BZ$239, '[1]차입명세(16.12)'!$BF$6:$BL$77, '[1]차입명세(16.12)'!$BP32, FALSE)/1000000)/12</f>
        <v>0</v>
      </c>
      <c r="CA268" s="259">
        <f>(HLOOKUP(CA$239, '[1]차입명세(16.12)'!$BF$6:$BL$77, '[1]차입명세(16.12)'!$BP32, FALSE)/1000000)/12</f>
        <v>0</v>
      </c>
      <c r="CB268" s="259">
        <f>(HLOOKUP(CB$239, '[1]차입명세(16.12)'!$BF$6:$BL$77, '[1]차입명세(16.12)'!$BP32, FALSE)/1000000)/12</f>
        <v>0</v>
      </c>
      <c r="CC268" s="259">
        <f>(HLOOKUP(CC$239, '[1]차입명세(16.12)'!$BF$6:$BL$77, '[1]차입명세(16.12)'!$BP32, FALSE)/1000000)/12</f>
        <v>0</v>
      </c>
      <c r="CD268" s="259">
        <f>(HLOOKUP(CD$239, '[1]차입명세(16.12)'!$BF$6:$BL$77, '[1]차입명세(16.12)'!$BP32, FALSE)/1000000)/12</f>
        <v>0</v>
      </c>
      <c r="CE268" s="259">
        <f>(HLOOKUP(CE$239, '[1]차입명세(16.12)'!$BF$6:$BL$77, '[1]차입명세(16.12)'!$BP32, FALSE)/1000000)/12</f>
        <v>0</v>
      </c>
      <c r="CF268" s="259">
        <f>(HLOOKUP(CF$239, '[1]차입명세(16.12)'!$BF$6:$BL$77, '[1]차입명세(16.12)'!$BP32, FALSE)/1000000)/12</f>
        <v>0</v>
      </c>
      <c r="CG268" s="259">
        <f>(HLOOKUP(CG$239, '[1]차입명세(16.12)'!$BF$6:$BL$77, '[1]차입명세(16.12)'!$BP32, FALSE)/1000000)/12</f>
        <v>0</v>
      </c>
      <c r="CH268" s="259">
        <f>(HLOOKUP(CH$239, '[1]차입명세(16.12)'!$BF$6:$BL$77, '[1]차입명세(16.12)'!$BP32, FALSE)/1000000)/12</f>
        <v>0</v>
      </c>
      <c r="CI268" s="259">
        <f>(HLOOKUP(CI$239, '[1]차입명세(16.12)'!$BF$6:$BL$77, '[1]차입명세(16.12)'!$BP32, FALSE)/1000000)/12</f>
        <v>0</v>
      </c>
      <c r="CJ268" s="259">
        <f>(HLOOKUP(CJ$239, '[1]차입명세(16.12)'!$BF$6:$BL$77, '[1]차입명세(16.12)'!$BP32, FALSE)/1000000)/12</f>
        <v>0</v>
      </c>
      <c r="CK268" s="259">
        <f>(HLOOKUP(CK$239, '[1]차입명세(16.12)'!$BF$6:$BL$77, '[1]차입명세(16.12)'!$BP32, FALSE)/1000000)/12</f>
        <v>0</v>
      </c>
      <c r="CL268" s="259">
        <f>(HLOOKUP(CL$239, '[1]차입명세(16.12)'!$BF$6:$BL$77, '[1]차입명세(16.12)'!$BP32, FALSE)/1000000)/12</f>
        <v>0</v>
      </c>
      <c r="CM268" s="259">
        <f>(HLOOKUP(CM$239, '[1]차입명세(16.12)'!$BF$6:$BL$77, '[1]차입명세(16.12)'!$BP32, FALSE)/1000000)/12</f>
        <v>0</v>
      </c>
      <c r="CN268" s="259">
        <f>(HLOOKUP(CN$239, '[1]차입명세(16.12)'!$BF$6:$BL$77, '[1]차입명세(16.12)'!$BP32, FALSE)/1000000)/12</f>
        <v>0</v>
      </c>
      <c r="CO268" s="259">
        <f>(HLOOKUP(CO$239, '[1]차입명세(16.12)'!$BF$6:$BL$77, '[1]차입명세(16.12)'!$BP32, FALSE)/1000000)/12</f>
        <v>0</v>
      </c>
      <c r="CP268" s="259">
        <f>(HLOOKUP(CP$239, '[1]차입명세(16.12)'!$BF$6:$BL$77, '[1]차입명세(16.12)'!$BP32, FALSE)/1000000)/12</f>
        <v>0</v>
      </c>
      <c r="CQ268" s="259">
        <f>(HLOOKUP(CQ$239, '[1]차입명세(16.12)'!$BF$6:$BL$77, '[1]차입명세(16.12)'!$BP32, FALSE)/1000000)/12</f>
        <v>0</v>
      </c>
      <c r="CR268" s="259">
        <f>(HLOOKUP(CR$239, '[1]차입명세(16.12)'!$BF$6:$BL$77, '[1]차입명세(16.12)'!$BP32, FALSE)/1000000)/12</f>
        <v>0</v>
      </c>
      <c r="CS268" s="259">
        <f>(HLOOKUP(CS$239, '[1]차입명세(16.12)'!$BF$6:$BL$77, '[1]차입명세(16.12)'!$BP32, FALSE)/1000000)/12</f>
        <v>0</v>
      </c>
      <c r="CT268" s="259">
        <f>(HLOOKUP(CT$239, '[1]차입명세(16.12)'!$BF$6:$BL$77, '[1]차입명세(16.12)'!$BP32, FALSE)/1000000)/12</f>
        <v>0</v>
      </c>
      <c r="CU268" s="259">
        <f>(HLOOKUP(CU$239, '[1]차입명세(16.12)'!$BF$6:$BL$77, '[1]차입명세(16.12)'!$BP32, FALSE)/1000000)/12</f>
        <v>0</v>
      </c>
      <c r="CV268" s="259">
        <f>(HLOOKUP(CV$239, '[1]차입명세(16.12)'!$BF$6:$BL$77, '[1]차입명세(16.12)'!$BP32, FALSE)/1000000)/12</f>
        <v>0</v>
      </c>
      <c r="CW268" s="259">
        <f>(HLOOKUP(CW$239, '[1]차입명세(16.12)'!$BF$6:$BL$77, '[1]차입명세(16.12)'!$BP32, FALSE)/1000000)/12</f>
        <v>0</v>
      </c>
      <c r="CX268" s="259">
        <f>(HLOOKUP(CX$239, '[1]차입명세(16.12)'!$BF$6:$BL$77, '[1]차입명세(16.12)'!$BP32, FALSE)/1000000)/12</f>
        <v>0</v>
      </c>
      <c r="CY268" s="259">
        <f>(HLOOKUP(CY$239, '[1]차입명세(16.12)'!$BF$6:$BL$77, '[1]차입명세(16.12)'!$BP32, FALSE)/1000000)/12</f>
        <v>0</v>
      </c>
      <c r="CZ268" s="259">
        <f>(HLOOKUP(CZ$239, '[1]차입명세(16.12)'!$BF$6:$BL$77, '[1]차입명세(16.12)'!$BP32, FALSE)/1000000)/12</f>
        <v>0</v>
      </c>
      <c r="DA268" s="259">
        <f>(HLOOKUP(DA$239, '[1]차입명세(16.12)'!$BF$6:$BL$77, '[1]차입명세(16.12)'!$BP32, FALSE)/1000000)/12</f>
        <v>0</v>
      </c>
      <c r="DB268" s="259">
        <f>(HLOOKUP(DB$239, '[1]차입명세(16.12)'!$BF$6:$BL$77, '[1]차입명세(16.12)'!$BP32, FALSE)/1000000)/12</f>
        <v>0</v>
      </c>
      <c r="DC268" s="259">
        <f>(HLOOKUP(DC$239, '[1]차입명세(16.12)'!$BF$6:$BL$77, '[1]차입명세(16.12)'!$BP32, FALSE)/1000000)/12</f>
        <v>0</v>
      </c>
      <c r="DD268" s="259"/>
      <c r="DE268" s="259"/>
      <c r="DF268" s="259"/>
      <c r="DG268" s="259"/>
      <c r="DH268" s="259"/>
      <c r="DI268" s="259"/>
      <c r="DJ268" s="259"/>
      <c r="DK268" s="259"/>
      <c r="DL268" s="259"/>
      <c r="DM268" s="259"/>
      <c r="DN268" s="259"/>
      <c r="DO268" s="259"/>
      <c r="DP268" s="259"/>
      <c r="DQ268" s="259"/>
      <c r="DR268" s="259"/>
      <c r="DS268" s="259"/>
      <c r="DT268" s="259"/>
      <c r="DU268" s="259"/>
      <c r="DV268" s="259"/>
      <c r="DW268" s="259"/>
      <c r="DX268" s="259"/>
      <c r="DY268" s="259"/>
      <c r="DZ268" s="259"/>
      <c r="EA268" s="259"/>
      <c r="EB268" s="259"/>
      <c r="EC268" s="259"/>
      <c r="ED268" s="259"/>
      <c r="EE268" s="259"/>
      <c r="EF268" s="259"/>
      <c r="EG268" s="259"/>
      <c r="EH268" s="259"/>
      <c r="EI268" s="259"/>
      <c r="EJ268" s="259"/>
      <c r="EK268" s="259"/>
      <c r="EL268" s="259"/>
      <c r="EM268" s="259"/>
      <c r="EN268" s="116"/>
    </row>
    <row r="269" spans="3:144" s="116" customFormat="1" x14ac:dyDescent="0.3">
      <c r="C269" s="142"/>
      <c r="D269" s="223"/>
      <c r="E269" s="215"/>
      <c r="F269" s="268"/>
      <c r="G269" s="268"/>
      <c r="H269" s="268"/>
      <c r="I269" s="268"/>
      <c r="J269" s="269"/>
      <c r="K269" s="270"/>
      <c r="L269" s="271"/>
      <c r="M269" s="271"/>
      <c r="N269" s="271"/>
      <c r="O269" s="271"/>
      <c r="P269" s="271"/>
      <c r="Q269" s="271"/>
      <c r="R269" s="271"/>
      <c r="S269" s="271"/>
      <c r="T269" s="271"/>
      <c r="U269" s="271"/>
      <c r="V269" s="271"/>
      <c r="W269" s="271"/>
      <c r="X269" s="271"/>
      <c r="Y269" s="271"/>
      <c r="Z269" s="271"/>
      <c r="AA269" s="271"/>
      <c r="AB269" s="271"/>
      <c r="AC269" s="271"/>
      <c r="AD269" s="271"/>
      <c r="AE269" s="271"/>
      <c r="AF269" s="271"/>
      <c r="AG269" s="271"/>
      <c r="AH269" s="271"/>
      <c r="AI269" s="271"/>
      <c r="AJ269" s="271"/>
      <c r="AK269" s="271"/>
      <c r="AL269" s="271"/>
      <c r="AM269" s="271"/>
      <c r="AN269" s="271"/>
      <c r="AO269" s="271"/>
      <c r="AP269" s="271"/>
      <c r="AQ269" s="271"/>
      <c r="AR269" s="271"/>
      <c r="AS269" s="271"/>
      <c r="AT269" s="271"/>
      <c r="AU269" s="271"/>
      <c r="AV269" s="271"/>
      <c r="AW269" s="271"/>
      <c r="AX269" s="271"/>
      <c r="AY269" s="271"/>
      <c r="AZ269" s="271"/>
      <c r="BA269" s="271"/>
      <c r="BB269" s="271"/>
      <c r="BC269" s="271"/>
      <c r="BD269" s="271"/>
      <c r="BE269" s="271"/>
      <c r="BF269" s="271"/>
      <c r="BG269" s="271"/>
      <c r="BH269" s="271"/>
      <c r="BI269" s="271"/>
      <c r="BJ269" s="271"/>
      <c r="BK269" s="271"/>
      <c r="BL269" s="271"/>
      <c r="BM269" s="271"/>
      <c r="BN269" s="271"/>
      <c r="BO269" s="271"/>
      <c r="BP269" s="271"/>
      <c r="BQ269" s="271"/>
      <c r="BR269" s="271"/>
      <c r="BS269" s="271"/>
      <c r="BT269" s="271"/>
      <c r="BU269" s="271"/>
      <c r="BV269" s="271"/>
      <c r="BW269" s="271"/>
      <c r="BX269" s="271"/>
      <c r="BY269" s="271"/>
      <c r="BZ269" s="271"/>
      <c r="CA269" s="271"/>
      <c r="CB269" s="271"/>
      <c r="CC269" s="271"/>
      <c r="CD269" s="271"/>
      <c r="CE269" s="271"/>
      <c r="CF269" s="271"/>
      <c r="CG269" s="271"/>
      <c r="CH269" s="271"/>
      <c r="CI269" s="271"/>
      <c r="CJ269" s="271"/>
      <c r="CK269" s="271"/>
      <c r="CL269" s="271"/>
      <c r="CM269" s="271"/>
      <c r="CN269" s="271"/>
      <c r="CO269" s="271"/>
      <c r="CP269" s="271"/>
      <c r="CQ269" s="271"/>
      <c r="CR269" s="271"/>
      <c r="CS269" s="271"/>
      <c r="CT269" s="271"/>
      <c r="CU269" s="271"/>
      <c r="CV269" s="271"/>
      <c r="CW269" s="271"/>
      <c r="CX269" s="271"/>
      <c r="CY269" s="271"/>
      <c r="CZ269" s="271"/>
      <c r="DA269" s="271"/>
      <c r="DB269" s="271"/>
      <c r="DC269" s="271"/>
      <c r="DD269" s="271"/>
      <c r="DE269" s="271"/>
      <c r="DF269" s="271"/>
      <c r="DG269" s="271"/>
      <c r="DH269" s="271"/>
      <c r="DI269" s="271"/>
      <c r="DJ269" s="271"/>
      <c r="DK269" s="271"/>
      <c r="DL269" s="271"/>
      <c r="DM269" s="271"/>
      <c r="DN269" s="271"/>
      <c r="DO269" s="271"/>
      <c r="DP269" s="271"/>
      <c r="DQ269" s="271"/>
      <c r="DR269" s="271"/>
      <c r="DS269" s="271"/>
      <c r="DT269" s="271"/>
      <c r="DU269" s="271"/>
      <c r="DV269" s="271"/>
      <c r="DW269" s="271"/>
      <c r="DX269" s="271"/>
      <c r="DY269" s="271"/>
      <c r="DZ269" s="271"/>
      <c r="EA269" s="271"/>
      <c r="EB269" s="271"/>
      <c r="EC269" s="271"/>
      <c r="ED269" s="271"/>
      <c r="EE269" s="271"/>
      <c r="EF269" s="271"/>
      <c r="EG269" s="271"/>
      <c r="EH269" s="271"/>
      <c r="EI269" s="271"/>
      <c r="EJ269" s="271"/>
      <c r="EK269" s="271"/>
      <c r="EL269" s="271"/>
      <c r="EM269" s="271"/>
    </row>
    <row r="270" spans="3:144" s="82" customFormat="1" x14ac:dyDescent="0.3">
      <c r="C270" s="272"/>
      <c r="D270" s="176" t="s">
        <v>105</v>
      </c>
      <c r="E270" s="211" t="str">
        <f t="shared" ref="E270:J270" si="220">E243</f>
        <v>은행</v>
      </c>
      <c r="F270" s="212" t="str">
        <f t="shared" si="220"/>
        <v>원금</v>
      </c>
      <c r="G270" s="212" t="str">
        <f t="shared" si="220"/>
        <v>이자율</v>
      </c>
      <c r="H270" s="212" t="str">
        <f t="shared" si="220"/>
        <v>만기상환일</v>
      </c>
      <c r="I270" s="212" t="str">
        <f t="shared" si="220"/>
        <v>이자납부주기</v>
      </c>
      <c r="J270" s="213" t="str">
        <f t="shared" si="220"/>
        <v>이자불입월</v>
      </c>
      <c r="K270" s="249">
        <f>SUM(K271:K276)</f>
        <v>0</v>
      </c>
      <c r="L270" s="249">
        <f t="shared" ref="L270:BW270" si="221">SUM(L271:L276)</f>
        <v>0</v>
      </c>
      <c r="M270" s="249">
        <f t="shared" si="221"/>
        <v>0</v>
      </c>
      <c r="N270" s="249">
        <f t="shared" si="221"/>
        <v>0</v>
      </c>
      <c r="O270" s="249">
        <f t="shared" si="221"/>
        <v>0</v>
      </c>
      <c r="P270" s="249">
        <f t="shared" si="221"/>
        <v>-10000</v>
      </c>
      <c r="Q270" s="249">
        <f t="shared" si="221"/>
        <v>0</v>
      </c>
      <c r="R270" s="249">
        <f t="shared" si="221"/>
        <v>0</v>
      </c>
      <c r="S270" s="249">
        <f t="shared" si="221"/>
        <v>0</v>
      </c>
      <c r="T270" s="249">
        <f t="shared" si="221"/>
        <v>0</v>
      </c>
      <c r="U270" s="249">
        <f t="shared" si="221"/>
        <v>0</v>
      </c>
      <c r="V270" s="249">
        <f t="shared" si="221"/>
        <v>0</v>
      </c>
      <c r="W270" s="249">
        <f t="shared" si="221"/>
        <v>10000</v>
      </c>
      <c r="X270" s="249">
        <f t="shared" si="221"/>
        <v>-4166.666666666667</v>
      </c>
      <c r="Y270" s="249">
        <f t="shared" si="221"/>
        <v>-4166.666666666667</v>
      </c>
      <c r="Z270" s="249">
        <f t="shared" si="221"/>
        <v>-4166.666666666667</v>
      </c>
      <c r="AA270" s="249">
        <f t="shared" si="221"/>
        <v>-4166.666666666667</v>
      </c>
      <c r="AB270" s="249">
        <f t="shared" si="221"/>
        <v>-4166.666666666667</v>
      </c>
      <c r="AC270" s="249">
        <f t="shared" si="221"/>
        <v>-4166.666666666667</v>
      </c>
      <c r="AD270" s="249">
        <f t="shared" si="221"/>
        <v>-4166.666666666667</v>
      </c>
      <c r="AE270" s="249">
        <f t="shared" si="221"/>
        <v>-4166.666666666667</v>
      </c>
      <c r="AF270" s="249">
        <f t="shared" si="221"/>
        <v>-4166.666666666667</v>
      </c>
      <c r="AG270" s="249">
        <f t="shared" si="221"/>
        <v>-4166.666666666667</v>
      </c>
      <c r="AH270" s="249">
        <f t="shared" si="221"/>
        <v>-4166.666666666667</v>
      </c>
      <c r="AI270" s="249">
        <f t="shared" si="221"/>
        <v>-4166.666666666667</v>
      </c>
      <c r="AJ270" s="249">
        <f t="shared" si="221"/>
        <v>-4166.666666666667</v>
      </c>
      <c r="AK270" s="249">
        <f t="shared" si="221"/>
        <v>-4166.666666666667</v>
      </c>
      <c r="AL270" s="249">
        <f t="shared" si="221"/>
        <v>-4166.666666666667</v>
      </c>
      <c r="AM270" s="249">
        <f t="shared" si="221"/>
        <v>-4166.666666666667</v>
      </c>
      <c r="AN270" s="249">
        <f t="shared" si="221"/>
        <v>-4166.666666666667</v>
      </c>
      <c r="AO270" s="249">
        <f t="shared" si="221"/>
        <v>-4166.666666666667</v>
      </c>
      <c r="AP270" s="249">
        <f t="shared" si="221"/>
        <v>-4166.666666666667</v>
      </c>
      <c r="AQ270" s="249">
        <f t="shared" si="221"/>
        <v>-4166.666666666667</v>
      </c>
      <c r="AR270" s="249">
        <f t="shared" si="221"/>
        <v>-4166.666666666667</v>
      </c>
      <c r="AS270" s="249">
        <f t="shared" si="221"/>
        <v>-4166.666666666667</v>
      </c>
      <c r="AT270" s="249">
        <f t="shared" si="221"/>
        <v>-4166.666666666667</v>
      </c>
      <c r="AU270" s="249">
        <f t="shared" si="221"/>
        <v>-4166.666666666667</v>
      </c>
      <c r="AV270" s="249">
        <f t="shared" si="221"/>
        <v>-1666.6666666666667</v>
      </c>
      <c r="AW270" s="249">
        <f t="shared" si="221"/>
        <v>-1666.6666666666667</v>
      </c>
      <c r="AX270" s="249">
        <f t="shared" si="221"/>
        <v>-1666.6666666666667</v>
      </c>
      <c r="AY270" s="249">
        <f t="shared" si="221"/>
        <v>-1666.6666666666667</v>
      </c>
      <c r="AZ270" s="249">
        <f t="shared" si="221"/>
        <v>-1666.6666666666667</v>
      </c>
      <c r="BA270" s="249">
        <f t="shared" si="221"/>
        <v>-1666.6666666666667</v>
      </c>
      <c r="BB270" s="249">
        <f t="shared" si="221"/>
        <v>-1666.6666666666667</v>
      </c>
      <c r="BC270" s="249">
        <f t="shared" si="221"/>
        <v>-1666.6666666666667</v>
      </c>
      <c r="BD270" s="249">
        <f t="shared" si="221"/>
        <v>-1666.6666666666667</v>
      </c>
      <c r="BE270" s="249">
        <f t="shared" si="221"/>
        <v>-1666.6666666666667</v>
      </c>
      <c r="BF270" s="249">
        <f t="shared" si="221"/>
        <v>-1666.6666666666667</v>
      </c>
      <c r="BG270" s="249">
        <f t="shared" si="221"/>
        <v>-1666.6666666666667</v>
      </c>
      <c r="BH270" s="249">
        <f t="shared" si="221"/>
        <v>-833.33333333333337</v>
      </c>
      <c r="BI270" s="249">
        <f t="shared" si="221"/>
        <v>-833.33333333333337</v>
      </c>
      <c r="BJ270" s="249">
        <f t="shared" si="221"/>
        <v>-833.33333333333337</v>
      </c>
      <c r="BK270" s="249">
        <f t="shared" si="221"/>
        <v>-833.33333333333337</v>
      </c>
      <c r="BL270" s="249">
        <f t="shared" si="221"/>
        <v>-833.33333333333337</v>
      </c>
      <c r="BM270" s="249">
        <f t="shared" si="221"/>
        <v>-833.33333333333337</v>
      </c>
      <c r="BN270" s="249">
        <f t="shared" si="221"/>
        <v>-833.33333333333337</v>
      </c>
      <c r="BO270" s="249">
        <f t="shared" si="221"/>
        <v>-833.33333333333337</v>
      </c>
      <c r="BP270" s="249">
        <f t="shared" si="221"/>
        <v>-833.33333333333337</v>
      </c>
      <c r="BQ270" s="249">
        <f t="shared" si="221"/>
        <v>-833.33333333333337</v>
      </c>
      <c r="BR270" s="249">
        <f t="shared" si="221"/>
        <v>-833.33333333333337</v>
      </c>
      <c r="BS270" s="249">
        <f t="shared" si="221"/>
        <v>-833.33333333333337</v>
      </c>
      <c r="BT270" s="249">
        <f t="shared" si="221"/>
        <v>0</v>
      </c>
      <c r="BU270" s="249">
        <f t="shared" si="221"/>
        <v>0</v>
      </c>
      <c r="BV270" s="249">
        <f t="shared" si="221"/>
        <v>0</v>
      </c>
      <c r="BW270" s="249">
        <f t="shared" si="221"/>
        <v>0</v>
      </c>
      <c r="BX270" s="249">
        <f t="shared" ref="BX270:EI270" si="222">SUM(BX271:BX276)</f>
        <v>0</v>
      </c>
      <c r="BY270" s="249">
        <f t="shared" si="222"/>
        <v>0</v>
      </c>
      <c r="BZ270" s="249">
        <f t="shared" si="222"/>
        <v>0</v>
      </c>
      <c r="CA270" s="249">
        <f t="shared" si="222"/>
        <v>0</v>
      </c>
      <c r="CB270" s="249">
        <f t="shared" si="222"/>
        <v>0</v>
      </c>
      <c r="CC270" s="249">
        <f t="shared" si="222"/>
        <v>0</v>
      </c>
      <c r="CD270" s="249">
        <f t="shared" si="222"/>
        <v>0</v>
      </c>
      <c r="CE270" s="249">
        <f t="shared" si="222"/>
        <v>0</v>
      </c>
      <c r="CF270" s="249">
        <f t="shared" si="222"/>
        <v>0</v>
      </c>
      <c r="CG270" s="249">
        <f t="shared" si="222"/>
        <v>0</v>
      </c>
      <c r="CH270" s="249">
        <f t="shared" si="222"/>
        <v>0</v>
      </c>
      <c r="CI270" s="249">
        <f t="shared" si="222"/>
        <v>0</v>
      </c>
      <c r="CJ270" s="249">
        <f t="shared" si="222"/>
        <v>0</v>
      </c>
      <c r="CK270" s="249">
        <f t="shared" si="222"/>
        <v>0</v>
      </c>
      <c r="CL270" s="249">
        <f t="shared" si="222"/>
        <v>0</v>
      </c>
      <c r="CM270" s="249">
        <f t="shared" si="222"/>
        <v>0</v>
      </c>
      <c r="CN270" s="249">
        <f t="shared" si="222"/>
        <v>0</v>
      </c>
      <c r="CO270" s="249">
        <f t="shared" si="222"/>
        <v>0</v>
      </c>
      <c r="CP270" s="249">
        <f t="shared" si="222"/>
        <v>0</v>
      </c>
      <c r="CQ270" s="249">
        <f t="shared" si="222"/>
        <v>0</v>
      </c>
      <c r="CR270" s="249">
        <f t="shared" si="222"/>
        <v>0</v>
      </c>
      <c r="CS270" s="249">
        <f t="shared" si="222"/>
        <v>0</v>
      </c>
      <c r="CT270" s="249">
        <f t="shared" si="222"/>
        <v>0</v>
      </c>
      <c r="CU270" s="249">
        <f t="shared" si="222"/>
        <v>0</v>
      </c>
      <c r="CV270" s="249">
        <f t="shared" si="222"/>
        <v>0</v>
      </c>
      <c r="CW270" s="249">
        <f t="shared" si="222"/>
        <v>0</v>
      </c>
      <c r="CX270" s="249">
        <f t="shared" si="222"/>
        <v>0</v>
      </c>
      <c r="CY270" s="249">
        <f t="shared" si="222"/>
        <v>0</v>
      </c>
      <c r="CZ270" s="249">
        <f t="shared" si="222"/>
        <v>0</v>
      </c>
      <c r="DA270" s="249">
        <f t="shared" si="222"/>
        <v>0</v>
      </c>
      <c r="DB270" s="249">
        <f t="shared" si="222"/>
        <v>0</v>
      </c>
      <c r="DC270" s="249">
        <f t="shared" si="222"/>
        <v>0</v>
      </c>
      <c r="DD270" s="249"/>
      <c r="DE270" s="249"/>
      <c r="DF270" s="249"/>
      <c r="DG270" s="249"/>
      <c r="DH270" s="249"/>
      <c r="DI270" s="249"/>
      <c r="DJ270" s="249"/>
      <c r="DK270" s="249"/>
      <c r="DL270" s="249"/>
      <c r="DM270" s="249"/>
      <c r="DN270" s="249"/>
      <c r="DO270" s="249"/>
      <c r="DP270" s="249"/>
      <c r="DQ270" s="249"/>
      <c r="DR270" s="249"/>
      <c r="DS270" s="249"/>
      <c r="DT270" s="249"/>
      <c r="DU270" s="249"/>
      <c r="DV270" s="249"/>
      <c r="DW270" s="249"/>
      <c r="DX270" s="249"/>
      <c r="DY270" s="249"/>
      <c r="DZ270" s="249"/>
      <c r="EA270" s="249"/>
      <c r="EB270" s="249"/>
      <c r="EC270" s="249"/>
      <c r="ED270" s="249"/>
      <c r="EE270" s="249"/>
      <c r="EF270" s="249"/>
      <c r="EG270" s="249"/>
      <c r="EH270" s="249"/>
      <c r="EI270" s="249"/>
      <c r="EJ270" s="249"/>
      <c r="EK270" s="249"/>
      <c r="EL270" s="249"/>
      <c r="EM270" s="249"/>
    </row>
    <row r="271" spans="3:144" x14ac:dyDescent="0.3">
      <c r="C271" s="142">
        <v>1</v>
      </c>
      <c r="D271" s="273" t="str">
        <f>'[1]차입명세(16.12)'!D35</f>
        <v>공모사채</v>
      </c>
      <c r="E271" s="274" t="str">
        <f>'[1]차입명세(16.12)'!E35</f>
        <v>BNK</v>
      </c>
      <c r="F271" s="252">
        <f>'[1]차입명세(16.12)'!Y35/1000000</f>
        <v>30000</v>
      </c>
      <c r="G271" s="253">
        <f>'[1]차입명세(16.12)'!M35/100</f>
        <v>3.431E-2</v>
      </c>
      <c r="H271" s="254">
        <f>'[1]차입명세(16.12)'!P35</f>
        <v>42882</v>
      </c>
      <c r="I271" s="255" t="str">
        <f>'[1]차입명세(16.12)'!Q35</f>
        <v>3개월</v>
      </c>
      <c r="J271" s="256" t="str">
        <f>'[1]차입명세(16.12)'!V35</f>
        <v>2.5.8.11</v>
      </c>
      <c r="K271" s="260"/>
      <c r="L271" s="258">
        <f>'[1]차입명세(16.12)'!AQ35/1000000</f>
        <v>0</v>
      </c>
      <c r="M271" s="258">
        <f>'[1]차입명세(16.12)'!AR35/1000000</f>
        <v>0</v>
      </c>
      <c r="N271" s="258">
        <f>'[1]차입명세(16.12)'!AS35/1000000</f>
        <v>0</v>
      </c>
      <c r="O271" s="258">
        <f>'[1]차입명세(16.12)'!AT35/1000000</f>
        <v>0</v>
      </c>
      <c r="P271" s="258">
        <f>'[1]차입명세(16.12)'!AU35/1000000</f>
        <v>-30000</v>
      </c>
      <c r="Q271" s="258">
        <f>'[1]차입명세(16.12)'!AV35/1000000</f>
        <v>0</v>
      </c>
      <c r="R271" s="258">
        <f>'[1]차입명세(16.12)'!AW35/1000000</f>
        <v>0</v>
      </c>
      <c r="S271" s="258">
        <f>'[1]차입명세(16.12)'!AX35/1000000</f>
        <v>0</v>
      </c>
      <c r="T271" s="258">
        <f>'[1]차입명세(16.12)'!AY35/1000000</f>
        <v>0</v>
      </c>
      <c r="U271" s="258">
        <f>'[1]차입명세(16.12)'!AZ35/1000000</f>
        <v>0</v>
      </c>
      <c r="V271" s="258">
        <f>'[1]차입명세(16.12)'!BA35/1000000</f>
        <v>0</v>
      </c>
      <c r="W271" s="258">
        <f>'[1]차입명세(16.12)'!BB35/1000000</f>
        <v>0</v>
      </c>
      <c r="X271" s="259">
        <f>(HLOOKUP(X$239, '[1]차입명세(16.12)'!$BF$6:$BL$77, '[1]차입명세(16.12)'!$BP35, FALSE)/1000000)/12</f>
        <v>0</v>
      </c>
      <c r="Y271" s="259">
        <f>(HLOOKUP(Y$239, '[1]차입명세(16.12)'!$BF$6:$BL$77, '[1]차입명세(16.12)'!$BP35, FALSE)/1000000)/12</f>
        <v>0</v>
      </c>
      <c r="Z271" s="259">
        <f>(HLOOKUP(Z$239, '[1]차입명세(16.12)'!$BF$6:$BL$77, '[1]차입명세(16.12)'!$BP35, FALSE)/1000000)/12</f>
        <v>0</v>
      </c>
      <c r="AA271" s="259">
        <f>(HLOOKUP(AA$239, '[1]차입명세(16.12)'!$BF$6:$BL$77, '[1]차입명세(16.12)'!$BP35, FALSE)/1000000)/12</f>
        <v>0</v>
      </c>
      <c r="AB271" s="259">
        <f>(HLOOKUP(AB$239, '[1]차입명세(16.12)'!$BF$6:$BL$77, '[1]차입명세(16.12)'!$BP35, FALSE)/1000000)/12</f>
        <v>0</v>
      </c>
      <c r="AC271" s="259">
        <f>(HLOOKUP(AC$239, '[1]차입명세(16.12)'!$BF$6:$BL$77, '[1]차입명세(16.12)'!$BP35, FALSE)/1000000)/12</f>
        <v>0</v>
      </c>
      <c r="AD271" s="259">
        <f>(HLOOKUP(AD$239, '[1]차입명세(16.12)'!$BF$6:$BL$77, '[1]차입명세(16.12)'!$BP35, FALSE)/1000000)/12</f>
        <v>0</v>
      </c>
      <c r="AE271" s="259">
        <f>(HLOOKUP(AE$239, '[1]차입명세(16.12)'!$BF$6:$BL$77, '[1]차입명세(16.12)'!$BP35, FALSE)/1000000)/12</f>
        <v>0</v>
      </c>
      <c r="AF271" s="259">
        <f>(HLOOKUP(AF$239, '[1]차입명세(16.12)'!$BF$6:$BL$77, '[1]차입명세(16.12)'!$BP35, FALSE)/1000000)/12</f>
        <v>0</v>
      </c>
      <c r="AG271" s="259">
        <f>(HLOOKUP(AG$239, '[1]차입명세(16.12)'!$BF$6:$BL$77, '[1]차입명세(16.12)'!$BP35, FALSE)/1000000)/12</f>
        <v>0</v>
      </c>
      <c r="AH271" s="259">
        <f>(HLOOKUP(AH$239, '[1]차입명세(16.12)'!$BF$6:$BL$77, '[1]차입명세(16.12)'!$BP35, FALSE)/1000000)/12</f>
        <v>0</v>
      </c>
      <c r="AI271" s="259">
        <f>(HLOOKUP(AI$239, '[1]차입명세(16.12)'!$BF$6:$BL$77, '[1]차입명세(16.12)'!$BP35, FALSE)/1000000)/12</f>
        <v>0</v>
      </c>
      <c r="AJ271" s="259">
        <f>(HLOOKUP(AJ$239, '[1]차입명세(16.12)'!$BF$6:$BL$77, '[1]차입명세(16.12)'!$BP35, FALSE)/1000000)/12</f>
        <v>0</v>
      </c>
      <c r="AK271" s="259">
        <f>(HLOOKUP(AK$239, '[1]차입명세(16.12)'!$BF$6:$BL$77, '[1]차입명세(16.12)'!$BP35, FALSE)/1000000)/12</f>
        <v>0</v>
      </c>
      <c r="AL271" s="259">
        <f>(HLOOKUP(AL$239, '[1]차입명세(16.12)'!$BF$6:$BL$77, '[1]차입명세(16.12)'!$BP35, FALSE)/1000000)/12</f>
        <v>0</v>
      </c>
      <c r="AM271" s="259">
        <f>(HLOOKUP(AM$239, '[1]차입명세(16.12)'!$BF$6:$BL$77, '[1]차입명세(16.12)'!$BP35, FALSE)/1000000)/12</f>
        <v>0</v>
      </c>
      <c r="AN271" s="259">
        <f>(HLOOKUP(AN$239, '[1]차입명세(16.12)'!$BF$6:$BL$77, '[1]차입명세(16.12)'!$BP35, FALSE)/1000000)/12</f>
        <v>0</v>
      </c>
      <c r="AO271" s="259">
        <f>(HLOOKUP(AO$239, '[1]차입명세(16.12)'!$BF$6:$BL$77, '[1]차입명세(16.12)'!$BP35, FALSE)/1000000)/12</f>
        <v>0</v>
      </c>
      <c r="AP271" s="259">
        <f>(HLOOKUP(AP$239, '[1]차입명세(16.12)'!$BF$6:$BL$77, '[1]차입명세(16.12)'!$BP35, FALSE)/1000000)/12</f>
        <v>0</v>
      </c>
      <c r="AQ271" s="259">
        <f>(HLOOKUP(AQ$239, '[1]차입명세(16.12)'!$BF$6:$BL$77, '[1]차입명세(16.12)'!$BP35, FALSE)/1000000)/12</f>
        <v>0</v>
      </c>
      <c r="AR271" s="259">
        <f>(HLOOKUP(AR$239, '[1]차입명세(16.12)'!$BF$6:$BL$77, '[1]차입명세(16.12)'!$BP35, FALSE)/1000000)/12</f>
        <v>0</v>
      </c>
      <c r="AS271" s="259">
        <f>(HLOOKUP(AS$239, '[1]차입명세(16.12)'!$BF$6:$BL$77, '[1]차입명세(16.12)'!$BP35, FALSE)/1000000)/12</f>
        <v>0</v>
      </c>
      <c r="AT271" s="259">
        <f>(HLOOKUP(AT$239, '[1]차입명세(16.12)'!$BF$6:$BL$77, '[1]차입명세(16.12)'!$BP35, FALSE)/1000000)/12</f>
        <v>0</v>
      </c>
      <c r="AU271" s="259">
        <f>(HLOOKUP(AU$239, '[1]차입명세(16.12)'!$BF$6:$BL$77, '[1]차입명세(16.12)'!$BP35, FALSE)/1000000)/12</f>
        <v>0</v>
      </c>
      <c r="AV271" s="259">
        <f>(HLOOKUP(AV$239, '[1]차입명세(16.12)'!$BF$6:$BL$77, '[1]차입명세(16.12)'!$BP35, FALSE)/1000000)/12</f>
        <v>0</v>
      </c>
      <c r="AW271" s="259">
        <f>(HLOOKUP(AW$239, '[1]차입명세(16.12)'!$BF$6:$BL$77, '[1]차입명세(16.12)'!$BP35, FALSE)/1000000)/12</f>
        <v>0</v>
      </c>
      <c r="AX271" s="259">
        <f>(HLOOKUP(AX$239, '[1]차입명세(16.12)'!$BF$6:$BL$77, '[1]차입명세(16.12)'!$BP35, FALSE)/1000000)/12</f>
        <v>0</v>
      </c>
      <c r="AY271" s="259">
        <f>(HLOOKUP(AY$239, '[1]차입명세(16.12)'!$BF$6:$BL$77, '[1]차입명세(16.12)'!$BP35, FALSE)/1000000)/12</f>
        <v>0</v>
      </c>
      <c r="AZ271" s="259">
        <f>(HLOOKUP(AZ$239, '[1]차입명세(16.12)'!$BF$6:$BL$77, '[1]차입명세(16.12)'!$BP35, FALSE)/1000000)/12</f>
        <v>0</v>
      </c>
      <c r="BA271" s="259">
        <f>(HLOOKUP(BA$239, '[1]차입명세(16.12)'!$BF$6:$BL$77, '[1]차입명세(16.12)'!$BP35, FALSE)/1000000)/12</f>
        <v>0</v>
      </c>
      <c r="BB271" s="259">
        <f>(HLOOKUP(BB$239, '[1]차입명세(16.12)'!$BF$6:$BL$77, '[1]차입명세(16.12)'!$BP35, FALSE)/1000000)/12</f>
        <v>0</v>
      </c>
      <c r="BC271" s="259">
        <f>(HLOOKUP(BC$239, '[1]차입명세(16.12)'!$BF$6:$BL$77, '[1]차입명세(16.12)'!$BP35, FALSE)/1000000)/12</f>
        <v>0</v>
      </c>
      <c r="BD271" s="259">
        <f>(HLOOKUP(BD$239, '[1]차입명세(16.12)'!$BF$6:$BL$77, '[1]차입명세(16.12)'!$BP35, FALSE)/1000000)/12</f>
        <v>0</v>
      </c>
      <c r="BE271" s="259">
        <f>(HLOOKUP(BE$239, '[1]차입명세(16.12)'!$BF$6:$BL$77, '[1]차입명세(16.12)'!$BP35, FALSE)/1000000)/12</f>
        <v>0</v>
      </c>
      <c r="BF271" s="259">
        <f>(HLOOKUP(BF$239, '[1]차입명세(16.12)'!$BF$6:$BL$77, '[1]차입명세(16.12)'!$BP35, FALSE)/1000000)/12</f>
        <v>0</v>
      </c>
      <c r="BG271" s="259">
        <f>(HLOOKUP(BG$239, '[1]차입명세(16.12)'!$BF$6:$BL$77, '[1]차입명세(16.12)'!$BP35, FALSE)/1000000)/12</f>
        <v>0</v>
      </c>
      <c r="BH271" s="259">
        <f>(HLOOKUP(BH$239, '[1]차입명세(16.12)'!$BF$6:$BL$77, '[1]차입명세(16.12)'!$BP35, FALSE)/1000000)/12</f>
        <v>0</v>
      </c>
      <c r="BI271" s="259">
        <f>(HLOOKUP(BI$239, '[1]차입명세(16.12)'!$BF$6:$BL$77, '[1]차입명세(16.12)'!$BP35, FALSE)/1000000)/12</f>
        <v>0</v>
      </c>
      <c r="BJ271" s="259">
        <f>(HLOOKUP(BJ$239, '[1]차입명세(16.12)'!$BF$6:$BL$77, '[1]차입명세(16.12)'!$BP35, FALSE)/1000000)/12</f>
        <v>0</v>
      </c>
      <c r="BK271" s="259">
        <f>(HLOOKUP(BK$239, '[1]차입명세(16.12)'!$BF$6:$BL$77, '[1]차입명세(16.12)'!$BP35, FALSE)/1000000)/12</f>
        <v>0</v>
      </c>
      <c r="BL271" s="259">
        <f>(HLOOKUP(BL$239, '[1]차입명세(16.12)'!$BF$6:$BL$77, '[1]차입명세(16.12)'!$BP35, FALSE)/1000000)/12</f>
        <v>0</v>
      </c>
      <c r="BM271" s="259">
        <f>(HLOOKUP(BM$239, '[1]차입명세(16.12)'!$BF$6:$BL$77, '[1]차입명세(16.12)'!$BP35, FALSE)/1000000)/12</f>
        <v>0</v>
      </c>
      <c r="BN271" s="259">
        <f>(HLOOKUP(BN$239, '[1]차입명세(16.12)'!$BF$6:$BL$77, '[1]차입명세(16.12)'!$BP35, FALSE)/1000000)/12</f>
        <v>0</v>
      </c>
      <c r="BO271" s="259">
        <f>(HLOOKUP(BO$239, '[1]차입명세(16.12)'!$BF$6:$BL$77, '[1]차입명세(16.12)'!$BP35, FALSE)/1000000)/12</f>
        <v>0</v>
      </c>
      <c r="BP271" s="259">
        <f>(HLOOKUP(BP$239, '[1]차입명세(16.12)'!$BF$6:$BL$77, '[1]차입명세(16.12)'!$BP35, FALSE)/1000000)/12</f>
        <v>0</v>
      </c>
      <c r="BQ271" s="259">
        <f>(HLOOKUP(BQ$239, '[1]차입명세(16.12)'!$BF$6:$BL$77, '[1]차입명세(16.12)'!$BP35, FALSE)/1000000)/12</f>
        <v>0</v>
      </c>
      <c r="BR271" s="259">
        <f>(HLOOKUP(BR$239, '[1]차입명세(16.12)'!$BF$6:$BL$77, '[1]차입명세(16.12)'!$BP35, FALSE)/1000000)/12</f>
        <v>0</v>
      </c>
      <c r="BS271" s="259">
        <f>(HLOOKUP(BS$239, '[1]차입명세(16.12)'!$BF$6:$BL$77, '[1]차입명세(16.12)'!$BP35, FALSE)/1000000)/12</f>
        <v>0</v>
      </c>
      <c r="BT271" s="259">
        <f>(HLOOKUP(BT$239, '[1]차입명세(16.12)'!$BF$6:$BL$77, '[1]차입명세(16.12)'!$BP35, FALSE)/1000000)/12</f>
        <v>0</v>
      </c>
      <c r="BU271" s="259">
        <f>(HLOOKUP(BU$239, '[1]차입명세(16.12)'!$BF$6:$BL$77, '[1]차입명세(16.12)'!$BP35, FALSE)/1000000)/12</f>
        <v>0</v>
      </c>
      <c r="BV271" s="259">
        <f>(HLOOKUP(BV$239, '[1]차입명세(16.12)'!$BF$6:$BL$77, '[1]차입명세(16.12)'!$BP35, FALSE)/1000000)/12</f>
        <v>0</v>
      </c>
      <c r="BW271" s="259">
        <f>(HLOOKUP(BW$239, '[1]차입명세(16.12)'!$BF$6:$BL$77, '[1]차입명세(16.12)'!$BP35, FALSE)/1000000)/12</f>
        <v>0</v>
      </c>
      <c r="BX271" s="259">
        <f>(HLOOKUP(BX$239, '[1]차입명세(16.12)'!$BF$6:$BL$77, '[1]차입명세(16.12)'!$BP35, FALSE)/1000000)/12</f>
        <v>0</v>
      </c>
      <c r="BY271" s="259">
        <f>(HLOOKUP(BY$239, '[1]차입명세(16.12)'!$BF$6:$BL$77, '[1]차입명세(16.12)'!$BP35, FALSE)/1000000)/12</f>
        <v>0</v>
      </c>
      <c r="BZ271" s="259">
        <f>(HLOOKUP(BZ$239, '[1]차입명세(16.12)'!$BF$6:$BL$77, '[1]차입명세(16.12)'!$BP35, FALSE)/1000000)/12</f>
        <v>0</v>
      </c>
      <c r="CA271" s="259">
        <f>(HLOOKUP(CA$239, '[1]차입명세(16.12)'!$BF$6:$BL$77, '[1]차입명세(16.12)'!$BP35, FALSE)/1000000)/12</f>
        <v>0</v>
      </c>
      <c r="CB271" s="259">
        <f>(HLOOKUP(CB$239, '[1]차입명세(16.12)'!$BF$6:$BL$77, '[1]차입명세(16.12)'!$BP35, FALSE)/1000000)/12</f>
        <v>0</v>
      </c>
      <c r="CC271" s="259">
        <f>(HLOOKUP(CC$239, '[1]차입명세(16.12)'!$BF$6:$BL$77, '[1]차입명세(16.12)'!$BP35, FALSE)/1000000)/12</f>
        <v>0</v>
      </c>
      <c r="CD271" s="259">
        <f>(HLOOKUP(CD$239, '[1]차입명세(16.12)'!$BF$6:$BL$77, '[1]차입명세(16.12)'!$BP35, FALSE)/1000000)/12</f>
        <v>0</v>
      </c>
      <c r="CE271" s="259">
        <f>(HLOOKUP(CE$239, '[1]차입명세(16.12)'!$BF$6:$BL$77, '[1]차입명세(16.12)'!$BP35, FALSE)/1000000)/12</f>
        <v>0</v>
      </c>
      <c r="CF271" s="259">
        <f>(HLOOKUP(CF$239, '[1]차입명세(16.12)'!$BF$6:$BL$77, '[1]차입명세(16.12)'!$BP35, FALSE)/1000000)/12</f>
        <v>0</v>
      </c>
      <c r="CG271" s="259">
        <f>(HLOOKUP(CG$239, '[1]차입명세(16.12)'!$BF$6:$BL$77, '[1]차입명세(16.12)'!$BP35, FALSE)/1000000)/12</f>
        <v>0</v>
      </c>
      <c r="CH271" s="259">
        <f>(HLOOKUP(CH$239, '[1]차입명세(16.12)'!$BF$6:$BL$77, '[1]차입명세(16.12)'!$BP35, FALSE)/1000000)/12</f>
        <v>0</v>
      </c>
      <c r="CI271" s="259">
        <f>(HLOOKUP(CI$239, '[1]차입명세(16.12)'!$BF$6:$BL$77, '[1]차입명세(16.12)'!$BP35, FALSE)/1000000)/12</f>
        <v>0</v>
      </c>
      <c r="CJ271" s="259">
        <f>(HLOOKUP(CJ$239, '[1]차입명세(16.12)'!$BF$6:$BL$77, '[1]차입명세(16.12)'!$BP35, FALSE)/1000000)/12</f>
        <v>0</v>
      </c>
      <c r="CK271" s="259">
        <f>(HLOOKUP(CK$239, '[1]차입명세(16.12)'!$BF$6:$BL$77, '[1]차입명세(16.12)'!$BP35, FALSE)/1000000)/12</f>
        <v>0</v>
      </c>
      <c r="CL271" s="259">
        <f>(HLOOKUP(CL$239, '[1]차입명세(16.12)'!$BF$6:$BL$77, '[1]차입명세(16.12)'!$BP35, FALSE)/1000000)/12</f>
        <v>0</v>
      </c>
      <c r="CM271" s="259">
        <f>(HLOOKUP(CM$239, '[1]차입명세(16.12)'!$BF$6:$BL$77, '[1]차입명세(16.12)'!$BP35, FALSE)/1000000)/12</f>
        <v>0</v>
      </c>
      <c r="CN271" s="259">
        <f>(HLOOKUP(CN$239, '[1]차입명세(16.12)'!$BF$6:$BL$77, '[1]차입명세(16.12)'!$BP35, FALSE)/1000000)/12</f>
        <v>0</v>
      </c>
      <c r="CO271" s="259">
        <f>(HLOOKUP(CO$239, '[1]차입명세(16.12)'!$BF$6:$BL$77, '[1]차입명세(16.12)'!$BP35, FALSE)/1000000)/12</f>
        <v>0</v>
      </c>
      <c r="CP271" s="259">
        <f>(HLOOKUP(CP$239, '[1]차입명세(16.12)'!$BF$6:$BL$77, '[1]차입명세(16.12)'!$BP35, FALSE)/1000000)/12</f>
        <v>0</v>
      </c>
      <c r="CQ271" s="259">
        <f>(HLOOKUP(CQ$239, '[1]차입명세(16.12)'!$BF$6:$BL$77, '[1]차입명세(16.12)'!$BP35, FALSE)/1000000)/12</f>
        <v>0</v>
      </c>
      <c r="CR271" s="259">
        <f>(HLOOKUP(CR$239, '[1]차입명세(16.12)'!$BF$6:$BL$77, '[1]차입명세(16.12)'!$BP35, FALSE)/1000000)/12</f>
        <v>0</v>
      </c>
      <c r="CS271" s="259">
        <f>(HLOOKUP(CS$239, '[1]차입명세(16.12)'!$BF$6:$BL$77, '[1]차입명세(16.12)'!$BP35, FALSE)/1000000)/12</f>
        <v>0</v>
      </c>
      <c r="CT271" s="259">
        <f>(HLOOKUP(CT$239, '[1]차입명세(16.12)'!$BF$6:$BL$77, '[1]차입명세(16.12)'!$BP35, FALSE)/1000000)/12</f>
        <v>0</v>
      </c>
      <c r="CU271" s="259">
        <f>(HLOOKUP(CU$239, '[1]차입명세(16.12)'!$BF$6:$BL$77, '[1]차입명세(16.12)'!$BP35, FALSE)/1000000)/12</f>
        <v>0</v>
      </c>
      <c r="CV271" s="259">
        <f>(HLOOKUP(CV$239, '[1]차입명세(16.12)'!$BF$6:$BL$77, '[1]차입명세(16.12)'!$BP35, FALSE)/1000000)/12</f>
        <v>0</v>
      </c>
      <c r="CW271" s="259">
        <f>(HLOOKUP(CW$239, '[1]차입명세(16.12)'!$BF$6:$BL$77, '[1]차입명세(16.12)'!$BP35, FALSE)/1000000)/12</f>
        <v>0</v>
      </c>
      <c r="CX271" s="259">
        <f>(HLOOKUP(CX$239, '[1]차입명세(16.12)'!$BF$6:$BL$77, '[1]차입명세(16.12)'!$BP35, FALSE)/1000000)/12</f>
        <v>0</v>
      </c>
      <c r="CY271" s="259">
        <f>(HLOOKUP(CY$239, '[1]차입명세(16.12)'!$BF$6:$BL$77, '[1]차입명세(16.12)'!$BP35, FALSE)/1000000)/12</f>
        <v>0</v>
      </c>
      <c r="CZ271" s="259">
        <f>(HLOOKUP(CZ$239, '[1]차입명세(16.12)'!$BF$6:$BL$77, '[1]차입명세(16.12)'!$BP35, FALSE)/1000000)/12</f>
        <v>0</v>
      </c>
      <c r="DA271" s="259">
        <f>(HLOOKUP(DA$239, '[1]차입명세(16.12)'!$BF$6:$BL$77, '[1]차입명세(16.12)'!$BP35, FALSE)/1000000)/12</f>
        <v>0</v>
      </c>
      <c r="DB271" s="259">
        <f>(HLOOKUP(DB$239, '[1]차입명세(16.12)'!$BF$6:$BL$77, '[1]차입명세(16.12)'!$BP35, FALSE)/1000000)/12</f>
        <v>0</v>
      </c>
      <c r="DC271" s="259">
        <f>(HLOOKUP(DC$239, '[1]차입명세(16.12)'!$BF$6:$BL$77, '[1]차입명세(16.12)'!$BP35, FALSE)/1000000)/12</f>
        <v>0</v>
      </c>
      <c r="DD271" s="259"/>
      <c r="DE271" s="259"/>
      <c r="DF271" s="259"/>
      <c r="DG271" s="259"/>
      <c r="DH271" s="259"/>
      <c r="DI271" s="259"/>
      <c r="DJ271" s="259"/>
      <c r="DK271" s="259"/>
      <c r="DL271" s="259"/>
      <c r="DM271" s="259"/>
      <c r="DN271" s="259"/>
      <c r="DO271" s="259"/>
      <c r="DP271" s="259"/>
      <c r="DQ271" s="259"/>
      <c r="DR271" s="259"/>
      <c r="DS271" s="259"/>
      <c r="DT271" s="259"/>
      <c r="DU271" s="259"/>
      <c r="DV271" s="259"/>
      <c r="DW271" s="259"/>
      <c r="DX271" s="259"/>
      <c r="DY271" s="259"/>
      <c r="DZ271" s="259"/>
      <c r="EA271" s="259"/>
      <c r="EB271" s="259"/>
      <c r="EC271" s="259"/>
      <c r="ED271" s="259"/>
      <c r="EE271" s="259"/>
      <c r="EF271" s="259"/>
      <c r="EG271" s="259"/>
      <c r="EH271" s="259"/>
      <c r="EI271" s="259"/>
      <c r="EJ271" s="259"/>
      <c r="EK271" s="259"/>
      <c r="EL271" s="259"/>
      <c r="EM271" s="259"/>
      <c r="EN271" s="116"/>
    </row>
    <row r="272" spans="3:144" x14ac:dyDescent="0.3">
      <c r="C272" s="142">
        <f>C271+1</f>
        <v>2</v>
      </c>
      <c r="D272" s="273" t="str">
        <f>'[1]차입명세(16.12)'!D36</f>
        <v>공모사채</v>
      </c>
      <c r="E272" s="274" t="str">
        <f>'[1]차입명세(16.12)'!E36</f>
        <v>BNK</v>
      </c>
      <c r="F272" s="252">
        <f>'[1]차입명세(16.12)'!Y36/1000000</f>
        <v>50000</v>
      </c>
      <c r="G272" s="253">
        <f>'[1]차입명세(16.12)'!M36/100</f>
        <v>2.2869999999999998E-2</v>
      </c>
      <c r="H272" s="254">
        <f>'[1]차입명세(16.12)'!P36</f>
        <v>43252</v>
      </c>
      <c r="I272" s="255" t="str">
        <f>'[1]차입명세(16.12)'!Q36</f>
        <v>3개월</v>
      </c>
      <c r="J272" s="256" t="str">
        <f>'[1]차입명세(16.12)'!V36</f>
        <v>3,6,9,12</v>
      </c>
      <c r="K272" s="260"/>
      <c r="L272" s="258">
        <f>'[1]차입명세(16.12)'!AQ36/1000000</f>
        <v>0</v>
      </c>
      <c r="M272" s="258">
        <f>'[1]차입명세(16.12)'!AR36/1000000</f>
        <v>0</v>
      </c>
      <c r="N272" s="258">
        <f>'[1]차입명세(16.12)'!AS36/1000000</f>
        <v>0</v>
      </c>
      <c r="O272" s="258">
        <f>'[1]차입명세(16.12)'!AT36/1000000</f>
        <v>0</v>
      </c>
      <c r="P272" s="258">
        <f>'[1]차입명세(16.12)'!AU36/1000000</f>
        <v>0</v>
      </c>
      <c r="Q272" s="258">
        <f>'[1]차입명세(16.12)'!AV36/1000000</f>
        <v>0</v>
      </c>
      <c r="R272" s="258">
        <f>'[1]차입명세(16.12)'!AW36/1000000</f>
        <v>0</v>
      </c>
      <c r="S272" s="258">
        <f>'[1]차입명세(16.12)'!AX36/1000000</f>
        <v>0</v>
      </c>
      <c r="T272" s="258">
        <f>'[1]차입명세(16.12)'!AY36/1000000</f>
        <v>0</v>
      </c>
      <c r="U272" s="258">
        <f>'[1]차입명세(16.12)'!AZ36/1000000</f>
        <v>0</v>
      </c>
      <c r="V272" s="258">
        <f>'[1]차입명세(16.12)'!BA36/1000000</f>
        <v>0</v>
      </c>
      <c r="W272" s="258">
        <f>'[1]차입명세(16.12)'!BB36/1000000</f>
        <v>0</v>
      </c>
      <c r="X272" s="259">
        <f>(HLOOKUP(X$239, '[1]차입명세(16.12)'!$BF$6:$BL$77, '[1]차입명세(16.12)'!$BP36, FALSE)/1000000)/12</f>
        <v>-4166.666666666667</v>
      </c>
      <c r="Y272" s="259">
        <f>(HLOOKUP(Y$239, '[1]차입명세(16.12)'!$BF$6:$BL$77, '[1]차입명세(16.12)'!$BP36, FALSE)/1000000)/12</f>
        <v>-4166.666666666667</v>
      </c>
      <c r="Z272" s="259">
        <f>(HLOOKUP(Z$239, '[1]차입명세(16.12)'!$BF$6:$BL$77, '[1]차입명세(16.12)'!$BP36, FALSE)/1000000)/12</f>
        <v>-4166.666666666667</v>
      </c>
      <c r="AA272" s="259">
        <f>(HLOOKUP(AA$239, '[1]차입명세(16.12)'!$BF$6:$BL$77, '[1]차입명세(16.12)'!$BP36, FALSE)/1000000)/12</f>
        <v>-4166.666666666667</v>
      </c>
      <c r="AB272" s="259">
        <f>(HLOOKUP(AB$239, '[1]차입명세(16.12)'!$BF$6:$BL$77, '[1]차입명세(16.12)'!$BP36, FALSE)/1000000)/12</f>
        <v>-4166.666666666667</v>
      </c>
      <c r="AC272" s="259">
        <f>(HLOOKUP(AC$239, '[1]차입명세(16.12)'!$BF$6:$BL$77, '[1]차입명세(16.12)'!$BP36, FALSE)/1000000)/12</f>
        <v>-4166.666666666667</v>
      </c>
      <c r="AD272" s="259">
        <f>(HLOOKUP(AD$239, '[1]차입명세(16.12)'!$BF$6:$BL$77, '[1]차입명세(16.12)'!$BP36, FALSE)/1000000)/12</f>
        <v>-4166.666666666667</v>
      </c>
      <c r="AE272" s="259">
        <f>(HLOOKUP(AE$239, '[1]차입명세(16.12)'!$BF$6:$BL$77, '[1]차입명세(16.12)'!$BP36, FALSE)/1000000)/12</f>
        <v>-4166.666666666667</v>
      </c>
      <c r="AF272" s="259">
        <f>(HLOOKUP(AF$239, '[1]차입명세(16.12)'!$BF$6:$BL$77, '[1]차입명세(16.12)'!$BP36, FALSE)/1000000)/12</f>
        <v>-4166.666666666667</v>
      </c>
      <c r="AG272" s="259">
        <f>(HLOOKUP(AG$239, '[1]차입명세(16.12)'!$BF$6:$BL$77, '[1]차입명세(16.12)'!$BP36, FALSE)/1000000)/12</f>
        <v>-4166.666666666667</v>
      </c>
      <c r="AH272" s="259">
        <f>(HLOOKUP(AH$239, '[1]차입명세(16.12)'!$BF$6:$BL$77, '[1]차입명세(16.12)'!$BP36, FALSE)/1000000)/12</f>
        <v>-4166.666666666667</v>
      </c>
      <c r="AI272" s="259">
        <f>(HLOOKUP(AI$239, '[1]차입명세(16.12)'!$BF$6:$BL$77, '[1]차입명세(16.12)'!$BP36, FALSE)/1000000)/12</f>
        <v>-4166.666666666667</v>
      </c>
      <c r="AJ272" s="259">
        <f>(HLOOKUP(AJ$239, '[1]차입명세(16.12)'!$BF$6:$BL$77, '[1]차입명세(16.12)'!$BP36, FALSE)/1000000)/12</f>
        <v>0</v>
      </c>
      <c r="AK272" s="259">
        <f>(HLOOKUP(AK$239, '[1]차입명세(16.12)'!$BF$6:$BL$77, '[1]차입명세(16.12)'!$BP36, FALSE)/1000000)/12</f>
        <v>0</v>
      </c>
      <c r="AL272" s="259">
        <f>(HLOOKUP(AL$239, '[1]차입명세(16.12)'!$BF$6:$BL$77, '[1]차입명세(16.12)'!$BP36, FALSE)/1000000)/12</f>
        <v>0</v>
      </c>
      <c r="AM272" s="259">
        <f>(HLOOKUP(AM$239, '[1]차입명세(16.12)'!$BF$6:$BL$77, '[1]차입명세(16.12)'!$BP36, FALSE)/1000000)/12</f>
        <v>0</v>
      </c>
      <c r="AN272" s="259">
        <f>(HLOOKUP(AN$239, '[1]차입명세(16.12)'!$BF$6:$BL$77, '[1]차입명세(16.12)'!$BP36, FALSE)/1000000)/12</f>
        <v>0</v>
      </c>
      <c r="AO272" s="259">
        <f>(HLOOKUP(AO$239, '[1]차입명세(16.12)'!$BF$6:$BL$77, '[1]차입명세(16.12)'!$BP36, FALSE)/1000000)/12</f>
        <v>0</v>
      </c>
      <c r="AP272" s="259">
        <f>(HLOOKUP(AP$239, '[1]차입명세(16.12)'!$BF$6:$BL$77, '[1]차입명세(16.12)'!$BP36, FALSE)/1000000)/12</f>
        <v>0</v>
      </c>
      <c r="AQ272" s="259">
        <f>(HLOOKUP(AQ$239, '[1]차입명세(16.12)'!$BF$6:$BL$77, '[1]차입명세(16.12)'!$BP36, FALSE)/1000000)/12</f>
        <v>0</v>
      </c>
      <c r="AR272" s="259">
        <f>(HLOOKUP(AR$239, '[1]차입명세(16.12)'!$BF$6:$BL$77, '[1]차입명세(16.12)'!$BP36, FALSE)/1000000)/12</f>
        <v>0</v>
      </c>
      <c r="AS272" s="259">
        <f>(HLOOKUP(AS$239, '[1]차입명세(16.12)'!$BF$6:$BL$77, '[1]차입명세(16.12)'!$BP36, FALSE)/1000000)/12</f>
        <v>0</v>
      </c>
      <c r="AT272" s="259">
        <f>(HLOOKUP(AT$239, '[1]차입명세(16.12)'!$BF$6:$BL$77, '[1]차입명세(16.12)'!$BP36, FALSE)/1000000)/12</f>
        <v>0</v>
      </c>
      <c r="AU272" s="259">
        <f>(HLOOKUP(AU$239, '[1]차입명세(16.12)'!$BF$6:$BL$77, '[1]차입명세(16.12)'!$BP36, FALSE)/1000000)/12</f>
        <v>0</v>
      </c>
      <c r="AV272" s="259">
        <f>(HLOOKUP(AV$239, '[1]차입명세(16.12)'!$BF$6:$BL$77, '[1]차입명세(16.12)'!$BP36, FALSE)/1000000)/12</f>
        <v>0</v>
      </c>
      <c r="AW272" s="259">
        <f>(HLOOKUP(AW$239, '[1]차입명세(16.12)'!$BF$6:$BL$77, '[1]차입명세(16.12)'!$BP36, FALSE)/1000000)/12</f>
        <v>0</v>
      </c>
      <c r="AX272" s="259">
        <f>(HLOOKUP(AX$239, '[1]차입명세(16.12)'!$BF$6:$BL$77, '[1]차입명세(16.12)'!$BP36, FALSE)/1000000)/12</f>
        <v>0</v>
      </c>
      <c r="AY272" s="259">
        <f>(HLOOKUP(AY$239, '[1]차입명세(16.12)'!$BF$6:$BL$77, '[1]차입명세(16.12)'!$BP36, FALSE)/1000000)/12</f>
        <v>0</v>
      </c>
      <c r="AZ272" s="259">
        <f>(HLOOKUP(AZ$239, '[1]차입명세(16.12)'!$BF$6:$BL$77, '[1]차입명세(16.12)'!$BP36, FALSE)/1000000)/12</f>
        <v>0</v>
      </c>
      <c r="BA272" s="259">
        <f>(HLOOKUP(BA$239, '[1]차입명세(16.12)'!$BF$6:$BL$77, '[1]차입명세(16.12)'!$BP36, FALSE)/1000000)/12</f>
        <v>0</v>
      </c>
      <c r="BB272" s="259">
        <f>(HLOOKUP(BB$239, '[1]차입명세(16.12)'!$BF$6:$BL$77, '[1]차입명세(16.12)'!$BP36, FALSE)/1000000)/12</f>
        <v>0</v>
      </c>
      <c r="BC272" s="259">
        <f>(HLOOKUP(BC$239, '[1]차입명세(16.12)'!$BF$6:$BL$77, '[1]차입명세(16.12)'!$BP36, FALSE)/1000000)/12</f>
        <v>0</v>
      </c>
      <c r="BD272" s="259">
        <f>(HLOOKUP(BD$239, '[1]차입명세(16.12)'!$BF$6:$BL$77, '[1]차입명세(16.12)'!$BP36, FALSE)/1000000)/12</f>
        <v>0</v>
      </c>
      <c r="BE272" s="259">
        <f>(HLOOKUP(BE$239, '[1]차입명세(16.12)'!$BF$6:$BL$77, '[1]차입명세(16.12)'!$BP36, FALSE)/1000000)/12</f>
        <v>0</v>
      </c>
      <c r="BF272" s="259">
        <f>(HLOOKUP(BF$239, '[1]차입명세(16.12)'!$BF$6:$BL$77, '[1]차입명세(16.12)'!$BP36, FALSE)/1000000)/12</f>
        <v>0</v>
      </c>
      <c r="BG272" s="259">
        <f>(HLOOKUP(BG$239, '[1]차입명세(16.12)'!$BF$6:$BL$77, '[1]차입명세(16.12)'!$BP36, FALSE)/1000000)/12</f>
        <v>0</v>
      </c>
      <c r="BH272" s="259">
        <f>(HLOOKUP(BH$239, '[1]차입명세(16.12)'!$BF$6:$BL$77, '[1]차입명세(16.12)'!$BP36, FALSE)/1000000)/12</f>
        <v>0</v>
      </c>
      <c r="BI272" s="259">
        <f>(HLOOKUP(BI$239, '[1]차입명세(16.12)'!$BF$6:$BL$77, '[1]차입명세(16.12)'!$BP36, FALSE)/1000000)/12</f>
        <v>0</v>
      </c>
      <c r="BJ272" s="259">
        <f>(HLOOKUP(BJ$239, '[1]차입명세(16.12)'!$BF$6:$BL$77, '[1]차입명세(16.12)'!$BP36, FALSE)/1000000)/12</f>
        <v>0</v>
      </c>
      <c r="BK272" s="259">
        <f>(HLOOKUP(BK$239, '[1]차입명세(16.12)'!$BF$6:$BL$77, '[1]차입명세(16.12)'!$BP36, FALSE)/1000000)/12</f>
        <v>0</v>
      </c>
      <c r="BL272" s="259">
        <f>(HLOOKUP(BL$239, '[1]차입명세(16.12)'!$BF$6:$BL$77, '[1]차입명세(16.12)'!$BP36, FALSE)/1000000)/12</f>
        <v>0</v>
      </c>
      <c r="BM272" s="259">
        <f>(HLOOKUP(BM$239, '[1]차입명세(16.12)'!$BF$6:$BL$77, '[1]차입명세(16.12)'!$BP36, FALSE)/1000000)/12</f>
        <v>0</v>
      </c>
      <c r="BN272" s="259">
        <f>(HLOOKUP(BN$239, '[1]차입명세(16.12)'!$BF$6:$BL$77, '[1]차입명세(16.12)'!$BP36, FALSE)/1000000)/12</f>
        <v>0</v>
      </c>
      <c r="BO272" s="259">
        <f>(HLOOKUP(BO$239, '[1]차입명세(16.12)'!$BF$6:$BL$77, '[1]차입명세(16.12)'!$BP36, FALSE)/1000000)/12</f>
        <v>0</v>
      </c>
      <c r="BP272" s="259">
        <f>(HLOOKUP(BP$239, '[1]차입명세(16.12)'!$BF$6:$BL$77, '[1]차입명세(16.12)'!$BP36, FALSE)/1000000)/12</f>
        <v>0</v>
      </c>
      <c r="BQ272" s="259">
        <f>(HLOOKUP(BQ$239, '[1]차입명세(16.12)'!$BF$6:$BL$77, '[1]차입명세(16.12)'!$BP36, FALSE)/1000000)/12</f>
        <v>0</v>
      </c>
      <c r="BR272" s="259">
        <f>(HLOOKUP(BR$239, '[1]차입명세(16.12)'!$BF$6:$BL$77, '[1]차입명세(16.12)'!$BP36, FALSE)/1000000)/12</f>
        <v>0</v>
      </c>
      <c r="BS272" s="259">
        <f>(HLOOKUP(BS$239, '[1]차입명세(16.12)'!$BF$6:$BL$77, '[1]차입명세(16.12)'!$BP36, FALSE)/1000000)/12</f>
        <v>0</v>
      </c>
      <c r="BT272" s="259">
        <f>(HLOOKUP(BT$239, '[1]차입명세(16.12)'!$BF$6:$BL$77, '[1]차입명세(16.12)'!$BP36, FALSE)/1000000)/12</f>
        <v>0</v>
      </c>
      <c r="BU272" s="259">
        <f>(HLOOKUP(BU$239, '[1]차입명세(16.12)'!$BF$6:$BL$77, '[1]차입명세(16.12)'!$BP36, FALSE)/1000000)/12</f>
        <v>0</v>
      </c>
      <c r="BV272" s="259">
        <f>(HLOOKUP(BV$239, '[1]차입명세(16.12)'!$BF$6:$BL$77, '[1]차입명세(16.12)'!$BP36, FALSE)/1000000)/12</f>
        <v>0</v>
      </c>
      <c r="BW272" s="259">
        <f>(HLOOKUP(BW$239, '[1]차입명세(16.12)'!$BF$6:$BL$77, '[1]차입명세(16.12)'!$BP36, FALSE)/1000000)/12</f>
        <v>0</v>
      </c>
      <c r="BX272" s="259">
        <f>(HLOOKUP(BX$239, '[1]차입명세(16.12)'!$BF$6:$BL$77, '[1]차입명세(16.12)'!$BP36, FALSE)/1000000)/12</f>
        <v>0</v>
      </c>
      <c r="BY272" s="259">
        <f>(HLOOKUP(BY$239, '[1]차입명세(16.12)'!$BF$6:$BL$77, '[1]차입명세(16.12)'!$BP36, FALSE)/1000000)/12</f>
        <v>0</v>
      </c>
      <c r="BZ272" s="259">
        <f>(HLOOKUP(BZ$239, '[1]차입명세(16.12)'!$BF$6:$BL$77, '[1]차입명세(16.12)'!$BP36, FALSE)/1000000)/12</f>
        <v>0</v>
      </c>
      <c r="CA272" s="259">
        <f>(HLOOKUP(CA$239, '[1]차입명세(16.12)'!$BF$6:$BL$77, '[1]차입명세(16.12)'!$BP36, FALSE)/1000000)/12</f>
        <v>0</v>
      </c>
      <c r="CB272" s="259">
        <f>(HLOOKUP(CB$239, '[1]차입명세(16.12)'!$BF$6:$BL$77, '[1]차입명세(16.12)'!$BP36, FALSE)/1000000)/12</f>
        <v>0</v>
      </c>
      <c r="CC272" s="259">
        <f>(HLOOKUP(CC$239, '[1]차입명세(16.12)'!$BF$6:$BL$77, '[1]차입명세(16.12)'!$BP36, FALSE)/1000000)/12</f>
        <v>0</v>
      </c>
      <c r="CD272" s="259">
        <f>(HLOOKUP(CD$239, '[1]차입명세(16.12)'!$BF$6:$BL$77, '[1]차입명세(16.12)'!$BP36, FALSE)/1000000)/12</f>
        <v>0</v>
      </c>
      <c r="CE272" s="259">
        <f>(HLOOKUP(CE$239, '[1]차입명세(16.12)'!$BF$6:$BL$77, '[1]차입명세(16.12)'!$BP36, FALSE)/1000000)/12</f>
        <v>0</v>
      </c>
      <c r="CF272" s="259">
        <f>(HLOOKUP(CF$239, '[1]차입명세(16.12)'!$BF$6:$BL$77, '[1]차입명세(16.12)'!$BP36, FALSE)/1000000)/12</f>
        <v>0</v>
      </c>
      <c r="CG272" s="259">
        <f>(HLOOKUP(CG$239, '[1]차입명세(16.12)'!$BF$6:$BL$77, '[1]차입명세(16.12)'!$BP36, FALSE)/1000000)/12</f>
        <v>0</v>
      </c>
      <c r="CH272" s="259">
        <f>(HLOOKUP(CH$239, '[1]차입명세(16.12)'!$BF$6:$BL$77, '[1]차입명세(16.12)'!$BP36, FALSE)/1000000)/12</f>
        <v>0</v>
      </c>
      <c r="CI272" s="259">
        <f>(HLOOKUP(CI$239, '[1]차입명세(16.12)'!$BF$6:$BL$77, '[1]차입명세(16.12)'!$BP36, FALSE)/1000000)/12</f>
        <v>0</v>
      </c>
      <c r="CJ272" s="259">
        <f>(HLOOKUP(CJ$239, '[1]차입명세(16.12)'!$BF$6:$BL$77, '[1]차입명세(16.12)'!$BP36, FALSE)/1000000)/12</f>
        <v>0</v>
      </c>
      <c r="CK272" s="259">
        <f>(HLOOKUP(CK$239, '[1]차입명세(16.12)'!$BF$6:$BL$77, '[1]차입명세(16.12)'!$BP36, FALSE)/1000000)/12</f>
        <v>0</v>
      </c>
      <c r="CL272" s="259">
        <f>(HLOOKUP(CL$239, '[1]차입명세(16.12)'!$BF$6:$BL$77, '[1]차입명세(16.12)'!$BP36, FALSE)/1000000)/12</f>
        <v>0</v>
      </c>
      <c r="CM272" s="259">
        <f>(HLOOKUP(CM$239, '[1]차입명세(16.12)'!$BF$6:$BL$77, '[1]차입명세(16.12)'!$BP36, FALSE)/1000000)/12</f>
        <v>0</v>
      </c>
      <c r="CN272" s="259">
        <f>(HLOOKUP(CN$239, '[1]차입명세(16.12)'!$BF$6:$BL$77, '[1]차입명세(16.12)'!$BP36, FALSE)/1000000)/12</f>
        <v>0</v>
      </c>
      <c r="CO272" s="259">
        <f>(HLOOKUP(CO$239, '[1]차입명세(16.12)'!$BF$6:$BL$77, '[1]차입명세(16.12)'!$BP36, FALSE)/1000000)/12</f>
        <v>0</v>
      </c>
      <c r="CP272" s="259">
        <f>(HLOOKUP(CP$239, '[1]차입명세(16.12)'!$BF$6:$BL$77, '[1]차입명세(16.12)'!$BP36, FALSE)/1000000)/12</f>
        <v>0</v>
      </c>
      <c r="CQ272" s="259">
        <f>(HLOOKUP(CQ$239, '[1]차입명세(16.12)'!$BF$6:$BL$77, '[1]차입명세(16.12)'!$BP36, FALSE)/1000000)/12</f>
        <v>0</v>
      </c>
      <c r="CR272" s="259">
        <f>(HLOOKUP(CR$239, '[1]차입명세(16.12)'!$BF$6:$BL$77, '[1]차입명세(16.12)'!$BP36, FALSE)/1000000)/12</f>
        <v>0</v>
      </c>
      <c r="CS272" s="259">
        <f>(HLOOKUP(CS$239, '[1]차입명세(16.12)'!$BF$6:$BL$77, '[1]차입명세(16.12)'!$BP36, FALSE)/1000000)/12</f>
        <v>0</v>
      </c>
      <c r="CT272" s="259">
        <f>(HLOOKUP(CT$239, '[1]차입명세(16.12)'!$BF$6:$BL$77, '[1]차입명세(16.12)'!$BP36, FALSE)/1000000)/12</f>
        <v>0</v>
      </c>
      <c r="CU272" s="259">
        <f>(HLOOKUP(CU$239, '[1]차입명세(16.12)'!$BF$6:$BL$77, '[1]차입명세(16.12)'!$BP36, FALSE)/1000000)/12</f>
        <v>0</v>
      </c>
      <c r="CV272" s="259">
        <f>(HLOOKUP(CV$239, '[1]차입명세(16.12)'!$BF$6:$BL$77, '[1]차입명세(16.12)'!$BP36, FALSE)/1000000)/12</f>
        <v>0</v>
      </c>
      <c r="CW272" s="259">
        <f>(HLOOKUP(CW$239, '[1]차입명세(16.12)'!$BF$6:$BL$77, '[1]차입명세(16.12)'!$BP36, FALSE)/1000000)/12</f>
        <v>0</v>
      </c>
      <c r="CX272" s="259">
        <f>(HLOOKUP(CX$239, '[1]차입명세(16.12)'!$BF$6:$BL$77, '[1]차입명세(16.12)'!$BP36, FALSE)/1000000)/12</f>
        <v>0</v>
      </c>
      <c r="CY272" s="259">
        <f>(HLOOKUP(CY$239, '[1]차입명세(16.12)'!$BF$6:$BL$77, '[1]차입명세(16.12)'!$BP36, FALSE)/1000000)/12</f>
        <v>0</v>
      </c>
      <c r="CZ272" s="259">
        <f>(HLOOKUP(CZ$239, '[1]차입명세(16.12)'!$BF$6:$BL$77, '[1]차입명세(16.12)'!$BP36, FALSE)/1000000)/12</f>
        <v>0</v>
      </c>
      <c r="DA272" s="259">
        <f>(HLOOKUP(DA$239, '[1]차입명세(16.12)'!$BF$6:$BL$77, '[1]차입명세(16.12)'!$BP36, FALSE)/1000000)/12</f>
        <v>0</v>
      </c>
      <c r="DB272" s="259">
        <f>(HLOOKUP(DB$239, '[1]차입명세(16.12)'!$BF$6:$BL$77, '[1]차입명세(16.12)'!$BP36, FALSE)/1000000)/12</f>
        <v>0</v>
      </c>
      <c r="DC272" s="259">
        <f>(HLOOKUP(DC$239, '[1]차입명세(16.12)'!$BF$6:$BL$77, '[1]차입명세(16.12)'!$BP36, FALSE)/1000000)/12</f>
        <v>0</v>
      </c>
      <c r="DD272" s="259"/>
      <c r="DE272" s="259"/>
      <c r="DF272" s="259"/>
      <c r="DG272" s="259"/>
      <c r="DH272" s="259"/>
      <c r="DI272" s="259"/>
      <c r="DJ272" s="259"/>
      <c r="DK272" s="259"/>
      <c r="DL272" s="259"/>
      <c r="DM272" s="259"/>
      <c r="DN272" s="259"/>
      <c r="DO272" s="259"/>
      <c r="DP272" s="259"/>
      <c r="DQ272" s="259"/>
      <c r="DR272" s="259"/>
      <c r="DS272" s="259"/>
      <c r="DT272" s="259"/>
      <c r="DU272" s="259"/>
      <c r="DV272" s="259"/>
      <c r="DW272" s="259"/>
      <c r="DX272" s="259"/>
      <c r="DY272" s="259"/>
      <c r="DZ272" s="259"/>
      <c r="EA272" s="259"/>
      <c r="EB272" s="259"/>
      <c r="EC272" s="259"/>
      <c r="ED272" s="259"/>
      <c r="EE272" s="259"/>
      <c r="EF272" s="259"/>
      <c r="EG272" s="259"/>
      <c r="EH272" s="259"/>
      <c r="EI272" s="259"/>
      <c r="EJ272" s="259"/>
      <c r="EK272" s="259"/>
      <c r="EL272" s="259"/>
      <c r="EM272" s="259"/>
      <c r="EN272" s="116"/>
    </row>
    <row r="273" spans="3:144" x14ac:dyDescent="0.3">
      <c r="C273" s="142">
        <f>C272+1</f>
        <v>3</v>
      </c>
      <c r="D273" s="273" t="str">
        <f>'[1]차입명세(16.12)'!D37</f>
        <v>공모사채</v>
      </c>
      <c r="E273" s="274" t="str">
        <f>'[1]차입명세(16.12)'!E37</f>
        <v>BNK</v>
      </c>
      <c r="F273" s="252">
        <f>'[1]차입명세(16.12)'!Y37/1000000</f>
        <v>50000</v>
      </c>
      <c r="G273" s="253">
        <f>'[1]차입명세(16.12)'!M37/100</f>
        <v>2.3700000000000002E-2</v>
      </c>
      <c r="H273" s="254">
        <f>'[1]차입명세(16.12)'!P37</f>
        <v>43611</v>
      </c>
      <c r="I273" s="255" t="str">
        <f>'[1]차입명세(16.12)'!Q37</f>
        <v>3개월</v>
      </c>
      <c r="J273" s="256" t="str">
        <f>'[1]차입명세(16.12)'!V37</f>
        <v>2.5.8.11</v>
      </c>
      <c r="K273" s="260"/>
      <c r="L273" s="258">
        <f>'[1]차입명세(16.12)'!AQ37/1000000</f>
        <v>0</v>
      </c>
      <c r="M273" s="258">
        <f>'[1]차입명세(16.12)'!AR37/1000000</f>
        <v>0</v>
      </c>
      <c r="N273" s="258">
        <f>'[1]차입명세(16.12)'!AS37/1000000</f>
        <v>0</v>
      </c>
      <c r="O273" s="258">
        <f>'[1]차입명세(16.12)'!AT37/1000000</f>
        <v>0</v>
      </c>
      <c r="P273" s="258">
        <f>'[1]차입명세(16.12)'!AU37/1000000</f>
        <v>0</v>
      </c>
      <c r="Q273" s="258">
        <f>'[1]차입명세(16.12)'!AV37/1000000</f>
        <v>0</v>
      </c>
      <c r="R273" s="258">
        <f>'[1]차입명세(16.12)'!AW37/1000000</f>
        <v>0</v>
      </c>
      <c r="S273" s="258">
        <f>'[1]차입명세(16.12)'!AX37/1000000</f>
        <v>0</v>
      </c>
      <c r="T273" s="258">
        <f>'[1]차입명세(16.12)'!AY37/1000000</f>
        <v>0</v>
      </c>
      <c r="U273" s="258">
        <f>'[1]차입명세(16.12)'!AZ37/1000000</f>
        <v>0</v>
      </c>
      <c r="V273" s="258">
        <f>'[1]차입명세(16.12)'!BA37/1000000</f>
        <v>0</v>
      </c>
      <c r="W273" s="258">
        <f>'[1]차입명세(16.12)'!BB37/1000000</f>
        <v>0</v>
      </c>
      <c r="X273" s="259">
        <f>(HLOOKUP(X$239, '[1]차입명세(16.12)'!$BF$6:$BL$77, '[1]차입명세(16.12)'!$BP37, FALSE)/1000000)/12</f>
        <v>0</v>
      </c>
      <c r="Y273" s="259">
        <f>(HLOOKUP(Y$239, '[1]차입명세(16.12)'!$BF$6:$BL$77, '[1]차입명세(16.12)'!$BP37, FALSE)/1000000)/12</f>
        <v>0</v>
      </c>
      <c r="Z273" s="259">
        <f>(HLOOKUP(Z$239, '[1]차입명세(16.12)'!$BF$6:$BL$77, '[1]차입명세(16.12)'!$BP37, FALSE)/1000000)/12</f>
        <v>0</v>
      </c>
      <c r="AA273" s="259">
        <f>(HLOOKUP(AA$239, '[1]차입명세(16.12)'!$BF$6:$BL$77, '[1]차입명세(16.12)'!$BP37, FALSE)/1000000)/12</f>
        <v>0</v>
      </c>
      <c r="AB273" s="259">
        <f>(HLOOKUP(AB$239, '[1]차입명세(16.12)'!$BF$6:$BL$77, '[1]차입명세(16.12)'!$BP37, FALSE)/1000000)/12</f>
        <v>0</v>
      </c>
      <c r="AC273" s="259">
        <f>(HLOOKUP(AC$239, '[1]차입명세(16.12)'!$BF$6:$BL$77, '[1]차입명세(16.12)'!$BP37, FALSE)/1000000)/12</f>
        <v>0</v>
      </c>
      <c r="AD273" s="259">
        <f>(HLOOKUP(AD$239, '[1]차입명세(16.12)'!$BF$6:$BL$77, '[1]차입명세(16.12)'!$BP37, FALSE)/1000000)/12</f>
        <v>0</v>
      </c>
      <c r="AE273" s="259">
        <f>(HLOOKUP(AE$239, '[1]차입명세(16.12)'!$BF$6:$BL$77, '[1]차입명세(16.12)'!$BP37, FALSE)/1000000)/12</f>
        <v>0</v>
      </c>
      <c r="AF273" s="259">
        <f>(HLOOKUP(AF$239, '[1]차입명세(16.12)'!$BF$6:$BL$77, '[1]차입명세(16.12)'!$BP37, FALSE)/1000000)/12</f>
        <v>0</v>
      </c>
      <c r="AG273" s="259">
        <f>(HLOOKUP(AG$239, '[1]차입명세(16.12)'!$BF$6:$BL$77, '[1]차입명세(16.12)'!$BP37, FALSE)/1000000)/12</f>
        <v>0</v>
      </c>
      <c r="AH273" s="259">
        <f>(HLOOKUP(AH$239, '[1]차입명세(16.12)'!$BF$6:$BL$77, '[1]차입명세(16.12)'!$BP37, FALSE)/1000000)/12</f>
        <v>0</v>
      </c>
      <c r="AI273" s="259">
        <f>(HLOOKUP(AI$239, '[1]차입명세(16.12)'!$BF$6:$BL$77, '[1]차입명세(16.12)'!$BP37, FALSE)/1000000)/12</f>
        <v>0</v>
      </c>
      <c r="AJ273" s="259">
        <f>(HLOOKUP(AJ$239, '[1]차입명세(16.12)'!$BF$6:$BL$77, '[1]차입명세(16.12)'!$BP37, FALSE)/1000000)/12</f>
        <v>-4166.666666666667</v>
      </c>
      <c r="AK273" s="259">
        <f>(HLOOKUP(AK$239, '[1]차입명세(16.12)'!$BF$6:$BL$77, '[1]차입명세(16.12)'!$BP37, FALSE)/1000000)/12</f>
        <v>-4166.666666666667</v>
      </c>
      <c r="AL273" s="259">
        <f>(HLOOKUP(AL$239, '[1]차입명세(16.12)'!$BF$6:$BL$77, '[1]차입명세(16.12)'!$BP37, FALSE)/1000000)/12</f>
        <v>-4166.666666666667</v>
      </c>
      <c r="AM273" s="259">
        <f>(HLOOKUP(AM$239, '[1]차입명세(16.12)'!$BF$6:$BL$77, '[1]차입명세(16.12)'!$BP37, FALSE)/1000000)/12</f>
        <v>-4166.666666666667</v>
      </c>
      <c r="AN273" s="259">
        <f>(HLOOKUP(AN$239, '[1]차입명세(16.12)'!$BF$6:$BL$77, '[1]차입명세(16.12)'!$BP37, FALSE)/1000000)/12</f>
        <v>-4166.666666666667</v>
      </c>
      <c r="AO273" s="259">
        <f>(HLOOKUP(AO$239, '[1]차입명세(16.12)'!$BF$6:$BL$77, '[1]차입명세(16.12)'!$BP37, FALSE)/1000000)/12</f>
        <v>-4166.666666666667</v>
      </c>
      <c r="AP273" s="259">
        <f>(HLOOKUP(AP$239, '[1]차입명세(16.12)'!$BF$6:$BL$77, '[1]차입명세(16.12)'!$BP37, FALSE)/1000000)/12</f>
        <v>-4166.666666666667</v>
      </c>
      <c r="AQ273" s="259">
        <f>(HLOOKUP(AQ$239, '[1]차입명세(16.12)'!$BF$6:$BL$77, '[1]차입명세(16.12)'!$BP37, FALSE)/1000000)/12</f>
        <v>-4166.666666666667</v>
      </c>
      <c r="AR273" s="259">
        <f>(HLOOKUP(AR$239, '[1]차입명세(16.12)'!$BF$6:$BL$77, '[1]차입명세(16.12)'!$BP37, FALSE)/1000000)/12</f>
        <v>-4166.666666666667</v>
      </c>
      <c r="AS273" s="259">
        <f>(HLOOKUP(AS$239, '[1]차입명세(16.12)'!$BF$6:$BL$77, '[1]차입명세(16.12)'!$BP37, FALSE)/1000000)/12</f>
        <v>-4166.666666666667</v>
      </c>
      <c r="AT273" s="259">
        <f>(HLOOKUP(AT$239, '[1]차입명세(16.12)'!$BF$6:$BL$77, '[1]차입명세(16.12)'!$BP37, FALSE)/1000000)/12</f>
        <v>-4166.666666666667</v>
      </c>
      <c r="AU273" s="259">
        <f>(HLOOKUP(AU$239, '[1]차입명세(16.12)'!$BF$6:$BL$77, '[1]차입명세(16.12)'!$BP37, FALSE)/1000000)/12</f>
        <v>-4166.666666666667</v>
      </c>
      <c r="AV273" s="259">
        <f>(HLOOKUP(AV$239, '[1]차입명세(16.12)'!$BF$6:$BL$77, '[1]차입명세(16.12)'!$BP37, FALSE)/1000000)/12</f>
        <v>0</v>
      </c>
      <c r="AW273" s="259">
        <f>(HLOOKUP(AW$239, '[1]차입명세(16.12)'!$BF$6:$BL$77, '[1]차입명세(16.12)'!$BP37, FALSE)/1000000)/12</f>
        <v>0</v>
      </c>
      <c r="AX273" s="259">
        <f>(HLOOKUP(AX$239, '[1]차입명세(16.12)'!$BF$6:$BL$77, '[1]차입명세(16.12)'!$BP37, FALSE)/1000000)/12</f>
        <v>0</v>
      </c>
      <c r="AY273" s="259">
        <f>(HLOOKUP(AY$239, '[1]차입명세(16.12)'!$BF$6:$BL$77, '[1]차입명세(16.12)'!$BP37, FALSE)/1000000)/12</f>
        <v>0</v>
      </c>
      <c r="AZ273" s="259">
        <f>(HLOOKUP(AZ$239, '[1]차입명세(16.12)'!$BF$6:$BL$77, '[1]차입명세(16.12)'!$BP37, FALSE)/1000000)/12</f>
        <v>0</v>
      </c>
      <c r="BA273" s="259">
        <f>(HLOOKUP(BA$239, '[1]차입명세(16.12)'!$BF$6:$BL$77, '[1]차입명세(16.12)'!$BP37, FALSE)/1000000)/12</f>
        <v>0</v>
      </c>
      <c r="BB273" s="259">
        <f>(HLOOKUP(BB$239, '[1]차입명세(16.12)'!$BF$6:$BL$77, '[1]차입명세(16.12)'!$BP37, FALSE)/1000000)/12</f>
        <v>0</v>
      </c>
      <c r="BC273" s="259">
        <f>(HLOOKUP(BC$239, '[1]차입명세(16.12)'!$BF$6:$BL$77, '[1]차입명세(16.12)'!$BP37, FALSE)/1000000)/12</f>
        <v>0</v>
      </c>
      <c r="BD273" s="259">
        <f>(HLOOKUP(BD$239, '[1]차입명세(16.12)'!$BF$6:$BL$77, '[1]차입명세(16.12)'!$BP37, FALSE)/1000000)/12</f>
        <v>0</v>
      </c>
      <c r="BE273" s="259">
        <f>(HLOOKUP(BE$239, '[1]차입명세(16.12)'!$BF$6:$BL$77, '[1]차입명세(16.12)'!$BP37, FALSE)/1000000)/12</f>
        <v>0</v>
      </c>
      <c r="BF273" s="259">
        <f>(HLOOKUP(BF$239, '[1]차입명세(16.12)'!$BF$6:$BL$77, '[1]차입명세(16.12)'!$BP37, FALSE)/1000000)/12</f>
        <v>0</v>
      </c>
      <c r="BG273" s="259">
        <f>(HLOOKUP(BG$239, '[1]차입명세(16.12)'!$BF$6:$BL$77, '[1]차입명세(16.12)'!$BP37, FALSE)/1000000)/12</f>
        <v>0</v>
      </c>
      <c r="BH273" s="259">
        <f>(HLOOKUP(BH$239, '[1]차입명세(16.12)'!$BF$6:$BL$77, '[1]차입명세(16.12)'!$BP37, FALSE)/1000000)/12</f>
        <v>0</v>
      </c>
      <c r="BI273" s="259">
        <f>(HLOOKUP(BI$239, '[1]차입명세(16.12)'!$BF$6:$BL$77, '[1]차입명세(16.12)'!$BP37, FALSE)/1000000)/12</f>
        <v>0</v>
      </c>
      <c r="BJ273" s="259">
        <f>(HLOOKUP(BJ$239, '[1]차입명세(16.12)'!$BF$6:$BL$77, '[1]차입명세(16.12)'!$BP37, FALSE)/1000000)/12</f>
        <v>0</v>
      </c>
      <c r="BK273" s="259">
        <f>(HLOOKUP(BK$239, '[1]차입명세(16.12)'!$BF$6:$BL$77, '[1]차입명세(16.12)'!$BP37, FALSE)/1000000)/12</f>
        <v>0</v>
      </c>
      <c r="BL273" s="259">
        <f>(HLOOKUP(BL$239, '[1]차입명세(16.12)'!$BF$6:$BL$77, '[1]차입명세(16.12)'!$BP37, FALSE)/1000000)/12</f>
        <v>0</v>
      </c>
      <c r="BM273" s="259">
        <f>(HLOOKUP(BM$239, '[1]차입명세(16.12)'!$BF$6:$BL$77, '[1]차입명세(16.12)'!$BP37, FALSE)/1000000)/12</f>
        <v>0</v>
      </c>
      <c r="BN273" s="259">
        <f>(HLOOKUP(BN$239, '[1]차입명세(16.12)'!$BF$6:$BL$77, '[1]차입명세(16.12)'!$BP37, FALSE)/1000000)/12</f>
        <v>0</v>
      </c>
      <c r="BO273" s="259">
        <f>(HLOOKUP(BO$239, '[1]차입명세(16.12)'!$BF$6:$BL$77, '[1]차입명세(16.12)'!$BP37, FALSE)/1000000)/12</f>
        <v>0</v>
      </c>
      <c r="BP273" s="259">
        <f>(HLOOKUP(BP$239, '[1]차입명세(16.12)'!$BF$6:$BL$77, '[1]차입명세(16.12)'!$BP37, FALSE)/1000000)/12</f>
        <v>0</v>
      </c>
      <c r="BQ273" s="259">
        <f>(HLOOKUP(BQ$239, '[1]차입명세(16.12)'!$BF$6:$BL$77, '[1]차입명세(16.12)'!$BP37, FALSE)/1000000)/12</f>
        <v>0</v>
      </c>
      <c r="BR273" s="259">
        <f>(HLOOKUP(BR$239, '[1]차입명세(16.12)'!$BF$6:$BL$77, '[1]차입명세(16.12)'!$BP37, FALSE)/1000000)/12</f>
        <v>0</v>
      </c>
      <c r="BS273" s="259">
        <f>(HLOOKUP(BS$239, '[1]차입명세(16.12)'!$BF$6:$BL$77, '[1]차입명세(16.12)'!$BP37, FALSE)/1000000)/12</f>
        <v>0</v>
      </c>
      <c r="BT273" s="259">
        <f>(HLOOKUP(BT$239, '[1]차입명세(16.12)'!$BF$6:$BL$77, '[1]차입명세(16.12)'!$BP37, FALSE)/1000000)/12</f>
        <v>0</v>
      </c>
      <c r="BU273" s="259">
        <f>(HLOOKUP(BU$239, '[1]차입명세(16.12)'!$BF$6:$BL$77, '[1]차입명세(16.12)'!$BP37, FALSE)/1000000)/12</f>
        <v>0</v>
      </c>
      <c r="BV273" s="259">
        <f>(HLOOKUP(BV$239, '[1]차입명세(16.12)'!$BF$6:$BL$77, '[1]차입명세(16.12)'!$BP37, FALSE)/1000000)/12</f>
        <v>0</v>
      </c>
      <c r="BW273" s="259">
        <f>(HLOOKUP(BW$239, '[1]차입명세(16.12)'!$BF$6:$BL$77, '[1]차입명세(16.12)'!$BP37, FALSE)/1000000)/12</f>
        <v>0</v>
      </c>
      <c r="BX273" s="259">
        <f>(HLOOKUP(BX$239, '[1]차입명세(16.12)'!$BF$6:$BL$77, '[1]차입명세(16.12)'!$BP37, FALSE)/1000000)/12</f>
        <v>0</v>
      </c>
      <c r="BY273" s="259">
        <f>(HLOOKUP(BY$239, '[1]차입명세(16.12)'!$BF$6:$BL$77, '[1]차입명세(16.12)'!$BP37, FALSE)/1000000)/12</f>
        <v>0</v>
      </c>
      <c r="BZ273" s="259">
        <f>(HLOOKUP(BZ$239, '[1]차입명세(16.12)'!$BF$6:$BL$77, '[1]차입명세(16.12)'!$BP37, FALSE)/1000000)/12</f>
        <v>0</v>
      </c>
      <c r="CA273" s="259">
        <f>(HLOOKUP(CA$239, '[1]차입명세(16.12)'!$BF$6:$BL$77, '[1]차입명세(16.12)'!$BP37, FALSE)/1000000)/12</f>
        <v>0</v>
      </c>
      <c r="CB273" s="259">
        <f>(HLOOKUP(CB$239, '[1]차입명세(16.12)'!$BF$6:$BL$77, '[1]차입명세(16.12)'!$BP37, FALSE)/1000000)/12</f>
        <v>0</v>
      </c>
      <c r="CC273" s="259">
        <f>(HLOOKUP(CC$239, '[1]차입명세(16.12)'!$BF$6:$BL$77, '[1]차입명세(16.12)'!$BP37, FALSE)/1000000)/12</f>
        <v>0</v>
      </c>
      <c r="CD273" s="259">
        <f>(HLOOKUP(CD$239, '[1]차입명세(16.12)'!$BF$6:$BL$77, '[1]차입명세(16.12)'!$BP37, FALSE)/1000000)/12</f>
        <v>0</v>
      </c>
      <c r="CE273" s="259">
        <f>(HLOOKUP(CE$239, '[1]차입명세(16.12)'!$BF$6:$BL$77, '[1]차입명세(16.12)'!$BP37, FALSE)/1000000)/12</f>
        <v>0</v>
      </c>
      <c r="CF273" s="259">
        <f>(HLOOKUP(CF$239, '[1]차입명세(16.12)'!$BF$6:$BL$77, '[1]차입명세(16.12)'!$BP37, FALSE)/1000000)/12</f>
        <v>0</v>
      </c>
      <c r="CG273" s="259">
        <f>(HLOOKUP(CG$239, '[1]차입명세(16.12)'!$BF$6:$BL$77, '[1]차입명세(16.12)'!$BP37, FALSE)/1000000)/12</f>
        <v>0</v>
      </c>
      <c r="CH273" s="259">
        <f>(HLOOKUP(CH$239, '[1]차입명세(16.12)'!$BF$6:$BL$77, '[1]차입명세(16.12)'!$BP37, FALSE)/1000000)/12</f>
        <v>0</v>
      </c>
      <c r="CI273" s="259">
        <f>(HLOOKUP(CI$239, '[1]차입명세(16.12)'!$BF$6:$BL$77, '[1]차입명세(16.12)'!$BP37, FALSE)/1000000)/12</f>
        <v>0</v>
      </c>
      <c r="CJ273" s="259">
        <f>(HLOOKUP(CJ$239, '[1]차입명세(16.12)'!$BF$6:$BL$77, '[1]차입명세(16.12)'!$BP37, FALSE)/1000000)/12</f>
        <v>0</v>
      </c>
      <c r="CK273" s="259">
        <f>(HLOOKUP(CK$239, '[1]차입명세(16.12)'!$BF$6:$BL$77, '[1]차입명세(16.12)'!$BP37, FALSE)/1000000)/12</f>
        <v>0</v>
      </c>
      <c r="CL273" s="259">
        <f>(HLOOKUP(CL$239, '[1]차입명세(16.12)'!$BF$6:$BL$77, '[1]차입명세(16.12)'!$BP37, FALSE)/1000000)/12</f>
        <v>0</v>
      </c>
      <c r="CM273" s="259">
        <f>(HLOOKUP(CM$239, '[1]차입명세(16.12)'!$BF$6:$BL$77, '[1]차입명세(16.12)'!$BP37, FALSE)/1000000)/12</f>
        <v>0</v>
      </c>
      <c r="CN273" s="259">
        <f>(HLOOKUP(CN$239, '[1]차입명세(16.12)'!$BF$6:$BL$77, '[1]차입명세(16.12)'!$BP37, FALSE)/1000000)/12</f>
        <v>0</v>
      </c>
      <c r="CO273" s="259">
        <f>(HLOOKUP(CO$239, '[1]차입명세(16.12)'!$BF$6:$BL$77, '[1]차입명세(16.12)'!$BP37, FALSE)/1000000)/12</f>
        <v>0</v>
      </c>
      <c r="CP273" s="259">
        <f>(HLOOKUP(CP$239, '[1]차입명세(16.12)'!$BF$6:$BL$77, '[1]차입명세(16.12)'!$BP37, FALSE)/1000000)/12</f>
        <v>0</v>
      </c>
      <c r="CQ273" s="259">
        <f>(HLOOKUP(CQ$239, '[1]차입명세(16.12)'!$BF$6:$BL$77, '[1]차입명세(16.12)'!$BP37, FALSE)/1000000)/12</f>
        <v>0</v>
      </c>
      <c r="CR273" s="259">
        <f>(HLOOKUP(CR$239, '[1]차입명세(16.12)'!$BF$6:$BL$77, '[1]차입명세(16.12)'!$BP37, FALSE)/1000000)/12</f>
        <v>0</v>
      </c>
      <c r="CS273" s="259">
        <f>(HLOOKUP(CS$239, '[1]차입명세(16.12)'!$BF$6:$BL$77, '[1]차입명세(16.12)'!$BP37, FALSE)/1000000)/12</f>
        <v>0</v>
      </c>
      <c r="CT273" s="259">
        <f>(HLOOKUP(CT$239, '[1]차입명세(16.12)'!$BF$6:$BL$77, '[1]차입명세(16.12)'!$BP37, FALSE)/1000000)/12</f>
        <v>0</v>
      </c>
      <c r="CU273" s="259">
        <f>(HLOOKUP(CU$239, '[1]차입명세(16.12)'!$BF$6:$BL$77, '[1]차입명세(16.12)'!$BP37, FALSE)/1000000)/12</f>
        <v>0</v>
      </c>
      <c r="CV273" s="259">
        <f>(HLOOKUP(CV$239, '[1]차입명세(16.12)'!$BF$6:$BL$77, '[1]차입명세(16.12)'!$BP37, FALSE)/1000000)/12</f>
        <v>0</v>
      </c>
      <c r="CW273" s="259">
        <f>(HLOOKUP(CW$239, '[1]차입명세(16.12)'!$BF$6:$BL$77, '[1]차입명세(16.12)'!$BP37, FALSE)/1000000)/12</f>
        <v>0</v>
      </c>
      <c r="CX273" s="259">
        <f>(HLOOKUP(CX$239, '[1]차입명세(16.12)'!$BF$6:$BL$77, '[1]차입명세(16.12)'!$BP37, FALSE)/1000000)/12</f>
        <v>0</v>
      </c>
      <c r="CY273" s="259">
        <f>(HLOOKUP(CY$239, '[1]차입명세(16.12)'!$BF$6:$BL$77, '[1]차입명세(16.12)'!$BP37, FALSE)/1000000)/12</f>
        <v>0</v>
      </c>
      <c r="CZ273" s="259">
        <f>(HLOOKUP(CZ$239, '[1]차입명세(16.12)'!$BF$6:$BL$77, '[1]차입명세(16.12)'!$BP37, FALSE)/1000000)/12</f>
        <v>0</v>
      </c>
      <c r="DA273" s="259">
        <f>(HLOOKUP(DA$239, '[1]차입명세(16.12)'!$BF$6:$BL$77, '[1]차입명세(16.12)'!$BP37, FALSE)/1000000)/12</f>
        <v>0</v>
      </c>
      <c r="DB273" s="259">
        <f>(HLOOKUP(DB$239, '[1]차입명세(16.12)'!$BF$6:$BL$77, '[1]차입명세(16.12)'!$BP37, FALSE)/1000000)/12</f>
        <v>0</v>
      </c>
      <c r="DC273" s="259">
        <f>(HLOOKUP(DC$239, '[1]차입명세(16.12)'!$BF$6:$BL$77, '[1]차입명세(16.12)'!$BP37, FALSE)/1000000)/12</f>
        <v>0</v>
      </c>
      <c r="DD273" s="259"/>
      <c r="DE273" s="259"/>
      <c r="DF273" s="259"/>
      <c r="DG273" s="259"/>
      <c r="DH273" s="259"/>
      <c r="DI273" s="259"/>
      <c r="DJ273" s="259"/>
      <c r="DK273" s="259"/>
      <c r="DL273" s="259"/>
      <c r="DM273" s="259"/>
      <c r="DN273" s="259"/>
      <c r="DO273" s="259"/>
      <c r="DP273" s="259"/>
      <c r="DQ273" s="259"/>
      <c r="DR273" s="259"/>
      <c r="DS273" s="259"/>
      <c r="DT273" s="259"/>
      <c r="DU273" s="259"/>
      <c r="DV273" s="259"/>
      <c r="DW273" s="259"/>
      <c r="DX273" s="259"/>
      <c r="DY273" s="259"/>
      <c r="DZ273" s="259"/>
      <c r="EA273" s="259"/>
      <c r="EB273" s="259"/>
      <c r="EC273" s="259"/>
      <c r="ED273" s="259"/>
      <c r="EE273" s="259"/>
      <c r="EF273" s="259"/>
      <c r="EG273" s="259"/>
      <c r="EH273" s="259"/>
      <c r="EI273" s="259"/>
      <c r="EJ273" s="259"/>
      <c r="EK273" s="259"/>
      <c r="EL273" s="259"/>
      <c r="EM273" s="259"/>
      <c r="EN273" s="116"/>
    </row>
    <row r="274" spans="3:144" x14ac:dyDescent="0.3">
      <c r="C274" s="142">
        <f>C273+1</f>
        <v>4</v>
      </c>
      <c r="D274" s="275" t="str">
        <f>'[1]차입명세(16.12)'!D38</f>
        <v>사모사채</v>
      </c>
      <c r="E274" s="276" t="str">
        <f>'[1]차입명세(16.12)'!E38</f>
        <v>BNK</v>
      </c>
      <c r="F274" s="263">
        <f>'[1]차입명세(16.12)'!Y38/1000000</f>
        <v>0</v>
      </c>
      <c r="G274" s="264">
        <f>'[1]차입명세(16.12)'!M38/100</f>
        <v>0.03</v>
      </c>
      <c r="H274" s="265">
        <f>'[1]차입명세(16.12)'!P38</f>
        <v>43980</v>
      </c>
      <c r="I274" s="266" t="str">
        <f>'[1]차입명세(16.12)'!Q38</f>
        <v>3개월</v>
      </c>
      <c r="J274" s="267" t="s">
        <v>93</v>
      </c>
      <c r="K274" s="260"/>
      <c r="L274" s="258">
        <f>'[1]차입명세(16.12)'!AQ38/1000000</f>
        <v>0</v>
      </c>
      <c r="M274" s="258">
        <f>'[1]차입명세(16.12)'!AR38/1000000</f>
        <v>0</v>
      </c>
      <c r="N274" s="258">
        <f>'[1]차입명세(16.12)'!AS38/1000000</f>
        <v>0</v>
      </c>
      <c r="O274" s="258">
        <f>'[1]차입명세(16.12)'!AT38/1000000</f>
        <v>0</v>
      </c>
      <c r="P274" s="258">
        <f>'[1]차입명세(16.12)'!AU38/1000000</f>
        <v>20000</v>
      </c>
      <c r="Q274" s="258">
        <f>'[1]차입명세(16.12)'!AV38/1000000</f>
        <v>0</v>
      </c>
      <c r="R274" s="258">
        <f>'[1]차입명세(16.12)'!AW38/1000000</f>
        <v>0</v>
      </c>
      <c r="S274" s="258">
        <f>'[1]차입명세(16.12)'!AX38/1000000</f>
        <v>0</v>
      </c>
      <c r="T274" s="258">
        <f>'[1]차입명세(16.12)'!AY38/1000000</f>
        <v>0</v>
      </c>
      <c r="U274" s="258">
        <f>'[1]차입명세(16.12)'!AZ38/1000000</f>
        <v>0</v>
      </c>
      <c r="V274" s="258">
        <f>'[1]차입명세(16.12)'!BA38/1000000</f>
        <v>0</v>
      </c>
      <c r="W274" s="258">
        <f>'[1]차입명세(16.12)'!BB38/1000000</f>
        <v>0</v>
      </c>
      <c r="X274" s="259">
        <f>(HLOOKUP(X$239, '[1]차입명세(16.12)'!$BF$6:$BL$77, '[1]차입명세(16.12)'!$BP38, FALSE)/1000000)/12</f>
        <v>0</v>
      </c>
      <c r="Y274" s="259">
        <f>(HLOOKUP(Y$239, '[1]차입명세(16.12)'!$BF$6:$BL$77, '[1]차입명세(16.12)'!$BP38, FALSE)/1000000)/12</f>
        <v>0</v>
      </c>
      <c r="Z274" s="259">
        <f>(HLOOKUP(Z$239, '[1]차입명세(16.12)'!$BF$6:$BL$77, '[1]차입명세(16.12)'!$BP38, FALSE)/1000000)/12</f>
        <v>0</v>
      </c>
      <c r="AA274" s="259">
        <f>(HLOOKUP(AA$239, '[1]차입명세(16.12)'!$BF$6:$BL$77, '[1]차입명세(16.12)'!$BP38, FALSE)/1000000)/12</f>
        <v>0</v>
      </c>
      <c r="AB274" s="259">
        <f>(HLOOKUP(AB$239, '[1]차입명세(16.12)'!$BF$6:$BL$77, '[1]차입명세(16.12)'!$BP38, FALSE)/1000000)/12</f>
        <v>0</v>
      </c>
      <c r="AC274" s="259">
        <f>(HLOOKUP(AC$239, '[1]차입명세(16.12)'!$BF$6:$BL$77, '[1]차입명세(16.12)'!$BP38, FALSE)/1000000)/12</f>
        <v>0</v>
      </c>
      <c r="AD274" s="259">
        <f>(HLOOKUP(AD$239, '[1]차입명세(16.12)'!$BF$6:$BL$77, '[1]차입명세(16.12)'!$BP38, FALSE)/1000000)/12</f>
        <v>0</v>
      </c>
      <c r="AE274" s="259">
        <f>(HLOOKUP(AE$239, '[1]차입명세(16.12)'!$BF$6:$BL$77, '[1]차입명세(16.12)'!$BP38, FALSE)/1000000)/12</f>
        <v>0</v>
      </c>
      <c r="AF274" s="259">
        <f>(HLOOKUP(AF$239, '[1]차입명세(16.12)'!$BF$6:$BL$77, '[1]차입명세(16.12)'!$BP38, FALSE)/1000000)/12</f>
        <v>0</v>
      </c>
      <c r="AG274" s="259">
        <f>(HLOOKUP(AG$239, '[1]차입명세(16.12)'!$BF$6:$BL$77, '[1]차입명세(16.12)'!$BP38, FALSE)/1000000)/12</f>
        <v>0</v>
      </c>
      <c r="AH274" s="259">
        <f>(HLOOKUP(AH$239, '[1]차입명세(16.12)'!$BF$6:$BL$77, '[1]차입명세(16.12)'!$BP38, FALSE)/1000000)/12</f>
        <v>0</v>
      </c>
      <c r="AI274" s="259">
        <f>(HLOOKUP(AI$239, '[1]차입명세(16.12)'!$BF$6:$BL$77, '[1]차입명세(16.12)'!$BP38, FALSE)/1000000)/12</f>
        <v>0</v>
      </c>
      <c r="AJ274" s="259">
        <f>(HLOOKUP(AJ$239, '[1]차입명세(16.12)'!$BF$6:$BL$77, '[1]차입명세(16.12)'!$BP38, FALSE)/1000000)/12</f>
        <v>0</v>
      </c>
      <c r="AK274" s="259">
        <f>(HLOOKUP(AK$239, '[1]차입명세(16.12)'!$BF$6:$BL$77, '[1]차입명세(16.12)'!$BP38, FALSE)/1000000)/12</f>
        <v>0</v>
      </c>
      <c r="AL274" s="259">
        <f>(HLOOKUP(AL$239, '[1]차입명세(16.12)'!$BF$6:$BL$77, '[1]차입명세(16.12)'!$BP38, FALSE)/1000000)/12</f>
        <v>0</v>
      </c>
      <c r="AM274" s="259">
        <f>(HLOOKUP(AM$239, '[1]차입명세(16.12)'!$BF$6:$BL$77, '[1]차입명세(16.12)'!$BP38, FALSE)/1000000)/12</f>
        <v>0</v>
      </c>
      <c r="AN274" s="259">
        <f>(HLOOKUP(AN$239, '[1]차입명세(16.12)'!$BF$6:$BL$77, '[1]차입명세(16.12)'!$BP38, FALSE)/1000000)/12</f>
        <v>0</v>
      </c>
      <c r="AO274" s="259">
        <f>(HLOOKUP(AO$239, '[1]차입명세(16.12)'!$BF$6:$BL$77, '[1]차입명세(16.12)'!$BP38, FALSE)/1000000)/12</f>
        <v>0</v>
      </c>
      <c r="AP274" s="259">
        <f>(HLOOKUP(AP$239, '[1]차입명세(16.12)'!$BF$6:$BL$77, '[1]차입명세(16.12)'!$BP38, FALSE)/1000000)/12</f>
        <v>0</v>
      </c>
      <c r="AQ274" s="259">
        <f>(HLOOKUP(AQ$239, '[1]차입명세(16.12)'!$BF$6:$BL$77, '[1]차입명세(16.12)'!$BP38, FALSE)/1000000)/12</f>
        <v>0</v>
      </c>
      <c r="AR274" s="259">
        <f>(HLOOKUP(AR$239, '[1]차입명세(16.12)'!$BF$6:$BL$77, '[1]차입명세(16.12)'!$BP38, FALSE)/1000000)/12</f>
        <v>0</v>
      </c>
      <c r="AS274" s="259">
        <f>(HLOOKUP(AS$239, '[1]차입명세(16.12)'!$BF$6:$BL$77, '[1]차입명세(16.12)'!$BP38, FALSE)/1000000)/12</f>
        <v>0</v>
      </c>
      <c r="AT274" s="259">
        <f>(HLOOKUP(AT$239, '[1]차입명세(16.12)'!$BF$6:$BL$77, '[1]차입명세(16.12)'!$BP38, FALSE)/1000000)/12</f>
        <v>0</v>
      </c>
      <c r="AU274" s="259">
        <f>(HLOOKUP(AU$239, '[1]차입명세(16.12)'!$BF$6:$BL$77, '[1]차입명세(16.12)'!$BP38, FALSE)/1000000)/12</f>
        <v>0</v>
      </c>
      <c r="AV274" s="259">
        <f>(HLOOKUP(AV$239, '[1]차입명세(16.12)'!$BF$6:$BL$77, '[1]차입명세(16.12)'!$BP38, FALSE)/1000000)/12</f>
        <v>-1666.6666666666667</v>
      </c>
      <c r="AW274" s="259">
        <f>(HLOOKUP(AW$239, '[1]차입명세(16.12)'!$BF$6:$BL$77, '[1]차입명세(16.12)'!$BP38, FALSE)/1000000)/12</f>
        <v>-1666.6666666666667</v>
      </c>
      <c r="AX274" s="259">
        <f>(HLOOKUP(AX$239, '[1]차입명세(16.12)'!$BF$6:$BL$77, '[1]차입명세(16.12)'!$BP38, FALSE)/1000000)/12</f>
        <v>-1666.6666666666667</v>
      </c>
      <c r="AY274" s="259">
        <f>(HLOOKUP(AY$239, '[1]차입명세(16.12)'!$BF$6:$BL$77, '[1]차입명세(16.12)'!$BP38, FALSE)/1000000)/12</f>
        <v>-1666.6666666666667</v>
      </c>
      <c r="AZ274" s="259">
        <f>(HLOOKUP(AZ$239, '[1]차입명세(16.12)'!$BF$6:$BL$77, '[1]차입명세(16.12)'!$BP38, FALSE)/1000000)/12</f>
        <v>-1666.6666666666667</v>
      </c>
      <c r="BA274" s="259">
        <f>(HLOOKUP(BA$239, '[1]차입명세(16.12)'!$BF$6:$BL$77, '[1]차입명세(16.12)'!$BP38, FALSE)/1000000)/12</f>
        <v>-1666.6666666666667</v>
      </c>
      <c r="BB274" s="259">
        <f>(HLOOKUP(BB$239, '[1]차입명세(16.12)'!$BF$6:$BL$77, '[1]차입명세(16.12)'!$BP38, FALSE)/1000000)/12</f>
        <v>-1666.6666666666667</v>
      </c>
      <c r="BC274" s="259">
        <f>(HLOOKUP(BC$239, '[1]차입명세(16.12)'!$BF$6:$BL$77, '[1]차입명세(16.12)'!$BP38, FALSE)/1000000)/12</f>
        <v>-1666.6666666666667</v>
      </c>
      <c r="BD274" s="259">
        <f>(HLOOKUP(BD$239, '[1]차입명세(16.12)'!$BF$6:$BL$77, '[1]차입명세(16.12)'!$BP38, FALSE)/1000000)/12</f>
        <v>-1666.6666666666667</v>
      </c>
      <c r="BE274" s="259">
        <f>(HLOOKUP(BE$239, '[1]차입명세(16.12)'!$BF$6:$BL$77, '[1]차입명세(16.12)'!$BP38, FALSE)/1000000)/12</f>
        <v>-1666.6666666666667</v>
      </c>
      <c r="BF274" s="259">
        <f>(HLOOKUP(BF$239, '[1]차입명세(16.12)'!$BF$6:$BL$77, '[1]차입명세(16.12)'!$BP38, FALSE)/1000000)/12</f>
        <v>-1666.6666666666667</v>
      </c>
      <c r="BG274" s="259">
        <f>(HLOOKUP(BG$239, '[1]차입명세(16.12)'!$BF$6:$BL$77, '[1]차입명세(16.12)'!$BP38, FALSE)/1000000)/12</f>
        <v>-1666.6666666666667</v>
      </c>
      <c r="BH274" s="259">
        <f>(HLOOKUP(BH$239, '[1]차입명세(16.12)'!$BF$6:$BL$77, '[1]차입명세(16.12)'!$BP38, FALSE)/1000000)/12</f>
        <v>0</v>
      </c>
      <c r="BI274" s="259">
        <f>(HLOOKUP(BI$239, '[1]차입명세(16.12)'!$BF$6:$BL$77, '[1]차입명세(16.12)'!$BP38, FALSE)/1000000)/12</f>
        <v>0</v>
      </c>
      <c r="BJ274" s="259">
        <f>(HLOOKUP(BJ$239, '[1]차입명세(16.12)'!$BF$6:$BL$77, '[1]차입명세(16.12)'!$BP38, FALSE)/1000000)/12</f>
        <v>0</v>
      </c>
      <c r="BK274" s="259">
        <f>(HLOOKUP(BK$239, '[1]차입명세(16.12)'!$BF$6:$BL$77, '[1]차입명세(16.12)'!$BP38, FALSE)/1000000)/12</f>
        <v>0</v>
      </c>
      <c r="BL274" s="259">
        <f>(HLOOKUP(BL$239, '[1]차입명세(16.12)'!$BF$6:$BL$77, '[1]차입명세(16.12)'!$BP38, FALSE)/1000000)/12</f>
        <v>0</v>
      </c>
      <c r="BM274" s="259">
        <f>(HLOOKUP(BM$239, '[1]차입명세(16.12)'!$BF$6:$BL$77, '[1]차입명세(16.12)'!$BP38, FALSE)/1000000)/12</f>
        <v>0</v>
      </c>
      <c r="BN274" s="259">
        <f>(HLOOKUP(BN$239, '[1]차입명세(16.12)'!$BF$6:$BL$77, '[1]차입명세(16.12)'!$BP38, FALSE)/1000000)/12</f>
        <v>0</v>
      </c>
      <c r="BO274" s="259">
        <f>(HLOOKUP(BO$239, '[1]차입명세(16.12)'!$BF$6:$BL$77, '[1]차입명세(16.12)'!$BP38, FALSE)/1000000)/12</f>
        <v>0</v>
      </c>
      <c r="BP274" s="259">
        <f>(HLOOKUP(BP$239, '[1]차입명세(16.12)'!$BF$6:$BL$77, '[1]차입명세(16.12)'!$BP38, FALSE)/1000000)/12</f>
        <v>0</v>
      </c>
      <c r="BQ274" s="259">
        <f>(HLOOKUP(BQ$239, '[1]차입명세(16.12)'!$BF$6:$BL$77, '[1]차입명세(16.12)'!$BP38, FALSE)/1000000)/12</f>
        <v>0</v>
      </c>
      <c r="BR274" s="259">
        <f>(HLOOKUP(BR$239, '[1]차입명세(16.12)'!$BF$6:$BL$77, '[1]차입명세(16.12)'!$BP38, FALSE)/1000000)/12</f>
        <v>0</v>
      </c>
      <c r="BS274" s="259">
        <f>(HLOOKUP(BS$239, '[1]차입명세(16.12)'!$BF$6:$BL$77, '[1]차입명세(16.12)'!$BP38, FALSE)/1000000)/12</f>
        <v>0</v>
      </c>
      <c r="BT274" s="259">
        <f>(HLOOKUP(BT$239, '[1]차입명세(16.12)'!$BF$6:$BL$77, '[1]차입명세(16.12)'!$BP38, FALSE)/1000000)/12</f>
        <v>0</v>
      </c>
      <c r="BU274" s="259">
        <f>(HLOOKUP(BU$239, '[1]차입명세(16.12)'!$BF$6:$BL$77, '[1]차입명세(16.12)'!$BP38, FALSE)/1000000)/12</f>
        <v>0</v>
      </c>
      <c r="BV274" s="259">
        <f>(HLOOKUP(BV$239, '[1]차입명세(16.12)'!$BF$6:$BL$77, '[1]차입명세(16.12)'!$BP38, FALSE)/1000000)/12</f>
        <v>0</v>
      </c>
      <c r="BW274" s="259">
        <f>(HLOOKUP(BW$239, '[1]차입명세(16.12)'!$BF$6:$BL$77, '[1]차입명세(16.12)'!$BP38, FALSE)/1000000)/12</f>
        <v>0</v>
      </c>
      <c r="BX274" s="259">
        <f>(HLOOKUP(BX$239, '[1]차입명세(16.12)'!$BF$6:$BL$77, '[1]차입명세(16.12)'!$BP38, FALSE)/1000000)/12</f>
        <v>0</v>
      </c>
      <c r="BY274" s="259">
        <f>(HLOOKUP(BY$239, '[1]차입명세(16.12)'!$BF$6:$BL$77, '[1]차입명세(16.12)'!$BP38, FALSE)/1000000)/12</f>
        <v>0</v>
      </c>
      <c r="BZ274" s="259">
        <f>(HLOOKUP(BZ$239, '[1]차입명세(16.12)'!$BF$6:$BL$77, '[1]차입명세(16.12)'!$BP38, FALSE)/1000000)/12</f>
        <v>0</v>
      </c>
      <c r="CA274" s="259">
        <f>(HLOOKUP(CA$239, '[1]차입명세(16.12)'!$BF$6:$BL$77, '[1]차입명세(16.12)'!$BP38, FALSE)/1000000)/12</f>
        <v>0</v>
      </c>
      <c r="CB274" s="259">
        <f>(HLOOKUP(CB$239, '[1]차입명세(16.12)'!$BF$6:$BL$77, '[1]차입명세(16.12)'!$BP38, FALSE)/1000000)/12</f>
        <v>0</v>
      </c>
      <c r="CC274" s="259">
        <f>(HLOOKUP(CC$239, '[1]차입명세(16.12)'!$BF$6:$BL$77, '[1]차입명세(16.12)'!$BP38, FALSE)/1000000)/12</f>
        <v>0</v>
      </c>
      <c r="CD274" s="259">
        <f>(HLOOKUP(CD$239, '[1]차입명세(16.12)'!$BF$6:$BL$77, '[1]차입명세(16.12)'!$BP38, FALSE)/1000000)/12</f>
        <v>0</v>
      </c>
      <c r="CE274" s="259">
        <f>(HLOOKUP(CE$239, '[1]차입명세(16.12)'!$BF$6:$BL$77, '[1]차입명세(16.12)'!$BP38, FALSE)/1000000)/12</f>
        <v>0</v>
      </c>
      <c r="CF274" s="259">
        <f>(HLOOKUP(CF$239, '[1]차입명세(16.12)'!$BF$6:$BL$77, '[1]차입명세(16.12)'!$BP38, FALSE)/1000000)/12</f>
        <v>0</v>
      </c>
      <c r="CG274" s="259">
        <f>(HLOOKUP(CG$239, '[1]차입명세(16.12)'!$BF$6:$BL$77, '[1]차입명세(16.12)'!$BP38, FALSE)/1000000)/12</f>
        <v>0</v>
      </c>
      <c r="CH274" s="259">
        <f>(HLOOKUP(CH$239, '[1]차입명세(16.12)'!$BF$6:$BL$77, '[1]차입명세(16.12)'!$BP38, FALSE)/1000000)/12</f>
        <v>0</v>
      </c>
      <c r="CI274" s="259">
        <f>(HLOOKUP(CI$239, '[1]차입명세(16.12)'!$BF$6:$BL$77, '[1]차입명세(16.12)'!$BP38, FALSE)/1000000)/12</f>
        <v>0</v>
      </c>
      <c r="CJ274" s="259">
        <f>(HLOOKUP(CJ$239, '[1]차입명세(16.12)'!$BF$6:$BL$77, '[1]차입명세(16.12)'!$BP38, FALSE)/1000000)/12</f>
        <v>0</v>
      </c>
      <c r="CK274" s="259">
        <f>(HLOOKUP(CK$239, '[1]차입명세(16.12)'!$BF$6:$BL$77, '[1]차입명세(16.12)'!$BP38, FALSE)/1000000)/12</f>
        <v>0</v>
      </c>
      <c r="CL274" s="259">
        <f>(HLOOKUP(CL$239, '[1]차입명세(16.12)'!$BF$6:$BL$77, '[1]차입명세(16.12)'!$BP38, FALSE)/1000000)/12</f>
        <v>0</v>
      </c>
      <c r="CM274" s="259">
        <f>(HLOOKUP(CM$239, '[1]차입명세(16.12)'!$BF$6:$BL$77, '[1]차입명세(16.12)'!$BP38, FALSE)/1000000)/12</f>
        <v>0</v>
      </c>
      <c r="CN274" s="259">
        <f>(HLOOKUP(CN$239, '[1]차입명세(16.12)'!$BF$6:$BL$77, '[1]차입명세(16.12)'!$BP38, FALSE)/1000000)/12</f>
        <v>0</v>
      </c>
      <c r="CO274" s="259">
        <f>(HLOOKUP(CO$239, '[1]차입명세(16.12)'!$BF$6:$BL$77, '[1]차입명세(16.12)'!$BP38, FALSE)/1000000)/12</f>
        <v>0</v>
      </c>
      <c r="CP274" s="259">
        <f>(HLOOKUP(CP$239, '[1]차입명세(16.12)'!$BF$6:$BL$77, '[1]차입명세(16.12)'!$BP38, FALSE)/1000000)/12</f>
        <v>0</v>
      </c>
      <c r="CQ274" s="259">
        <f>(HLOOKUP(CQ$239, '[1]차입명세(16.12)'!$BF$6:$BL$77, '[1]차입명세(16.12)'!$BP38, FALSE)/1000000)/12</f>
        <v>0</v>
      </c>
      <c r="CR274" s="259">
        <f>(HLOOKUP(CR$239, '[1]차입명세(16.12)'!$BF$6:$BL$77, '[1]차입명세(16.12)'!$BP38, FALSE)/1000000)/12</f>
        <v>0</v>
      </c>
      <c r="CS274" s="259">
        <f>(HLOOKUP(CS$239, '[1]차입명세(16.12)'!$BF$6:$BL$77, '[1]차입명세(16.12)'!$BP38, FALSE)/1000000)/12</f>
        <v>0</v>
      </c>
      <c r="CT274" s="259">
        <f>(HLOOKUP(CT$239, '[1]차입명세(16.12)'!$BF$6:$BL$77, '[1]차입명세(16.12)'!$BP38, FALSE)/1000000)/12</f>
        <v>0</v>
      </c>
      <c r="CU274" s="259">
        <f>(HLOOKUP(CU$239, '[1]차입명세(16.12)'!$BF$6:$BL$77, '[1]차입명세(16.12)'!$BP38, FALSE)/1000000)/12</f>
        <v>0</v>
      </c>
      <c r="CV274" s="259">
        <f>(HLOOKUP(CV$239, '[1]차입명세(16.12)'!$BF$6:$BL$77, '[1]차입명세(16.12)'!$BP38, FALSE)/1000000)/12</f>
        <v>0</v>
      </c>
      <c r="CW274" s="259">
        <f>(HLOOKUP(CW$239, '[1]차입명세(16.12)'!$BF$6:$BL$77, '[1]차입명세(16.12)'!$BP38, FALSE)/1000000)/12</f>
        <v>0</v>
      </c>
      <c r="CX274" s="259">
        <f>(HLOOKUP(CX$239, '[1]차입명세(16.12)'!$BF$6:$BL$77, '[1]차입명세(16.12)'!$BP38, FALSE)/1000000)/12</f>
        <v>0</v>
      </c>
      <c r="CY274" s="259">
        <f>(HLOOKUP(CY$239, '[1]차입명세(16.12)'!$BF$6:$BL$77, '[1]차입명세(16.12)'!$BP38, FALSE)/1000000)/12</f>
        <v>0</v>
      </c>
      <c r="CZ274" s="259">
        <f>(HLOOKUP(CZ$239, '[1]차입명세(16.12)'!$BF$6:$BL$77, '[1]차입명세(16.12)'!$BP38, FALSE)/1000000)/12</f>
        <v>0</v>
      </c>
      <c r="DA274" s="259">
        <f>(HLOOKUP(DA$239, '[1]차입명세(16.12)'!$BF$6:$BL$77, '[1]차입명세(16.12)'!$BP38, FALSE)/1000000)/12</f>
        <v>0</v>
      </c>
      <c r="DB274" s="259">
        <f>(HLOOKUP(DB$239, '[1]차입명세(16.12)'!$BF$6:$BL$77, '[1]차입명세(16.12)'!$BP38, FALSE)/1000000)/12</f>
        <v>0</v>
      </c>
      <c r="DC274" s="259">
        <f>(HLOOKUP(DC$239, '[1]차입명세(16.12)'!$BF$6:$BL$77, '[1]차입명세(16.12)'!$BP38, FALSE)/1000000)/12</f>
        <v>0</v>
      </c>
      <c r="DD274" s="259"/>
      <c r="DE274" s="259"/>
      <c r="DF274" s="259"/>
      <c r="DG274" s="259"/>
      <c r="DH274" s="259"/>
      <c r="DI274" s="259"/>
      <c r="DJ274" s="259"/>
      <c r="DK274" s="259"/>
      <c r="DL274" s="259"/>
      <c r="DM274" s="259"/>
      <c r="DN274" s="259"/>
      <c r="DO274" s="259"/>
      <c r="DP274" s="259"/>
      <c r="DQ274" s="259"/>
      <c r="DR274" s="259"/>
      <c r="DS274" s="259"/>
      <c r="DT274" s="259"/>
      <c r="DU274" s="259"/>
      <c r="DV274" s="259"/>
      <c r="DW274" s="259"/>
      <c r="DX274" s="259"/>
      <c r="DY274" s="259"/>
      <c r="DZ274" s="259"/>
      <c r="EA274" s="259"/>
      <c r="EB274" s="259"/>
      <c r="EC274" s="259"/>
      <c r="ED274" s="259"/>
      <c r="EE274" s="259"/>
      <c r="EF274" s="259"/>
      <c r="EG274" s="259"/>
      <c r="EH274" s="259"/>
      <c r="EI274" s="259"/>
      <c r="EJ274" s="259"/>
      <c r="EK274" s="259"/>
      <c r="EL274" s="259"/>
      <c r="EM274" s="259"/>
      <c r="EN274" s="116"/>
    </row>
    <row r="275" spans="3:144" x14ac:dyDescent="0.3">
      <c r="C275" s="142">
        <f>C274+1</f>
        <v>5</v>
      </c>
      <c r="D275" s="275" t="str">
        <f>'[1]차입명세(16.12)'!D39</f>
        <v>사모전환사채</v>
      </c>
      <c r="E275" s="276" t="str">
        <f>'[1]차입명세(16.12)'!E39</f>
        <v>유안타</v>
      </c>
      <c r="F275" s="263">
        <f>'[1]차입명세(16.12)'!Y39/1000000</f>
        <v>0</v>
      </c>
      <c r="G275" s="264">
        <f>'[1]차입명세(16.12)'!M39/100</f>
        <v>1.4999999999999999E-2</v>
      </c>
      <c r="H275" s="265">
        <f>'[1]차입명세(16.12)'!P39</f>
        <v>44540</v>
      </c>
      <c r="I275" s="266" t="str">
        <f>'[1]차입명세(16.12)'!Q39</f>
        <v>3개월</v>
      </c>
      <c r="J275" s="267" t="s">
        <v>106</v>
      </c>
      <c r="K275" s="260"/>
      <c r="L275" s="258">
        <f>'[1]차입명세(16.12)'!AQ39/1000000</f>
        <v>0</v>
      </c>
      <c r="M275" s="258">
        <f>'[1]차입명세(16.12)'!AR39/1000000</f>
        <v>0</v>
      </c>
      <c r="N275" s="258">
        <f>'[1]차입명세(16.12)'!AS39/1000000</f>
        <v>0</v>
      </c>
      <c r="O275" s="258">
        <f>'[1]차입명세(16.12)'!AT39/1000000</f>
        <v>0</v>
      </c>
      <c r="P275" s="258">
        <f>'[1]차입명세(16.12)'!AU39/1000000</f>
        <v>0</v>
      </c>
      <c r="Q275" s="258">
        <f>'[1]차입명세(16.12)'!AV39/1000000</f>
        <v>0</v>
      </c>
      <c r="R275" s="258">
        <f>'[1]차입명세(16.12)'!AW39/1000000</f>
        <v>0</v>
      </c>
      <c r="S275" s="258">
        <f>'[1]차입명세(16.12)'!AX39/1000000</f>
        <v>0</v>
      </c>
      <c r="T275" s="258">
        <f>'[1]차입명세(16.12)'!AY39/1000000</f>
        <v>0</v>
      </c>
      <c r="U275" s="258">
        <f>'[1]차입명세(16.12)'!AZ39/1000000</f>
        <v>0</v>
      </c>
      <c r="V275" s="258">
        <f>'[1]차입명세(16.12)'!BA39/1000000</f>
        <v>0</v>
      </c>
      <c r="W275" s="258">
        <f>'[1]차입명세(16.12)'!BB39/1000000</f>
        <v>10000</v>
      </c>
      <c r="X275" s="259">
        <f>(HLOOKUP(X$239, '[1]차입명세(16.12)'!$BF$6:$BL$77, '[1]차입명세(16.12)'!$BP39, FALSE)/1000000)/12</f>
        <v>0</v>
      </c>
      <c r="Y275" s="259">
        <f>(HLOOKUP(Y$239, '[1]차입명세(16.12)'!$BF$6:$BL$77, '[1]차입명세(16.12)'!$BP39, FALSE)/1000000)/12</f>
        <v>0</v>
      </c>
      <c r="Z275" s="259">
        <f>(HLOOKUP(Z$239, '[1]차입명세(16.12)'!$BF$6:$BL$77, '[1]차입명세(16.12)'!$BP39, FALSE)/1000000)/12</f>
        <v>0</v>
      </c>
      <c r="AA275" s="259">
        <f>(HLOOKUP(AA$239, '[1]차입명세(16.12)'!$BF$6:$BL$77, '[1]차입명세(16.12)'!$BP39, FALSE)/1000000)/12</f>
        <v>0</v>
      </c>
      <c r="AB275" s="259">
        <f>(HLOOKUP(AB$239, '[1]차입명세(16.12)'!$BF$6:$BL$77, '[1]차입명세(16.12)'!$BP39, FALSE)/1000000)/12</f>
        <v>0</v>
      </c>
      <c r="AC275" s="259">
        <f>(HLOOKUP(AC$239, '[1]차입명세(16.12)'!$BF$6:$BL$77, '[1]차입명세(16.12)'!$BP39, FALSE)/1000000)/12</f>
        <v>0</v>
      </c>
      <c r="AD275" s="259">
        <f>(HLOOKUP(AD$239, '[1]차입명세(16.12)'!$BF$6:$BL$77, '[1]차입명세(16.12)'!$BP39, FALSE)/1000000)/12</f>
        <v>0</v>
      </c>
      <c r="AE275" s="259">
        <f>(HLOOKUP(AE$239, '[1]차입명세(16.12)'!$BF$6:$BL$77, '[1]차입명세(16.12)'!$BP39, FALSE)/1000000)/12</f>
        <v>0</v>
      </c>
      <c r="AF275" s="259">
        <f>(HLOOKUP(AF$239, '[1]차입명세(16.12)'!$BF$6:$BL$77, '[1]차입명세(16.12)'!$BP39, FALSE)/1000000)/12</f>
        <v>0</v>
      </c>
      <c r="AG275" s="259">
        <f>(HLOOKUP(AG$239, '[1]차입명세(16.12)'!$BF$6:$BL$77, '[1]차입명세(16.12)'!$BP39, FALSE)/1000000)/12</f>
        <v>0</v>
      </c>
      <c r="AH275" s="259">
        <f>(HLOOKUP(AH$239, '[1]차입명세(16.12)'!$BF$6:$BL$77, '[1]차입명세(16.12)'!$BP39, FALSE)/1000000)/12</f>
        <v>0</v>
      </c>
      <c r="AI275" s="259">
        <f>(HLOOKUP(AI$239, '[1]차입명세(16.12)'!$BF$6:$BL$77, '[1]차입명세(16.12)'!$BP39, FALSE)/1000000)/12</f>
        <v>0</v>
      </c>
      <c r="AJ275" s="259">
        <f>(HLOOKUP(AJ$239, '[1]차입명세(16.12)'!$BF$6:$BL$77, '[1]차입명세(16.12)'!$BP39, FALSE)/1000000)/12</f>
        <v>0</v>
      </c>
      <c r="AK275" s="259">
        <f>(HLOOKUP(AK$239, '[1]차입명세(16.12)'!$BF$6:$BL$77, '[1]차입명세(16.12)'!$BP39, FALSE)/1000000)/12</f>
        <v>0</v>
      </c>
      <c r="AL275" s="259">
        <f>(HLOOKUP(AL$239, '[1]차입명세(16.12)'!$BF$6:$BL$77, '[1]차입명세(16.12)'!$BP39, FALSE)/1000000)/12</f>
        <v>0</v>
      </c>
      <c r="AM275" s="259">
        <f>(HLOOKUP(AM$239, '[1]차입명세(16.12)'!$BF$6:$BL$77, '[1]차입명세(16.12)'!$BP39, FALSE)/1000000)/12</f>
        <v>0</v>
      </c>
      <c r="AN275" s="259">
        <f>(HLOOKUP(AN$239, '[1]차입명세(16.12)'!$BF$6:$BL$77, '[1]차입명세(16.12)'!$BP39, FALSE)/1000000)/12</f>
        <v>0</v>
      </c>
      <c r="AO275" s="259">
        <f>(HLOOKUP(AO$239, '[1]차입명세(16.12)'!$BF$6:$BL$77, '[1]차입명세(16.12)'!$BP39, FALSE)/1000000)/12</f>
        <v>0</v>
      </c>
      <c r="AP275" s="259">
        <f>(HLOOKUP(AP$239, '[1]차입명세(16.12)'!$BF$6:$BL$77, '[1]차입명세(16.12)'!$BP39, FALSE)/1000000)/12</f>
        <v>0</v>
      </c>
      <c r="AQ275" s="259">
        <f>(HLOOKUP(AQ$239, '[1]차입명세(16.12)'!$BF$6:$BL$77, '[1]차입명세(16.12)'!$BP39, FALSE)/1000000)/12</f>
        <v>0</v>
      </c>
      <c r="AR275" s="259">
        <f>(HLOOKUP(AR$239, '[1]차입명세(16.12)'!$BF$6:$BL$77, '[1]차입명세(16.12)'!$BP39, FALSE)/1000000)/12</f>
        <v>0</v>
      </c>
      <c r="AS275" s="259">
        <f>(HLOOKUP(AS$239, '[1]차입명세(16.12)'!$BF$6:$BL$77, '[1]차입명세(16.12)'!$BP39, FALSE)/1000000)/12</f>
        <v>0</v>
      </c>
      <c r="AT275" s="259">
        <f>(HLOOKUP(AT$239, '[1]차입명세(16.12)'!$BF$6:$BL$77, '[1]차입명세(16.12)'!$BP39, FALSE)/1000000)/12</f>
        <v>0</v>
      </c>
      <c r="AU275" s="259">
        <f>(HLOOKUP(AU$239, '[1]차입명세(16.12)'!$BF$6:$BL$77, '[1]차입명세(16.12)'!$BP39, FALSE)/1000000)/12</f>
        <v>0</v>
      </c>
      <c r="AV275" s="259">
        <f>(HLOOKUP(AV$239, '[1]차입명세(16.12)'!$BF$6:$BL$77, '[1]차입명세(16.12)'!$BP39, FALSE)/1000000)/12</f>
        <v>0</v>
      </c>
      <c r="AW275" s="259">
        <f>(HLOOKUP(AW$239, '[1]차입명세(16.12)'!$BF$6:$BL$77, '[1]차입명세(16.12)'!$BP39, FALSE)/1000000)/12</f>
        <v>0</v>
      </c>
      <c r="AX275" s="259">
        <f>(HLOOKUP(AX$239, '[1]차입명세(16.12)'!$BF$6:$BL$77, '[1]차입명세(16.12)'!$BP39, FALSE)/1000000)/12</f>
        <v>0</v>
      </c>
      <c r="AY275" s="259">
        <f>(HLOOKUP(AY$239, '[1]차입명세(16.12)'!$BF$6:$BL$77, '[1]차입명세(16.12)'!$BP39, FALSE)/1000000)/12</f>
        <v>0</v>
      </c>
      <c r="AZ275" s="259">
        <f>(HLOOKUP(AZ$239, '[1]차입명세(16.12)'!$BF$6:$BL$77, '[1]차입명세(16.12)'!$BP39, FALSE)/1000000)/12</f>
        <v>0</v>
      </c>
      <c r="BA275" s="259">
        <f>(HLOOKUP(BA$239, '[1]차입명세(16.12)'!$BF$6:$BL$77, '[1]차입명세(16.12)'!$BP39, FALSE)/1000000)/12</f>
        <v>0</v>
      </c>
      <c r="BB275" s="259">
        <f>(HLOOKUP(BB$239, '[1]차입명세(16.12)'!$BF$6:$BL$77, '[1]차입명세(16.12)'!$BP39, FALSE)/1000000)/12</f>
        <v>0</v>
      </c>
      <c r="BC275" s="259">
        <f>(HLOOKUP(BC$239, '[1]차입명세(16.12)'!$BF$6:$BL$77, '[1]차입명세(16.12)'!$BP39, FALSE)/1000000)/12</f>
        <v>0</v>
      </c>
      <c r="BD275" s="259">
        <f>(HLOOKUP(BD$239, '[1]차입명세(16.12)'!$BF$6:$BL$77, '[1]차입명세(16.12)'!$BP39, FALSE)/1000000)/12</f>
        <v>0</v>
      </c>
      <c r="BE275" s="259">
        <f>(HLOOKUP(BE$239, '[1]차입명세(16.12)'!$BF$6:$BL$77, '[1]차입명세(16.12)'!$BP39, FALSE)/1000000)/12</f>
        <v>0</v>
      </c>
      <c r="BF275" s="259">
        <f>(HLOOKUP(BF$239, '[1]차입명세(16.12)'!$BF$6:$BL$77, '[1]차입명세(16.12)'!$BP39, FALSE)/1000000)/12</f>
        <v>0</v>
      </c>
      <c r="BG275" s="259">
        <f>(HLOOKUP(BG$239, '[1]차입명세(16.12)'!$BF$6:$BL$77, '[1]차입명세(16.12)'!$BP39, FALSE)/1000000)/12</f>
        <v>0</v>
      </c>
      <c r="BH275" s="259">
        <f>(HLOOKUP(BH$239, '[1]차입명세(16.12)'!$BF$6:$BL$77, '[1]차입명세(16.12)'!$BP39, FALSE)/1000000)/12</f>
        <v>-833.33333333333337</v>
      </c>
      <c r="BI275" s="259">
        <f>(HLOOKUP(BI$239, '[1]차입명세(16.12)'!$BF$6:$BL$77, '[1]차입명세(16.12)'!$BP39, FALSE)/1000000)/12</f>
        <v>-833.33333333333337</v>
      </c>
      <c r="BJ275" s="259">
        <f>(HLOOKUP(BJ$239, '[1]차입명세(16.12)'!$BF$6:$BL$77, '[1]차입명세(16.12)'!$BP39, FALSE)/1000000)/12</f>
        <v>-833.33333333333337</v>
      </c>
      <c r="BK275" s="259">
        <f>(HLOOKUP(BK$239, '[1]차입명세(16.12)'!$BF$6:$BL$77, '[1]차입명세(16.12)'!$BP39, FALSE)/1000000)/12</f>
        <v>-833.33333333333337</v>
      </c>
      <c r="BL275" s="259">
        <f>(HLOOKUP(BL$239, '[1]차입명세(16.12)'!$BF$6:$BL$77, '[1]차입명세(16.12)'!$BP39, FALSE)/1000000)/12</f>
        <v>-833.33333333333337</v>
      </c>
      <c r="BM275" s="259">
        <f>(HLOOKUP(BM$239, '[1]차입명세(16.12)'!$BF$6:$BL$77, '[1]차입명세(16.12)'!$BP39, FALSE)/1000000)/12</f>
        <v>-833.33333333333337</v>
      </c>
      <c r="BN275" s="259">
        <f>(HLOOKUP(BN$239, '[1]차입명세(16.12)'!$BF$6:$BL$77, '[1]차입명세(16.12)'!$BP39, FALSE)/1000000)/12</f>
        <v>-833.33333333333337</v>
      </c>
      <c r="BO275" s="259">
        <f>(HLOOKUP(BO$239, '[1]차입명세(16.12)'!$BF$6:$BL$77, '[1]차입명세(16.12)'!$BP39, FALSE)/1000000)/12</f>
        <v>-833.33333333333337</v>
      </c>
      <c r="BP275" s="259">
        <f>(HLOOKUP(BP$239, '[1]차입명세(16.12)'!$BF$6:$BL$77, '[1]차입명세(16.12)'!$BP39, FALSE)/1000000)/12</f>
        <v>-833.33333333333337</v>
      </c>
      <c r="BQ275" s="259">
        <f>(HLOOKUP(BQ$239, '[1]차입명세(16.12)'!$BF$6:$BL$77, '[1]차입명세(16.12)'!$BP39, FALSE)/1000000)/12</f>
        <v>-833.33333333333337</v>
      </c>
      <c r="BR275" s="259">
        <f>(HLOOKUP(BR$239, '[1]차입명세(16.12)'!$BF$6:$BL$77, '[1]차입명세(16.12)'!$BP39, FALSE)/1000000)/12</f>
        <v>-833.33333333333337</v>
      </c>
      <c r="BS275" s="259">
        <f>(HLOOKUP(BS$239, '[1]차입명세(16.12)'!$BF$6:$BL$77, '[1]차입명세(16.12)'!$BP39, FALSE)/1000000)/12</f>
        <v>-833.33333333333337</v>
      </c>
      <c r="BT275" s="259">
        <f>(HLOOKUP(BT$239, '[1]차입명세(16.12)'!$BF$6:$BL$77, '[1]차입명세(16.12)'!$BP39, FALSE)/1000000)/12</f>
        <v>0</v>
      </c>
      <c r="BU275" s="259">
        <f>(HLOOKUP(BU$239, '[1]차입명세(16.12)'!$BF$6:$BL$77, '[1]차입명세(16.12)'!$BP39, FALSE)/1000000)/12</f>
        <v>0</v>
      </c>
      <c r="BV275" s="259">
        <f>(HLOOKUP(BV$239, '[1]차입명세(16.12)'!$BF$6:$BL$77, '[1]차입명세(16.12)'!$BP39, FALSE)/1000000)/12</f>
        <v>0</v>
      </c>
      <c r="BW275" s="259">
        <f>(HLOOKUP(BW$239, '[1]차입명세(16.12)'!$BF$6:$BL$77, '[1]차입명세(16.12)'!$BP39, FALSE)/1000000)/12</f>
        <v>0</v>
      </c>
      <c r="BX275" s="259">
        <f>(HLOOKUP(BX$239, '[1]차입명세(16.12)'!$BF$6:$BL$77, '[1]차입명세(16.12)'!$BP39, FALSE)/1000000)/12</f>
        <v>0</v>
      </c>
      <c r="BY275" s="259">
        <f>(HLOOKUP(BY$239, '[1]차입명세(16.12)'!$BF$6:$BL$77, '[1]차입명세(16.12)'!$BP39, FALSE)/1000000)/12</f>
        <v>0</v>
      </c>
      <c r="BZ275" s="259">
        <f>(HLOOKUP(BZ$239, '[1]차입명세(16.12)'!$BF$6:$BL$77, '[1]차입명세(16.12)'!$BP39, FALSE)/1000000)/12</f>
        <v>0</v>
      </c>
      <c r="CA275" s="259">
        <f>(HLOOKUP(CA$239, '[1]차입명세(16.12)'!$BF$6:$BL$77, '[1]차입명세(16.12)'!$BP39, FALSE)/1000000)/12</f>
        <v>0</v>
      </c>
      <c r="CB275" s="259">
        <f>(HLOOKUP(CB$239, '[1]차입명세(16.12)'!$BF$6:$BL$77, '[1]차입명세(16.12)'!$BP39, FALSE)/1000000)/12</f>
        <v>0</v>
      </c>
      <c r="CC275" s="259">
        <f>(HLOOKUP(CC$239, '[1]차입명세(16.12)'!$BF$6:$BL$77, '[1]차입명세(16.12)'!$BP39, FALSE)/1000000)/12</f>
        <v>0</v>
      </c>
      <c r="CD275" s="259">
        <f>(HLOOKUP(CD$239, '[1]차입명세(16.12)'!$BF$6:$BL$77, '[1]차입명세(16.12)'!$BP39, FALSE)/1000000)/12</f>
        <v>0</v>
      </c>
      <c r="CE275" s="259">
        <f>(HLOOKUP(CE$239, '[1]차입명세(16.12)'!$BF$6:$BL$77, '[1]차입명세(16.12)'!$BP39, FALSE)/1000000)/12</f>
        <v>0</v>
      </c>
      <c r="CF275" s="259">
        <f>(HLOOKUP(CF$239, '[1]차입명세(16.12)'!$BF$6:$BL$77, '[1]차입명세(16.12)'!$BP39, FALSE)/1000000)/12</f>
        <v>0</v>
      </c>
      <c r="CG275" s="259">
        <f>(HLOOKUP(CG$239, '[1]차입명세(16.12)'!$BF$6:$BL$77, '[1]차입명세(16.12)'!$BP39, FALSE)/1000000)/12</f>
        <v>0</v>
      </c>
      <c r="CH275" s="259">
        <f>(HLOOKUP(CH$239, '[1]차입명세(16.12)'!$BF$6:$BL$77, '[1]차입명세(16.12)'!$BP39, FALSE)/1000000)/12</f>
        <v>0</v>
      </c>
      <c r="CI275" s="259">
        <f>(HLOOKUP(CI$239, '[1]차입명세(16.12)'!$BF$6:$BL$77, '[1]차입명세(16.12)'!$BP39, FALSE)/1000000)/12</f>
        <v>0</v>
      </c>
      <c r="CJ275" s="259">
        <f>(HLOOKUP(CJ$239, '[1]차입명세(16.12)'!$BF$6:$BL$77, '[1]차입명세(16.12)'!$BP39, FALSE)/1000000)/12</f>
        <v>0</v>
      </c>
      <c r="CK275" s="259">
        <f>(HLOOKUP(CK$239, '[1]차입명세(16.12)'!$BF$6:$BL$77, '[1]차입명세(16.12)'!$BP39, FALSE)/1000000)/12</f>
        <v>0</v>
      </c>
      <c r="CL275" s="259">
        <f>(HLOOKUP(CL$239, '[1]차입명세(16.12)'!$BF$6:$BL$77, '[1]차입명세(16.12)'!$BP39, FALSE)/1000000)/12</f>
        <v>0</v>
      </c>
      <c r="CM275" s="259">
        <f>(HLOOKUP(CM$239, '[1]차입명세(16.12)'!$BF$6:$BL$77, '[1]차입명세(16.12)'!$BP39, FALSE)/1000000)/12</f>
        <v>0</v>
      </c>
      <c r="CN275" s="259">
        <f>(HLOOKUP(CN$239, '[1]차입명세(16.12)'!$BF$6:$BL$77, '[1]차입명세(16.12)'!$BP39, FALSE)/1000000)/12</f>
        <v>0</v>
      </c>
      <c r="CO275" s="259">
        <f>(HLOOKUP(CO$239, '[1]차입명세(16.12)'!$BF$6:$BL$77, '[1]차입명세(16.12)'!$BP39, FALSE)/1000000)/12</f>
        <v>0</v>
      </c>
      <c r="CP275" s="259">
        <f>(HLOOKUP(CP$239, '[1]차입명세(16.12)'!$BF$6:$BL$77, '[1]차입명세(16.12)'!$BP39, FALSE)/1000000)/12</f>
        <v>0</v>
      </c>
      <c r="CQ275" s="259">
        <f>(HLOOKUP(CQ$239, '[1]차입명세(16.12)'!$BF$6:$BL$77, '[1]차입명세(16.12)'!$BP39, FALSE)/1000000)/12</f>
        <v>0</v>
      </c>
      <c r="CR275" s="259">
        <f>(HLOOKUP(CR$239, '[1]차입명세(16.12)'!$BF$6:$BL$77, '[1]차입명세(16.12)'!$BP39, FALSE)/1000000)/12</f>
        <v>0</v>
      </c>
      <c r="CS275" s="259">
        <f>(HLOOKUP(CS$239, '[1]차입명세(16.12)'!$BF$6:$BL$77, '[1]차입명세(16.12)'!$BP39, FALSE)/1000000)/12</f>
        <v>0</v>
      </c>
      <c r="CT275" s="259">
        <f>(HLOOKUP(CT$239, '[1]차입명세(16.12)'!$BF$6:$BL$77, '[1]차입명세(16.12)'!$BP39, FALSE)/1000000)/12</f>
        <v>0</v>
      </c>
      <c r="CU275" s="259">
        <f>(HLOOKUP(CU$239, '[1]차입명세(16.12)'!$BF$6:$BL$77, '[1]차입명세(16.12)'!$BP39, FALSE)/1000000)/12</f>
        <v>0</v>
      </c>
      <c r="CV275" s="259">
        <f>(HLOOKUP(CV$239, '[1]차입명세(16.12)'!$BF$6:$BL$77, '[1]차입명세(16.12)'!$BP39, FALSE)/1000000)/12</f>
        <v>0</v>
      </c>
      <c r="CW275" s="259">
        <f>(HLOOKUP(CW$239, '[1]차입명세(16.12)'!$BF$6:$BL$77, '[1]차입명세(16.12)'!$BP39, FALSE)/1000000)/12</f>
        <v>0</v>
      </c>
      <c r="CX275" s="259">
        <f>(HLOOKUP(CX$239, '[1]차입명세(16.12)'!$BF$6:$BL$77, '[1]차입명세(16.12)'!$BP39, FALSE)/1000000)/12</f>
        <v>0</v>
      </c>
      <c r="CY275" s="259">
        <f>(HLOOKUP(CY$239, '[1]차입명세(16.12)'!$BF$6:$BL$77, '[1]차입명세(16.12)'!$BP39, FALSE)/1000000)/12</f>
        <v>0</v>
      </c>
      <c r="CZ275" s="259">
        <f>(HLOOKUP(CZ$239, '[1]차입명세(16.12)'!$BF$6:$BL$77, '[1]차입명세(16.12)'!$BP39, FALSE)/1000000)/12</f>
        <v>0</v>
      </c>
      <c r="DA275" s="259">
        <f>(HLOOKUP(DA$239, '[1]차입명세(16.12)'!$BF$6:$BL$77, '[1]차입명세(16.12)'!$BP39, FALSE)/1000000)/12</f>
        <v>0</v>
      </c>
      <c r="DB275" s="259">
        <f>(HLOOKUP(DB$239, '[1]차입명세(16.12)'!$BF$6:$BL$77, '[1]차입명세(16.12)'!$BP39, FALSE)/1000000)/12</f>
        <v>0</v>
      </c>
      <c r="DC275" s="259">
        <f>(HLOOKUP(DC$239, '[1]차입명세(16.12)'!$BF$6:$BL$77, '[1]차입명세(16.12)'!$BP39, FALSE)/1000000)/12</f>
        <v>0</v>
      </c>
      <c r="DD275" s="259"/>
      <c r="DE275" s="259"/>
      <c r="DF275" s="259"/>
      <c r="DG275" s="259"/>
      <c r="DH275" s="259"/>
      <c r="DI275" s="259"/>
      <c r="DJ275" s="259"/>
      <c r="DK275" s="259"/>
      <c r="DL275" s="259"/>
      <c r="DM275" s="259"/>
      <c r="DN275" s="259"/>
      <c r="DO275" s="259"/>
      <c r="DP275" s="259"/>
      <c r="DQ275" s="259"/>
      <c r="DR275" s="259"/>
      <c r="DS275" s="259"/>
      <c r="DT275" s="259"/>
      <c r="DU275" s="259"/>
      <c r="DV275" s="259"/>
      <c r="DW275" s="259"/>
      <c r="DX275" s="259"/>
      <c r="DY275" s="259"/>
      <c r="DZ275" s="259"/>
      <c r="EA275" s="259"/>
      <c r="EB275" s="259"/>
      <c r="EC275" s="259"/>
      <c r="ED275" s="259"/>
      <c r="EE275" s="259"/>
      <c r="EF275" s="259"/>
      <c r="EG275" s="259"/>
      <c r="EH275" s="259"/>
      <c r="EI275" s="259"/>
      <c r="EJ275" s="259"/>
      <c r="EK275" s="259"/>
      <c r="EL275" s="259"/>
      <c r="EM275" s="259"/>
      <c r="EN275" s="116"/>
    </row>
    <row r="276" spans="3:144" s="116" customFormat="1" x14ac:dyDescent="0.3">
      <c r="C276" s="142"/>
      <c r="D276" s="223"/>
      <c r="E276" s="215"/>
      <c r="F276" s="217"/>
      <c r="G276" s="217"/>
      <c r="H276" s="219"/>
      <c r="I276" s="277"/>
      <c r="J276" s="220"/>
      <c r="K276" s="270"/>
      <c r="L276" s="271"/>
      <c r="M276" s="271"/>
      <c r="N276" s="271"/>
      <c r="O276" s="271"/>
      <c r="P276" s="271"/>
      <c r="Q276" s="271"/>
      <c r="R276" s="271"/>
      <c r="S276" s="271"/>
      <c r="T276" s="271"/>
      <c r="U276" s="271"/>
      <c r="V276" s="271"/>
      <c r="W276" s="271"/>
      <c r="X276" s="271"/>
      <c r="Y276" s="271"/>
      <c r="Z276" s="271"/>
      <c r="AA276" s="271"/>
      <c r="AB276" s="271"/>
      <c r="AC276" s="271"/>
      <c r="AD276" s="271"/>
      <c r="AE276" s="271"/>
      <c r="AF276" s="271"/>
      <c r="AG276" s="271"/>
      <c r="AH276" s="271"/>
      <c r="AI276" s="271"/>
      <c r="AJ276" s="271"/>
      <c r="AK276" s="271"/>
      <c r="AL276" s="271"/>
      <c r="AM276" s="271"/>
      <c r="AN276" s="271"/>
      <c r="AO276" s="271"/>
      <c r="AP276" s="271"/>
      <c r="AQ276" s="271"/>
      <c r="AR276" s="271"/>
      <c r="AS276" s="271"/>
      <c r="AT276" s="271"/>
      <c r="AU276" s="271"/>
      <c r="AV276" s="271"/>
      <c r="AW276" s="271"/>
      <c r="AX276" s="271"/>
      <c r="AY276" s="271"/>
      <c r="AZ276" s="271"/>
      <c r="BA276" s="271"/>
      <c r="BB276" s="271"/>
      <c r="BC276" s="271"/>
      <c r="BD276" s="271"/>
      <c r="BE276" s="271"/>
      <c r="BF276" s="271"/>
      <c r="BG276" s="271"/>
      <c r="BH276" s="271"/>
      <c r="BI276" s="271"/>
      <c r="BJ276" s="271"/>
      <c r="BK276" s="271"/>
      <c r="BL276" s="271"/>
      <c r="BM276" s="271"/>
      <c r="BN276" s="271"/>
      <c r="BO276" s="271"/>
      <c r="BP276" s="271"/>
      <c r="BQ276" s="271"/>
      <c r="BR276" s="271"/>
      <c r="BS276" s="271"/>
      <c r="BT276" s="271"/>
      <c r="BU276" s="271"/>
      <c r="BV276" s="271"/>
      <c r="BW276" s="271"/>
      <c r="BX276" s="271"/>
      <c r="BY276" s="271"/>
      <c r="BZ276" s="271"/>
      <c r="CA276" s="271"/>
      <c r="CB276" s="271"/>
      <c r="CC276" s="271"/>
      <c r="CD276" s="271"/>
      <c r="CE276" s="271"/>
      <c r="CF276" s="271"/>
      <c r="CG276" s="271"/>
      <c r="CH276" s="271"/>
      <c r="CI276" s="271"/>
      <c r="CJ276" s="271"/>
      <c r="CK276" s="271"/>
      <c r="CL276" s="271"/>
      <c r="CM276" s="271"/>
      <c r="CN276" s="271"/>
      <c r="CO276" s="271"/>
      <c r="CP276" s="271"/>
      <c r="CQ276" s="271"/>
      <c r="CR276" s="271"/>
      <c r="CS276" s="271"/>
      <c r="CT276" s="271"/>
      <c r="CU276" s="271"/>
      <c r="CV276" s="271"/>
      <c r="CW276" s="271"/>
      <c r="CX276" s="271"/>
      <c r="CY276" s="271"/>
      <c r="CZ276" s="271"/>
      <c r="DA276" s="271"/>
      <c r="DB276" s="271"/>
      <c r="DC276" s="271"/>
      <c r="DD276" s="271"/>
      <c r="DE276" s="271"/>
      <c r="DF276" s="271"/>
      <c r="DG276" s="271"/>
      <c r="DH276" s="271"/>
      <c r="DI276" s="271"/>
      <c r="DJ276" s="271"/>
      <c r="DK276" s="271"/>
      <c r="DL276" s="271"/>
      <c r="DM276" s="271"/>
      <c r="DN276" s="271"/>
      <c r="DO276" s="271"/>
      <c r="DP276" s="271"/>
      <c r="DQ276" s="271"/>
      <c r="DR276" s="271"/>
      <c r="DS276" s="271"/>
      <c r="DT276" s="271"/>
      <c r="DU276" s="271"/>
      <c r="DV276" s="271"/>
      <c r="DW276" s="271"/>
      <c r="DX276" s="271"/>
      <c r="DY276" s="271"/>
      <c r="DZ276" s="271"/>
      <c r="EA276" s="271"/>
      <c r="EB276" s="271"/>
      <c r="EC276" s="271"/>
      <c r="ED276" s="271"/>
      <c r="EE276" s="271"/>
      <c r="EF276" s="271"/>
      <c r="EG276" s="271"/>
      <c r="EH276" s="271"/>
      <c r="EI276" s="271"/>
      <c r="EJ276" s="271"/>
      <c r="EK276" s="271"/>
      <c r="EL276" s="271"/>
      <c r="EM276" s="271"/>
    </row>
    <row r="277" spans="3:144" s="82" customFormat="1" x14ac:dyDescent="0.3">
      <c r="C277" s="272"/>
      <c r="D277" s="176" t="s">
        <v>107</v>
      </c>
      <c r="E277" s="211" t="str">
        <f t="shared" ref="E277:J277" si="223">E243</f>
        <v>은행</v>
      </c>
      <c r="F277" s="212" t="str">
        <f t="shared" si="223"/>
        <v>원금</v>
      </c>
      <c r="G277" s="212" t="str">
        <f t="shared" si="223"/>
        <v>이자율</v>
      </c>
      <c r="H277" s="212" t="str">
        <f t="shared" si="223"/>
        <v>만기상환일</v>
      </c>
      <c r="I277" s="212" t="str">
        <f t="shared" si="223"/>
        <v>이자납부주기</v>
      </c>
      <c r="J277" s="213" t="str">
        <f t="shared" si="223"/>
        <v>이자불입월</v>
      </c>
      <c r="K277" s="249">
        <f>SUM(K278:K312)</f>
        <v>0</v>
      </c>
      <c r="L277" s="249">
        <f t="shared" ref="L277:BW277" si="224">SUM(L278:L312)</f>
        <v>-417</v>
      </c>
      <c r="M277" s="249">
        <f t="shared" si="224"/>
        <v>12000</v>
      </c>
      <c r="N277" s="249">
        <f t="shared" si="224"/>
        <v>-3944.0050000000001</v>
      </c>
      <c r="O277" s="249">
        <f t="shared" si="224"/>
        <v>-1684.6</v>
      </c>
      <c r="P277" s="249">
        <f t="shared" si="224"/>
        <v>0</v>
      </c>
      <c r="Q277" s="249">
        <f t="shared" si="224"/>
        <v>-4603.4129999999996</v>
      </c>
      <c r="R277" s="249">
        <f t="shared" si="224"/>
        <v>-5598.8</v>
      </c>
      <c r="S277" s="249">
        <f t="shared" si="224"/>
        <v>54</v>
      </c>
      <c r="T277" s="249">
        <f t="shared" si="224"/>
        <v>-3075</v>
      </c>
      <c r="U277" s="249">
        <f t="shared" si="224"/>
        <v>38405.699999999997</v>
      </c>
      <c r="V277" s="249">
        <f t="shared" si="224"/>
        <v>0</v>
      </c>
      <c r="W277" s="249">
        <f t="shared" si="224"/>
        <v>-3075</v>
      </c>
      <c r="X277" s="249">
        <f t="shared" si="224"/>
        <v>-7651.1187499999987</v>
      </c>
      <c r="Y277" s="249">
        <f t="shared" si="224"/>
        <v>-7651.1187499999987</v>
      </c>
      <c r="Z277" s="249">
        <f t="shared" si="224"/>
        <v>-7651.1187499999987</v>
      </c>
      <c r="AA277" s="249">
        <f t="shared" si="224"/>
        <v>-7651.1187499999987</v>
      </c>
      <c r="AB277" s="249">
        <f t="shared" si="224"/>
        <v>-7651.1187499999987</v>
      </c>
      <c r="AC277" s="249">
        <f t="shared" si="224"/>
        <v>-7651.1187499999987</v>
      </c>
      <c r="AD277" s="249">
        <f t="shared" si="224"/>
        <v>-7651.1187499999987</v>
      </c>
      <c r="AE277" s="249">
        <f t="shared" si="224"/>
        <v>-7651.1187499999987</v>
      </c>
      <c r="AF277" s="249">
        <f t="shared" si="224"/>
        <v>-7651.1187499999987</v>
      </c>
      <c r="AG277" s="249">
        <f t="shared" si="224"/>
        <v>-7651.1187499999987</v>
      </c>
      <c r="AH277" s="249">
        <f t="shared" si="224"/>
        <v>-7651.1187499999987</v>
      </c>
      <c r="AI277" s="249">
        <f t="shared" si="224"/>
        <v>-7651.1187499999987</v>
      </c>
      <c r="AJ277" s="249">
        <f t="shared" si="224"/>
        <v>-5355.0223333333324</v>
      </c>
      <c r="AK277" s="249">
        <f t="shared" si="224"/>
        <v>-5355.0223333333324</v>
      </c>
      <c r="AL277" s="249">
        <f t="shared" si="224"/>
        <v>-5355.0223333333324</v>
      </c>
      <c r="AM277" s="249">
        <f t="shared" si="224"/>
        <v>-5355.0223333333324</v>
      </c>
      <c r="AN277" s="249">
        <f t="shared" si="224"/>
        <v>-5355.0223333333324</v>
      </c>
      <c r="AO277" s="249">
        <f t="shared" si="224"/>
        <v>-5355.0223333333324</v>
      </c>
      <c r="AP277" s="249">
        <f t="shared" si="224"/>
        <v>-5355.0223333333324</v>
      </c>
      <c r="AQ277" s="249">
        <f t="shared" si="224"/>
        <v>-5355.0223333333324</v>
      </c>
      <c r="AR277" s="249">
        <f t="shared" si="224"/>
        <v>-5355.0223333333324</v>
      </c>
      <c r="AS277" s="249">
        <f t="shared" si="224"/>
        <v>-5355.0223333333324</v>
      </c>
      <c r="AT277" s="249">
        <f t="shared" si="224"/>
        <v>-5355.0223333333324</v>
      </c>
      <c r="AU277" s="249">
        <f t="shared" si="224"/>
        <v>-5355.0223333333324</v>
      </c>
      <c r="AV277" s="249">
        <f t="shared" si="224"/>
        <v>-2895.9666666666667</v>
      </c>
      <c r="AW277" s="249">
        <f t="shared" si="224"/>
        <v>-2895.9666666666667</v>
      </c>
      <c r="AX277" s="249">
        <f t="shared" si="224"/>
        <v>-2895.9666666666667</v>
      </c>
      <c r="AY277" s="249">
        <f t="shared" si="224"/>
        <v>-2895.9666666666667</v>
      </c>
      <c r="AZ277" s="249">
        <f t="shared" si="224"/>
        <v>-2895.9666666666667</v>
      </c>
      <c r="BA277" s="249">
        <f t="shared" si="224"/>
        <v>-2895.9666666666667</v>
      </c>
      <c r="BB277" s="249">
        <f t="shared" si="224"/>
        <v>-2895.9666666666667</v>
      </c>
      <c r="BC277" s="249">
        <f t="shared" si="224"/>
        <v>-2895.9666666666667</v>
      </c>
      <c r="BD277" s="249">
        <f t="shared" si="224"/>
        <v>-2895.9666666666667</v>
      </c>
      <c r="BE277" s="249">
        <f t="shared" si="224"/>
        <v>-2895.9666666666667</v>
      </c>
      <c r="BF277" s="249">
        <f t="shared" si="224"/>
        <v>-2895.9666666666667</v>
      </c>
      <c r="BG277" s="249">
        <f t="shared" si="224"/>
        <v>-2895.9666666666667</v>
      </c>
      <c r="BH277" s="249">
        <f t="shared" si="224"/>
        <v>-1939.5</v>
      </c>
      <c r="BI277" s="249">
        <f t="shared" si="224"/>
        <v>-1939.5</v>
      </c>
      <c r="BJ277" s="249">
        <f t="shared" si="224"/>
        <v>-1939.5</v>
      </c>
      <c r="BK277" s="249">
        <f t="shared" si="224"/>
        <v>-1939.5</v>
      </c>
      <c r="BL277" s="249">
        <f t="shared" si="224"/>
        <v>-1939.5</v>
      </c>
      <c r="BM277" s="249">
        <f t="shared" si="224"/>
        <v>-1939.5</v>
      </c>
      <c r="BN277" s="249">
        <f t="shared" si="224"/>
        <v>-1939.5</v>
      </c>
      <c r="BO277" s="249">
        <f t="shared" si="224"/>
        <v>-1939.5</v>
      </c>
      <c r="BP277" s="249">
        <f t="shared" si="224"/>
        <v>-1939.5</v>
      </c>
      <c r="BQ277" s="249">
        <f t="shared" si="224"/>
        <v>-1939.5</v>
      </c>
      <c r="BR277" s="249">
        <f t="shared" si="224"/>
        <v>-1939.5</v>
      </c>
      <c r="BS277" s="249">
        <f t="shared" si="224"/>
        <v>-1939.5</v>
      </c>
      <c r="BT277" s="249">
        <f t="shared" si="224"/>
        <v>-1935</v>
      </c>
      <c r="BU277" s="249">
        <f t="shared" si="224"/>
        <v>-1935</v>
      </c>
      <c r="BV277" s="249">
        <f t="shared" si="224"/>
        <v>-1935</v>
      </c>
      <c r="BW277" s="249">
        <f t="shared" si="224"/>
        <v>-1935</v>
      </c>
      <c r="BX277" s="249">
        <f t="shared" ref="BX277:EI277" si="225">SUM(BX278:BX312)</f>
        <v>-1935</v>
      </c>
      <c r="BY277" s="249">
        <f t="shared" si="225"/>
        <v>-1935</v>
      </c>
      <c r="BZ277" s="249">
        <f t="shared" si="225"/>
        <v>-1935</v>
      </c>
      <c r="CA277" s="249">
        <f t="shared" si="225"/>
        <v>-1935</v>
      </c>
      <c r="CB277" s="249">
        <f t="shared" si="225"/>
        <v>-1935</v>
      </c>
      <c r="CC277" s="249">
        <f t="shared" si="225"/>
        <v>-1935</v>
      </c>
      <c r="CD277" s="249">
        <f t="shared" si="225"/>
        <v>-1935</v>
      </c>
      <c r="CE277" s="249">
        <f t="shared" si="225"/>
        <v>-1935</v>
      </c>
      <c r="CF277" s="249">
        <f t="shared" si="225"/>
        <v>-95</v>
      </c>
      <c r="CG277" s="249">
        <f t="shared" si="225"/>
        <v>-95</v>
      </c>
      <c r="CH277" s="249">
        <f t="shared" si="225"/>
        <v>-95</v>
      </c>
      <c r="CI277" s="249">
        <f t="shared" si="225"/>
        <v>-95</v>
      </c>
      <c r="CJ277" s="249">
        <f t="shared" si="225"/>
        <v>-95</v>
      </c>
      <c r="CK277" s="249">
        <f t="shared" si="225"/>
        <v>-95</v>
      </c>
      <c r="CL277" s="249">
        <f t="shared" si="225"/>
        <v>-95</v>
      </c>
      <c r="CM277" s="249">
        <f t="shared" si="225"/>
        <v>-95</v>
      </c>
      <c r="CN277" s="249">
        <f t="shared" si="225"/>
        <v>-95</v>
      </c>
      <c r="CO277" s="249">
        <f t="shared" si="225"/>
        <v>-95</v>
      </c>
      <c r="CP277" s="249">
        <f t="shared" si="225"/>
        <v>-95</v>
      </c>
      <c r="CQ277" s="249">
        <f t="shared" si="225"/>
        <v>-95</v>
      </c>
      <c r="CR277" s="249">
        <f t="shared" si="225"/>
        <v>0</v>
      </c>
      <c r="CS277" s="249">
        <f t="shared" si="225"/>
        <v>0</v>
      </c>
      <c r="CT277" s="249">
        <f t="shared" si="225"/>
        <v>0</v>
      </c>
      <c r="CU277" s="249">
        <f t="shared" si="225"/>
        <v>0</v>
      </c>
      <c r="CV277" s="249">
        <f t="shared" si="225"/>
        <v>0</v>
      </c>
      <c r="CW277" s="249">
        <f t="shared" si="225"/>
        <v>0</v>
      </c>
      <c r="CX277" s="249">
        <f t="shared" si="225"/>
        <v>0</v>
      </c>
      <c r="CY277" s="249">
        <f t="shared" si="225"/>
        <v>0</v>
      </c>
      <c r="CZ277" s="249">
        <f t="shared" si="225"/>
        <v>0</v>
      </c>
      <c r="DA277" s="249">
        <f t="shared" si="225"/>
        <v>0</v>
      </c>
      <c r="DB277" s="249">
        <f t="shared" si="225"/>
        <v>0</v>
      </c>
      <c r="DC277" s="249">
        <f t="shared" si="225"/>
        <v>0</v>
      </c>
      <c r="DD277" s="249"/>
      <c r="DE277" s="249"/>
      <c r="DF277" s="249"/>
      <c r="DG277" s="249"/>
      <c r="DH277" s="249"/>
      <c r="DI277" s="249"/>
      <c r="DJ277" s="249"/>
      <c r="DK277" s="249"/>
      <c r="DL277" s="249"/>
      <c r="DM277" s="249"/>
      <c r="DN277" s="249"/>
      <c r="DO277" s="249"/>
      <c r="DP277" s="249"/>
      <c r="DQ277" s="249"/>
      <c r="DR277" s="249"/>
      <c r="DS277" s="249"/>
      <c r="DT277" s="249"/>
      <c r="DU277" s="249"/>
      <c r="DV277" s="249"/>
      <c r="DW277" s="249"/>
      <c r="DX277" s="249"/>
      <c r="DY277" s="249"/>
      <c r="DZ277" s="249"/>
      <c r="EA277" s="249"/>
      <c r="EB277" s="249"/>
      <c r="EC277" s="249"/>
      <c r="ED277" s="249"/>
      <c r="EE277" s="249"/>
      <c r="EF277" s="249"/>
      <c r="EG277" s="249"/>
      <c r="EH277" s="249"/>
      <c r="EI277" s="249"/>
      <c r="EJ277" s="249"/>
      <c r="EK277" s="249"/>
      <c r="EL277" s="249"/>
      <c r="EM277" s="249"/>
    </row>
    <row r="278" spans="3:144" x14ac:dyDescent="0.3">
      <c r="C278" s="142">
        <f t="shared" ref="C278:C311" si="226">C277+1</f>
        <v>1</v>
      </c>
      <c r="D278" s="273" t="str">
        <f>'[1]차입명세(16.12)'!D42</f>
        <v>산업시설대</v>
      </c>
      <c r="E278" s="274" t="str">
        <f>'[1]차입명세(16.12)'!E42</f>
        <v>산업</v>
      </c>
      <c r="F278" s="252">
        <f>'[1]차입명세(16.12)'!Y42/1000000</f>
        <v>6000</v>
      </c>
      <c r="G278" s="253">
        <f>'[1]차입명세(16.12)'!M42/100</f>
        <v>2.52E-2</v>
      </c>
      <c r="H278" s="254">
        <f>'[1]차입명세(16.12)'!P42</f>
        <v>43373</v>
      </c>
      <c r="I278" s="278" t="str">
        <f>'[1]차입명세(16.12)'!Q42</f>
        <v>3개월</v>
      </c>
      <c r="J278" s="256" t="s">
        <v>94</v>
      </c>
      <c r="K278" s="260"/>
      <c r="L278" s="258">
        <f>'[1]차입명세(16.12)'!AQ42/1000000</f>
        <v>0</v>
      </c>
      <c r="M278" s="258">
        <f>'[1]차입명세(16.12)'!AR42/1000000</f>
        <v>0</v>
      </c>
      <c r="N278" s="258">
        <f>'[1]차입명세(16.12)'!AS42/1000000</f>
        <v>0</v>
      </c>
      <c r="O278" s="258">
        <f>'[1]차입명세(16.12)'!AT42/1000000</f>
        <v>0</v>
      </c>
      <c r="P278" s="258">
        <f>'[1]차입명세(16.12)'!AU42/1000000</f>
        <v>0</v>
      </c>
      <c r="Q278" s="258">
        <f>'[1]차입명세(16.12)'!AV42/1000000</f>
        <v>0</v>
      </c>
      <c r="R278" s="258">
        <f>'[1]차입명세(16.12)'!AW42/1000000</f>
        <v>0</v>
      </c>
      <c r="S278" s="258">
        <f>'[1]차입명세(16.12)'!AX42/1000000</f>
        <v>0</v>
      </c>
      <c r="T278" s="258">
        <f>'[1]차입명세(16.12)'!AY42/1000000</f>
        <v>0</v>
      </c>
      <c r="U278" s="258">
        <f>'[1]차입명세(16.12)'!AZ42/1000000</f>
        <v>0</v>
      </c>
      <c r="V278" s="258">
        <f>'[1]차입명세(16.12)'!BA42/1000000</f>
        <v>0</v>
      </c>
      <c r="W278" s="258">
        <f>'[1]차입명세(16.12)'!BB42/1000000</f>
        <v>0</v>
      </c>
      <c r="X278" s="259">
        <f>(HLOOKUP(X$239, '[1]차입명세(16.12)'!$BF$6:$BL$77, '[1]차입명세(16.12)'!$BP42, FALSE)/1000000)/12</f>
        <v>-100</v>
      </c>
      <c r="Y278" s="259">
        <f>(HLOOKUP(Y$239, '[1]차입명세(16.12)'!$BF$6:$BL$77, '[1]차입명세(16.12)'!$BP42, FALSE)/1000000)/12</f>
        <v>-100</v>
      </c>
      <c r="Z278" s="259">
        <f>(HLOOKUP(Z$239, '[1]차입명세(16.12)'!$BF$6:$BL$77, '[1]차입명세(16.12)'!$BP42, FALSE)/1000000)/12</f>
        <v>-100</v>
      </c>
      <c r="AA278" s="259">
        <f>(HLOOKUP(AA$239, '[1]차입명세(16.12)'!$BF$6:$BL$77, '[1]차입명세(16.12)'!$BP42, FALSE)/1000000)/12</f>
        <v>-100</v>
      </c>
      <c r="AB278" s="259">
        <f>(HLOOKUP(AB$239, '[1]차입명세(16.12)'!$BF$6:$BL$77, '[1]차입명세(16.12)'!$BP42, FALSE)/1000000)/12</f>
        <v>-100</v>
      </c>
      <c r="AC278" s="259">
        <f>(HLOOKUP(AC$239, '[1]차입명세(16.12)'!$BF$6:$BL$77, '[1]차입명세(16.12)'!$BP42, FALSE)/1000000)/12</f>
        <v>-100</v>
      </c>
      <c r="AD278" s="259">
        <f>(HLOOKUP(AD$239, '[1]차입명세(16.12)'!$BF$6:$BL$77, '[1]차입명세(16.12)'!$BP42, FALSE)/1000000)/12</f>
        <v>-100</v>
      </c>
      <c r="AE278" s="259">
        <f>(HLOOKUP(AE$239, '[1]차입명세(16.12)'!$BF$6:$BL$77, '[1]차입명세(16.12)'!$BP42, FALSE)/1000000)/12</f>
        <v>-100</v>
      </c>
      <c r="AF278" s="259">
        <f>(HLOOKUP(AF$239, '[1]차입명세(16.12)'!$BF$6:$BL$77, '[1]차입명세(16.12)'!$BP42, FALSE)/1000000)/12</f>
        <v>-100</v>
      </c>
      <c r="AG278" s="259">
        <f>(HLOOKUP(AG$239, '[1]차입명세(16.12)'!$BF$6:$BL$77, '[1]차입명세(16.12)'!$BP42, FALSE)/1000000)/12</f>
        <v>-100</v>
      </c>
      <c r="AH278" s="259">
        <f>(HLOOKUP(AH$239, '[1]차입명세(16.12)'!$BF$6:$BL$77, '[1]차입명세(16.12)'!$BP42, FALSE)/1000000)/12</f>
        <v>-100</v>
      </c>
      <c r="AI278" s="259">
        <f>(HLOOKUP(AI$239, '[1]차입명세(16.12)'!$BF$6:$BL$77, '[1]차입명세(16.12)'!$BP42, FALSE)/1000000)/12</f>
        <v>-100</v>
      </c>
      <c r="AJ278" s="259">
        <f>(HLOOKUP(AJ$239, '[1]차입명세(16.12)'!$BF$6:$BL$77, '[1]차입명세(16.12)'!$BP42, FALSE)/1000000)/12</f>
        <v>-100</v>
      </c>
      <c r="AK278" s="259">
        <f>(HLOOKUP(AK$239, '[1]차입명세(16.12)'!$BF$6:$BL$77, '[1]차입명세(16.12)'!$BP42, FALSE)/1000000)/12</f>
        <v>-100</v>
      </c>
      <c r="AL278" s="259">
        <f>(HLOOKUP(AL$239, '[1]차입명세(16.12)'!$BF$6:$BL$77, '[1]차입명세(16.12)'!$BP42, FALSE)/1000000)/12</f>
        <v>-100</v>
      </c>
      <c r="AM278" s="259">
        <f>(HLOOKUP(AM$239, '[1]차입명세(16.12)'!$BF$6:$BL$77, '[1]차입명세(16.12)'!$BP42, FALSE)/1000000)/12</f>
        <v>-100</v>
      </c>
      <c r="AN278" s="259">
        <f>(HLOOKUP(AN$239, '[1]차입명세(16.12)'!$BF$6:$BL$77, '[1]차입명세(16.12)'!$BP42, FALSE)/1000000)/12</f>
        <v>-100</v>
      </c>
      <c r="AO278" s="259">
        <f>(HLOOKUP(AO$239, '[1]차입명세(16.12)'!$BF$6:$BL$77, '[1]차입명세(16.12)'!$BP42, FALSE)/1000000)/12</f>
        <v>-100</v>
      </c>
      <c r="AP278" s="259">
        <f>(HLOOKUP(AP$239, '[1]차입명세(16.12)'!$BF$6:$BL$77, '[1]차입명세(16.12)'!$BP42, FALSE)/1000000)/12</f>
        <v>-100</v>
      </c>
      <c r="AQ278" s="259">
        <f>(HLOOKUP(AQ$239, '[1]차입명세(16.12)'!$BF$6:$BL$77, '[1]차입명세(16.12)'!$BP42, FALSE)/1000000)/12</f>
        <v>-100</v>
      </c>
      <c r="AR278" s="259">
        <f>(HLOOKUP(AR$239, '[1]차입명세(16.12)'!$BF$6:$BL$77, '[1]차입명세(16.12)'!$BP42, FALSE)/1000000)/12</f>
        <v>-100</v>
      </c>
      <c r="AS278" s="259">
        <f>(HLOOKUP(AS$239, '[1]차입명세(16.12)'!$BF$6:$BL$77, '[1]차입명세(16.12)'!$BP42, FALSE)/1000000)/12</f>
        <v>-100</v>
      </c>
      <c r="AT278" s="259">
        <f>(HLOOKUP(AT$239, '[1]차입명세(16.12)'!$BF$6:$BL$77, '[1]차입명세(16.12)'!$BP42, FALSE)/1000000)/12</f>
        <v>-100</v>
      </c>
      <c r="AU278" s="259">
        <f>(HLOOKUP(AU$239, '[1]차입명세(16.12)'!$BF$6:$BL$77, '[1]차입명세(16.12)'!$BP42, FALSE)/1000000)/12</f>
        <v>-100</v>
      </c>
      <c r="AV278" s="259">
        <f>(HLOOKUP(AV$239, '[1]차입명세(16.12)'!$BF$6:$BL$77, '[1]차입명세(16.12)'!$BP42, FALSE)/1000000)/12</f>
        <v>-100</v>
      </c>
      <c r="AW278" s="259">
        <f>(HLOOKUP(AW$239, '[1]차입명세(16.12)'!$BF$6:$BL$77, '[1]차입명세(16.12)'!$BP42, FALSE)/1000000)/12</f>
        <v>-100</v>
      </c>
      <c r="AX278" s="259">
        <f>(HLOOKUP(AX$239, '[1]차입명세(16.12)'!$BF$6:$BL$77, '[1]차입명세(16.12)'!$BP42, FALSE)/1000000)/12</f>
        <v>-100</v>
      </c>
      <c r="AY278" s="259">
        <f>(HLOOKUP(AY$239, '[1]차입명세(16.12)'!$BF$6:$BL$77, '[1]차입명세(16.12)'!$BP42, FALSE)/1000000)/12</f>
        <v>-100</v>
      </c>
      <c r="AZ278" s="259">
        <f>(HLOOKUP(AZ$239, '[1]차입명세(16.12)'!$BF$6:$BL$77, '[1]차입명세(16.12)'!$BP42, FALSE)/1000000)/12</f>
        <v>-100</v>
      </c>
      <c r="BA278" s="259">
        <f>(HLOOKUP(BA$239, '[1]차입명세(16.12)'!$BF$6:$BL$77, '[1]차입명세(16.12)'!$BP42, FALSE)/1000000)/12</f>
        <v>-100</v>
      </c>
      <c r="BB278" s="259">
        <f>(HLOOKUP(BB$239, '[1]차입명세(16.12)'!$BF$6:$BL$77, '[1]차입명세(16.12)'!$BP42, FALSE)/1000000)/12</f>
        <v>-100</v>
      </c>
      <c r="BC278" s="259">
        <f>(HLOOKUP(BC$239, '[1]차입명세(16.12)'!$BF$6:$BL$77, '[1]차입명세(16.12)'!$BP42, FALSE)/1000000)/12</f>
        <v>-100</v>
      </c>
      <c r="BD278" s="259">
        <f>(HLOOKUP(BD$239, '[1]차입명세(16.12)'!$BF$6:$BL$77, '[1]차입명세(16.12)'!$BP42, FALSE)/1000000)/12</f>
        <v>-100</v>
      </c>
      <c r="BE278" s="259">
        <f>(HLOOKUP(BE$239, '[1]차입명세(16.12)'!$BF$6:$BL$77, '[1]차입명세(16.12)'!$BP42, FALSE)/1000000)/12</f>
        <v>-100</v>
      </c>
      <c r="BF278" s="259">
        <f>(HLOOKUP(BF$239, '[1]차입명세(16.12)'!$BF$6:$BL$77, '[1]차입명세(16.12)'!$BP42, FALSE)/1000000)/12</f>
        <v>-100</v>
      </c>
      <c r="BG278" s="259">
        <f>(HLOOKUP(BG$239, '[1]차입명세(16.12)'!$BF$6:$BL$77, '[1]차입명세(16.12)'!$BP42, FALSE)/1000000)/12</f>
        <v>-100</v>
      </c>
      <c r="BH278" s="259">
        <f>(HLOOKUP(BH$239, '[1]차입명세(16.12)'!$BF$6:$BL$77, '[1]차입명세(16.12)'!$BP42, FALSE)/1000000)/12</f>
        <v>-100</v>
      </c>
      <c r="BI278" s="259">
        <f>(HLOOKUP(BI$239, '[1]차입명세(16.12)'!$BF$6:$BL$77, '[1]차입명세(16.12)'!$BP42, FALSE)/1000000)/12</f>
        <v>-100</v>
      </c>
      <c r="BJ278" s="259">
        <f>(HLOOKUP(BJ$239, '[1]차입명세(16.12)'!$BF$6:$BL$77, '[1]차입명세(16.12)'!$BP42, FALSE)/1000000)/12</f>
        <v>-100</v>
      </c>
      <c r="BK278" s="259">
        <f>(HLOOKUP(BK$239, '[1]차입명세(16.12)'!$BF$6:$BL$77, '[1]차입명세(16.12)'!$BP42, FALSE)/1000000)/12</f>
        <v>-100</v>
      </c>
      <c r="BL278" s="259">
        <f>(HLOOKUP(BL$239, '[1]차입명세(16.12)'!$BF$6:$BL$77, '[1]차입명세(16.12)'!$BP42, FALSE)/1000000)/12</f>
        <v>-100</v>
      </c>
      <c r="BM278" s="259">
        <f>(HLOOKUP(BM$239, '[1]차입명세(16.12)'!$BF$6:$BL$77, '[1]차입명세(16.12)'!$BP42, FALSE)/1000000)/12</f>
        <v>-100</v>
      </c>
      <c r="BN278" s="259">
        <f>(HLOOKUP(BN$239, '[1]차입명세(16.12)'!$BF$6:$BL$77, '[1]차입명세(16.12)'!$BP42, FALSE)/1000000)/12</f>
        <v>-100</v>
      </c>
      <c r="BO278" s="259">
        <f>(HLOOKUP(BO$239, '[1]차입명세(16.12)'!$BF$6:$BL$77, '[1]차입명세(16.12)'!$BP42, FALSE)/1000000)/12</f>
        <v>-100</v>
      </c>
      <c r="BP278" s="259">
        <f>(HLOOKUP(BP$239, '[1]차입명세(16.12)'!$BF$6:$BL$77, '[1]차입명세(16.12)'!$BP42, FALSE)/1000000)/12</f>
        <v>-100</v>
      </c>
      <c r="BQ278" s="259">
        <f>(HLOOKUP(BQ$239, '[1]차입명세(16.12)'!$BF$6:$BL$77, '[1]차입명세(16.12)'!$BP42, FALSE)/1000000)/12</f>
        <v>-100</v>
      </c>
      <c r="BR278" s="259">
        <f>(HLOOKUP(BR$239, '[1]차입명세(16.12)'!$BF$6:$BL$77, '[1]차입명세(16.12)'!$BP42, FALSE)/1000000)/12</f>
        <v>-100</v>
      </c>
      <c r="BS278" s="259">
        <f>(HLOOKUP(BS$239, '[1]차입명세(16.12)'!$BF$6:$BL$77, '[1]차입명세(16.12)'!$BP42, FALSE)/1000000)/12</f>
        <v>-100</v>
      </c>
      <c r="BT278" s="259">
        <f>(HLOOKUP(BT$239, '[1]차입명세(16.12)'!$BF$6:$BL$77, '[1]차입명세(16.12)'!$BP42, FALSE)/1000000)/12</f>
        <v>-100</v>
      </c>
      <c r="BU278" s="259">
        <f>(HLOOKUP(BU$239, '[1]차입명세(16.12)'!$BF$6:$BL$77, '[1]차입명세(16.12)'!$BP42, FALSE)/1000000)/12</f>
        <v>-100</v>
      </c>
      <c r="BV278" s="259">
        <f>(HLOOKUP(BV$239, '[1]차입명세(16.12)'!$BF$6:$BL$77, '[1]차입명세(16.12)'!$BP42, FALSE)/1000000)/12</f>
        <v>-100</v>
      </c>
      <c r="BW278" s="259">
        <f>(HLOOKUP(BW$239, '[1]차입명세(16.12)'!$BF$6:$BL$77, '[1]차입명세(16.12)'!$BP42, FALSE)/1000000)/12</f>
        <v>-100</v>
      </c>
      <c r="BX278" s="259">
        <f>(HLOOKUP(BX$239, '[1]차입명세(16.12)'!$BF$6:$BL$77, '[1]차입명세(16.12)'!$BP42, FALSE)/1000000)/12</f>
        <v>-100</v>
      </c>
      <c r="BY278" s="259">
        <f>(HLOOKUP(BY$239, '[1]차입명세(16.12)'!$BF$6:$BL$77, '[1]차입명세(16.12)'!$BP42, FALSE)/1000000)/12</f>
        <v>-100</v>
      </c>
      <c r="BZ278" s="259">
        <f>(HLOOKUP(BZ$239, '[1]차입명세(16.12)'!$BF$6:$BL$77, '[1]차입명세(16.12)'!$BP42, FALSE)/1000000)/12</f>
        <v>-100</v>
      </c>
      <c r="CA278" s="259">
        <f>(HLOOKUP(CA$239, '[1]차입명세(16.12)'!$BF$6:$BL$77, '[1]차입명세(16.12)'!$BP42, FALSE)/1000000)/12</f>
        <v>-100</v>
      </c>
      <c r="CB278" s="259">
        <f>(HLOOKUP(CB$239, '[1]차입명세(16.12)'!$BF$6:$BL$77, '[1]차입명세(16.12)'!$BP42, FALSE)/1000000)/12</f>
        <v>-100</v>
      </c>
      <c r="CC278" s="259">
        <f>(HLOOKUP(CC$239, '[1]차입명세(16.12)'!$BF$6:$BL$77, '[1]차입명세(16.12)'!$BP42, FALSE)/1000000)/12</f>
        <v>-100</v>
      </c>
      <c r="CD278" s="259">
        <f>(HLOOKUP(CD$239, '[1]차입명세(16.12)'!$BF$6:$BL$77, '[1]차입명세(16.12)'!$BP42, FALSE)/1000000)/12</f>
        <v>-100</v>
      </c>
      <c r="CE278" s="259">
        <f>(HLOOKUP(CE$239, '[1]차입명세(16.12)'!$BF$6:$BL$77, '[1]차입명세(16.12)'!$BP42, FALSE)/1000000)/12</f>
        <v>-100</v>
      </c>
      <c r="CF278" s="259">
        <f>(HLOOKUP(CF$239, '[1]차입명세(16.12)'!$BF$6:$BL$77, '[1]차입명세(16.12)'!$BP42, FALSE)/1000000)/12</f>
        <v>0</v>
      </c>
      <c r="CG278" s="259">
        <f>(HLOOKUP(CG$239, '[1]차입명세(16.12)'!$BF$6:$BL$77, '[1]차입명세(16.12)'!$BP42, FALSE)/1000000)/12</f>
        <v>0</v>
      </c>
      <c r="CH278" s="259">
        <f>(HLOOKUP(CH$239, '[1]차입명세(16.12)'!$BF$6:$BL$77, '[1]차입명세(16.12)'!$BP42, FALSE)/1000000)/12</f>
        <v>0</v>
      </c>
      <c r="CI278" s="259">
        <f>(HLOOKUP(CI$239, '[1]차입명세(16.12)'!$BF$6:$BL$77, '[1]차입명세(16.12)'!$BP42, FALSE)/1000000)/12</f>
        <v>0</v>
      </c>
      <c r="CJ278" s="259">
        <f>(HLOOKUP(CJ$239, '[1]차입명세(16.12)'!$BF$6:$BL$77, '[1]차입명세(16.12)'!$BP42, FALSE)/1000000)/12</f>
        <v>0</v>
      </c>
      <c r="CK278" s="259">
        <f>(HLOOKUP(CK$239, '[1]차입명세(16.12)'!$BF$6:$BL$77, '[1]차입명세(16.12)'!$BP42, FALSE)/1000000)/12</f>
        <v>0</v>
      </c>
      <c r="CL278" s="259">
        <f>(HLOOKUP(CL$239, '[1]차입명세(16.12)'!$BF$6:$BL$77, '[1]차입명세(16.12)'!$BP42, FALSE)/1000000)/12</f>
        <v>0</v>
      </c>
      <c r="CM278" s="259">
        <f>(HLOOKUP(CM$239, '[1]차입명세(16.12)'!$BF$6:$BL$77, '[1]차입명세(16.12)'!$BP42, FALSE)/1000000)/12</f>
        <v>0</v>
      </c>
      <c r="CN278" s="259">
        <f>(HLOOKUP(CN$239, '[1]차입명세(16.12)'!$BF$6:$BL$77, '[1]차입명세(16.12)'!$BP42, FALSE)/1000000)/12</f>
        <v>0</v>
      </c>
      <c r="CO278" s="259">
        <f>(HLOOKUP(CO$239, '[1]차입명세(16.12)'!$BF$6:$BL$77, '[1]차입명세(16.12)'!$BP42, FALSE)/1000000)/12</f>
        <v>0</v>
      </c>
      <c r="CP278" s="259">
        <f>(HLOOKUP(CP$239, '[1]차입명세(16.12)'!$BF$6:$BL$77, '[1]차입명세(16.12)'!$BP42, FALSE)/1000000)/12</f>
        <v>0</v>
      </c>
      <c r="CQ278" s="259">
        <f>(HLOOKUP(CQ$239, '[1]차입명세(16.12)'!$BF$6:$BL$77, '[1]차입명세(16.12)'!$BP42, FALSE)/1000000)/12</f>
        <v>0</v>
      </c>
      <c r="CR278" s="259">
        <f>(HLOOKUP(CR$239, '[1]차입명세(16.12)'!$BF$6:$BL$77, '[1]차입명세(16.12)'!$BP42, FALSE)/1000000)/12</f>
        <v>0</v>
      </c>
      <c r="CS278" s="259">
        <f>(HLOOKUP(CS$239, '[1]차입명세(16.12)'!$BF$6:$BL$77, '[1]차입명세(16.12)'!$BP42, FALSE)/1000000)/12</f>
        <v>0</v>
      </c>
      <c r="CT278" s="259">
        <f>(HLOOKUP(CT$239, '[1]차입명세(16.12)'!$BF$6:$BL$77, '[1]차입명세(16.12)'!$BP42, FALSE)/1000000)/12</f>
        <v>0</v>
      </c>
      <c r="CU278" s="259">
        <f>(HLOOKUP(CU$239, '[1]차입명세(16.12)'!$BF$6:$BL$77, '[1]차입명세(16.12)'!$BP42, FALSE)/1000000)/12</f>
        <v>0</v>
      </c>
      <c r="CV278" s="259">
        <f>(HLOOKUP(CV$239, '[1]차입명세(16.12)'!$BF$6:$BL$77, '[1]차입명세(16.12)'!$BP42, FALSE)/1000000)/12</f>
        <v>0</v>
      </c>
      <c r="CW278" s="259">
        <f>(HLOOKUP(CW$239, '[1]차입명세(16.12)'!$BF$6:$BL$77, '[1]차입명세(16.12)'!$BP42, FALSE)/1000000)/12</f>
        <v>0</v>
      </c>
      <c r="CX278" s="259">
        <f>(HLOOKUP(CX$239, '[1]차입명세(16.12)'!$BF$6:$BL$77, '[1]차입명세(16.12)'!$BP42, FALSE)/1000000)/12</f>
        <v>0</v>
      </c>
      <c r="CY278" s="259">
        <f>(HLOOKUP(CY$239, '[1]차입명세(16.12)'!$BF$6:$BL$77, '[1]차입명세(16.12)'!$BP42, FALSE)/1000000)/12</f>
        <v>0</v>
      </c>
      <c r="CZ278" s="259">
        <f>(HLOOKUP(CZ$239, '[1]차입명세(16.12)'!$BF$6:$BL$77, '[1]차입명세(16.12)'!$BP42, FALSE)/1000000)/12</f>
        <v>0</v>
      </c>
      <c r="DA278" s="259">
        <f>(HLOOKUP(DA$239, '[1]차입명세(16.12)'!$BF$6:$BL$77, '[1]차입명세(16.12)'!$BP42, FALSE)/1000000)/12</f>
        <v>0</v>
      </c>
      <c r="DB278" s="259">
        <f>(HLOOKUP(DB$239, '[1]차입명세(16.12)'!$BF$6:$BL$77, '[1]차입명세(16.12)'!$BP42, FALSE)/1000000)/12</f>
        <v>0</v>
      </c>
      <c r="DC278" s="259">
        <f>(HLOOKUP(DC$239, '[1]차입명세(16.12)'!$BF$6:$BL$77, '[1]차입명세(16.12)'!$BP42, FALSE)/1000000)/12</f>
        <v>0</v>
      </c>
      <c r="DD278" s="259"/>
      <c r="DE278" s="259"/>
      <c r="DF278" s="259"/>
      <c r="DG278" s="259"/>
      <c r="DH278" s="259"/>
      <c r="DI278" s="259"/>
      <c r="DJ278" s="259"/>
      <c r="DK278" s="259"/>
      <c r="DL278" s="259"/>
      <c r="DM278" s="259"/>
      <c r="DN278" s="259"/>
      <c r="DO278" s="259"/>
      <c r="DP278" s="259"/>
      <c r="DQ278" s="259"/>
      <c r="DR278" s="259"/>
      <c r="DS278" s="259"/>
      <c r="DT278" s="259"/>
      <c r="DU278" s="259"/>
      <c r="DV278" s="259"/>
      <c r="DW278" s="259"/>
      <c r="DX278" s="259"/>
      <c r="DY278" s="259"/>
      <c r="DZ278" s="259"/>
      <c r="EA278" s="259"/>
      <c r="EB278" s="259"/>
      <c r="EC278" s="259"/>
      <c r="ED278" s="259"/>
      <c r="EE278" s="259"/>
      <c r="EF278" s="259"/>
      <c r="EG278" s="259"/>
      <c r="EH278" s="259"/>
      <c r="EI278" s="259"/>
      <c r="EJ278" s="259"/>
      <c r="EK278" s="259"/>
      <c r="EL278" s="259"/>
      <c r="EM278" s="259"/>
      <c r="EN278" s="116"/>
    </row>
    <row r="279" spans="3:144" x14ac:dyDescent="0.3">
      <c r="C279" s="142">
        <f t="shared" si="226"/>
        <v>2</v>
      </c>
      <c r="D279" s="273" t="str">
        <f>'[1]차입명세(16.12)'!D43</f>
        <v>산업시설대</v>
      </c>
      <c r="E279" s="274" t="str">
        <f>'[1]차입명세(16.12)'!E43</f>
        <v>산업</v>
      </c>
      <c r="F279" s="252">
        <f>'[1]차입명세(16.12)'!Y43/1000000</f>
        <v>6000</v>
      </c>
      <c r="G279" s="253">
        <f>'[1]차입명세(16.12)'!M43/100</f>
        <v>2.52E-2</v>
      </c>
      <c r="H279" s="254">
        <f>'[1]차입명세(16.12)'!P43</f>
        <v>43373</v>
      </c>
      <c r="I279" s="278" t="str">
        <f>'[1]차입명세(16.12)'!Q43</f>
        <v>3개월</v>
      </c>
      <c r="J279" s="256" t="s">
        <v>94</v>
      </c>
      <c r="K279" s="260"/>
      <c r="L279" s="258">
        <f>'[1]차입명세(16.12)'!AQ43/1000000</f>
        <v>0</v>
      </c>
      <c r="M279" s="258">
        <f>'[1]차입명세(16.12)'!AR43/1000000</f>
        <v>0</v>
      </c>
      <c r="N279" s="258">
        <f>'[1]차입명세(16.12)'!AS43/1000000</f>
        <v>0</v>
      </c>
      <c r="O279" s="258">
        <f>'[1]차입명세(16.12)'!AT43/1000000</f>
        <v>0</v>
      </c>
      <c r="P279" s="258">
        <f>'[1]차입명세(16.12)'!AU43/1000000</f>
        <v>0</v>
      </c>
      <c r="Q279" s="258">
        <f>'[1]차입명세(16.12)'!AV43/1000000</f>
        <v>0</v>
      </c>
      <c r="R279" s="258">
        <f>'[1]차입명세(16.12)'!AW43/1000000</f>
        <v>0</v>
      </c>
      <c r="S279" s="258">
        <f>'[1]차입명세(16.12)'!AX43/1000000</f>
        <v>0</v>
      </c>
      <c r="T279" s="258">
        <f>'[1]차입명세(16.12)'!AY43/1000000</f>
        <v>0</v>
      </c>
      <c r="U279" s="258">
        <f>'[1]차입명세(16.12)'!AZ43/1000000</f>
        <v>0</v>
      </c>
      <c r="V279" s="258">
        <f>'[1]차입명세(16.12)'!BA43/1000000</f>
        <v>0</v>
      </c>
      <c r="W279" s="258">
        <f>'[1]차입명세(16.12)'!BB43/1000000</f>
        <v>0</v>
      </c>
      <c r="X279" s="259">
        <f>(HLOOKUP(X$239, '[1]차입명세(16.12)'!$BF$6:$BL$77, '[1]차입명세(16.12)'!$BP43, FALSE)/1000000)/12</f>
        <v>-100</v>
      </c>
      <c r="Y279" s="259">
        <f>(HLOOKUP(Y$239, '[1]차입명세(16.12)'!$BF$6:$BL$77, '[1]차입명세(16.12)'!$BP43, FALSE)/1000000)/12</f>
        <v>-100</v>
      </c>
      <c r="Z279" s="259">
        <f>(HLOOKUP(Z$239, '[1]차입명세(16.12)'!$BF$6:$BL$77, '[1]차입명세(16.12)'!$BP43, FALSE)/1000000)/12</f>
        <v>-100</v>
      </c>
      <c r="AA279" s="259">
        <f>(HLOOKUP(AA$239, '[1]차입명세(16.12)'!$BF$6:$BL$77, '[1]차입명세(16.12)'!$BP43, FALSE)/1000000)/12</f>
        <v>-100</v>
      </c>
      <c r="AB279" s="259">
        <f>(HLOOKUP(AB$239, '[1]차입명세(16.12)'!$BF$6:$BL$77, '[1]차입명세(16.12)'!$BP43, FALSE)/1000000)/12</f>
        <v>-100</v>
      </c>
      <c r="AC279" s="259">
        <f>(HLOOKUP(AC$239, '[1]차입명세(16.12)'!$BF$6:$BL$77, '[1]차입명세(16.12)'!$BP43, FALSE)/1000000)/12</f>
        <v>-100</v>
      </c>
      <c r="AD279" s="259">
        <f>(HLOOKUP(AD$239, '[1]차입명세(16.12)'!$BF$6:$BL$77, '[1]차입명세(16.12)'!$BP43, FALSE)/1000000)/12</f>
        <v>-100</v>
      </c>
      <c r="AE279" s="259">
        <f>(HLOOKUP(AE$239, '[1]차입명세(16.12)'!$BF$6:$BL$77, '[1]차입명세(16.12)'!$BP43, FALSE)/1000000)/12</f>
        <v>-100</v>
      </c>
      <c r="AF279" s="259">
        <f>(HLOOKUP(AF$239, '[1]차입명세(16.12)'!$BF$6:$BL$77, '[1]차입명세(16.12)'!$BP43, FALSE)/1000000)/12</f>
        <v>-100</v>
      </c>
      <c r="AG279" s="259">
        <f>(HLOOKUP(AG$239, '[1]차입명세(16.12)'!$BF$6:$BL$77, '[1]차입명세(16.12)'!$BP43, FALSE)/1000000)/12</f>
        <v>-100</v>
      </c>
      <c r="AH279" s="259">
        <f>(HLOOKUP(AH$239, '[1]차입명세(16.12)'!$BF$6:$BL$77, '[1]차입명세(16.12)'!$BP43, FALSE)/1000000)/12</f>
        <v>-100</v>
      </c>
      <c r="AI279" s="259">
        <f>(HLOOKUP(AI$239, '[1]차입명세(16.12)'!$BF$6:$BL$77, '[1]차입명세(16.12)'!$BP43, FALSE)/1000000)/12</f>
        <v>-100</v>
      </c>
      <c r="AJ279" s="259">
        <f>(HLOOKUP(AJ$239, '[1]차입명세(16.12)'!$BF$6:$BL$77, '[1]차입명세(16.12)'!$BP43, FALSE)/1000000)/12</f>
        <v>-100</v>
      </c>
      <c r="AK279" s="259">
        <f>(HLOOKUP(AK$239, '[1]차입명세(16.12)'!$BF$6:$BL$77, '[1]차입명세(16.12)'!$BP43, FALSE)/1000000)/12</f>
        <v>-100</v>
      </c>
      <c r="AL279" s="259">
        <f>(HLOOKUP(AL$239, '[1]차입명세(16.12)'!$BF$6:$BL$77, '[1]차입명세(16.12)'!$BP43, FALSE)/1000000)/12</f>
        <v>-100</v>
      </c>
      <c r="AM279" s="259">
        <f>(HLOOKUP(AM$239, '[1]차입명세(16.12)'!$BF$6:$BL$77, '[1]차입명세(16.12)'!$BP43, FALSE)/1000000)/12</f>
        <v>-100</v>
      </c>
      <c r="AN279" s="259">
        <f>(HLOOKUP(AN$239, '[1]차입명세(16.12)'!$BF$6:$BL$77, '[1]차입명세(16.12)'!$BP43, FALSE)/1000000)/12</f>
        <v>-100</v>
      </c>
      <c r="AO279" s="259">
        <f>(HLOOKUP(AO$239, '[1]차입명세(16.12)'!$BF$6:$BL$77, '[1]차입명세(16.12)'!$BP43, FALSE)/1000000)/12</f>
        <v>-100</v>
      </c>
      <c r="AP279" s="259">
        <f>(HLOOKUP(AP$239, '[1]차입명세(16.12)'!$BF$6:$BL$77, '[1]차입명세(16.12)'!$BP43, FALSE)/1000000)/12</f>
        <v>-100</v>
      </c>
      <c r="AQ279" s="259">
        <f>(HLOOKUP(AQ$239, '[1]차입명세(16.12)'!$BF$6:$BL$77, '[1]차입명세(16.12)'!$BP43, FALSE)/1000000)/12</f>
        <v>-100</v>
      </c>
      <c r="AR279" s="259">
        <f>(HLOOKUP(AR$239, '[1]차입명세(16.12)'!$BF$6:$BL$77, '[1]차입명세(16.12)'!$BP43, FALSE)/1000000)/12</f>
        <v>-100</v>
      </c>
      <c r="AS279" s="259">
        <f>(HLOOKUP(AS$239, '[1]차입명세(16.12)'!$BF$6:$BL$77, '[1]차입명세(16.12)'!$BP43, FALSE)/1000000)/12</f>
        <v>-100</v>
      </c>
      <c r="AT279" s="259">
        <f>(HLOOKUP(AT$239, '[1]차입명세(16.12)'!$BF$6:$BL$77, '[1]차입명세(16.12)'!$BP43, FALSE)/1000000)/12</f>
        <v>-100</v>
      </c>
      <c r="AU279" s="259">
        <f>(HLOOKUP(AU$239, '[1]차입명세(16.12)'!$BF$6:$BL$77, '[1]차입명세(16.12)'!$BP43, FALSE)/1000000)/12</f>
        <v>-100</v>
      </c>
      <c r="AV279" s="259">
        <f>(HLOOKUP(AV$239, '[1]차입명세(16.12)'!$BF$6:$BL$77, '[1]차입명세(16.12)'!$BP43, FALSE)/1000000)/12</f>
        <v>-100</v>
      </c>
      <c r="AW279" s="259">
        <f>(HLOOKUP(AW$239, '[1]차입명세(16.12)'!$BF$6:$BL$77, '[1]차입명세(16.12)'!$BP43, FALSE)/1000000)/12</f>
        <v>-100</v>
      </c>
      <c r="AX279" s="259">
        <f>(HLOOKUP(AX$239, '[1]차입명세(16.12)'!$BF$6:$BL$77, '[1]차입명세(16.12)'!$BP43, FALSE)/1000000)/12</f>
        <v>-100</v>
      </c>
      <c r="AY279" s="259">
        <f>(HLOOKUP(AY$239, '[1]차입명세(16.12)'!$BF$6:$BL$77, '[1]차입명세(16.12)'!$BP43, FALSE)/1000000)/12</f>
        <v>-100</v>
      </c>
      <c r="AZ279" s="259">
        <f>(HLOOKUP(AZ$239, '[1]차입명세(16.12)'!$BF$6:$BL$77, '[1]차입명세(16.12)'!$BP43, FALSE)/1000000)/12</f>
        <v>-100</v>
      </c>
      <c r="BA279" s="259">
        <f>(HLOOKUP(BA$239, '[1]차입명세(16.12)'!$BF$6:$BL$77, '[1]차입명세(16.12)'!$BP43, FALSE)/1000000)/12</f>
        <v>-100</v>
      </c>
      <c r="BB279" s="259">
        <f>(HLOOKUP(BB$239, '[1]차입명세(16.12)'!$BF$6:$BL$77, '[1]차입명세(16.12)'!$BP43, FALSE)/1000000)/12</f>
        <v>-100</v>
      </c>
      <c r="BC279" s="259">
        <f>(HLOOKUP(BC$239, '[1]차입명세(16.12)'!$BF$6:$BL$77, '[1]차입명세(16.12)'!$BP43, FALSE)/1000000)/12</f>
        <v>-100</v>
      </c>
      <c r="BD279" s="259">
        <f>(HLOOKUP(BD$239, '[1]차입명세(16.12)'!$BF$6:$BL$77, '[1]차입명세(16.12)'!$BP43, FALSE)/1000000)/12</f>
        <v>-100</v>
      </c>
      <c r="BE279" s="259">
        <f>(HLOOKUP(BE$239, '[1]차입명세(16.12)'!$BF$6:$BL$77, '[1]차입명세(16.12)'!$BP43, FALSE)/1000000)/12</f>
        <v>-100</v>
      </c>
      <c r="BF279" s="259">
        <f>(HLOOKUP(BF$239, '[1]차입명세(16.12)'!$BF$6:$BL$77, '[1]차입명세(16.12)'!$BP43, FALSE)/1000000)/12</f>
        <v>-100</v>
      </c>
      <c r="BG279" s="259">
        <f>(HLOOKUP(BG$239, '[1]차입명세(16.12)'!$BF$6:$BL$77, '[1]차입명세(16.12)'!$BP43, FALSE)/1000000)/12</f>
        <v>-100</v>
      </c>
      <c r="BH279" s="259">
        <f>(HLOOKUP(BH$239, '[1]차입명세(16.12)'!$BF$6:$BL$77, '[1]차입명세(16.12)'!$BP43, FALSE)/1000000)/12</f>
        <v>-100</v>
      </c>
      <c r="BI279" s="259">
        <f>(HLOOKUP(BI$239, '[1]차입명세(16.12)'!$BF$6:$BL$77, '[1]차입명세(16.12)'!$BP43, FALSE)/1000000)/12</f>
        <v>-100</v>
      </c>
      <c r="BJ279" s="259">
        <f>(HLOOKUP(BJ$239, '[1]차입명세(16.12)'!$BF$6:$BL$77, '[1]차입명세(16.12)'!$BP43, FALSE)/1000000)/12</f>
        <v>-100</v>
      </c>
      <c r="BK279" s="259">
        <f>(HLOOKUP(BK$239, '[1]차입명세(16.12)'!$BF$6:$BL$77, '[1]차입명세(16.12)'!$BP43, FALSE)/1000000)/12</f>
        <v>-100</v>
      </c>
      <c r="BL279" s="259">
        <f>(HLOOKUP(BL$239, '[1]차입명세(16.12)'!$BF$6:$BL$77, '[1]차입명세(16.12)'!$BP43, FALSE)/1000000)/12</f>
        <v>-100</v>
      </c>
      <c r="BM279" s="259">
        <f>(HLOOKUP(BM$239, '[1]차입명세(16.12)'!$BF$6:$BL$77, '[1]차입명세(16.12)'!$BP43, FALSE)/1000000)/12</f>
        <v>-100</v>
      </c>
      <c r="BN279" s="259">
        <f>(HLOOKUP(BN$239, '[1]차입명세(16.12)'!$BF$6:$BL$77, '[1]차입명세(16.12)'!$BP43, FALSE)/1000000)/12</f>
        <v>-100</v>
      </c>
      <c r="BO279" s="259">
        <f>(HLOOKUP(BO$239, '[1]차입명세(16.12)'!$BF$6:$BL$77, '[1]차입명세(16.12)'!$BP43, FALSE)/1000000)/12</f>
        <v>-100</v>
      </c>
      <c r="BP279" s="259">
        <f>(HLOOKUP(BP$239, '[1]차입명세(16.12)'!$BF$6:$BL$77, '[1]차입명세(16.12)'!$BP43, FALSE)/1000000)/12</f>
        <v>-100</v>
      </c>
      <c r="BQ279" s="259">
        <f>(HLOOKUP(BQ$239, '[1]차입명세(16.12)'!$BF$6:$BL$77, '[1]차입명세(16.12)'!$BP43, FALSE)/1000000)/12</f>
        <v>-100</v>
      </c>
      <c r="BR279" s="259">
        <f>(HLOOKUP(BR$239, '[1]차입명세(16.12)'!$BF$6:$BL$77, '[1]차입명세(16.12)'!$BP43, FALSE)/1000000)/12</f>
        <v>-100</v>
      </c>
      <c r="BS279" s="259">
        <f>(HLOOKUP(BS$239, '[1]차입명세(16.12)'!$BF$6:$BL$77, '[1]차입명세(16.12)'!$BP43, FALSE)/1000000)/12</f>
        <v>-100</v>
      </c>
      <c r="BT279" s="259">
        <f>(HLOOKUP(BT$239, '[1]차입명세(16.12)'!$BF$6:$BL$77, '[1]차입명세(16.12)'!$BP43, FALSE)/1000000)/12</f>
        <v>-100</v>
      </c>
      <c r="BU279" s="259">
        <f>(HLOOKUP(BU$239, '[1]차입명세(16.12)'!$BF$6:$BL$77, '[1]차입명세(16.12)'!$BP43, FALSE)/1000000)/12</f>
        <v>-100</v>
      </c>
      <c r="BV279" s="259">
        <f>(HLOOKUP(BV$239, '[1]차입명세(16.12)'!$BF$6:$BL$77, '[1]차입명세(16.12)'!$BP43, FALSE)/1000000)/12</f>
        <v>-100</v>
      </c>
      <c r="BW279" s="259">
        <f>(HLOOKUP(BW$239, '[1]차입명세(16.12)'!$BF$6:$BL$77, '[1]차입명세(16.12)'!$BP43, FALSE)/1000000)/12</f>
        <v>-100</v>
      </c>
      <c r="BX279" s="259">
        <f>(HLOOKUP(BX$239, '[1]차입명세(16.12)'!$BF$6:$BL$77, '[1]차입명세(16.12)'!$BP43, FALSE)/1000000)/12</f>
        <v>-100</v>
      </c>
      <c r="BY279" s="259">
        <f>(HLOOKUP(BY$239, '[1]차입명세(16.12)'!$BF$6:$BL$77, '[1]차입명세(16.12)'!$BP43, FALSE)/1000000)/12</f>
        <v>-100</v>
      </c>
      <c r="BZ279" s="259">
        <f>(HLOOKUP(BZ$239, '[1]차입명세(16.12)'!$BF$6:$BL$77, '[1]차입명세(16.12)'!$BP43, FALSE)/1000000)/12</f>
        <v>-100</v>
      </c>
      <c r="CA279" s="259">
        <f>(HLOOKUP(CA$239, '[1]차입명세(16.12)'!$BF$6:$BL$77, '[1]차입명세(16.12)'!$BP43, FALSE)/1000000)/12</f>
        <v>-100</v>
      </c>
      <c r="CB279" s="259">
        <f>(HLOOKUP(CB$239, '[1]차입명세(16.12)'!$BF$6:$BL$77, '[1]차입명세(16.12)'!$BP43, FALSE)/1000000)/12</f>
        <v>-100</v>
      </c>
      <c r="CC279" s="259">
        <f>(HLOOKUP(CC$239, '[1]차입명세(16.12)'!$BF$6:$BL$77, '[1]차입명세(16.12)'!$BP43, FALSE)/1000000)/12</f>
        <v>-100</v>
      </c>
      <c r="CD279" s="259">
        <f>(HLOOKUP(CD$239, '[1]차입명세(16.12)'!$BF$6:$BL$77, '[1]차입명세(16.12)'!$BP43, FALSE)/1000000)/12</f>
        <v>-100</v>
      </c>
      <c r="CE279" s="259">
        <f>(HLOOKUP(CE$239, '[1]차입명세(16.12)'!$BF$6:$BL$77, '[1]차입명세(16.12)'!$BP43, FALSE)/1000000)/12</f>
        <v>-100</v>
      </c>
      <c r="CF279" s="259">
        <f>(HLOOKUP(CF$239, '[1]차입명세(16.12)'!$BF$6:$BL$77, '[1]차입명세(16.12)'!$BP43, FALSE)/1000000)/12</f>
        <v>0</v>
      </c>
      <c r="CG279" s="259">
        <f>(HLOOKUP(CG$239, '[1]차입명세(16.12)'!$BF$6:$BL$77, '[1]차입명세(16.12)'!$BP43, FALSE)/1000000)/12</f>
        <v>0</v>
      </c>
      <c r="CH279" s="259">
        <f>(HLOOKUP(CH$239, '[1]차입명세(16.12)'!$BF$6:$BL$77, '[1]차입명세(16.12)'!$BP43, FALSE)/1000000)/12</f>
        <v>0</v>
      </c>
      <c r="CI279" s="259">
        <f>(HLOOKUP(CI$239, '[1]차입명세(16.12)'!$BF$6:$BL$77, '[1]차입명세(16.12)'!$BP43, FALSE)/1000000)/12</f>
        <v>0</v>
      </c>
      <c r="CJ279" s="259">
        <f>(HLOOKUP(CJ$239, '[1]차입명세(16.12)'!$BF$6:$BL$77, '[1]차입명세(16.12)'!$BP43, FALSE)/1000000)/12</f>
        <v>0</v>
      </c>
      <c r="CK279" s="259">
        <f>(HLOOKUP(CK$239, '[1]차입명세(16.12)'!$BF$6:$BL$77, '[1]차입명세(16.12)'!$BP43, FALSE)/1000000)/12</f>
        <v>0</v>
      </c>
      <c r="CL279" s="259">
        <f>(HLOOKUP(CL$239, '[1]차입명세(16.12)'!$BF$6:$BL$77, '[1]차입명세(16.12)'!$BP43, FALSE)/1000000)/12</f>
        <v>0</v>
      </c>
      <c r="CM279" s="259">
        <f>(HLOOKUP(CM$239, '[1]차입명세(16.12)'!$BF$6:$BL$77, '[1]차입명세(16.12)'!$BP43, FALSE)/1000000)/12</f>
        <v>0</v>
      </c>
      <c r="CN279" s="259">
        <f>(HLOOKUP(CN$239, '[1]차입명세(16.12)'!$BF$6:$BL$77, '[1]차입명세(16.12)'!$BP43, FALSE)/1000000)/12</f>
        <v>0</v>
      </c>
      <c r="CO279" s="259">
        <f>(HLOOKUP(CO$239, '[1]차입명세(16.12)'!$BF$6:$BL$77, '[1]차입명세(16.12)'!$BP43, FALSE)/1000000)/12</f>
        <v>0</v>
      </c>
      <c r="CP279" s="259">
        <f>(HLOOKUP(CP$239, '[1]차입명세(16.12)'!$BF$6:$BL$77, '[1]차입명세(16.12)'!$BP43, FALSE)/1000000)/12</f>
        <v>0</v>
      </c>
      <c r="CQ279" s="259">
        <f>(HLOOKUP(CQ$239, '[1]차입명세(16.12)'!$BF$6:$BL$77, '[1]차입명세(16.12)'!$BP43, FALSE)/1000000)/12</f>
        <v>0</v>
      </c>
      <c r="CR279" s="259">
        <f>(HLOOKUP(CR$239, '[1]차입명세(16.12)'!$BF$6:$BL$77, '[1]차입명세(16.12)'!$BP43, FALSE)/1000000)/12</f>
        <v>0</v>
      </c>
      <c r="CS279" s="259">
        <f>(HLOOKUP(CS$239, '[1]차입명세(16.12)'!$BF$6:$BL$77, '[1]차입명세(16.12)'!$BP43, FALSE)/1000000)/12</f>
        <v>0</v>
      </c>
      <c r="CT279" s="259">
        <f>(HLOOKUP(CT$239, '[1]차입명세(16.12)'!$BF$6:$BL$77, '[1]차입명세(16.12)'!$BP43, FALSE)/1000000)/12</f>
        <v>0</v>
      </c>
      <c r="CU279" s="259">
        <f>(HLOOKUP(CU$239, '[1]차입명세(16.12)'!$BF$6:$BL$77, '[1]차입명세(16.12)'!$BP43, FALSE)/1000000)/12</f>
        <v>0</v>
      </c>
      <c r="CV279" s="259">
        <f>(HLOOKUP(CV$239, '[1]차입명세(16.12)'!$BF$6:$BL$77, '[1]차입명세(16.12)'!$BP43, FALSE)/1000000)/12</f>
        <v>0</v>
      </c>
      <c r="CW279" s="259">
        <f>(HLOOKUP(CW$239, '[1]차입명세(16.12)'!$BF$6:$BL$77, '[1]차입명세(16.12)'!$BP43, FALSE)/1000000)/12</f>
        <v>0</v>
      </c>
      <c r="CX279" s="259">
        <f>(HLOOKUP(CX$239, '[1]차입명세(16.12)'!$BF$6:$BL$77, '[1]차입명세(16.12)'!$BP43, FALSE)/1000000)/12</f>
        <v>0</v>
      </c>
      <c r="CY279" s="259">
        <f>(HLOOKUP(CY$239, '[1]차입명세(16.12)'!$BF$6:$BL$77, '[1]차입명세(16.12)'!$BP43, FALSE)/1000000)/12</f>
        <v>0</v>
      </c>
      <c r="CZ279" s="259">
        <f>(HLOOKUP(CZ$239, '[1]차입명세(16.12)'!$BF$6:$BL$77, '[1]차입명세(16.12)'!$BP43, FALSE)/1000000)/12</f>
        <v>0</v>
      </c>
      <c r="DA279" s="259">
        <f>(HLOOKUP(DA$239, '[1]차입명세(16.12)'!$BF$6:$BL$77, '[1]차입명세(16.12)'!$BP43, FALSE)/1000000)/12</f>
        <v>0</v>
      </c>
      <c r="DB279" s="259">
        <f>(HLOOKUP(DB$239, '[1]차입명세(16.12)'!$BF$6:$BL$77, '[1]차입명세(16.12)'!$BP43, FALSE)/1000000)/12</f>
        <v>0</v>
      </c>
      <c r="DC279" s="259">
        <f>(HLOOKUP(DC$239, '[1]차입명세(16.12)'!$BF$6:$BL$77, '[1]차입명세(16.12)'!$BP43, FALSE)/1000000)/12</f>
        <v>0</v>
      </c>
      <c r="DD279" s="259"/>
      <c r="DE279" s="259"/>
      <c r="DF279" s="259"/>
      <c r="DG279" s="259"/>
      <c r="DH279" s="259"/>
      <c r="DI279" s="259"/>
      <c r="DJ279" s="259"/>
      <c r="DK279" s="259"/>
      <c r="DL279" s="259"/>
      <c r="DM279" s="259"/>
      <c r="DN279" s="259"/>
      <c r="DO279" s="259"/>
      <c r="DP279" s="259"/>
      <c r="DQ279" s="259"/>
      <c r="DR279" s="259"/>
      <c r="DS279" s="259"/>
      <c r="DT279" s="259"/>
      <c r="DU279" s="259"/>
      <c r="DV279" s="259"/>
      <c r="DW279" s="259"/>
      <c r="DX279" s="259"/>
      <c r="DY279" s="259"/>
      <c r="DZ279" s="259"/>
      <c r="EA279" s="259"/>
      <c r="EB279" s="259"/>
      <c r="EC279" s="259"/>
      <c r="ED279" s="259"/>
      <c r="EE279" s="259"/>
      <c r="EF279" s="259"/>
      <c r="EG279" s="259"/>
      <c r="EH279" s="259"/>
      <c r="EI279" s="259"/>
      <c r="EJ279" s="259"/>
      <c r="EK279" s="259"/>
      <c r="EL279" s="259"/>
      <c r="EM279" s="259"/>
      <c r="EN279" s="116"/>
    </row>
    <row r="280" spans="3:144" x14ac:dyDescent="0.3">
      <c r="C280" s="142">
        <f t="shared" si="226"/>
        <v>3</v>
      </c>
      <c r="D280" s="273" t="str">
        <f>'[1]차입명세(16.12)'!D44</f>
        <v>산업시설대</v>
      </c>
      <c r="E280" s="274" t="str">
        <f>'[1]차입명세(16.12)'!E44</f>
        <v>산업</v>
      </c>
      <c r="F280" s="252">
        <f>'[1]차입명세(16.12)'!Y44/1000000</f>
        <v>4200</v>
      </c>
      <c r="G280" s="253">
        <f>'[1]차입명세(16.12)'!M44/100</f>
        <v>2.5099999999999997E-2</v>
      </c>
      <c r="H280" s="254">
        <f>'[1]차입명세(16.12)'!P44</f>
        <v>43370</v>
      </c>
      <c r="I280" s="278" t="str">
        <f>'[1]차입명세(16.12)'!Q44</f>
        <v>3개월</v>
      </c>
      <c r="J280" s="256" t="s">
        <v>94</v>
      </c>
      <c r="K280" s="260"/>
      <c r="L280" s="258">
        <f>'[1]차입명세(16.12)'!AQ44/1000000</f>
        <v>0</v>
      </c>
      <c r="M280" s="258">
        <f>'[1]차입명세(16.12)'!AR44/1000000</f>
        <v>0</v>
      </c>
      <c r="N280" s="258">
        <f>'[1]차입명세(16.12)'!AS44/1000000</f>
        <v>0</v>
      </c>
      <c r="O280" s="258">
        <f>'[1]차입명세(16.12)'!AT44/1000000</f>
        <v>0</v>
      </c>
      <c r="P280" s="258">
        <f>'[1]차입명세(16.12)'!AU44/1000000</f>
        <v>0</v>
      </c>
      <c r="Q280" s="258">
        <f>'[1]차입명세(16.12)'!AV44/1000000</f>
        <v>0</v>
      </c>
      <c r="R280" s="258">
        <f>'[1]차입명세(16.12)'!AW44/1000000</f>
        <v>0</v>
      </c>
      <c r="S280" s="258">
        <f>'[1]차입명세(16.12)'!AX44/1000000</f>
        <v>0</v>
      </c>
      <c r="T280" s="258">
        <f>'[1]차입명세(16.12)'!AY44/1000000</f>
        <v>0</v>
      </c>
      <c r="U280" s="258">
        <f>'[1]차입명세(16.12)'!AZ44/1000000</f>
        <v>0</v>
      </c>
      <c r="V280" s="258">
        <f>'[1]차입명세(16.12)'!BA44/1000000</f>
        <v>0</v>
      </c>
      <c r="W280" s="258">
        <f>'[1]차입명세(16.12)'!BB44/1000000</f>
        <v>0</v>
      </c>
      <c r="X280" s="259">
        <f>(HLOOKUP(X$239, '[1]차입명세(16.12)'!$BF$6:$BL$77, '[1]차입명세(16.12)'!$BP44, FALSE)/1000000)/12</f>
        <v>-70</v>
      </c>
      <c r="Y280" s="259">
        <f>(HLOOKUP(Y$239, '[1]차입명세(16.12)'!$BF$6:$BL$77, '[1]차입명세(16.12)'!$BP44, FALSE)/1000000)/12</f>
        <v>-70</v>
      </c>
      <c r="Z280" s="259">
        <f>(HLOOKUP(Z$239, '[1]차입명세(16.12)'!$BF$6:$BL$77, '[1]차입명세(16.12)'!$BP44, FALSE)/1000000)/12</f>
        <v>-70</v>
      </c>
      <c r="AA280" s="259">
        <f>(HLOOKUP(AA$239, '[1]차입명세(16.12)'!$BF$6:$BL$77, '[1]차입명세(16.12)'!$BP44, FALSE)/1000000)/12</f>
        <v>-70</v>
      </c>
      <c r="AB280" s="259">
        <f>(HLOOKUP(AB$239, '[1]차입명세(16.12)'!$BF$6:$BL$77, '[1]차입명세(16.12)'!$BP44, FALSE)/1000000)/12</f>
        <v>-70</v>
      </c>
      <c r="AC280" s="259">
        <f>(HLOOKUP(AC$239, '[1]차입명세(16.12)'!$BF$6:$BL$77, '[1]차입명세(16.12)'!$BP44, FALSE)/1000000)/12</f>
        <v>-70</v>
      </c>
      <c r="AD280" s="259">
        <f>(HLOOKUP(AD$239, '[1]차입명세(16.12)'!$BF$6:$BL$77, '[1]차입명세(16.12)'!$BP44, FALSE)/1000000)/12</f>
        <v>-70</v>
      </c>
      <c r="AE280" s="259">
        <f>(HLOOKUP(AE$239, '[1]차입명세(16.12)'!$BF$6:$BL$77, '[1]차입명세(16.12)'!$BP44, FALSE)/1000000)/12</f>
        <v>-70</v>
      </c>
      <c r="AF280" s="259">
        <f>(HLOOKUP(AF$239, '[1]차입명세(16.12)'!$BF$6:$BL$77, '[1]차입명세(16.12)'!$BP44, FALSE)/1000000)/12</f>
        <v>-70</v>
      </c>
      <c r="AG280" s="259">
        <f>(HLOOKUP(AG$239, '[1]차입명세(16.12)'!$BF$6:$BL$77, '[1]차입명세(16.12)'!$BP44, FALSE)/1000000)/12</f>
        <v>-70</v>
      </c>
      <c r="AH280" s="259">
        <f>(HLOOKUP(AH$239, '[1]차입명세(16.12)'!$BF$6:$BL$77, '[1]차입명세(16.12)'!$BP44, FALSE)/1000000)/12</f>
        <v>-70</v>
      </c>
      <c r="AI280" s="259">
        <f>(HLOOKUP(AI$239, '[1]차입명세(16.12)'!$BF$6:$BL$77, '[1]차입명세(16.12)'!$BP44, FALSE)/1000000)/12</f>
        <v>-70</v>
      </c>
      <c r="AJ280" s="259">
        <f>(HLOOKUP(AJ$239, '[1]차입명세(16.12)'!$BF$6:$BL$77, '[1]차입명세(16.12)'!$BP44, FALSE)/1000000)/12</f>
        <v>-70</v>
      </c>
      <c r="AK280" s="259">
        <f>(HLOOKUP(AK$239, '[1]차입명세(16.12)'!$BF$6:$BL$77, '[1]차입명세(16.12)'!$BP44, FALSE)/1000000)/12</f>
        <v>-70</v>
      </c>
      <c r="AL280" s="259">
        <f>(HLOOKUP(AL$239, '[1]차입명세(16.12)'!$BF$6:$BL$77, '[1]차입명세(16.12)'!$BP44, FALSE)/1000000)/12</f>
        <v>-70</v>
      </c>
      <c r="AM280" s="259">
        <f>(HLOOKUP(AM$239, '[1]차입명세(16.12)'!$BF$6:$BL$77, '[1]차입명세(16.12)'!$BP44, FALSE)/1000000)/12</f>
        <v>-70</v>
      </c>
      <c r="AN280" s="259">
        <f>(HLOOKUP(AN$239, '[1]차입명세(16.12)'!$BF$6:$BL$77, '[1]차입명세(16.12)'!$BP44, FALSE)/1000000)/12</f>
        <v>-70</v>
      </c>
      <c r="AO280" s="259">
        <f>(HLOOKUP(AO$239, '[1]차입명세(16.12)'!$BF$6:$BL$77, '[1]차입명세(16.12)'!$BP44, FALSE)/1000000)/12</f>
        <v>-70</v>
      </c>
      <c r="AP280" s="259">
        <f>(HLOOKUP(AP$239, '[1]차입명세(16.12)'!$BF$6:$BL$77, '[1]차입명세(16.12)'!$BP44, FALSE)/1000000)/12</f>
        <v>-70</v>
      </c>
      <c r="AQ280" s="259">
        <f>(HLOOKUP(AQ$239, '[1]차입명세(16.12)'!$BF$6:$BL$77, '[1]차입명세(16.12)'!$BP44, FALSE)/1000000)/12</f>
        <v>-70</v>
      </c>
      <c r="AR280" s="259">
        <f>(HLOOKUP(AR$239, '[1]차입명세(16.12)'!$BF$6:$BL$77, '[1]차입명세(16.12)'!$BP44, FALSE)/1000000)/12</f>
        <v>-70</v>
      </c>
      <c r="AS280" s="259">
        <f>(HLOOKUP(AS$239, '[1]차입명세(16.12)'!$BF$6:$BL$77, '[1]차입명세(16.12)'!$BP44, FALSE)/1000000)/12</f>
        <v>-70</v>
      </c>
      <c r="AT280" s="259">
        <f>(HLOOKUP(AT$239, '[1]차입명세(16.12)'!$BF$6:$BL$77, '[1]차입명세(16.12)'!$BP44, FALSE)/1000000)/12</f>
        <v>-70</v>
      </c>
      <c r="AU280" s="259">
        <f>(HLOOKUP(AU$239, '[1]차입명세(16.12)'!$BF$6:$BL$77, '[1]차입명세(16.12)'!$BP44, FALSE)/1000000)/12</f>
        <v>-70</v>
      </c>
      <c r="AV280" s="259">
        <f>(HLOOKUP(AV$239, '[1]차입명세(16.12)'!$BF$6:$BL$77, '[1]차입명세(16.12)'!$BP44, FALSE)/1000000)/12</f>
        <v>-70</v>
      </c>
      <c r="AW280" s="259">
        <f>(HLOOKUP(AW$239, '[1]차입명세(16.12)'!$BF$6:$BL$77, '[1]차입명세(16.12)'!$BP44, FALSE)/1000000)/12</f>
        <v>-70</v>
      </c>
      <c r="AX280" s="259">
        <f>(HLOOKUP(AX$239, '[1]차입명세(16.12)'!$BF$6:$BL$77, '[1]차입명세(16.12)'!$BP44, FALSE)/1000000)/12</f>
        <v>-70</v>
      </c>
      <c r="AY280" s="259">
        <f>(HLOOKUP(AY$239, '[1]차입명세(16.12)'!$BF$6:$BL$77, '[1]차입명세(16.12)'!$BP44, FALSE)/1000000)/12</f>
        <v>-70</v>
      </c>
      <c r="AZ280" s="259">
        <f>(HLOOKUP(AZ$239, '[1]차입명세(16.12)'!$BF$6:$BL$77, '[1]차입명세(16.12)'!$BP44, FALSE)/1000000)/12</f>
        <v>-70</v>
      </c>
      <c r="BA280" s="259">
        <f>(HLOOKUP(BA$239, '[1]차입명세(16.12)'!$BF$6:$BL$77, '[1]차입명세(16.12)'!$BP44, FALSE)/1000000)/12</f>
        <v>-70</v>
      </c>
      <c r="BB280" s="259">
        <f>(HLOOKUP(BB$239, '[1]차입명세(16.12)'!$BF$6:$BL$77, '[1]차입명세(16.12)'!$BP44, FALSE)/1000000)/12</f>
        <v>-70</v>
      </c>
      <c r="BC280" s="259">
        <f>(HLOOKUP(BC$239, '[1]차입명세(16.12)'!$BF$6:$BL$77, '[1]차입명세(16.12)'!$BP44, FALSE)/1000000)/12</f>
        <v>-70</v>
      </c>
      <c r="BD280" s="259">
        <f>(HLOOKUP(BD$239, '[1]차입명세(16.12)'!$BF$6:$BL$77, '[1]차입명세(16.12)'!$BP44, FALSE)/1000000)/12</f>
        <v>-70</v>
      </c>
      <c r="BE280" s="259">
        <f>(HLOOKUP(BE$239, '[1]차입명세(16.12)'!$BF$6:$BL$77, '[1]차입명세(16.12)'!$BP44, FALSE)/1000000)/12</f>
        <v>-70</v>
      </c>
      <c r="BF280" s="259">
        <f>(HLOOKUP(BF$239, '[1]차입명세(16.12)'!$BF$6:$BL$77, '[1]차입명세(16.12)'!$BP44, FALSE)/1000000)/12</f>
        <v>-70</v>
      </c>
      <c r="BG280" s="259">
        <f>(HLOOKUP(BG$239, '[1]차입명세(16.12)'!$BF$6:$BL$77, '[1]차입명세(16.12)'!$BP44, FALSE)/1000000)/12</f>
        <v>-70</v>
      </c>
      <c r="BH280" s="259">
        <f>(HLOOKUP(BH$239, '[1]차입명세(16.12)'!$BF$6:$BL$77, '[1]차입명세(16.12)'!$BP44, FALSE)/1000000)/12</f>
        <v>-70</v>
      </c>
      <c r="BI280" s="259">
        <f>(HLOOKUP(BI$239, '[1]차입명세(16.12)'!$BF$6:$BL$77, '[1]차입명세(16.12)'!$BP44, FALSE)/1000000)/12</f>
        <v>-70</v>
      </c>
      <c r="BJ280" s="259">
        <f>(HLOOKUP(BJ$239, '[1]차입명세(16.12)'!$BF$6:$BL$77, '[1]차입명세(16.12)'!$BP44, FALSE)/1000000)/12</f>
        <v>-70</v>
      </c>
      <c r="BK280" s="259">
        <f>(HLOOKUP(BK$239, '[1]차입명세(16.12)'!$BF$6:$BL$77, '[1]차입명세(16.12)'!$BP44, FALSE)/1000000)/12</f>
        <v>-70</v>
      </c>
      <c r="BL280" s="259">
        <f>(HLOOKUP(BL$239, '[1]차입명세(16.12)'!$BF$6:$BL$77, '[1]차입명세(16.12)'!$BP44, FALSE)/1000000)/12</f>
        <v>-70</v>
      </c>
      <c r="BM280" s="259">
        <f>(HLOOKUP(BM$239, '[1]차입명세(16.12)'!$BF$6:$BL$77, '[1]차입명세(16.12)'!$BP44, FALSE)/1000000)/12</f>
        <v>-70</v>
      </c>
      <c r="BN280" s="259">
        <f>(HLOOKUP(BN$239, '[1]차입명세(16.12)'!$BF$6:$BL$77, '[1]차입명세(16.12)'!$BP44, FALSE)/1000000)/12</f>
        <v>-70</v>
      </c>
      <c r="BO280" s="259">
        <f>(HLOOKUP(BO$239, '[1]차입명세(16.12)'!$BF$6:$BL$77, '[1]차입명세(16.12)'!$BP44, FALSE)/1000000)/12</f>
        <v>-70</v>
      </c>
      <c r="BP280" s="259">
        <f>(HLOOKUP(BP$239, '[1]차입명세(16.12)'!$BF$6:$BL$77, '[1]차입명세(16.12)'!$BP44, FALSE)/1000000)/12</f>
        <v>-70</v>
      </c>
      <c r="BQ280" s="259">
        <f>(HLOOKUP(BQ$239, '[1]차입명세(16.12)'!$BF$6:$BL$77, '[1]차입명세(16.12)'!$BP44, FALSE)/1000000)/12</f>
        <v>-70</v>
      </c>
      <c r="BR280" s="259">
        <f>(HLOOKUP(BR$239, '[1]차입명세(16.12)'!$BF$6:$BL$77, '[1]차입명세(16.12)'!$BP44, FALSE)/1000000)/12</f>
        <v>-70</v>
      </c>
      <c r="BS280" s="259">
        <f>(HLOOKUP(BS$239, '[1]차입명세(16.12)'!$BF$6:$BL$77, '[1]차입명세(16.12)'!$BP44, FALSE)/1000000)/12</f>
        <v>-70</v>
      </c>
      <c r="BT280" s="259">
        <f>(HLOOKUP(BT$239, '[1]차입명세(16.12)'!$BF$6:$BL$77, '[1]차입명세(16.12)'!$BP44, FALSE)/1000000)/12</f>
        <v>-70</v>
      </c>
      <c r="BU280" s="259">
        <f>(HLOOKUP(BU$239, '[1]차입명세(16.12)'!$BF$6:$BL$77, '[1]차입명세(16.12)'!$BP44, FALSE)/1000000)/12</f>
        <v>-70</v>
      </c>
      <c r="BV280" s="259">
        <f>(HLOOKUP(BV$239, '[1]차입명세(16.12)'!$BF$6:$BL$77, '[1]차입명세(16.12)'!$BP44, FALSE)/1000000)/12</f>
        <v>-70</v>
      </c>
      <c r="BW280" s="259">
        <f>(HLOOKUP(BW$239, '[1]차입명세(16.12)'!$BF$6:$BL$77, '[1]차입명세(16.12)'!$BP44, FALSE)/1000000)/12</f>
        <v>-70</v>
      </c>
      <c r="BX280" s="259">
        <f>(HLOOKUP(BX$239, '[1]차입명세(16.12)'!$BF$6:$BL$77, '[1]차입명세(16.12)'!$BP44, FALSE)/1000000)/12</f>
        <v>-70</v>
      </c>
      <c r="BY280" s="259">
        <f>(HLOOKUP(BY$239, '[1]차입명세(16.12)'!$BF$6:$BL$77, '[1]차입명세(16.12)'!$BP44, FALSE)/1000000)/12</f>
        <v>-70</v>
      </c>
      <c r="BZ280" s="259">
        <f>(HLOOKUP(BZ$239, '[1]차입명세(16.12)'!$BF$6:$BL$77, '[1]차입명세(16.12)'!$BP44, FALSE)/1000000)/12</f>
        <v>-70</v>
      </c>
      <c r="CA280" s="259">
        <f>(HLOOKUP(CA$239, '[1]차입명세(16.12)'!$BF$6:$BL$77, '[1]차입명세(16.12)'!$BP44, FALSE)/1000000)/12</f>
        <v>-70</v>
      </c>
      <c r="CB280" s="259">
        <f>(HLOOKUP(CB$239, '[1]차입명세(16.12)'!$BF$6:$BL$77, '[1]차입명세(16.12)'!$BP44, FALSE)/1000000)/12</f>
        <v>-70</v>
      </c>
      <c r="CC280" s="259">
        <f>(HLOOKUP(CC$239, '[1]차입명세(16.12)'!$BF$6:$BL$77, '[1]차입명세(16.12)'!$BP44, FALSE)/1000000)/12</f>
        <v>-70</v>
      </c>
      <c r="CD280" s="259">
        <f>(HLOOKUP(CD$239, '[1]차입명세(16.12)'!$BF$6:$BL$77, '[1]차입명세(16.12)'!$BP44, FALSE)/1000000)/12</f>
        <v>-70</v>
      </c>
      <c r="CE280" s="259">
        <f>(HLOOKUP(CE$239, '[1]차입명세(16.12)'!$BF$6:$BL$77, '[1]차입명세(16.12)'!$BP44, FALSE)/1000000)/12</f>
        <v>-70</v>
      </c>
      <c r="CF280" s="259">
        <f>(HLOOKUP(CF$239, '[1]차입명세(16.12)'!$BF$6:$BL$77, '[1]차입명세(16.12)'!$BP44, FALSE)/1000000)/12</f>
        <v>0</v>
      </c>
      <c r="CG280" s="259">
        <f>(HLOOKUP(CG$239, '[1]차입명세(16.12)'!$BF$6:$BL$77, '[1]차입명세(16.12)'!$BP44, FALSE)/1000000)/12</f>
        <v>0</v>
      </c>
      <c r="CH280" s="259">
        <f>(HLOOKUP(CH$239, '[1]차입명세(16.12)'!$BF$6:$BL$77, '[1]차입명세(16.12)'!$BP44, FALSE)/1000000)/12</f>
        <v>0</v>
      </c>
      <c r="CI280" s="259">
        <f>(HLOOKUP(CI$239, '[1]차입명세(16.12)'!$BF$6:$BL$77, '[1]차입명세(16.12)'!$BP44, FALSE)/1000000)/12</f>
        <v>0</v>
      </c>
      <c r="CJ280" s="259">
        <f>(HLOOKUP(CJ$239, '[1]차입명세(16.12)'!$BF$6:$BL$77, '[1]차입명세(16.12)'!$BP44, FALSE)/1000000)/12</f>
        <v>0</v>
      </c>
      <c r="CK280" s="259">
        <f>(HLOOKUP(CK$239, '[1]차입명세(16.12)'!$BF$6:$BL$77, '[1]차입명세(16.12)'!$BP44, FALSE)/1000000)/12</f>
        <v>0</v>
      </c>
      <c r="CL280" s="259">
        <f>(HLOOKUP(CL$239, '[1]차입명세(16.12)'!$BF$6:$BL$77, '[1]차입명세(16.12)'!$BP44, FALSE)/1000000)/12</f>
        <v>0</v>
      </c>
      <c r="CM280" s="259">
        <f>(HLOOKUP(CM$239, '[1]차입명세(16.12)'!$BF$6:$BL$77, '[1]차입명세(16.12)'!$BP44, FALSE)/1000000)/12</f>
        <v>0</v>
      </c>
      <c r="CN280" s="259">
        <f>(HLOOKUP(CN$239, '[1]차입명세(16.12)'!$BF$6:$BL$77, '[1]차입명세(16.12)'!$BP44, FALSE)/1000000)/12</f>
        <v>0</v>
      </c>
      <c r="CO280" s="259">
        <f>(HLOOKUP(CO$239, '[1]차입명세(16.12)'!$BF$6:$BL$77, '[1]차입명세(16.12)'!$BP44, FALSE)/1000000)/12</f>
        <v>0</v>
      </c>
      <c r="CP280" s="259">
        <f>(HLOOKUP(CP$239, '[1]차입명세(16.12)'!$BF$6:$BL$77, '[1]차입명세(16.12)'!$BP44, FALSE)/1000000)/12</f>
        <v>0</v>
      </c>
      <c r="CQ280" s="259">
        <f>(HLOOKUP(CQ$239, '[1]차입명세(16.12)'!$BF$6:$BL$77, '[1]차입명세(16.12)'!$BP44, FALSE)/1000000)/12</f>
        <v>0</v>
      </c>
      <c r="CR280" s="259">
        <f>(HLOOKUP(CR$239, '[1]차입명세(16.12)'!$BF$6:$BL$77, '[1]차입명세(16.12)'!$BP44, FALSE)/1000000)/12</f>
        <v>0</v>
      </c>
      <c r="CS280" s="259">
        <f>(HLOOKUP(CS$239, '[1]차입명세(16.12)'!$BF$6:$BL$77, '[1]차입명세(16.12)'!$BP44, FALSE)/1000000)/12</f>
        <v>0</v>
      </c>
      <c r="CT280" s="259">
        <f>(HLOOKUP(CT$239, '[1]차입명세(16.12)'!$BF$6:$BL$77, '[1]차입명세(16.12)'!$BP44, FALSE)/1000000)/12</f>
        <v>0</v>
      </c>
      <c r="CU280" s="259">
        <f>(HLOOKUP(CU$239, '[1]차입명세(16.12)'!$BF$6:$BL$77, '[1]차입명세(16.12)'!$BP44, FALSE)/1000000)/12</f>
        <v>0</v>
      </c>
      <c r="CV280" s="259">
        <f>(HLOOKUP(CV$239, '[1]차입명세(16.12)'!$BF$6:$BL$77, '[1]차입명세(16.12)'!$BP44, FALSE)/1000000)/12</f>
        <v>0</v>
      </c>
      <c r="CW280" s="259">
        <f>(HLOOKUP(CW$239, '[1]차입명세(16.12)'!$BF$6:$BL$77, '[1]차입명세(16.12)'!$BP44, FALSE)/1000000)/12</f>
        <v>0</v>
      </c>
      <c r="CX280" s="259">
        <f>(HLOOKUP(CX$239, '[1]차입명세(16.12)'!$BF$6:$BL$77, '[1]차입명세(16.12)'!$BP44, FALSE)/1000000)/12</f>
        <v>0</v>
      </c>
      <c r="CY280" s="259">
        <f>(HLOOKUP(CY$239, '[1]차입명세(16.12)'!$BF$6:$BL$77, '[1]차입명세(16.12)'!$BP44, FALSE)/1000000)/12</f>
        <v>0</v>
      </c>
      <c r="CZ280" s="259">
        <f>(HLOOKUP(CZ$239, '[1]차입명세(16.12)'!$BF$6:$BL$77, '[1]차입명세(16.12)'!$BP44, FALSE)/1000000)/12</f>
        <v>0</v>
      </c>
      <c r="DA280" s="259">
        <f>(HLOOKUP(DA$239, '[1]차입명세(16.12)'!$BF$6:$BL$77, '[1]차입명세(16.12)'!$BP44, FALSE)/1000000)/12</f>
        <v>0</v>
      </c>
      <c r="DB280" s="259">
        <f>(HLOOKUP(DB$239, '[1]차입명세(16.12)'!$BF$6:$BL$77, '[1]차입명세(16.12)'!$BP44, FALSE)/1000000)/12</f>
        <v>0</v>
      </c>
      <c r="DC280" s="259">
        <f>(HLOOKUP(DC$239, '[1]차입명세(16.12)'!$BF$6:$BL$77, '[1]차입명세(16.12)'!$BP44, FALSE)/1000000)/12</f>
        <v>0</v>
      </c>
      <c r="DD280" s="259"/>
      <c r="DE280" s="259"/>
      <c r="DF280" s="259"/>
      <c r="DG280" s="259"/>
      <c r="DH280" s="259"/>
      <c r="DI280" s="259"/>
      <c r="DJ280" s="259"/>
      <c r="DK280" s="259"/>
      <c r="DL280" s="259"/>
      <c r="DM280" s="259"/>
      <c r="DN280" s="259"/>
      <c r="DO280" s="259"/>
      <c r="DP280" s="259"/>
      <c r="DQ280" s="259"/>
      <c r="DR280" s="259"/>
      <c r="DS280" s="259"/>
      <c r="DT280" s="259"/>
      <c r="DU280" s="259"/>
      <c r="DV280" s="259"/>
      <c r="DW280" s="259"/>
      <c r="DX280" s="259"/>
      <c r="DY280" s="259"/>
      <c r="DZ280" s="259"/>
      <c r="EA280" s="259"/>
      <c r="EB280" s="259"/>
      <c r="EC280" s="259"/>
      <c r="ED280" s="259"/>
      <c r="EE280" s="259"/>
      <c r="EF280" s="259"/>
      <c r="EG280" s="259"/>
      <c r="EH280" s="259"/>
      <c r="EI280" s="259"/>
      <c r="EJ280" s="259"/>
      <c r="EK280" s="259"/>
      <c r="EL280" s="259"/>
      <c r="EM280" s="259"/>
      <c r="EN280" s="116"/>
    </row>
    <row r="281" spans="3:144" x14ac:dyDescent="0.3">
      <c r="C281" s="142">
        <f t="shared" si="226"/>
        <v>4</v>
      </c>
      <c r="D281" s="273" t="str">
        <f>'[1]차입명세(16.12)'!D45</f>
        <v>산업시설대</v>
      </c>
      <c r="E281" s="274" t="str">
        <f>'[1]차입명세(16.12)'!E45</f>
        <v>산업</v>
      </c>
      <c r="F281" s="252">
        <f>'[1]차입명세(16.12)'!Y45/1000000</f>
        <v>4200</v>
      </c>
      <c r="G281" s="253">
        <f>'[1]차입명세(16.12)'!M45/100</f>
        <v>2.5099999999999997E-2</v>
      </c>
      <c r="H281" s="254">
        <f>'[1]차입명세(16.12)'!P45</f>
        <v>43370</v>
      </c>
      <c r="I281" s="278" t="str">
        <f>'[1]차입명세(16.12)'!Q45</f>
        <v>3개월</v>
      </c>
      <c r="J281" s="256" t="s">
        <v>94</v>
      </c>
      <c r="K281" s="260"/>
      <c r="L281" s="258">
        <f>'[1]차입명세(16.12)'!AQ45/1000000</f>
        <v>0</v>
      </c>
      <c r="M281" s="258">
        <f>'[1]차입명세(16.12)'!AR45/1000000</f>
        <v>0</v>
      </c>
      <c r="N281" s="258">
        <f>'[1]차입명세(16.12)'!AS45/1000000</f>
        <v>0</v>
      </c>
      <c r="O281" s="258">
        <f>'[1]차입명세(16.12)'!AT45/1000000</f>
        <v>0</v>
      </c>
      <c r="P281" s="258">
        <f>'[1]차입명세(16.12)'!AU45/1000000</f>
        <v>0</v>
      </c>
      <c r="Q281" s="258">
        <f>'[1]차입명세(16.12)'!AV45/1000000</f>
        <v>0</v>
      </c>
      <c r="R281" s="258">
        <f>'[1]차입명세(16.12)'!AW45/1000000</f>
        <v>0</v>
      </c>
      <c r="S281" s="258">
        <f>'[1]차입명세(16.12)'!AX45/1000000</f>
        <v>0</v>
      </c>
      <c r="T281" s="258">
        <f>'[1]차입명세(16.12)'!AY45/1000000</f>
        <v>0</v>
      </c>
      <c r="U281" s="258">
        <f>'[1]차입명세(16.12)'!AZ45/1000000</f>
        <v>0</v>
      </c>
      <c r="V281" s="258">
        <f>'[1]차입명세(16.12)'!BA45/1000000</f>
        <v>0</v>
      </c>
      <c r="W281" s="258">
        <f>'[1]차입명세(16.12)'!BB45/1000000</f>
        <v>0</v>
      </c>
      <c r="X281" s="259">
        <f>(HLOOKUP(X$239, '[1]차입명세(16.12)'!$BF$6:$BL$77, '[1]차입명세(16.12)'!$BP45, FALSE)/1000000)/12</f>
        <v>-70</v>
      </c>
      <c r="Y281" s="259">
        <f>(HLOOKUP(Y$239, '[1]차입명세(16.12)'!$BF$6:$BL$77, '[1]차입명세(16.12)'!$BP45, FALSE)/1000000)/12</f>
        <v>-70</v>
      </c>
      <c r="Z281" s="259">
        <f>(HLOOKUP(Z$239, '[1]차입명세(16.12)'!$BF$6:$BL$77, '[1]차입명세(16.12)'!$BP45, FALSE)/1000000)/12</f>
        <v>-70</v>
      </c>
      <c r="AA281" s="259">
        <f>(HLOOKUP(AA$239, '[1]차입명세(16.12)'!$BF$6:$BL$77, '[1]차입명세(16.12)'!$BP45, FALSE)/1000000)/12</f>
        <v>-70</v>
      </c>
      <c r="AB281" s="259">
        <f>(HLOOKUP(AB$239, '[1]차입명세(16.12)'!$BF$6:$BL$77, '[1]차입명세(16.12)'!$BP45, FALSE)/1000000)/12</f>
        <v>-70</v>
      </c>
      <c r="AC281" s="259">
        <f>(HLOOKUP(AC$239, '[1]차입명세(16.12)'!$BF$6:$BL$77, '[1]차입명세(16.12)'!$BP45, FALSE)/1000000)/12</f>
        <v>-70</v>
      </c>
      <c r="AD281" s="259">
        <f>(HLOOKUP(AD$239, '[1]차입명세(16.12)'!$BF$6:$BL$77, '[1]차입명세(16.12)'!$BP45, FALSE)/1000000)/12</f>
        <v>-70</v>
      </c>
      <c r="AE281" s="259">
        <f>(HLOOKUP(AE$239, '[1]차입명세(16.12)'!$BF$6:$BL$77, '[1]차입명세(16.12)'!$BP45, FALSE)/1000000)/12</f>
        <v>-70</v>
      </c>
      <c r="AF281" s="259">
        <f>(HLOOKUP(AF$239, '[1]차입명세(16.12)'!$BF$6:$BL$77, '[1]차입명세(16.12)'!$BP45, FALSE)/1000000)/12</f>
        <v>-70</v>
      </c>
      <c r="AG281" s="259">
        <f>(HLOOKUP(AG$239, '[1]차입명세(16.12)'!$BF$6:$BL$77, '[1]차입명세(16.12)'!$BP45, FALSE)/1000000)/12</f>
        <v>-70</v>
      </c>
      <c r="AH281" s="259">
        <f>(HLOOKUP(AH$239, '[1]차입명세(16.12)'!$BF$6:$BL$77, '[1]차입명세(16.12)'!$BP45, FALSE)/1000000)/12</f>
        <v>-70</v>
      </c>
      <c r="AI281" s="259">
        <f>(HLOOKUP(AI$239, '[1]차입명세(16.12)'!$BF$6:$BL$77, '[1]차입명세(16.12)'!$BP45, FALSE)/1000000)/12</f>
        <v>-70</v>
      </c>
      <c r="AJ281" s="259">
        <f>(HLOOKUP(AJ$239, '[1]차입명세(16.12)'!$BF$6:$BL$77, '[1]차입명세(16.12)'!$BP45, FALSE)/1000000)/12</f>
        <v>-70</v>
      </c>
      <c r="AK281" s="259">
        <f>(HLOOKUP(AK$239, '[1]차입명세(16.12)'!$BF$6:$BL$77, '[1]차입명세(16.12)'!$BP45, FALSE)/1000000)/12</f>
        <v>-70</v>
      </c>
      <c r="AL281" s="259">
        <f>(HLOOKUP(AL$239, '[1]차입명세(16.12)'!$BF$6:$BL$77, '[1]차입명세(16.12)'!$BP45, FALSE)/1000000)/12</f>
        <v>-70</v>
      </c>
      <c r="AM281" s="259">
        <f>(HLOOKUP(AM$239, '[1]차입명세(16.12)'!$BF$6:$BL$77, '[1]차입명세(16.12)'!$BP45, FALSE)/1000000)/12</f>
        <v>-70</v>
      </c>
      <c r="AN281" s="259">
        <f>(HLOOKUP(AN$239, '[1]차입명세(16.12)'!$BF$6:$BL$77, '[1]차입명세(16.12)'!$BP45, FALSE)/1000000)/12</f>
        <v>-70</v>
      </c>
      <c r="AO281" s="259">
        <f>(HLOOKUP(AO$239, '[1]차입명세(16.12)'!$BF$6:$BL$77, '[1]차입명세(16.12)'!$BP45, FALSE)/1000000)/12</f>
        <v>-70</v>
      </c>
      <c r="AP281" s="259">
        <f>(HLOOKUP(AP$239, '[1]차입명세(16.12)'!$BF$6:$BL$77, '[1]차입명세(16.12)'!$BP45, FALSE)/1000000)/12</f>
        <v>-70</v>
      </c>
      <c r="AQ281" s="259">
        <f>(HLOOKUP(AQ$239, '[1]차입명세(16.12)'!$BF$6:$BL$77, '[1]차입명세(16.12)'!$BP45, FALSE)/1000000)/12</f>
        <v>-70</v>
      </c>
      <c r="AR281" s="259">
        <f>(HLOOKUP(AR$239, '[1]차입명세(16.12)'!$BF$6:$BL$77, '[1]차입명세(16.12)'!$BP45, FALSE)/1000000)/12</f>
        <v>-70</v>
      </c>
      <c r="AS281" s="259">
        <f>(HLOOKUP(AS$239, '[1]차입명세(16.12)'!$BF$6:$BL$77, '[1]차입명세(16.12)'!$BP45, FALSE)/1000000)/12</f>
        <v>-70</v>
      </c>
      <c r="AT281" s="259">
        <f>(HLOOKUP(AT$239, '[1]차입명세(16.12)'!$BF$6:$BL$77, '[1]차입명세(16.12)'!$BP45, FALSE)/1000000)/12</f>
        <v>-70</v>
      </c>
      <c r="AU281" s="259">
        <f>(HLOOKUP(AU$239, '[1]차입명세(16.12)'!$BF$6:$BL$77, '[1]차입명세(16.12)'!$BP45, FALSE)/1000000)/12</f>
        <v>-70</v>
      </c>
      <c r="AV281" s="259">
        <f>(HLOOKUP(AV$239, '[1]차입명세(16.12)'!$BF$6:$BL$77, '[1]차입명세(16.12)'!$BP45, FALSE)/1000000)/12</f>
        <v>-70</v>
      </c>
      <c r="AW281" s="259">
        <f>(HLOOKUP(AW$239, '[1]차입명세(16.12)'!$BF$6:$BL$77, '[1]차입명세(16.12)'!$BP45, FALSE)/1000000)/12</f>
        <v>-70</v>
      </c>
      <c r="AX281" s="259">
        <f>(HLOOKUP(AX$239, '[1]차입명세(16.12)'!$BF$6:$BL$77, '[1]차입명세(16.12)'!$BP45, FALSE)/1000000)/12</f>
        <v>-70</v>
      </c>
      <c r="AY281" s="259">
        <f>(HLOOKUP(AY$239, '[1]차입명세(16.12)'!$BF$6:$BL$77, '[1]차입명세(16.12)'!$BP45, FALSE)/1000000)/12</f>
        <v>-70</v>
      </c>
      <c r="AZ281" s="259">
        <f>(HLOOKUP(AZ$239, '[1]차입명세(16.12)'!$BF$6:$BL$77, '[1]차입명세(16.12)'!$BP45, FALSE)/1000000)/12</f>
        <v>-70</v>
      </c>
      <c r="BA281" s="259">
        <f>(HLOOKUP(BA$239, '[1]차입명세(16.12)'!$BF$6:$BL$77, '[1]차입명세(16.12)'!$BP45, FALSE)/1000000)/12</f>
        <v>-70</v>
      </c>
      <c r="BB281" s="259">
        <f>(HLOOKUP(BB$239, '[1]차입명세(16.12)'!$BF$6:$BL$77, '[1]차입명세(16.12)'!$BP45, FALSE)/1000000)/12</f>
        <v>-70</v>
      </c>
      <c r="BC281" s="259">
        <f>(HLOOKUP(BC$239, '[1]차입명세(16.12)'!$BF$6:$BL$77, '[1]차입명세(16.12)'!$BP45, FALSE)/1000000)/12</f>
        <v>-70</v>
      </c>
      <c r="BD281" s="259">
        <f>(HLOOKUP(BD$239, '[1]차입명세(16.12)'!$BF$6:$BL$77, '[1]차입명세(16.12)'!$BP45, FALSE)/1000000)/12</f>
        <v>-70</v>
      </c>
      <c r="BE281" s="259">
        <f>(HLOOKUP(BE$239, '[1]차입명세(16.12)'!$BF$6:$BL$77, '[1]차입명세(16.12)'!$BP45, FALSE)/1000000)/12</f>
        <v>-70</v>
      </c>
      <c r="BF281" s="259">
        <f>(HLOOKUP(BF$239, '[1]차입명세(16.12)'!$BF$6:$BL$77, '[1]차입명세(16.12)'!$BP45, FALSE)/1000000)/12</f>
        <v>-70</v>
      </c>
      <c r="BG281" s="259">
        <f>(HLOOKUP(BG$239, '[1]차입명세(16.12)'!$BF$6:$BL$77, '[1]차입명세(16.12)'!$BP45, FALSE)/1000000)/12</f>
        <v>-70</v>
      </c>
      <c r="BH281" s="259">
        <f>(HLOOKUP(BH$239, '[1]차입명세(16.12)'!$BF$6:$BL$77, '[1]차입명세(16.12)'!$BP45, FALSE)/1000000)/12</f>
        <v>-70</v>
      </c>
      <c r="BI281" s="259">
        <f>(HLOOKUP(BI$239, '[1]차입명세(16.12)'!$BF$6:$BL$77, '[1]차입명세(16.12)'!$BP45, FALSE)/1000000)/12</f>
        <v>-70</v>
      </c>
      <c r="BJ281" s="259">
        <f>(HLOOKUP(BJ$239, '[1]차입명세(16.12)'!$BF$6:$BL$77, '[1]차입명세(16.12)'!$BP45, FALSE)/1000000)/12</f>
        <v>-70</v>
      </c>
      <c r="BK281" s="259">
        <f>(HLOOKUP(BK$239, '[1]차입명세(16.12)'!$BF$6:$BL$77, '[1]차입명세(16.12)'!$BP45, FALSE)/1000000)/12</f>
        <v>-70</v>
      </c>
      <c r="BL281" s="259">
        <f>(HLOOKUP(BL$239, '[1]차입명세(16.12)'!$BF$6:$BL$77, '[1]차입명세(16.12)'!$BP45, FALSE)/1000000)/12</f>
        <v>-70</v>
      </c>
      <c r="BM281" s="259">
        <f>(HLOOKUP(BM$239, '[1]차입명세(16.12)'!$BF$6:$BL$77, '[1]차입명세(16.12)'!$BP45, FALSE)/1000000)/12</f>
        <v>-70</v>
      </c>
      <c r="BN281" s="259">
        <f>(HLOOKUP(BN$239, '[1]차입명세(16.12)'!$BF$6:$BL$77, '[1]차입명세(16.12)'!$BP45, FALSE)/1000000)/12</f>
        <v>-70</v>
      </c>
      <c r="BO281" s="259">
        <f>(HLOOKUP(BO$239, '[1]차입명세(16.12)'!$BF$6:$BL$77, '[1]차입명세(16.12)'!$BP45, FALSE)/1000000)/12</f>
        <v>-70</v>
      </c>
      <c r="BP281" s="259">
        <f>(HLOOKUP(BP$239, '[1]차입명세(16.12)'!$BF$6:$BL$77, '[1]차입명세(16.12)'!$BP45, FALSE)/1000000)/12</f>
        <v>-70</v>
      </c>
      <c r="BQ281" s="259">
        <f>(HLOOKUP(BQ$239, '[1]차입명세(16.12)'!$BF$6:$BL$77, '[1]차입명세(16.12)'!$BP45, FALSE)/1000000)/12</f>
        <v>-70</v>
      </c>
      <c r="BR281" s="259">
        <f>(HLOOKUP(BR$239, '[1]차입명세(16.12)'!$BF$6:$BL$77, '[1]차입명세(16.12)'!$BP45, FALSE)/1000000)/12</f>
        <v>-70</v>
      </c>
      <c r="BS281" s="259">
        <f>(HLOOKUP(BS$239, '[1]차입명세(16.12)'!$BF$6:$BL$77, '[1]차입명세(16.12)'!$BP45, FALSE)/1000000)/12</f>
        <v>-70</v>
      </c>
      <c r="BT281" s="259">
        <f>(HLOOKUP(BT$239, '[1]차입명세(16.12)'!$BF$6:$BL$77, '[1]차입명세(16.12)'!$BP45, FALSE)/1000000)/12</f>
        <v>-70</v>
      </c>
      <c r="BU281" s="259">
        <f>(HLOOKUP(BU$239, '[1]차입명세(16.12)'!$BF$6:$BL$77, '[1]차입명세(16.12)'!$BP45, FALSE)/1000000)/12</f>
        <v>-70</v>
      </c>
      <c r="BV281" s="259">
        <f>(HLOOKUP(BV$239, '[1]차입명세(16.12)'!$BF$6:$BL$77, '[1]차입명세(16.12)'!$BP45, FALSE)/1000000)/12</f>
        <v>-70</v>
      </c>
      <c r="BW281" s="259">
        <f>(HLOOKUP(BW$239, '[1]차입명세(16.12)'!$BF$6:$BL$77, '[1]차입명세(16.12)'!$BP45, FALSE)/1000000)/12</f>
        <v>-70</v>
      </c>
      <c r="BX281" s="259">
        <f>(HLOOKUP(BX$239, '[1]차입명세(16.12)'!$BF$6:$BL$77, '[1]차입명세(16.12)'!$BP45, FALSE)/1000000)/12</f>
        <v>-70</v>
      </c>
      <c r="BY281" s="259">
        <f>(HLOOKUP(BY$239, '[1]차입명세(16.12)'!$BF$6:$BL$77, '[1]차입명세(16.12)'!$BP45, FALSE)/1000000)/12</f>
        <v>-70</v>
      </c>
      <c r="BZ281" s="259">
        <f>(HLOOKUP(BZ$239, '[1]차입명세(16.12)'!$BF$6:$BL$77, '[1]차입명세(16.12)'!$BP45, FALSE)/1000000)/12</f>
        <v>-70</v>
      </c>
      <c r="CA281" s="259">
        <f>(HLOOKUP(CA$239, '[1]차입명세(16.12)'!$BF$6:$BL$77, '[1]차입명세(16.12)'!$BP45, FALSE)/1000000)/12</f>
        <v>-70</v>
      </c>
      <c r="CB281" s="259">
        <f>(HLOOKUP(CB$239, '[1]차입명세(16.12)'!$BF$6:$BL$77, '[1]차입명세(16.12)'!$BP45, FALSE)/1000000)/12</f>
        <v>-70</v>
      </c>
      <c r="CC281" s="259">
        <f>(HLOOKUP(CC$239, '[1]차입명세(16.12)'!$BF$6:$BL$77, '[1]차입명세(16.12)'!$BP45, FALSE)/1000000)/12</f>
        <v>-70</v>
      </c>
      <c r="CD281" s="259">
        <f>(HLOOKUP(CD$239, '[1]차입명세(16.12)'!$BF$6:$BL$77, '[1]차입명세(16.12)'!$BP45, FALSE)/1000000)/12</f>
        <v>-70</v>
      </c>
      <c r="CE281" s="259">
        <f>(HLOOKUP(CE$239, '[1]차입명세(16.12)'!$BF$6:$BL$77, '[1]차입명세(16.12)'!$BP45, FALSE)/1000000)/12</f>
        <v>-70</v>
      </c>
      <c r="CF281" s="259">
        <f>(HLOOKUP(CF$239, '[1]차입명세(16.12)'!$BF$6:$BL$77, '[1]차입명세(16.12)'!$BP45, FALSE)/1000000)/12</f>
        <v>0</v>
      </c>
      <c r="CG281" s="259">
        <f>(HLOOKUP(CG$239, '[1]차입명세(16.12)'!$BF$6:$BL$77, '[1]차입명세(16.12)'!$BP45, FALSE)/1000000)/12</f>
        <v>0</v>
      </c>
      <c r="CH281" s="259">
        <f>(HLOOKUP(CH$239, '[1]차입명세(16.12)'!$BF$6:$BL$77, '[1]차입명세(16.12)'!$BP45, FALSE)/1000000)/12</f>
        <v>0</v>
      </c>
      <c r="CI281" s="259">
        <f>(HLOOKUP(CI$239, '[1]차입명세(16.12)'!$BF$6:$BL$77, '[1]차입명세(16.12)'!$BP45, FALSE)/1000000)/12</f>
        <v>0</v>
      </c>
      <c r="CJ281" s="259">
        <f>(HLOOKUP(CJ$239, '[1]차입명세(16.12)'!$BF$6:$BL$77, '[1]차입명세(16.12)'!$BP45, FALSE)/1000000)/12</f>
        <v>0</v>
      </c>
      <c r="CK281" s="259">
        <f>(HLOOKUP(CK$239, '[1]차입명세(16.12)'!$BF$6:$BL$77, '[1]차입명세(16.12)'!$BP45, FALSE)/1000000)/12</f>
        <v>0</v>
      </c>
      <c r="CL281" s="259">
        <f>(HLOOKUP(CL$239, '[1]차입명세(16.12)'!$BF$6:$BL$77, '[1]차입명세(16.12)'!$BP45, FALSE)/1000000)/12</f>
        <v>0</v>
      </c>
      <c r="CM281" s="259">
        <f>(HLOOKUP(CM$239, '[1]차입명세(16.12)'!$BF$6:$BL$77, '[1]차입명세(16.12)'!$BP45, FALSE)/1000000)/12</f>
        <v>0</v>
      </c>
      <c r="CN281" s="259">
        <f>(HLOOKUP(CN$239, '[1]차입명세(16.12)'!$BF$6:$BL$77, '[1]차입명세(16.12)'!$BP45, FALSE)/1000000)/12</f>
        <v>0</v>
      </c>
      <c r="CO281" s="259">
        <f>(HLOOKUP(CO$239, '[1]차입명세(16.12)'!$BF$6:$BL$77, '[1]차입명세(16.12)'!$BP45, FALSE)/1000000)/12</f>
        <v>0</v>
      </c>
      <c r="CP281" s="259">
        <f>(HLOOKUP(CP$239, '[1]차입명세(16.12)'!$BF$6:$BL$77, '[1]차입명세(16.12)'!$BP45, FALSE)/1000000)/12</f>
        <v>0</v>
      </c>
      <c r="CQ281" s="259">
        <f>(HLOOKUP(CQ$239, '[1]차입명세(16.12)'!$BF$6:$BL$77, '[1]차입명세(16.12)'!$BP45, FALSE)/1000000)/12</f>
        <v>0</v>
      </c>
      <c r="CR281" s="259">
        <f>(HLOOKUP(CR$239, '[1]차입명세(16.12)'!$BF$6:$BL$77, '[1]차입명세(16.12)'!$BP45, FALSE)/1000000)/12</f>
        <v>0</v>
      </c>
      <c r="CS281" s="259">
        <f>(HLOOKUP(CS$239, '[1]차입명세(16.12)'!$BF$6:$BL$77, '[1]차입명세(16.12)'!$BP45, FALSE)/1000000)/12</f>
        <v>0</v>
      </c>
      <c r="CT281" s="259">
        <f>(HLOOKUP(CT$239, '[1]차입명세(16.12)'!$BF$6:$BL$77, '[1]차입명세(16.12)'!$BP45, FALSE)/1000000)/12</f>
        <v>0</v>
      </c>
      <c r="CU281" s="259">
        <f>(HLOOKUP(CU$239, '[1]차입명세(16.12)'!$BF$6:$BL$77, '[1]차입명세(16.12)'!$BP45, FALSE)/1000000)/12</f>
        <v>0</v>
      </c>
      <c r="CV281" s="259">
        <f>(HLOOKUP(CV$239, '[1]차입명세(16.12)'!$BF$6:$BL$77, '[1]차입명세(16.12)'!$BP45, FALSE)/1000000)/12</f>
        <v>0</v>
      </c>
      <c r="CW281" s="259">
        <f>(HLOOKUP(CW$239, '[1]차입명세(16.12)'!$BF$6:$BL$77, '[1]차입명세(16.12)'!$BP45, FALSE)/1000000)/12</f>
        <v>0</v>
      </c>
      <c r="CX281" s="259">
        <f>(HLOOKUP(CX$239, '[1]차입명세(16.12)'!$BF$6:$BL$77, '[1]차입명세(16.12)'!$BP45, FALSE)/1000000)/12</f>
        <v>0</v>
      </c>
      <c r="CY281" s="259">
        <f>(HLOOKUP(CY$239, '[1]차입명세(16.12)'!$BF$6:$BL$77, '[1]차입명세(16.12)'!$BP45, FALSE)/1000000)/12</f>
        <v>0</v>
      </c>
      <c r="CZ281" s="259">
        <f>(HLOOKUP(CZ$239, '[1]차입명세(16.12)'!$BF$6:$BL$77, '[1]차입명세(16.12)'!$BP45, FALSE)/1000000)/12</f>
        <v>0</v>
      </c>
      <c r="DA281" s="259">
        <f>(HLOOKUP(DA$239, '[1]차입명세(16.12)'!$BF$6:$BL$77, '[1]차입명세(16.12)'!$BP45, FALSE)/1000000)/12</f>
        <v>0</v>
      </c>
      <c r="DB281" s="259">
        <f>(HLOOKUP(DB$239, '[1]차입명세(16.12)'!$BF$6:$BL$77, '[1]차입명세(16.12)'!$BP45, FALSE)/1000000)/12</f>
        <v>0</v>
      </c>
      <c r="DC281" s="259">
        <f>(HLOOKUP(DC$239, '[1]차입명세(16.12)'!$BF$6:$BL$77, '[1]차입명세(16.12)'!$BP45, FALSE)/1000000)/12</f>
        <v>0</v>
      </c>
      <c r="DD281" s="259"/>
      <c r="DE281" s="259"/>
      <c r="DF281" s="259"/>
      <c r="DG281" s="259"/>
      <c r="DH281" s="259"/>
      <c r="DI281" s="259"/>
      <c r="DJ281" s="259"/>
      <c r="DK281" s="259"/>
      <c r="DL281" s="259"/>
      <c r="DM281" s="259"/>
      <c r="DN281" s="259"/>
      <c r="DO281" s="259"/>
      <c r="DP281" s="259"/>
      <c r="DQ281" s="259"/>
      <c r="DR281" s="259"/>
      <c r="DS281" s="259"/>
      <c r="DT281" s="259"/>
      <c r="DU281" s="259"/>
      <c r="DV281" s="259"/>
      <c r="DW281" s="259"/>
      <c r="DX281" s="259"/>
      <c r="DY281" s="259"/>
      <c r="DZ281" s="259"/>
      <c r="EA281" s="259"/>
      <c r="EB281" s="259"/>
      <c r="EC281" s="259"/>
      <c r="ED281" s="259"/>
      <c r="EE281" s="259"/>
      <c r="EF281" s="259"/>
      <c r="EG281" s="259"/>
      <c r="EH281" s="259"/>
      <c r="EI281" s="259"/>
      <c r="EJ281" s="259"/>
      <c r="EK281" s="259"/>
      <c r="EL281" s="259"/>
      <c r="EM281" s="259"/>
      <c r="EN281" s="116"/>
    </row>
    <row r="282" spans="3:144" x14ac:dyDescent="0.3">
      <c r="C282" s="142">
        <f t="shared" si="226"/>
        <v>5</v>
      </c>
      <c r="D282" s="273" t="str">
        <f>'[1]차입명세(16.12)'!D46</f>
        <v>산업시설대</v>
      </c>
      <c r="E282" s="274" t="str">
        <f>'[1]차입명세(16.12)'!E46</f>
        <v>산업</v>
      </c>
      <c r="F282" s="252">
        <f>'[1]차입명세(16.12)'!Y46/1000000</f>
        <v>2100</v>
      </c>
      <c r="G282" s="253">
        <f>'[1]차입명세(16.12)'!M46/100</f>
        <v>2.52E-2</v>
      </c>
      <c r="H282" s="254">
        <f>'[1]차입명세(16.12)'!P46</f>
        <v>42935</v>
      </c>
      <c r="I282" s="278" t="str">
        <f>'[1]차입명세(16.12)'!Q46</f>
        <v>1개월</v>
      </c>
      <c r="J282" s="256">
        <f>'[1]차입명세(16.12)'!V46</f>
        <v>0</v>
      </c>
      <c r="K282" s="260"/>
      <c r="L282" s="258">
        <f>'[1]차입명세(16.12)'!AQ46/1000000</f>
        <v>0</v>
      </c>
      <c r="M282" s="258">
        <f>'[1]차입명세(16.12)'!AR46/1000000</f>
        <v>0</v>
      </c>
      <c r="N282" s="258">
        <f>'[1]차입명세(16.12)'!AS46/1000000</f>
        <v>0</v>
      </c>
      <c r="O282" s="258">
        <f>'[1]차입명세(16.12)'!AT46/1000000</f>
        <v>0</v>
      </c>
      <c r="P282" s="258">
        <f>'[1]차입명세(16.12)'!AU46/1000000</f>
        <v>0</v>
      </c>
      <c r="Q282" s="258">
        <f>'[1]차입명세(16.12)'!AV46/1000000</f>
        <v>0</v>
      </c>
      <c r="R282" s="258">
        <f>'[1]차입명세(16.12)'!AW46/1000000</f>
        <v>0</v>
      </c>
      <c r="S282" s="258">
        <f>'[1]차입명세(16.12)'!AX46/1000000</f>
        <v>0</v>
      </c>
      <c r="T282" s="258">
        <f>'[1]차입명세(16.12)'!AY46/1000000</f>
        <v>0</v>
      </c>
      <c r="U282" s="258">
        <f>'[1]차입명세(16.12)'!AZ46/1000000</f>
        <v>0</v>
      </c>
      <c r="V282" s="258">
        <f>'[1]차입명세(16.12)'!BA46/1000000</f>
        <v>0</v>
      </c>
      <c r="W282" s="258">
        <f>'[1]차입명세(16.12)'!BB46/1000000</f>
        <v>0</v>
      </c>
      <c r="X282" s="259">
        <f>(HLOOKUP(X$239, '[1]차입명세(16.12)'!$BF$6:$BL$77, '[1]차입명세(16.12)'!$BP46, FALSE)/1000000)/12</f>
        <v>0</v>
      </c>
      <c r="Y282" s="259">
        <f>(HLOOKUP(Y$239, '[1]차입명세(16.12)'!$BF$6:$BL$77, '[1]차입명세(16.12)'!$BP46, FALSE)/1000000)/12</f>
        <v>0</v>
      </c>
      <c r="Z282" s="259">
        <f>(HLOOKUP(Z$239, '[1]차입명세(16.12)'!$BF$6:$BL$77, '[1]차입명세(16.12)'!$BP46, FALSE)/1000000)/12</f>
        <v>0</v>
      </c>
      <c r="AA282" s="259">
        <f>(HLOOKUP(AA$239, '[1]차입명세(16.12)'!$BF$6:$BL$77, '[1]차입명세(16.12)'!$BP46, FALSE)/1000000)/12</f>
        <v>0</v>
      </c>
      <c r="AB282" s="259">
        <f>(HLOOKUP(AB$239, '[1]차입명세(16.12)'!$BF$6:$BL$77, '[1]차입명세(16.12)'!$BP46, FALSE)/1000000)/12</f>
        <v>0</v>
      </c>
      <c r="AC282" s="259">
        <f>(HLOOKUP(AC$239, '[1]차입명세(16.12)'!$BF$6:$BL$77, '[1]차입명세(16.12)'!$BP46, FALSE)/1000000)/12</f>
        <v>0</v>
      </c>
      <c r="AD282" s="259">
        <f>(HLOOKUP(AD$239, '[1]차입명세(16.12)'!$BF$6:$BL$77, '[1]차입명세(16.12)'!$BP46, FALSE)/1000000)/12</f>
        <v>0</v>
      </c>
      <c r="AE282" s="259">
        <f>(HLOOKUP(AE$239, '[1]차입명세(16.12)'!$BF$6:$BL$77, '[1]차입명세(16.12)'!$BP46, FALSE)/1000000)/12</f>
        <v>0</v>
      </c>
      <c r="AF282" s="259">
        <f>(HLOOKUP(AF$239, '[1]차입명세(16.12)'!$BF$6:$BL$77, '[1]차입명세(16.12)'!$BP46, FALSE)/1000000)/12</f>
        <v>0</v>
      </c>
      <c r="AG282" s="259">
        <f>(HLOOKUP(AG$239, '[1]차입명세(16.12)'!$BF$6:$BL$77, '[1]차입명세(16.12)'!$BP46, FALSE)/1000000)/12</f>
        <v>0</v>
      </c>
      <c r="AH282" s="259">
        <f>(HLOOKUP(AH$239, '[1]차입명세(16.12)'!$BF$6:$BL$77, '[1]차입명세(16.12)'!$BP46, FALSE)/1000000)/12</f>
        <v>0</v>
      </c>
      <c r="AI282" s="259">
        <f>(HLOOKUP(AI$239, '[1]차입명세(16.12)'!$BF$6:$BL$77, '[1]차입명세(16.12)'!$BP46, FALSE)/1000000)/12</f>
        <v>0</v>
      </c>
      <c r="AJ282" s="259">
        <f>(HLOOKUP(AJ$239, '[1]차입명세(16.12)'!$BF$6:$BL$77, '[1]차입명세(16.12)'!$BP46, FALSE)/1000000)/12</f>
        <v>-35</v>
      </c>
      <c r="AK282" s="259">
        <f>(HLOOKUP(AK$239, '[1]차입명세(16.12)'!$BF$6:$BL$77, '[1]차입명세(16.12)'!$BP46, FALSE)/1000000)/12</f>
        <v>-35</v>
      </c>
      <c r="AL282" s="259">
        <f>(HLOOKUP(AL$239, '[1]차입명세(16.12)'!$BF$6:$BL$77, '[1]차입명세(16.12)'!$BP46, FALSE)/1000000)/12</f>
        <v>-35</v>
      </c>
      <c r="AM282" s="259">
        <f>(HLOOKUP(AM$239, '[1]차입명세(16.12)'!$BF$6:$BL$77, '[1]차입명세(16.12)'!$BP46, FALSE)/1000000)/12</f>
        <v>-35</v>
      </c>
      <c r="AN282" s="259">
        <f>(HLOOKUP(AN$239, '[1]차입명세(16.12)'!$BF$6:$BL$77, '[1]차입명세(16.12)'!$BP46, FALSE)/1000000)/12</f>
        <v>-35</v>
      </c>
      <c r="AO282" s="259">
        <f>(HLOOKUP(AO$239, '[1]차입명세(16.12)'!$BF$6:$BL$77, '[1]차입명세(16.12)'!$BP46, FALSE)/1000000)/12</f>
        <v>-35</v>
      </c>
      <c r="AP282" s="259">
        <f>(HLOOKUP(AP$239, '[1]차입명세(16.12)'!$BF$6:$BL$77, '[1]차입명세(16.12)'!$BP46, FALSE)/1000000)/12</f>
        <v>-35</v>
      </c>
      <c r="AQ282" s="259">
        <f>(HLOOKUP(AQ$239, '[1]차입명세(16.12)'!$BF$6:$BL$77, '[1]차입명세(16.12)'!$BP46, FALSE)/1000000)/12</f>
        <v>-35</v>
      </c>
      <c r="AR282" s="259">
        <f>(HLOOKUP(AR$239, '[1]차입명세(16.12)'!$BF$6:$BL$77, '[1]차입명세(16.12)'!$BP46, FALSE)/1000000)/12</f>
        <v>-35</v>
      </c>
      <c r="AS282" s="259">
        <f>(HLOOKUP(AS$239, '[1]차입명세(16.12)'!$BF$6:$BL$77, '[1]차입명세(16.12)'!$BP46, FALSE)/1000000)/12</f>
        <v>-35</v>
      </c>
      <c r="AT282" s="259">
        <f>(HLOOKUP(AT$239, '[1]차입명세(16.12)'!$BF$6:$BL$77, '[1]차입명세(16.12)'!$BP46, FALSE)/1000000)/12</f>
        <v>-35</v>
      </c>
      <c r="AU282" s="259">
        <f>(HLOOKUP(AU$239, '[1]차입명세(16.12)'!$BF$6:$BL$77, '[1]차입명세(16.12)'!$BP46, FALSE)/1000000)/12</f>
        <v>-35</v>
      </c>
      <c r="AV282" s="259">
        <f>(HLOOKUP(AV$239, '[1]차입명세(16.12)'!$BF$6:$BL$77, '[1]차입명세(16.12)'!$BP46, FALSE)/1000000)/12</f>
        <v>-35</v>
      </c>
      <c r="AW282" s="259">
        <f>(HLOOKUP(AW$239, '[1]차입명세(16.12)'!$BF$6:$BL$77, '[1]차입명세(16.12)'!$BP46, FALSE)/1000000)/12</f>
        <v>-35</v>
      </c>
      <c r="AX282" s="259">
        <f>(HLOOKUP(AX$239, '[1]차입명세(16.12)'!$BF$6:$BL$77, '[1]차입명세(16.12)'!$BP46, FALSE)/1000000)/12</f>
        <v>-35</v>
      </c>
      <c r="AY282" s="259">
        <f>(HLOOKUP(AY$239, '[1]차입명세(16.12)'!$BF$6:$BL$77, '[1]차입명세(16.12)'!$BP46, FALSE)/1000000)/12</f>
        <v>-35</v>
      </c>
      <c r="AZ282" s="259">
        <f>(HLOOKUP(AZ$239, '[1]차입명세(16.12)'!$BF$6:$BL$77, '[1]차입명세(16.12)'!$BP46, FALSE)/1000000)/12</f>
        <v>-35</v>
      </c>
      <c r="BA282" s="259">
        <f>(HLOOKUP(BA$239, '[1]차입명세(16.12)'!$BF$6:$BL$77, '[1]차입명세(16.12)'!$BP46, FALSE)/1000000)/12</f>
        <v>-35</v>
      </c>
      <c r="BB282" s="259">
        <f>(HLOOKUP(BB$239, '[1]차입명세(16.12)'!$BF$6:$BL$77, '[1]차입명세(16.12)'!$BP46, FALSE)/1000000)/12</f>
        <v>-35</v>
      </c>
      <c r="BC282" s="259">
        <f>(HLOOKUP(BC$239, '[1]차입명세(16.12)'!$BF$6:$BL$77, '[1]차입명세(16.12)'!$BP46, FALSE)/1000000)/12</f>
        <v>-35</v>
      </c>
      <c r="BD282" s="259">
        <f>(HLOOKUP(BD$239, '[1]차입명세(16.12)'!$BF$6:$BL$77, '[1]차입명세(16.12)'!$BP46, FALSE)/1000000)/12</f>
        <v>-35</v>
      </c>
      <c r="BE282" s="259">
        <f>(HLOOKUP(BE$239, '[1]차입명세(16.12)'!$BF$6:$BL$77, '[1]차입명세(16.12)'!$BP46, FALSE)/1000000)/12</f>
        <v>-35</v>
      </c>
      <c r="BF282" s="259">
        <f>(HLOOKUP(BF$239, '[1]차입명세(16.12)'!$BF$6:$BL$77, '[1]차입명세(16.12)'!$BP46, FALSE)/1000000)/12</f>
        <v>-35</v>
      </c>
      <c r="BG282" s="259">
        <f>(HLOOKUP(BG$239, '[1]차입명세(16.12)'!$BF$6:$BL$77, '[1]차입명세(16.12)'!$BP46, FALSE)/1000000)/12</f>
        <v>-35</v>
      </c>
      <c r="BH282" s="259">
        <f>(HLOOKUP(BH$239, '[1]차입명세(16.12)'!$BF$6:$BL$77, '[1]차입명세(16.12)'!$BP46, FALSE)/1000000)/12</f>
        <v>-35</v>
      </c>
      <c r="BI282" s="259">
        <f>(HLOOKUP(BI$239, '[1]차입명세(16.12)'!$BF$6:$BL$77, '[1]차입명세(16.12)'!$BP46, FALSE)/1000000)/12</f>
        <v>-35</v>
      </c>
      <c r="BJ282" s="259">
        <f>(HLOOKUP(BJ$239, '[1]차입명세(16.12)'!$BF$6:$BL$77, '[1]차입명세(16.12)'!$BP46, FALSE)/1000000)/12</f>
        <v>-35</v>
      </c>
      <c r="BK282" s="259">
        <f>(HLOOKUP(BK$239, '[1]차입명세(16.12)'!$BF$6:$BL$77, '[1]차입명세(16.12)'!$BP46, FALSE)/1000000)/12</f>
        <v>-35</v>
      </c>
      <c r="BL282" s="259">
        <f>(HLOOKUP(BL$239, '[1]차입명세(16.12)'!$BF$6:$BL$77, '[1]차입명세(16.12)'!$BP46, FALSE)/1000000)/12</f>
        <v>-35</v>
      </c>
      <c r="BM282" s="259">
        <f>(HLOOKUP(BM$239, '[1]차입명세(16.12)'!$BF$6:$BL$77, '[1]차입명세(16.12)'!$BP46, FALSE)/1000000)/12</f>
        <v>-35</v>
      </c>
      <c r="BN282" s="259">
        <f>(HLOOKUP(BN$239, '[1]차입명세(16.12)'!$BF$6:$BL$77, '[1]차입명세(16.12)'!$BP46, FALSE)/1000000)/12</f>
        <v>-35</v>
      </c>
      <c r="BO282" s="259">
        <f>(HLOOKUP(BO$239, '[1]차입명세(16.12)'!$BF$6:$BL$77, '[1]차입명세(16.12)'!$BP46, FALSE)/1000000)/12</f>
        <v>-35</v>
      </c>
      <c r="BP282" s="259">
        <f>(HLOOKUP(BP$239, '[1]차입명세(16.12)'!$BF$6:$BL$77, '[1]차입명세(16.12)'!$BP46, FALSE)/1000000)/12</f>
        <v>-35</v>
      </c>
      <c r="BQ282" s="259">
        <f>(HLOOKUP(BQ$239, '[1]차입명세(16.12)'!$BF$6:$BL$77, '[1]차입명세(16.12)'!$BP46, FALSE)/1000000)/12</f>
        <v>-35</v>
      </c>
      <c r="BR282" s="259">
        <f>(HLOOKUP(BR$239, '[1]차입명세(16.12)'!$BF$6:$BL$77, '[1]차입명세(16.12)'!$BP46, FALSE)/1000000)/12</f>
        <v>-35</v>
      </c>
      <c r="BS282" s="259">
        <f>(HLOOKUP(BS$239, '[1]차입명세(16.12)'!$BF$6:$BL$77, '[1]차입명세(16.12)'!$BP46, FALSE)/1000000)/12</f>
        <v>-35</v>
      </c>
      <c r="BT282" s="259">
        <f>(HLOOKUP(BT$239, '[1]차입명세(16.12)'!$BF$6:$BL$77, '[1]차입명세(16.12)'!$BP46, FALSE)/1000000)/12</f>
        <v>-35</v>
      </c>
      <c r="BU282" s="259">
        <f>(HLOOKUP(BU$239, '[1]차입명세(16.12)'!$BF$6:$BL$77, '[1]차입명세(16.12)'!$BP46, FALSE)/1000000)/12</f>
        <v>-35</v>
      </c>
      <c r="BV282" s="259">
        <f>(HLOOKUP(BV$239, '[1]차입명세(16.12)'!$BF$6:$BL$77, '[1]차입명세(16.12)'!$BP46, FALSE)/1000000)/12</f>
        <v>-35</v>
      </c>
      <c r="BW282" s="259">
        <f>(HLOOKUP(BW$239, '[1]차입명세(16.12)'!$BF$6:$BL$77, '[1]차입명세(16.12)'!$BP46, FALSE)/1000000)/12</f>
        <v>-35</v>
      </c>
      <c r="BX282" s="259">
        <f>(HLOOKUP(BX$239, '[1]차입명세(16.12)'!$BF$6:$BL$77, '[1]차입명세(16.12)'!$BP46, FALSE)/1000000)/12</f>
        <v>-35</v>
      </c>
      <c r="BY282" s="259">
        <f>(HLOOKUP(BY$239, '[1]차입명세(16.12)'!$BF$6:$BL$77, '[1]차입명세(16.12)'!$BP46, FALSE)/1000000)/12</f>
        <v>-35</v>
      </c>
      <c r="BZ282" s="259">
        <f>(HLOOKUP(BZ$239, '[1]차입명세(16.12)'!$BF$6:$BL$77, '[1]차입명세(16.12)'!$BP46, FALSE)/1000000)/12</f>
        <v>-35</v>
      </c>
      <c r="CA282" s="259">
        <f>(HLOOKUP(CA$239, '[1]차입명세(16.12)'!$BF$6:$BL$77, '[1]차입명세(16.12)'!$BP46, FALSE)/1000000)/12</f>
        <v>-35</v>
      </c>
      <c r="CB282" s="259">
        <f>(HLOOKUP(CB$239, '[1]차입명세(16.12)'!$BF$6:$BL$77, '[1]차입명세(16.12)'!$BP46, FALSE)/1000000)/12</f>
        <v>-35</v>
      </c>
      <c r="CC282" s="259">
        <f>(HLOOKUP(CC$239, '[1]차입명세(16.12)'!$BF$6:$BL$77, '[1]차입명세(16.12)'!$BP46, FALSE)/1000000)/12</f>
        <v>-35</v>
      </c>
      <c r="CD282" s="259">
        <f>(HLOOKUP(CD$239, '[1]차입명세(16.12)'!$BF$6:$BL$77, '[1]차입명세(16.12)'!$BP46, FALSE)/1000000)/12</f>
        <v>-35</v>
      </c>
      <c r="CE282" s="259">
        <f>(HLOOKUP(CE$239, '[1]차입명세(16.12)'!$BF$6:$BL$77, '[1]차입명세(16.12)'!$BP46, FALSE)/1000000)/12</f>
        <v>-35</v>
      </c>
      <c r="CF282" s="259">
        <f>(HLOOKUP(CF$239, '[1]차입명세(16.12)'!$BF$6:$BL$77, '[1]차입명세(16.12)'!$BP46, FALSE)/1000000)/12</f>
        <v>-35</v>
      </c>
      <c r="CG282" s="259">
        <f>(HLOOKUP(CG$239, '[1]차입명세(16.12)'!$BF$6:$BL$77, '[1]차입명세(16.12)'!$BP46, FALSE)/1000000)/12</f>
        <v>-35</v>
      </c>
      <c r="CH282" s="259">
        <f>(HLOOKUP(CH$239, '[1]차입명세(16.12)'!$BF$6:$BL$77, '[1]차입명세(16.12)'!$BP46, FALSE)/1000000)/12</f>
        <v>-35</v>
      </c>
      <c r="CI282" s="259">
        <f>(HLOOKUP(CI$239, '[1]차입명세(16.12)'!$BF$6:$BL$77, '[1]차입명세(16.12)'!$BP46, FALSE)/1000000)/12</f>
        <v>-35</v>
      </c>
      <c r="CJ282" s="259">
        <f>(HLOOKUP(CJ$239, '[1]차입명세(16.12)'!$BF$6:$BL$77, '[1]차입명세(16.12)'!$BP46, FALSE)/1000000)/12</f>
        <v>-35</v>
      </c>
      <c r="CK282" s="259">
        <f>(HLOOKUP(CK$239, '[1]차입명세(16.12)'!$BF$6:$BL$77, '[1]차입명세(16.12)'!$BP46, FALSE)/1000000)/12</f>
        <v>-35</v>
      </c>
      <c r="CL282" s="259">
        <f>(HLOOKUP(CL$239, '[1]차입명세(16.12)'!$BF$6:$BL$77, '[1]차입명세(16.12)'!$BP46, FALSE)/1000000)/12</f>
        <v>-35</v>
      </c>
      <c r="CM282" s="259">
        <f>(HLOOKUP(CM$239, '[1]차입명세(16.12)'!$BF$6:$BL$77, '[1]차입명세(16.12)'!$BP46, FALSE)/1000000)/12</f>
        <v>-35</v>
      </c>
      <c r="CN282" s="259">
        <f>(HLOOKUP(CN$239, '[1]차입명세(16.12)'!$BF$6:$BL$77, '[1]차입명세(16.12)'!$BP46, FALSE)/1000000)/12</f>
        <v>-35</v>
      </c>
      <c r="CO282" s="259">
        <f>(HLOOKUP(CO$239, '[1]차입명세(16.12)'!$BF$6:$BL$77, '[1]차입명세(16.12)'!$BP46, FALSE)/1000000)/12</f>
        <v>-35</v>
      </c>
      <c r="CP282" s="259">
        <f>(HLOOKUP(CP$239, '[1]차입명세(16.12)'!$BF$6:$BL$77, '[1]차입명세(16.12)'!$BP46, FALSE)/1000000)/12</f>
        <v>-35</v>
      </c>
      <c r="CQ282" s="259">
        <f>(HLOOKUP(CQ$239, '[1]차입명세(16.12)'!$BF$6:$BL$77, '[1]차입명세(16.12)'!$BP46, FALSE)/1000000)/12</f>
        <v>-35</v>
      </c>
      <c r="CR282" s="259">
        <f>(HLOOKUP(CR$239, '[1]차입명세(16.12)'!$BF$6:$BL$77, '[1]차입명세(16.12)'!$BP46, FALSE)/1000000)/12</f>
        <v>0</v>
      </c>
      <c r="CS282" s="259">
        <f>(HLOOKUP(CS$239, '[1]차입명세(16.12)'!$BF$6:$BL$77, '[1]차입명세(16.12)'!$BP46, FALSE)/1000000)/12</f>
        <v>0</v>
      </c>
      <c r="CT282" s="259">
        <f>(HLOOKUP(CT$239, '[1]차입명세(16.12)'!$BF$6:$BL$77, '[1]차입명세(16.12)'!$BP46, FALSE)/1000000)/12</f>
        <v>0</v>
      </c>
      <c r="CU282" s="259">
        <f>(HLOOKUP(CU$239, '[1]차입명세(16.12)'!$BF$6:$BL$77, '[1]차입명세(16.12)'!$BP46, FALSE)/1000000)/12</f>
        <v>0</v>
      </c>
      <c r="CV282" s="259">
        <f>(HLOOKUP(CV$239, '[1]차입명세(16.12)'!$BF$6:$BL$77, '[1]차입명세(16.12)'!$BP46, FALSE)/1000000)/12</f>
        <v>0</v>
      </c>
      <c r="CW282" s="259">
        <f>(HLOOKUP(CW$239, '[1]차입명세(16.12)'!$BF$6:$BL$77, '[1]차입명세(16.12)'!$BP46, FALSE)/1000000)/12</f>
        <v>0</v>
      </c>
      <c r="CX282" s="259">
        <f>(HLOOKUP(CX$239, '[1]차입명세(16.12)'!$BF$6:$BL$77, '[1]차입명세(16.12)'!$BP46, FALSE)/1000000)/12</f>
        <v>0</v>
      </c>
      <c r="CY282" s="259">
        <f>(HLOOKUP(CY$239, '[1]차입명세(16.12)'!$BF$6:$BL$77, '[1]차입명세(16.12)'!$BP46, FALSE)/1000000)/12</f>
        <v>0</v>
      </c>
      <c r="CZ282" s="259">
        <f>(HLOOKUP(CZ$239, '[1]차입명세(16.12)'!$BF$6:$BL$77, '[1]차입명세(16.12)'!$BP46, FALSE)/1000000)/12</f>
        <v>0</v>
      </c>
      <c r="DA282" s="259">
        <f>(HLOOKUP(DA$239, '[1]차입명세(16.12)'!$BF$6:$BL$77, '[1]차입명세(16.12)'!$BP46, FALSE)/1000000)/12</f>
        <v>0</v>
      </c>
      <c r="DB282" s="259">
        <f>(HLOOKUP(DB$239, '[1]차입명세(16.12)'!$BF$6:$BL$77, '[1]차입명세(16.12)'!$BP46, FALSE)/1000000)/12</f>
        <v>0</v>
      </c>
      <c r="DC282" s="259">
        <f>(HLOOKUP(DC$239, '[1]차입명세(16.12)'!$BF$6:$BL$77, '[1]차입명세(16.12)'!$BP46, FALSE)/1000000)/12</f>
        <v>0</v>
      </c>
      <c r="DD282" s="259"/>
      <c r="DE282" s="259"/>
      <c r="DF282" s="259"/>
      <c r="DG282" s="259"/>
      <c r="DH282" s="259"/>
      <c r="DI282" s="259"/>
      <c r="DJ282" s="259"/>
      <c r="DK282" s="259"/>
      <c r="DL282" s="259"/>
      <c r="DM282" s="259"/>
      <c r="DN282" s="259"/>
      <c r="DO282" s="259"/>
      <c r="DP282" s="259"/>
      <c r="DQ282" s="259"/>
      <c r="DR282" s="259"/>
      <c r="DS282" s="259"/>
      <c r="DT282" s="259"/>
      <c r="DU282" s="259"/>
      <c r="DV282" s="259"/>
      <c r="DW282" s="259"/>
      <c r="DX282" s="259"/>
      <c r="DY282" s="259"/>
      <c r="DZ282" s="259"/>
      <c r="EA282" s="259"/>
      <c r="EB282" s="259"/>
      <c r="EC282" s="259"/>
      <c r="ED282" s="259"/>
      <c r="EE282" s="259"/>
      <c r="EF282" s="259"/>
      <c r="EG282" s="259"/>
      <c r="EH282" s="259"/>
      <c r="EI282" s="259"/>
      <c r="EJ282" s="259"/>
      <c r="EK282" s="259"/>
      <c r="EL282" s="259"/>
      <c r="EM282" s="259"/>
      <c r="EN282" s="116"/>
    </row>
    <row r="283" spans="3:144" x14ac:dyDescent="0.3">
      <c r="C283" s="142">
        <f t="shared" si="226"/>
        <v>6</v>
      </c>
      <c r="D283" s="273" t="str">
        <f>'[1]차입명세(16.12)'!D47</f>
        <v>산업시설대</v>
      </c>
      <c r="E283" s="274" t="str">
        <f>'[1]차입명세(16.12)'!E47</f>
        <v>산업</v>
      </c>
      <c r="F283" s="252">
        <f>'[1]차입명세(16.12)'!Y47/1000000</f>
        <v>5500</v>
      </c>
      <c r="G283" s="253">
        <f>'[1]차입명세(16.12)'!M47/100</f>
        <v>2.52E-2</v>
      </c>
      <c r="H283" s="254">
        <f>'[1]차입명세(16.12)'!P47</f>
        <v>42935</v>
      </c>
      <c r="I283" s="278" t="str">
        <f>'[1]차입명세(16.12)'!Q47</f>
        <v>1개월</v>
      </c>
      <c r="J283" s="256">
        <f>'[1]차입명세(16.12)'!V47</f>
        <v>0</v>
      </c>
      <c r="K283" s="260"/>
      <c r="L283" s="258">
        <f>'[1]차입명세(16.12)'!AQ47/1000000</f>
        <v>0</v>
      </c>
      <c r="M283" s="258">
        <f>'[1]차입명세(16.12)'!AR47/1000000</f>
        <v>0</v>
      </c>
      <c r="N283" s="258">
        <f>'[1]차입명세(16.12)'!AS47/1000000</f>
        <v>0</v>
      </c>
      <c r="O283" s="258">
        <f>'[1]차입명세(16.12)'!AT47/1000000</f>
        <v>0</v>
      </c>
      <c r="P283" s="258">
        <f>'[1]차입명세(16.12)'!AU47/1000000</f>
        <v>0</v>
      </c>
      <c r="Q283" s="258">
        <f>'[1]차입명세(16.12)'!AV47/1000000</f>
        <v>0</v>
      </c>
      <c r="R283" s="258">
        <f>'[1]차입명세(16.12)'!AW47/1000000</f>
        <v>-1900</v>
      </c>
      <c r="S283" s="258">
        <f>'[1]차입명세(16.12)'!AX47/1000000</f>
        <v>0</v>
      </c>
      <c r="T283" s="258">
        <f>'[1]차입명세(16.12)'!AY47/1000000</f>
        <v>0</v>
      </c>
      <c r="U283" s="258">
        <f>'[1]차입명세(16.12)'!AZ47/1000000</f>
        <v>0</v>
      </c>
      <c r="V283" s="258">
        <f>'[1]차입명세(16.12)'!BA47/1000000</f>
        <v>0</v>
      </c>
      <c r="W283" s="258">
        <f>'[1]차입명세(16.12)'!BB47/1000000</f>
        <v>0</v>
      </c>
      <c r="X283" s="259">
        <f>(HLOOKUP(X$239, '[1]차입명세(16.12)'!$BF$6:$BL$77, '[1]차입명세(16.12)'!$BP47, FALSE)/1000000)/12</f>
        <v>0</v>
      </c>
      <c r="Y283" s="259">
        <f>(HLOOKUP(Y$239, '[1]차입명세(16.12)'!$BF$6:$BL$77, '[1]차입명세(16.12)'!$BP47, FALSE)/1000000)/12</f>
        <v>0</v>
      </c>
      <c r="Z283" s="259">
        <f>(HLOOKUP(Z$239, '[1]차입명세(16.12)'!$BF$6:$BL$77, '[1]차입명세(16.12)'!$BP47, FALSE)/1000000)/12</f>
        <v>0</v>
      </c>
      <c r="AA283" s="259">
        <f>(HLOOKUP(AA$239, '[1]차입명세(16.12)'!$BF$6:$BL$77, '[1]차입명세(16.12)'!$BP47, FALSE)/1000000)/12</f>
        <v>0</v>
      </c>
      <c r="AB283" s="259">
        <f>(HLOOKUP(AB$239, '[1]차입명세(16.12)'!$BF$6:$BL$77, '[1]차입명세(16.12)'!$BP47, FALSE)/1000000)/12</f>
        <v>0</v>
      </c>
      <c r="AC283" s="259">
        <f>(HLOOKUP(AC$239, '[1]차입명세(16.12)'!$BF$6:$BL$77, '[1]차입명세(16.12)'!$BP47, FALSE)/1000000)/12</f>
        <v>0</v>
      </c>
      <c r="AD283" s="259">
        <f>(HLOOKUP(AD$239, '[1]차입명세(16.12)'!$BF$6:$BL$77, '[1]차입명세(16.12)'!$BP47, FALSE)/1000000)/12</f>
        <v>0</v>
      </c>
      <c r="AE283" s="259">
        <f>(HLOOKUP(AE$239, '[1]차입명세(16.12)'!$BF$6:$BL$77, '[1]차입명세(16.12)'!$BP47, FALSE)/1000000)/12</f>
        <v>0</v>
      </c>
      <c r="AF283" s="259">
        <f>(HLOOKUP(AF$239, '[1]차입명세(16.12)'!$BF$6:$BL$77, '[1]차입명세(16.12)'!$BP47, FALSE)/1000000)/12</f>
        <v>0</v>
      </c>
      <c r="AG283" s="259">
        <f>(HLOOKUP(AG$239, '[1]차입명세(16.12)'!$BF$6:$BL$77, '[1]차입명세(16.12)'!$BP47, FALSE)/1000000)/12</f>
        <v>0</v>
      </c>
      <c r="AH283" s="259">
        <f>(HLOOKUP(AH$239, '[1]차입명세(16.12)'!$BF$6:$BL$77, '[1]차입명세(16.12)'!$BP47, FALSE)/1000000)/12</f>
        <v>0</v>
      </c>
      <c r="AI283" s="259">
        <f>(HLOOKUP(AI$239, '[1]차입명세(16.12)'!$BF$6:$BL$77, '[1]차입명세(16.12)'!$BP47, FALSE)/1000000)/12</f>
        <v>0</v>
      </c>
      <c r="AJ283" s="259">
        <f>(HLOOKUP(AJ$239, '[1]차입명세(16.12)'!$BF$6:$BL$77, '[1]차입명세(16.12)'!$BP47, FALSE)/1000000)/12</f>
        <v>-60</v>
      </c>
      <c r="AK283" s="259">
        <f>(HLOOKUP(AK$239, '[1]차입명세(16.12)'!$BF$6:$BL$77, '[1]차입명세(16.12)'!$BP47, FALSE)/1000000)/12</f>
        <v>-60</v>
      </c>
      <c r="AL283" s="259">
        <f>(HLOOKUP(AL$239, '[1]차입명세(16.12)'!$BF$6:$BL$77, '[1]차입명세(16.12)'!$BP47, FALSE)/1000000)/12</f>
        <v>-60</v>
      </c>
      <c r="AM283" s="259">
        <f>(HLOOKUP(AM$239, '[1]차입명세(16.12)'!$BF$6:$BL$77, '[1]차입명세(16.12)'!$BP47, FALSE)/1000000)/12</f>
        <v>-60</v>
      </c>
      <c r="AN283" s="259">
        <f>(HLOOKUP(AN$239, '[1]차입명세(16.12)'!$BF$6:$BL$77, '[1]차입명세(16.12)'!$BP47, FALSE)/1000000)/12</f>
        <v>-60</v>
      </c>
      <c r="AO283" s="259">
        <f>(HLOOKUP(AO$239, '[1]차입명세(16.12)'!$BF$6:$BL$77, '[1]차입명세(16.12)'!$BP47, FALSE)/1000000)/12</f>
        <v>-60</v>
      </c>
      <c r="AP283" s="259">
        <f>(HLOOKUP(AP$239, '[1]차입명세(16.12)'!$BF$6:$BL$77, '[1]차입명세(16.12)'!$BP47, FALSE)/1000000)/12</f>
        <v>-60</v>
      </c>
      <c r="AQ283" s="259">
        <f>(HLOOKUP(AQ$239, '[1]차입명세(16.12)'!$BF$6:$BL$77, '[1]차입명세(16.12)'!$BP47, FALSE)/1000000)/12</f>
        <v>-60</v>
      </c>
      <c r="AR283" s="259">
        <f>(HLOOKUP(AR$239, '[1]차입명세(16.12)'!$BF$6:$BL$77, '[1]차입명세(16.12)'!$BP47, FALSE)/1000000)/12</f>
        <v>-60</v>
      </c>
      <c r="AS283" s="259">
        <f>(HLOOKUP(AS$239, '[1]차입명세(16.12)'!$BF$6:$BL$77, '[1]차입명세(16.12)'!$BP47, FALSE)/1000000)/12</f>
        <v>-60</v>
      </c>
      <c r="AT283" s="259">
        <f>(HLOOKUP(AT$239, '[1]차입명세(16.12)'!$BF$6:$BL$77, '[1]차입명세(16.12)'!$BP47, FALSE)/1000000)/12</f>
        <v>-60</v>
      </c>
      <c r="AU283" s="259">
        <f>(HLOOKUP(AU$239, '[1]차입명세(16.12)'!$BF$6:$BL$77, '[1]차입명세(16.12)'!$BP47, FALSE)/1000000)/12</f>
        <v>-60</v>
      </c>
      <c r="AV283" s="259">
        <f>(HLOOKUP(AV$239, '[1]차입명세(16.12)'!$BF$6:$BL$77, '[1]차입명세(16.12)'!$BP47, FALSE)/1000000)/12</f>
        <v>-60</v>
      </c>
      <c r="AW283" s="259">
        <f>(HLOOKUP(AW$239, '[1]차입명세(16.12)'!$BF$6:$BL$77, '[1]차입명세(16.12)'!$BP47, FALSE)/1000000)/12</f>
        <v>-60</v>
      </c>
      <c r="AX283" s="259">
        <f>(HLOOKUP(AX$239, '[1]차입명세(16.12)'!$BF$6:$BL$77, '[1]차입명세(16.12)'!$BP47, FALSE)/1000000)/12</f>
        <v>-60</v>
      </c>
      <c r="AY283" s="259">
        <f>(HLOOKUP(AY$239, '[1]차입명세(16.12)'!$BF$6:$BL$77, '[1]차입명세(16.12)'!$BP47, FALSE)/1000000)/12</f>
        <v>-60</v>
      </c>
      <c r="AZ283" s="259">
        <f>(HLOOKUP(AZ$239, '[1]차입명세(16.12)'!$BF$6:$BL$77, '[1]차입명세(16.12)'!$BP47, FALSE)/1000000)/12</f>
        <v>-60</v>
      </c>
      <c r="BA283" s="259">
        <f>(HLOOKUP(BA$239, '[1]차입명세(16.12)'!$BF$6:$BL$77, '[1]차입명세(16.12)'!$BP47, FALSE)/1000000)/12</f>
        <v>-60</v>
      </c>
      <c r="BB283" s="259">
        <f>(HLOOKUP(BB$239, '[1]차입명세(16.12)'!$BF$6:$BL$77, '[1]차입명세(16.12)'!$BP47, FALSE)/1000000)/12</f>
        <v>-60</v>
      </c>
      <c r="BC283" s="259">
        <f>(HLOOKUP(BC$239, '[1]차입명세(16.12)'!$BF$6:$BL$77, '[1]차입명세(16.12)'!$BP47, FALSE)/1000000)/12</f>
        <v>-60</v>
      </c>
      <c r="BD283" s="259">
        <f>(HLOOKUP(BD$239, '[1]차입명세(16.12)'!$BF$6:$BL$77, '[1]차입명세(16.12)'!$BP47, FALSE)/1000000)/12</f>
        <v>-60</v>
      </c>
      <c r="BE283" s="259">
        <f>(HLOOKUP(BE$239, '[1]차입명세(16.12)'!$BF$6:$BL$77, '[1]차입명세(16.12)'!$BP47, FALSE)/1000000)/12</f>
        <v>-60</v>
      </c>
      <c r="BF283" s="259">
        <f>(HLOOKUP(BF$239, '[1]차입명세(16.12)'!$BF$6:$BL$77, '[1]차입명세(16.12)'!$BP47, FALSE)/1000000)/12</f>
        <v>-60</v>
      </c>
      <c r="BG283" s="259">
        <f>(HLOOKUP(BG$239, '[1]차입명세(16.12)'!$BF$6:$BL$77, '[1]차입명세(16.12)'!$BP47, FALSE)/1000000)/12</f>
        <v>-60</v>
      </c>
      <c r="BH283" s="259">
        <f>(HLOOKUP(BH$239, '[1]차입명세(16.12)'!$BF$6:$BL$77, '[1]차입명세(16.12)'!$BP47, FALSE)/1000000)/12</f>
        <v>-60</v>
      </c>
      <c r="BI283" s="259">
        <f>(HLOOKUP(BI$239, '[1]차입명세(16.12)'!$BF$6:$BL$77, '[1]차입명세(16.12)'!$BP47, FALSE)/1000000)/12</f>
        <v>-60</v>
      </c>
      <c r="BJ283" s="259">
        <f>(HLOOKUP(BJ$239, '[1]차입명세(16.12)'!$BF$6:$BL$77, '[1]차입명세(16.12)'!$BP47, FALSE)/1000000)/12</f>
        <v>-60</v>
      </c>
      <c r="BK283" s="259">
        <f>(HLOOKUP(BK$239, '[1]차입명세(16.12)'!$BF$6:$BL$77, '[1]차입명세(16.12)'!$BP47, FALSE)/1000000)/12</f>
        <v>-60</v>
      </c>
      <c r="BL283" s="259">
        <f>(HLOOKUP(BL$239, '[1]차입명세(16.12)'!$BF$6:$BL$77, '[1]차입명세(16.12)'!$BP47, FALSE)/1000000)/12</f>
        <v>-60</v>
      </c>
      <c r="BM283" s="259">
        <f>(HLOOKUP(BM$239, '[1]차입명세(16.12)'!$BF$6:$BL$77, '[1]차입명세(16.12)'!$BP47, FALSE)/1000000)/12</f>
        <v>-60</v>
      </c>
      <c r="BN283" s="259">
        <f>(HLOOKUP(BN$239, '[1]차입명세(16.12)'!$BF$6:$BL$77, '[1]차입명세(16.12)'!$BP47, FALSE)/1000000)/12</f>
        <v>-60</v>
      </c>
      <c r="BO283" s="259">
        <f>(HLOOKUP(BO$239, '[1]차입명세(16.12)'!$BF$6:$BL$77, '[1]차입명세(16.12)'!$BP47, FALSE)/1000000)/12</f>
        <v>-60</v>
      </c>
      <c r="BP283" s="259">
        <f>(HLOOKUP(BP$239, '[1]차입명세(16.12)'!$BF$6:$BL$77, '[1]차입명세(16.12)'!$BP47, FALSE)/1000000)/12</f>
        <v>-60</v>
      </c>
      <c r="BQ283" s="259">
        <f>(HLOOKUP(BQ$239, '[1]차입명세(16.12)'!$BF$6:$BL$77, '[1]차입명세(16.12)'!$BP47, FALSE)/1000000)/12</f>
        <v>-60</v>
      </c>
      <c r="BR283" s="259">
        <f>(HLOOKUP(BR$239, '[1]차입명세(16.12)'!$BF$6:$BL$77, '[1]차입명세(16.12)'!$BP47, FALSE)/1000000)/12</f>
        <v>-60</v>
      </c>
      <c r="BS283" s="259">
        <f>(HLOOKUP(BS$239, '[1]차입명세(16.12)'!$BF$6:$BL$77, '[1]차입명세(16.12)'!$BP47, FALSE)/1000000)/12</f>
        <v>-60</v>
      </c>
      <c r="BT283" s="259">
        <f>(HLOOKUP(BT$239, '[1]차입명세(16.12)'!$BF$6:$BL$77, '[1]차입명세(16.12)'!$BP47, FALSE)/1000000)/12</f>
        <v>-60</v>
      </c>
      <c r="BU283" s="259">
        <f>(HLOOKUP(BU$239, '[1]차입명세(16.12)'!$BF$6:$BL$77, '[1]차입명세(16.12)'!$BP47, FALSE)/1000000)/12</f>
        <v>-60</v>
      </c>
      <c r="BV283" s="259">
        <f>(HLOOKUP(BV$239, '[1]차입명세(16.12)'!$BF$6:$BL$77, '[1]차입명세(16.12)'!$BP47, FALSE)/1000000)/12</f>
        <v>-60</v>
      </c>
      <c r="BW283" s="259">
        <f>(HLOOKUP(BW$239, '[1]차입명세(16.12)'!$BF$6:$BL$77, '[1]차입명세(16.12)'!$BP47, FALSE)/1000000)/12</f>
        <v>-60</v>
      </c>
      <c r="BX283" s="259">
        <f>(HLOOKUP(BX$239, '[1]차입명세(16.12)'!$BF$6:$BL$77, '[1]차입명세(16.12)'!$BP47, FALSE)/1000000)/12</f>
        <v>-60</v>
      </c>
      <c r="BY283" s="259">
        <f>(HLOOKUP(BY$239, '[1]차입명세(16.12)'!$BF$6:$BL$77, '[1]차입명세(16.12)'!$BP47, FALSE)/1000000)/12</f>
        <v>-60</v>
      </c>
      <c r="BZ283" s="259">
        <f>(HLOOKUP(BZ$239, '[1]차입명세(16.12)'!$BF$6:$BL$77, '[1]차입명세(16.12)'!$BP47, FALSE)/1000000)/12</f>
        <v>-60</v>
      </c>
      <c r="CA283" s="259">
        <f>(HLOOKUP(CA$239, '[1]차입명세(16.12)'!$BF$6:$BL$77, '[1]차입명세(16.12)'!$BP47, FALSE)/1000000)/12</f>
        <v>-60</v>
      </c>
      <c r="CB283" s="259">
        <f>(HLOOKUP(CB$239, '[1]차입명세(16.12)'!$BF$6:$BL$77, '[1]차입명세(16.12)'!$BP47, FALSE)/1000000)/12</f>
        <v>-60</v>
      </c>
      <c r="CC283" s="259">
        <f>(HLOOKUP(CC$239, '[1]차입명세(16.12)'!$BF$6:$BL$77, '[1]차입명세(16.12)'!$BP47, FALSE)/1000000)/12</f>
        <v>-60</v>
      </c>
      <c r="CD283" s="259">
        <f>(HLOOKUP(CD$239, '[1]차입명세(16.12)'!$BF$6:$BL$77, '[1]차입명세(16.12)'!$BP47, FALSE)/1000000)/12</f>
        <v>-60</v>
      </c>
      <c r="CE283" s="259">
        <f>(HLOOKUP(CE$239, '[1]차입명세(16.12)'!$BF$6:$BL$77, '[1]차입명세(16.12)'!$BP47, FALSE)/1000000)/12</f>
        <v>-60</v>
      </c>
      <c r="CF283" s="259">
        <f>(HLOOKUP(CF$239, '[1]차입명세(16.12)'!$BF$6:$BL$77, '[1]차입명세(16.12)'!$BP47, FALSE)/1000000)/12</f>
        <v>-60</v>
      </c>
      <c r="CG283" s="259">
        <f>(HLOOKUP(CG$239, '[1]차입명세(16.12)'!$BF$6:$BL$77, '[1]차입명세(16.12)'!$BP47, FALSE)/1000000)/12</f>
        <v>-60</v>
      </c>
      <c r="CH283" s="259">
        <f>(HLOOKUP(CH$239, '[1]차입명세(16.12)'!$BF$6:$BL$77, '[1]차입명세(16.12)'!$BP47, FALSE)/1000000)/12</f>
        <v>-60</v>
      </c>
      <c r="CI283" s="259">
        <f>(HLOOKUP(CI$239, '[1]차입명세(16.12)'!$BF$6:$BL$77, '[1]차입명세(16.12)'!$BP47, FALSE)/1000000)/12</f>
        <v>-60</v>
      </c>
      <c r="CJ283" s="259">
        <f>(HLOOKUP(CJ$239, '[1]차입명세(16.12)'!$BF$6:$BL$77, '[1]차입명세(16.12)'!$BP47, FALSE)/1000000)/12</f>
        <v>-60</v>
      </c>
      <c r="CK283" s="259">
        <f>(HLOOKUP(CK$239, '[1]차입명세(16.12)'!$BF$6:$BL$77, '[1]차입명세(16.12)'!$BP47, FALSE)/1000000)/12</f>
        <v>-60</v>
      </c>
      <c r="CL283" s="259">
        <f>(HLOOKUP(CL$239, '[1]차입명세(16.12)'!$BF$6:$BL$77, '[1]차입명세(16.12)'!$BP47, FALSE)/1000000)/12</f>
        <v>-60</v>
      </c>
      <c r="CM283" s="259">
        <f>(HLOOKUP(CM$239, '[1]차입명세(16.12)'!$BF$6:$BL$77, '[1]차입명세(16.12)'!$BP47, FALSE)/1000000)/12</f>
        <v>-60</v>
      </c>
      <c r="CN283" s="259">
        <f>(HLOOKUP(CN$239, '[1]차입명세(16.12)'!$BF$6:$BL$77, '[1]차입명세(16.12)'!$BP47, FALSE)/1000000)/12</f>
        <v>-60</v>
      </c>
      <c r="CO283" s="259">
        <f>(HLOOKUP(CO$239, '[1]차입명세(16.12)'!$BF$6:$BL$77, '[1]차입명세(16.12)'!$BP47, FALSE)/1000000)/12</f>
        <v>-60</v>
      </c>
      <c r="CP283" s="259">
        <f>(HLOOKUP(CP$239, '[1]차입명세(16.12)'!$BF$6:$BL$77, '[1]차입명세(16.12)'!$BP47, FALSE)/1000000)/12</f>
        <v>-60</v>
      </c>
      <c r="CQ283" s="259">
        <f>(HLOOKUP(CQ$239, '[1]차입명세(16.12)'!$BF$6:$BL$77, '[1]차입명세(16.12)'!$BP47, FALSE)/1000000)/12</f>
        <v>-60</v>
      </c>
      <c r="CR283" s="259">
        <f>(HLOOKUP(CR$239, '[1]차입명세(16.12)'!$BF$6:$BL$77, '[1]차입명세(16.12)'!$BP47, FALSE)/1000000)/12</f>
        <v>0</v>
      </c>
      <c r="CS283" s="259">
        <f>(HLOOKUP(CS$239, '[1]차입명세(16.12)'!$BF$6:$BL$77, '[1]차입명세(16.12)'!$BP47, FALSE)/1000000)/12</f>
        <v>0</v>
      </c>
      <c r="CT283" s="259">
        <f>(HLOOKUP(CT$239, '[1]차입명세(16.12)'!$BF$6:$BL$77, '[1]차입명세(16.12)'!$BP47, FALSE)/1000000)/12</f>
        <v>0</v>
      </c>
      <c r="CU283" s="259">
        <f>(HLOOKUP(CU$239, '[1]차입명세(16.12)'!$BF$6:$BL$77, '[1]차입명세(16.12)'!$BP47, FALSE)/1000000)/12</f>
        <v>0</v>
      </c>
      <c r="CV283" s="259">
        <f>(HLOOKUP(CV$239, '[1]차입명세(16.12)'!$BF$6:$BL$77, '[1]차입명세(16.12)'!$BP47, FALSE)/1000000)/12</f>
        <v>0</v>
      </c>
      <c r="CW283" s="259">
        <f>(HLOOKUP(CW$239, '[1]차입명세(16.12)'!$BF$6:$BL$77, '[1]차입명세(16.12)'!$BP47, FALSE)/1000000)/12</f>
        <v>0</v>
      </c>
      <c r="CX283" s="259">
        <f>(HLOOKUP(CX$239, '[1]차입명세(16.12)'!$BF$6:$BL$77, '[1]차입명세(16.12)'!$BP47, FALSE)/1000000)/12</f>
        <v>0</v>
      </c>
      <c r="CY283" s="259">
        <f>(HLOOKUP(CY$239, '[1]차입명세(16.12)'!$BF$6:$BL$77, '[1]차입명세(16.12)'!$BP47, FALSE)/1000000)/12</f>
        <v>0</v>
      </c>
      <c r="CZ283" s="259">
        <f>(HLOOKUP(CZ$239, '[1]차입명세(16.12)'!$BF$6:$BL$77, '[1]차입명세(16.12)'!$BP47, FALSE)/1000000)/12</f>
        <v>0</v>
      </c>
      <c r="DA283" s="259">
        <f>(HLOOKUP(DA$239, '[1]차입명세(16.12)'!$BF$6:$BL$77, '[1]차입명세(16.12)'!$BP47, FALSE)/1000000)/12</f>
        <v>0</v>
      </c>
      <c r="DB283" s="259">
        <f>(HLOOKUP(DB$239, '[1]차입명세(16.12)'!$BF$6:$BL$77, '[1]차입명세(16.12)'!$BP47, FALSE)/1000000)/12</f>
        <v>0</v>
      </c>
      <c r="DC283" s="259">
        <f>(HLOOKUP(DC$239, '[1]차입명세(16.12)'!$BF$6:$BL$77, '[1]차입명세(16.12)'!$BP47, FALSE)/1000000)/12</f>
        <v>0</v>
      </c>
      <c r="DD283" s="259"/>
      <c r="DE283" s="259"/>
      <c r="DF283" s="259"/>
      <c r="DG283" s="259"/>
      <c r="DH283" s="259"/>
      <c r="DI283" s="259"/>
      <c r="DJ283" s="259"/>
      <c r="DK283" s="259"/>
      <c r="DL283" s="259"/>
      <c r="DM283" s="259"/>
      <c r="DN283" s="259"/>
      <c r="DO283" s="259"/>
      <c r="DP283" s="259"/>
      <c r="DQ283" s="259"/>
      <c r="DR283" s="259"/>
      <c r="DS283" s="259"/>
      <c r="DT283" s="259"/>
      <c r="DU283" s="259"/>
      <c r="DV283" s="259"/>
      <c r="DW283" s="259"/>
      <c r="DX283" s="259"/>
      <c r="DY283" s="259"/>
      <c r="DZ283" s="259"/>
      <c r="EA283" s="259"/>
      <c r="EB283" s="259"/>
      <c r="EC283" s="259"/>
      <c r="ED283" s="259"/>
      <c r="EE283" s="259"/>
      <c r="EF283" s="259"/>
      <c r="EG283" s="259"/>
      <c r="EH283" s="259"/>
      <c r="EI283" s="259"/>
      <c r="EJ283" s="259"/>
      <c r="EK283" s="259"/>
      <c r="EL283" s="259"/>
      <c r="EM283" s="259"/>
      <c r="EN283" s="116"/>
    </row>
    <row r="284" spans="3:144" x14ac:dyDescent="0.3">
      <c r="C284" s="142">
        <f t="shared" si="226"/>
        <v>7</v>
      </c>
      <c r="D284" s="273" t="str">
        <f>'[1]차입명세(16.12)'!D48</f>
        <v>산업시설대</v>
      </c>
      <c r="E284" s="274" t="str">
        <f>'[1]차입명세(16.12)'!E48</f>
        <v>산업</v>
      </c>
      <c r="F284" s="252">
        <f>'[1]차입명세(16.12)'!Y48/1000000</f>
        <v>15000</v>
      </c>
      <c r="G284" s="253">
        <f>'[1]차입명세(16.12)'!M48/100</f>
        <v>2.52E-2</v>
      </c>
      <c r="H284" s="254">
        <f>'[1]차입명세(16.12)'!P48</f>
        <v>43280</v>
      </c>
      <c r="I284" s="278" t="str">
        <f>'[1]차입명세(16.12)'!Q48</f>
        <v>1개월</v>
      </c>
      <c r="J284" s="256">
        <f>'[1]차입명세(16.12)'!V48</f>
        <v>0</v>
      </c>
      <c r="K284" s="260"/>
      <c r="L284" s="258">
        <f>'[1]차입명세(16.12)'!AQ48/1000000</f>
        <v>0</v>
      </c>
      <c r="M284" s="258">
        <f>'[1]차입명세(16.12)'!AR48/1000000</f>
        <v>0</v>
      </c>
      <c r="N284" s="258">
        <f>'[1]차입명세(16.12)'!AS48/1000000</f>
        <v>0</v>
      </c>
      <c r="O284" s="258">
        <f>'[1]차입명세(16.12)'!AT48/1000000</f>
        <v>0</v>
      </c>
      <c r="P284" s="258">
        <f>'[1]차입명세(16.12)'!AU48/1000000</f>
        <v>0</v>
      </c>
      <c r="Q284" s="258">
        <f>'[1]차입명세(16.12)'!AV48/1000000</f>
        <v>0</v>
      </c>
      <c r="R284" s="258">
        <f>'[1]차입명세(16.12)'!AW48/1000000</f>
        <v>0</v>
      </c>
      <c r="S284" s="258">
        <f>'[1]차입명세(16.12)'!AX48/1000000</f>
        <v>0</v>
      </c>
      <c r="T284" s="258">
        <f>'[1]차입명세(16.12)'!AY48/1000000</f>
        <v>0</v>
      </c>
      <c r="U284" s="258">
        <f>'[1]차입명세(16.12)'!AZ48/1000000</f>
        <v>0</v>
      </c>
      <c r="V284" s="258">
        <f>'[1]차입명세(16.12)'!BA48/1000000</f>
        <v>0</v>
      </c>
      <c r="W284" s="258">
        <f>'[1]차입명세(16.12)'!BB48/1000000</f>
        <v>0</v>
      </c>
      <c r="X284" s="259">
        <f>(HLOOKUP(X$239, '[1]차입명세(16.12)'!$BF$6:$BL$77, '[1]차입명세(16.12)'!$BP48, FALSE)/1000000)/12</f>
        <v>-250</v>
      </c>
      <c r="Y284" s="259">
        <f>(HLOOKUP(Y$239, '[1]차입명세(16.12)'!$BF$6:$BL$77, '[1]차입명세(16.12)'!$BP48, FALSE)/1000000)/12</f>
        <v>-250</v>
      </c>
      <c r="Z284" s="259">
        <f>(HLOOKUP(Z$239, '[1]차입명세(16.12)'!$BF$6:$BL$77, '[1]차입명세(16.12)'!$BP48, FALSE)/1000000)/12</f>
        <v>-250</v>
      </c>
      <c r="AA284" s="259">
        <f>(HLOOKUP(AA$239, '[1]차입명세(16.12)'!$BF$6:$BL$77, '[1]차입명세(16.12)'!$BP48, FALSE)/1000000)/12</f>
        <v>-250</v>
      </c>
      <c r="AB284" s="259">
        <f>(HLOOKUP(AB$239, '[1]차입명세(16.12)'!$BF$6:$BL$77, '[1]차입명세(16.12)'!$BP48, FALSE)/1000000)/12</f>
        <v>-250</v>
      </c>
      <c r="AC284" s="259">
        <f>(HLOOKUP(AC$239, '[1]차입명세(16.12)'!$BF$6:$BL$77, '[1]차입명세(16.12)'!$BP48, FALSE)/1000000)/12</f>
        <v>-250</v>
      </c>
      <c r="AD284" s="259">
        <f>(HLOOKUP(AD$239, '[1]차입명세(16.12)'!$BF$6:$BL$77, '[1]차입명세(16.12)'!$BP48, FALSE)/1000000)/12</f>
        <v>-250</v>
      </c>
      <c r="AE284" s="259">
        <f>(HLOOKUP(AE$239, '[1]차입명세(16.12)'!$BF$6:$BL$77, '[1]차입명세(16.12)'!$BP48, FALSE)/1000000)/12</f>
        <v>-250</v>
      </c>
      <c r="AF284" s="259">
        <f>(HLOOKUP(AF$239, '[1]차입명세(16.12)'!$BF$6:$BL$77, '[1]차입명세(16.12)'!$BP48, FALSE)/1000000)/12</f>
        <v>-250</v>
      </c>
      <c r="AG284" s="259">
        <f>(HLOOKUP(AG$239, '[1]차입명세(16.12)'!$BF$6:$BL$77, '[1]차입명세(16.12)'!$BP48, FALSE)/1000000)/12</f>
        <v>-250</v>
      </c>
      <c r="AH284" s="259">
        <f>(HLOOKUP(AH$239, '[1]차입명세(16.12)'!$BF$6:$BL$77, '[1]차입명세(16.12)'!$BP48, FALSE)/1000000)/12</f>
        <v>-250</v>
      </c>
      <c r="AI284" s="259">
        <f>(HLOOKUP(AI$239, '[1]차입명세(16.12)'!$BF$6:$BL$77, '[1]차입명세(16.12)'!$BP48, FALSE)/1000000)/12</f>
        <v>-250</v>
      </c>
      <c r="AJ284" s="259">
        <f>(HLOOKUP(AJ$239, '[1]차입명세(16.12)'!$BF$6:$BL$77, '[1]차입명세(16.12)'!$BP48, FALSE)/1000000)/12</f>
        <v>-250</v>
      </c>
      <c r="AK284" s="259">
        <f>(HLOOKUP(AK$239, '[1]차입명세(16.12)'!$BF$6:$BL$77, '[1]차입명세(16.12)'!$BP48, FALSE)/1000000)/12</f>
        <v>-250</v>
      </c>
      <c r="AL284" s="259">
        <f>(HLOOKUP(AL$239, '[1]차입명세(16.12)'!$BF$6:$BL$77, '[1]차입명세(16.12)'!$BP48, FALSE)/1000000)/12</f>
        <v>-250</v>
      </c>
      <c r="AM284" s="259">
        <f>(HLOOKUP(AM$239, '[1]차입명세(16.12)'!$BF$6:$BL$77, '[1]차입명세(16.12)'!$BP48, FALSE)/1000000)/12</f>
        <v>-250</v>
      </c>
      <c r="AN284" s="259">
        <f>(HLOOKUP(AN$239, '[1]차입명세(16.12)'!$BF$6:$BL$77, '[1]차입명세(16.12)'!$BP48, FALSE)/1000000)/12</f>
        <v>-250</v>
      </c>
      <c r="AO284" s="259">
        <f>(HLOOKUP(AO$239, '[1]차입명세(16.12)'!$BF$6:$BL$77, '[1]차입명세(16.12)'!$BP48, FALSE)/1000000)/12</f>
        <v>-250</v>
      </c>
      <c r="AP284" s="259">
        <f>(HLOOKUP(AP$239, '[1]차입명세(16.12)'!$BF$6:$BL$77, '[1]차입명세(16.12)'!$BP48, FALSE)/1000000)/12</f>
        <v>-250</v>
      </c>
      <c r="AQ284" s="259">
        <f>(HLOOKUP(AQ$239, '[1]차입명세(16.12)'!$BF$6:$BL$77, '[1]차입명세(16.12)'!$BP48, FALSE)/1000000)/12</f>
        <v>-250</v>
      </c>
      <c r="AR284" s="259">
        <f>(HLOOKUP(AR$239, '[1]차입명세(16.12)'!$BF$6:$BL$77, '[1]차입명세(16.12)'!$BP48, FALSE)/1000000)/12</f>
        <v>-250</v>
      </c>
      <c r="AS284" s="259">
        <f>(HLOOKUP(AS$239, '[1]차입명세(16.12)'!$BF$6:$BL$77, '[1]차입명세(16.12)'!$BP48, FALSE)/1000000)/12</f>
        <v>-250</v>
      </c>
      <c r="AT284" s="259">
        <f>(HLOOKUP(AT$239, '[1]차입명세(16.12)'!$BF$6:$BL$77, '[1]차입명세(16.12)'!$BP48, FALSE)/1000000)/12</f>
        <v>-250</v>
      </c>
      <c r="AU284" s="259">
        <f>(HLOOKUP(AU$239, '[1]차입명세(16.12)'!$BF$6:$BL$77, '[1]차입명세(16.12)'!$BP48, FALSE)/1000000)/12</f>
        <v>-250</v>
      </c>
      <c r="AV284" s="259">
        <f>(HLOOKUP(AV$239, '[1]차입명세(16.12)'!$BF$6:$BL$77, '[1]차입명세(16.12)'!$BP48, FALSE)/1000000)/12</f>
        <v>-250</v>
      </c>
      <c r="AW284" s="259">
        <f>(HLOOKUP(AW$239, '[1]차입명세(16.12)'!$BF$6:$BL$77, '[1]차입명세(16.12)'!$BP48, FALSE)/1000000)/12</f>
        <v>-250</v>
      </c>
      <c r="AX284" s="259">
        <f>(HLOOKUP(AX$239, '[1]차입명세(16.12)'!$BF$6:$BL$77, '[1]차입명세(16.12)'!$BP48, FALSE)/1000000)/12</f>
        <v>-250</v>
      </c>
      <c r="AY284" s="259">
        <f>(HLOOKUP(AY$239, '[1]차입명세(16.12)'!$BF$6:$BL$77, '[1]차입명세(16.12)'!$BP48, FALSE)/1000000)/12</f>
        <v>-250</v>
      </c>
      <c r="AZ284" s="259">
        <f>(HLOOKUP(AZ$239, '[1]차입명세(16.12)'!$BF$6:$BL$77, '[1]차입명세(16.12)'!$BP48, FALSE)/1000000)/12</f>
        <v>-250</v>
      </c>
      <c r="BA284" s="259">
        <f>(HLOOKUP(BA$239, '[1]차입명세(16.12)'!$BF$6:$BL$77, '[1]차입명세(16.12)'!$BP48, FALSE)/1000000)/12</f>
        <v>-250</v>
      </c>
      <c r="BB284" s="259">
        <f>(HLOOKUP(BB$239, '[1]차입명세(16.12)'!$BF$6:$BL$77, '[1]차입명세(16.12)'!$BP48, FALSE)/1000000)/12</f>
        <v>-250</v>
      </c>
      <c r="BC284" s="259">
        <f>(HLOOKUP(BC$239, '[1]차입명세(16.12)'!$BF$6:$BL$77, '[1]차입명세(16.12)'!$BP48, FALSE)/1000000)/12</f>
        <v>-250</v>
      </c>
      <c r="BD284" s="259">
        <f>(HLOOKUP(BD$239, '[1]차입명세(16.12)'!$BF$6:$BL$77, '[1]차입명세(16.12)'!$BP48, FALSE)/1000000)/12</f>
        <v>-250</v>
      </c>
      <c r="BE284" s="259">
        <f>(HLOOKUP(BE$239, '[1]차입명세(16.12)'!$BF$6:$BL$77, '[1]차입명세(16.12)'!$BP48, FALSE)/1000000)/12</f>
        <v>-250</v>
      </c>
      <c r="BF284" s="259">
        <f>(HLOOKUP(BF$239, '[1]차입명세(16.12)'!$BF$6:$BL$77, '[1]차입명세(16.12)'!$BP48, FALSE)/1000000)/12</f>
        <v>-250</v>
      </c>
      <c r="BG284" s="259">
        <f>(HLOOKUP(BG$239, '[1]차입명세(16.12)'!$BF$6:$BL$77, '[1]차입명세(16.12)'!$BP48, FALSE)/1000000)/12</f>
        <v>-250</v>
      </c>
      <c r="BH284" s="259">
        <f>(HLOOKUP(BH$239, '[1]차입명세(16.12)'!$BF$6:$BL$77, '[1]차입명세(16.12)'!$BP48, FALSE)/1000000)/12</f>
        <v>-250</v>
      </c>
      <c r="BI284" s="259">
        <f>(HLOOKUP(BI$239, '[1]차입명세(16.12)'!$BF$6:$BL$77, '[1]차입명세(16.12)'!$BP48, FALSE)/1000000)/12</f>
        <v>-250</v>
      </c>
      <c r="BJ284" s="259">
        <f>(HLOOKUP(BJ$239, '[1]차입명세(16.12)'!$BF$6:$BL$77, '[1]차입명세(16.12)'!$BP48, FALSE)/1000000)/12</f>
        <v>-250</v>
      </c>
      <c r="BK284" s="259">
        <f>(HLOOKUP(BK$239, '[1]차입명세(16.12)'!$BF$6:$BL$77, '[1]차입명세(16.12)'!$BP48, FALSE)/1000000)/12</f>
        <v>-250</v>
      </c>
      <c r="BL284" s="259">
        <f>(HLOOKUP(BL$239, '[1]차입명세(16.12)'!$BF$6:$BL$77, '[1]차입명세(16.12)'!$BP48, FALSE)/1000000)/12</f>
        <v>-250</v>
      </c>
      <c r="BM284" s="259">
        <f>(HLOOKUP(BM$239, '[1]차입명세(16.12)'!$BF$6:$BL$77, '[1]차입명세(16.12)'!$BP48, FALSE)/1000000)/12</f>
        <v>-250</v>
      </c>
      <c r="BN284" s="259">
        <f>(HLOOKUP(BN$239, '[1]차입명세(16.12)'!$BF$6:$BL$77, '[1]차입명세(16.12)'!$BP48, FALSE)/1000000)/12</f>
        <v>-250</v>
      </c>
      <c r="BO284" s="259">
        <f>(HLOOKUP(BO$239, '[1]차입명세(16.12)'!$BF$6:$BL$77, '[1]차입명세(16.12)'!$BP48, FALSE)/1000000)/12</f>
        <v>-250</v>
      </c>
      <c r="BP284" s="259">
        <f>(HLOOKUP(BP$239, '[1]차입명세(16.12)'!$BF$6:$BL$77, '[1]차입명세(16.12)'!$BP48, FALSE)/1000000)/12</f>
        <v>-250</v>
      </c>
      <c r="BQ284" s="259">
        <f>(HLOOKUP(BQ$239, '[1]차입명세(16.12)'!$BF$6:$BL$77, '[1]차입명세(16.12)'!$BP48, FALSE)/1000000)/12</f>
        <v>-250</v>
      </c>
      <c r="BR284" s="259">
        <f>(HLOOKUP(BR$239, '[1]차입명세(16.12)'!$BF$6:$BL$77, '[1]차입명세(16.12)'!$BP48, FALSE)/1000000)/12</f>
        <v>-250</v>
      </c>
      <c r="BS284" s="259">
        <f>(HLOOKUP(BS$239, '[1]차입명세(16.12)'!$BF$6:$BL$77, '[1]차입명세(16.12)'!$BP48, FALSE)/1000000)/12</f>
        <v>-250</v>
      </c>
      <c r="BT284" s="259">
        <f>(HLOOKUP(BT$239, '[1]차입명세(16.12)'!$BF$6:$BL$77, '[1]차입명세(16.12)'!$BP48, FALSE)/1000000)/12</f>
        <v>-250</v>
      </c>
      <c r="BU284" s="259">
        <f>(HLOOKUP(BU$239, '[1]차입명세(16.12)'!$BF$6:$BL$77, '[1]차입명세(16.12)'!$BP48, FALSE)/1000000)/12</f>
        <v>-250</v>
      </c>
      <c r="BV284" s="259">
        <f>(HLOOKUP(BV$239, '[1]차입명세(16.12)'!$BF$6:$BL$77, '[1]차입명세(16.12)'!$BP48, FALSE)/1000000)/12</f>
        <v>-250</v>
      </c>
      <c r="BW284" s="259">
        <f>(HLOOKUP(BW$239, '[1]차입명세(16.12)'!$BF$6:$BL$77, '[1]차입명세(16.12)'!$BP48, FALSE)/1000000)/12</f>
        <v>-250</v>
      </c>
      <c r="BX284" s="259">
        <f>(HLOOKUP(BX$239, '[1]차입명세(16.12)'!$BF$6:$BL$77, '[1]차입명세(16.12)'!$BP48, FALSE)/1000000)/12</f>
        <v>-250</v>
      </c>
      <c r="BY284" s="259">
        <f>(HLOOKUP(BY$239, '[1]차입명세(16.12)'!$BF$6:$BL$77, '[1]차입명세(16.12)'!$BP48, FALSE)/1000000)/12</f>
        <v>-250</v>
      </c>
      <c r="BZ284" s="259">
        <f>(HLOOKUP(BZ$239, '[1]차입명세(16.12)'!$BF$6:$BL$77, '[1]차입명세(16.12)'!$BP48, FALSE)/1000000)/12</f>
        <v>-250</v>
      </c>
      <c r="CA284" s="259">
        <f>(HLOOKUP(CA$239, '[1]차입명세(16.12)'!$BF$6:$BL$77, '[1]차입명세(16.12)'!$BP48, FALSE)/1000000)/12</f>
        <v>-250</v>
      </c>
      <c r="CB284" s="259">
        <f>(HLOOKUP(CB$239, '[1]차입명세(16.12)'!$BF$6:$BL$77, '[1]차입명세(16.12)'!$BP48, FALSE)/1000000)/12</f>
        <v>-250</v>
      </c>
      <c r="CC284" s="259">
        <f>(HLOOKUP(CC$239, '[1]차입명세(16.12)'!$BF$6:$BL$77, '[1]차입명세(16.12)'!$BP48, FALSE)/1000000)/12</f>
        <v>-250</v>
      </c>
      <c r="CD284" s="259">
        <f>(HLOOKUP(CD$239, '[1]차입명세(16.12)'!$BF$6:$BL$77, '[1]차입명세(16.12)'!$BP48, FALSE)/1000000)/12</f>
        <v>-250</v>
      </c>
      <c r="CE284" s="259">
        <f>(HLOOKUP(CE$239, '[1]차입명세(16.12)'!$BF$6:$BL$77, '[1]차입명세(16.12)'!$BP48, FALSE)/1000000)/12</f>
        <v>-250</v>
      </c>
      <c r="CF284" s="259">
        <f>(HLOOKUP(CF$239, '[1]차입명세(16.12)'!$BF$6:$BL$77, '[1]차입명세(16.12)'!$BP48, FALSE)/1000000)/12</f>
        <v>0</v>
      </c>
      <c r="CG284" s="259">
        <f>(HLOOKUP(CG$239, '[1]차입명세(16.12)'!$BF$6:$BL$77, '[1]차입명세(16.12)'!$BP48, FALSE)/1000000)/12</f>
        <v>0</v>
      </c>
      <c r="CH284" s="259">
        <f>(HLOOKUP(CH$239, '[1]차입명세(16.12)'!$BF$6:$BL$77, '[1]차입명세(16.12)'!$BP48, FALSE)/1000000)/12</f>
        <v>0</v>
      </c>
      <c r="CI284" s="259">
        <f>(HLOOKUP(CI$239, '[1]차입명세(16.12)'!$BF$6:$BL$77, '[1]차입명세(16.12)'!$BP48, FALSE)/1000000)/12</f>
        <v>0</v>
      </c>
      <c r="CJ284" s="259">
        <f>(HLOOKUP(CJ$239, '[1]차입명세(16.12)'!$BF$6:$BL$77, '[1]차입명세(16.12)'!$BP48, FALSE)/1000000)/12</f>
        <v>0</v>
      </c>
      <c r="CK284" s="259">
        <f>(HLOOKUP(CK$239, '[1]차입명세(16.12)'!$BF$6:$BL$77, '[1]차입명세(16.12)'!$BP48, FALSE)/1000000)/12</f>
        <v>0</v>
      </c>
      <c r="CL284" s="259">
        <f>(HLOOKUP(CL$239, '[1]차입명세(16.12)'!$BF$6:$BL$77, '[1]차입명세(16.12)'!$BP48, FALSE)/1000000)/12</f>
        <v>0</v>
      </c>
      <c r="CM284" s="259">
        <f>(HLOOKUP(CM$239, '[1]차입명세(16.12)'!$BF$6:$BL$77, '[1]차입명세(16.12)'!$BP48, FALSE)/1000000)/12</f>
        <v>0</v>
      </c>
      <c r="CN284" s="259">
        <f>(HLOOKUP(CN$239, '[1]차입명세(16.12)'!$BF$6:$BL$77, '[1]차입명세(16.12)'!$BP48, FALSE)/1000000)/12</f>
        <v>0</v>
      </c>
      <c r="CO284" s="259">
        <f>(HLOOKUP(CO$239, '[1]차입명세(16.12)'!$BF$6:$BL$77, '[1]차입명세(16.12)'!$BP48, FALSE)/1000000)/12</f>
        <v>0</v>
      </c>
      <c r="CP284" s="259">
        <f>(HLOOKUP(CP$239, '[1]차입명세(16.12)'!$BF$6:$BL$77, '[1]차입명세(16.12)'!$BP48, FALSE)/1000000)/12</f>
        <v>0</v>
      </c>
      <c r="CQ284" s="259">
        <f>(HLOOKUP(CQ$239, '[1]차입명세(16.12)'!$BF$6:$BL$77, '[1]차입명세(16.12)'!$BP48, FALSE)/1000000)/12</f>
        <v>0</v>
      </c>
      <c r="CR284" s="259">
        <f>(HLOOKUP(CR$239, '[1]차입명세(16.12)'!$BF$6:$BL$77, '[1]차입명세(16.12)'!$BP48, FALSE)/1000000)/12</f>
        <v>0</v>
      </c>
      <c r="CS284" s="259">
        <f>(HLOOKUP(CS$239, '[1]차입명세(16.12)'!$BF$6:$BL$77, '[1]차입명세(16.12)'!$BP48, FALSE)/1000000)/12</f>
        <v>0</v>
      </c>
      <c r="CT284" s="259">
        <f>(HLOOKUP(CT$239, '[1]차입명세(16.12)'!$BF$6:$BL$77, '[1]차입명세(16.12)'!$BP48, FALSE)/1000000)/12</f>
        <v>0</v>
      </c>
      <c r="CU284" s="259">
        <f>(HLOOKUP(CU$239, '[1]차입명세(16.12)'!$BF$6:$BL$77, '[1]차입명세(16.12)'!$BP48, FALSE)/1000000)/12</f>
        <v>0</v>
      </c>
      <c r="CV284" s="259">
        <f>(HLOOKUP(CV$239, '[1]차입명세(16.12)'!$BF$6:$BL$77, '[1]차입명세(16.12)'!$BP48, FALSE)/1000000)/12</f>
        <v>0</v>
      </c>
      <c r="CW284" s="259">
        <f>(HLOOKUP(CW$239, '[1]차입명세(16.12)'!$BF$6:$BL$77, '[1]차입명세(16.12)'!$BP48, FALSE)/1000000)/12</f>
        <v>0</v>
      </c>
      <c r="CX284" s="259">
        <f>(HLOOKUP(CX$239, '[1]차입명세(16.12)'!$BF$6:$BL$77, '[1]차입명세(16.12)'!$BP48, FALSE)/1000000)/12</f>
        <v>0</v>
      </c>
      <c r="CY284" s="259">
        <f>(HLOOKUP(CY$239, '[1]차입명세(16.12)'!$BF$6:$BL$77, '[1]차입명세(16.12)'!$BP48, FALSE)/1000000)/12</f>
        <v>0</v>
      </c>
      <c r="CZ284" s="259">
        <f>(HLOOKUP(CZ$239, '[1]차입명세(16.12)'!$BF$6:$BL$77, '[1]차입명세(16.12)'!$BP48, FALSE)/1000000)/12</f>
        <v>0</v>
      </c>
      <c r="DA284" s="259">
        <f>(HLOOKUP(DA$239, '[1]차입명세(16.12)'!$BF$6:$BL$77, '[1]차입명세(16.12)'!$BP48, FALSE)/1000000)/12</f>
        <v>0</v>
      </c>
      <c r="DB284" s="259">
        <f>(HLOOKUP(DB$239, '[1]차입명세(16.12)'!$BF$6:$BL$77, '[1]차입명세(16.12)'!$BP48, FALSE)/1000000)/12</f>
        <v>0</v>
      </c>
      <c r="DC284" s="259">
        <f>(HLOOKUP(DC$239, '[1]차입명세(16.12)'!$BF$6:$BL$77, '[1]차입명세(16.12)'!$BP48, FALSE)/1000000)/12</f>
        <v>0</v>
      </c>
      <c r="DD284" s="259"/>
      <c r="DE284" s="259"/>
      <c r="DF284" s="259"/>
      <c r="DG284" s="259"/>
      <c r="DH284" s="259"/>
      <c r="DI284" s="259"/>
      <c r="DJ284" s="259"/>
      <c r="DK284" s="259"/>
      <c r="DL284" s="259"/>
      <c r="DM284" s="259"/>
      <c r="DN284" s="259"/>
      <c r="DO284" s="259"/>
      <c r="DP284" s="259"/>
      <c r="DQ284" s="259"/>
      <c r="DR284" s="259"/>
      <c r="DS284" s="259"/>
      <c r="DT284" s="259"/>
      <c r="DU284" s="259"/>
      <c r="DV284" s="259"/>
      <c r="DW284" s="259"/>
      <c r="DX284" s="259"/>
      <c r="DY284" s="259"/>
      <c r="DZ284" s="259"/>
      <c r="EA284" s="259"/>
      <c r="EB284" s="259"/>
      <c r="EC284" s="259"/>
      <c r="ED284" s="259"/>
      <c r="EE284" s="259"/>
      <c r="EF284" s="259"/>
      <c r="EG284" s="259"/>
      <c r="EH284" s="259"/>
      <c r="EI284" s="259"/>
      <c r="EJ284" s="259"/>
      <c r="EK284" s="259"/>
      <c r="EL284" s="259"/>
      <c r="EM284" s="259"/>
      <c r="EN284" s="116"/>
    </row>
    <row r="285" spans="3:144" x14ac:dyDescent="0.3">
      <c r="C285" s="142">
        <f t="shared" si="226"/>
        <v>8</v>
      </c>
      <c r="D285" s="273" t="str">
        <f>'[1]차입명세(16.12)'!D49</f>
        <v>산업시설대</v>
      </c>
      <c r="E285" s="274" t="str">
        <f>'[1]차입명세(16.12)'!E49</f>
        <v>산업</v>
      </c>
      <c r="F285" s="252">
        <f>'[1]차입명세(16.12)'!Y49/1000000</f>
        <v>1000</v>
      </c>
      <c r="G285" s="253">
        <f>'[1]차입명세(16.12)'!M49/100</f>
        <v>2.52E-2</v>
      </c>
      <c r="H285" s="254">
        <f>'[1]차입명세(16.12)'!P49</f>
        <v>43280</v>
      </c>
      <c r="I285" s="278" t="str">
        <f>'[1]차입명세(16.12)'!Q49</f>
        <v>1개월</v>
      </c>
      <c r="J285" s="256">
        <f>'[1]차입명세(16.12)'!V49</f>
        <v>0</v>
      </c>
      <c r="K285" s="260"/>
      <c r="L285" s="258">
        <f>'[1]차입명세(16.12)'!AQ49/1000000</f>
        <v>0</v>
      </c>
      <c r="M285" s="258">
        <f>'[1]차입명세(16.12)'!AR49/1000000</f>
        <v>0</v>
      </c>
      <c r="N285" s="258">
        <f>'[1]차입명세(16.12)'!AS49/1000000</f>
        <v>0</v>
      </c>
      <c r="O285" s="258">
        <f>'[1]차입명세(16.12)'!AT49/1000000</f>
        <v>0</v>
      </c>
      <c r="P285" s="258">
        <f>'[1]차입명세(16.12)'!AU49/1000000</f>
        <v>0</v>
      </c>
      <c r="Q285" s="258">
        <f>'[1]차입명세(16.12)'!AV49/1000000</f>
        <v>0</v>
      </c>
      <c r="R285" s="258">
        <f>'[1]차입명세(16.12)'!AW49/1000000</f>
        <v>0</v>
      </c>
      <c r="S285" s="258">
        <f>'[1]차입명세(16.12)'!AX49/1000000</f>
        <v>0</v>
      </c>
      <c r="T285" s="258">
        <f>'[1]차입명세(16.12)'!AY49/1000000</f>
        <v>0</v>
      </c>
      <c r="U285" s="258">
        <f>'[1]차입명세(16.12)'!AZ49/1000000</f>
        <v>0</v>
      </c>
      <c r="V285" s="258">
        <f>'[1]차입명세(16.12)'!BA49/1000000</f>
        <v>0</v>
      </c>
      <c r="W285" s="258">
        <f>'[1]차입명세(16.12)'!BB49/1000000</f>
        <v>0</v>
      </c>
      <c r="X285" s="259">
        <f>(HLOOKUP(X$239, '[1]차입명세(16.12)'!$BF$6:$BL$77, '[1]차입명세(16.12)'!$BP49, FALSE)/1000000)/12</f>
        <v>-16.666666666666668</v>
      </c>
      <c r="Y285" s="259">
        <f>(HLOOKUP(Y$239, '[1]차입명세(16.12)'!$BF$6:$BL$77, '[1]차입명세(16.12)'!$BP49, FALSE)/1000000)/12</f>
        <v>-16.666666666666668</v>
      </c>
      <c r="Z285" s="259">
        <f>(HLOOKUP(Z$239, '[1]차입명세(16.12)'!$BF$6:$BL$77, '[1]차입명세(16.12)'!$BP49, FALSE)/1000000)/12</f>
        <v>-16.666666666666668</v>
      </c>
      <c r="AA285" s="259">
        <f>(HLOOKUP(AA$239, '[1]차입명세(16.12)'!$BF$6:$BL$77, '[1]차입명세(16.12)'!$BP49, FALSE)/1000000)/12</f>
        <v>-16.666666666666668</v>
      </c>
      <c r="AB285" s="259">
        <f>(HLOOKUP(AB$239, '[1]차입명세(16.12)'!$BF$6:$BL$77, '[1]차입명세(16.12)'!$BP49, FALSE)/1000000)/12</f>
        <v>-16.666666666666668</v>
      </c>
      <c r="AC285" s="259">
        <f>(HLOOKUP(AC$239, '[1]차입명세(16.12)'!$BF$6:$BL$77, '[1]차입명세(16.12)'!$BP49, FALSE)/1000000)/12</f>
        <v>-16.666666666666668</v>
      </c>
      <c r="AD285" s="259">
        <f>(HLOOKUP(AD$239, '[1]차입명세(16.12)'!$BF$6:$BL$77, '[1]차입명세(16.12)'!$BP49, FALSE)/1000000)/12</f>
        <v>-16.666666666666668</v>
      </c>
      <c r="AE285" s="259">
        <f>(HLOOKUP(AE$239, '[1]차입명세(16.12)'!$BF$6:$BL$77, '[1]차입명세(16.12)'!$BP49, FALSE)/1000000)/12</f>
        <v>-16.666666666666668</v>
      </c>
      <c r="AF285" s="259">
        <f>(HLOOKUP(AF$239, '[1]차입명세(16.12)'!$BF$6:$BL$77, '[1]차입명세(16.12)'!$BP49, FALSE)/1000000)/12</f>
        <v>-16.666666666666668</v>
      </c>
      <c r="AG285" s="259">
        <f>(HLOOKUP(AG$239, '[1]차입명세(16.12)'!$BF$6:$BL$77, '[1]차입명세(16.12)'!$BP49, FALSE)/1000000)/12</f>
        <v>-16.666666666666668</v>
      </c>
      <c r="AH285" s="259">
        <f>(HLOOKUP(AH$239, '[1]차입명세(16.12)'!$BF$6:$BL$77, '[1]차입명세(16.12)'!$BP49, FALSE)/1000000)/12</f>
        <v>-16.666666666666668</v>
      </c>
      <c r="AI285" s="259">
        <f>(HLOOKUP(AI$239, '[1]차입명세(16.12)'!$BF$6:$BL$77, '[1]차입명세(16.12)'!$BP49, FALSE)/1000000)/12</f>
        <v>-16.666666666666668</v>
      </c>
      <c r="AJ285" s="259">
        <f>(HLOOKUP(AJ$239, '[1]차입명세(16.12)'!$BF$6:$BL$77, '[1]차입명세(16.12)'!$BP49, FALSE)/1000000)/12</f>
        <v>-16.666666666666668</v>
      </c>
      <c r="AK285" s="259">
        <f>(HLOOKUP(AK$239, '[1]차입명세(16.12)'!$BF$6:$BL$77, '[1]차입명세(16.12)'!$BP49, FALSE)/1000000)/12</f>
        <v>-16.666666666666668</v>
      </c>
      <c r="AL285" s="259">
        <f>(HLOOKUP(AL$239, '[1]차입명세(16.12)'!$BF$6:$BL$77, '[1]차입명세(16.12)'!$BP49, FALSE)/1000000)/12</f>
        <v>-16.666666666666668</v>
      </c>
      <c r="AM285" s="259">
        <f>(HLOOKUP(AM$239, '[1]차입명세(16.12)'!$BF$6:$BL$77, '[1]차입명세(16.12)'!$BP49, FALSE)/1000000)/12</f>
        <v>-16.666666666666668</v>
      </c>
      <c r="AN285" s="259">
        <f>(HLOOKUP(AN$239, '[1]차입명세(16.12)'!$BF$6:$BL$77, '[1]차입명세(16.12)'!$BP49, FALSE)/1000000)/12</f>
        <v>-16.666666666666668</v>
      </c>
      <c r="AO285" s="259">
        <f>(HLOOKUP(AO$239, '[1]차입명세(16.12)'!$BF$6:$BL$77, '[1]차입명세(16.12)'!$BP49, FALSE)/1000000)/12</f>
        <v>-16.666666666666668</v>
      </c>
      <c r="AP285" s="259">
        <f>(HLOOKUP(AP$239, '[1]차입명세(16.12)'!$BF$6:$BL$77, '[1]차입명세(16.12)'!$BP49, FALSE)/1000000)/12</f>
        <v>-16.666666666666668</v>
      </c>
      <c r="AQ285" s="259">
        <f>(HLOOKUP(AQ$239, '[1]차입명세(16.12)'!$BF$6:$BL$77, '[1]차입명세(16.12)'!$BP49, FALSE)/1000000)/12</f>
        <v>-16.666666666666668</v>
      </c>
      <c r="AR285" s="259">
        <f>(HLOOKUP(AR$239, '[1]차입명세(16.12)'!$BF$6:$BL$77, '[1]차입명세(16.12)'!$BP49, FALSE)/1000000)/12</f>
        <v>-16.666666666666668</v>
      </c>
      <c r="AS285" s="259">
        <f>(HLOOKUP(AS$239, '[1]차입명세(16.12)'!$BF$6:$BL$77, '[1]차입명세(16.12)'!$BP49, FALSE)/1000000)/12</f>
        <v>-16.666666666666668</v>
      </c>
      <c r="AT285" s="259">
        <f>(HLOOKUP(AT$239, '[1]차입명세(16.12)'!$BF$6:$BL$77, '[1]차입명세(16.12)'!$BP49, FALSE)/1000000)/12</f>
        <v>-16.666666666666668</v>
      </c>
      <c r="AU285" s="259">
        <f>(HLOOKUP(AU$239, '[1]차입명세(16.12)'!$BF$6:$BL$77, '[1]차입명세(16.12)'!$BP49, FALSE)/1000000)/12</f>
        <v>-16.666666666666668</v>
      </c>
      <c r="AV285" s="259">
        <f>(HLOOKUP(AV$239, '[1]차입명세(16.12)'!$BF$6:$BL$77, '[1]차입명세(16.12)'!$BP49, FALSE)/1000000)/12</f>
        <v>-16.666666666666668</v>
      </c>
      <c r="AW285" s="259">
        <f>(HLOOKUP(AW$239, '[1]차입명세(16.12)'!$BF$6:$BL$77, '[1]차입명세(16.12)'!$BP49, FALSE)/1000000)/12</f>
        <v>-16.666666666666668</v>
      </c>
      <c r="AX285" s="259">
        <f>(HLOOKUP(AX$239, '[1]차입명세(16.12)'!$BF$6:$BL$77, '[1]차입명세(16.12)'!$BP49, FALSE)/1000000)/12</f>
        <v>-16.666666666666668</v>
      </c>
      <c r="AY285" s="259">
        <f>(HLOOKUP(AY$239, '[1]차입명세(16.12)'!$BF$6:$BL$77, '[1]차입명세(16.12)'!$BP49, FALSE)/1000000)/12</f>
        <v>-16.666666666666668</v>
      </c>
      <c r="AZ285" s="259">
        <f>(HLOOKUP(AZ$239, '[1]차입명세(16.12)'!$BF$6:$BL$77, '[1]차입명세(16.12)'!$BP49, FALSE)/1000000)/12</f>
        <v>-16.666666666666668</v>
      </c>
      <c r="BA285" s="259">
        <f>(HLOOKUP(BA$239, '[1]차입명세(16.12)'!$BF$6:$BL$77, '[1]차입명세(16.12)'!$BP49, FALSE)/1000000)/12</f>
        <v>-16.666666666666668</v>
      </c>
      <c r="BB285" s="259">
        <f>(HLOOKUP(BB$239, '[1]차입명세(16.12)'!$BF$6:$BL$77, '[1]차입명세(16.12)'!$BP49, FALSE)/1000000)/12</f>
        <v>-16.666666666666668</v>
      </c>
      <c r="BC285" s="259">
        <f>(HLOOKUP(BC$239, '[1]차입명세(16.12)'!$BF$6:$BL$77, '[1]차입명세(16.12)'!$BP49, FALSE)/1000000)/12</f>
        <v>-16.666666666666668</v>
      </c>
      <c r="BD285" s="259">
        <f>(HLOOKUP(BD$239, '[1]차입명세(16.12)'!$BF$6:$BL$77, '[1]차입명세(16.12)'!$BP49, FALSE)/1000000)/12</f>
        <v>-16.666666666666668</v>
      </c>
      <c r="BE285" s="259">
        <f>(HLOOKUP(BE$239, '[1]차입명세(16.12)'!$BF$6:$BL$77, '[1]차입명세(16.12)'!$BP49, FALSE)/1000000)/12</f>
        <v>-16.666666666666668</v>
      </c>
      <c r="BF285" s="259">
        <f>(HLOOKUP(BF$239, '[1]차입명세(16.12)'!$BF$6:$BL$77, '[1]차입명세(16.12)'!$BP49, FALSE)/1000000)/12</f>
        <v>-16.666666666666668</v>
      </c>
      <c r="BG285" s="259">
        <f>(HLOOKUP(BG$239, '[1]차입명세(16.12)'!$BF$6:$BL$77, '[1]차입명세(16.12)'!$BP49, FALSE)/1000000)/12</f>
        <v>-16.666666666666668</v>
      </c>
      <c r="BH285" s="259">
        <f>(HLOOKUP(BH$239, '[1]차입명세(16.12)'!$BF$6:$BL$77, '[1]차입명세(16.12)'!$BP49, FALSE)/1000000)/12</f>
        <v>-16.666666666666668</v>
      </c>
      <c r="BI285" s="259">
        <f>(HLOOKUP(BI$239, '[1]차입명세(16.12)'!$BF$6:$BL$77, '[1]차입명세(16.12)'!$BP49, FALSE)/1000000)/12</f>
        <v>-16.666666666666668</v>
      </c>
      <c r="BJ285" s="259">
        <f>(HLOOKUP(BJ$239, '[1]차입명세(16.12)'!$BF$6:$BL$77, '[1]차입명세(16.12)'!$BP49, FALSE)/1000000)/12</f>
        <v>-16.666666666666668</v>
      </c>
      <c r="BK285" s="259">
        <f>(HLOOKUP(BK$239, '[1]차입명세(16.12)'!$BF$6:$BL$77, '[1]차입명세(16.12)'!$BP49, FALSE)/1000000)/12</f>
        <v>-16.666666666666668</v>
      </c>
      <c r="BL285" s="259">
        <f>(HLOOKUP(BL$239, '[1]차입명세(16.12)'!$BF$6:$BL$77, '[1]차입명세(16.12)'!$BP49, FALSE)/1000000)/12</f>
        <v>-16.666666666666668</v>
      </c>
      <c r="BM285" s="259">
        <f>(HLOOKUP(BM$239, '[1]차입명세(16.12)'!$BF$6:$BL$77, '[1]차입명세(16.12)'!$BP49, FALSE)/1000000)/12</f>
        <v>-16.666666666666668</v>
      </c>
      <c r="BN285" s="259">
        <f>(HLOOKUP(BN$239, '[1]차입명세(16.12)'!$BF$6:$BL$77, '[1]차입명세(16.12)'!$BP49, FALSE)/1000000)/12</f>
        <v>-16.666666666666668</v>
      </c>
      <c r="BO285" s="259">
        <f>(HLOOKUP(BO$239, '[1]차입명세(16.12)'!$BF$6:$BL$77, '[1]차입명세(16.12)'!$BP49, FALSE)/1000000)/12</f>
        <v>-16.666666666666668</v>
      </c>
      <c r="BP285" s="259">
        <f>(HLOOKUP(BP$239, '[1]차입명세(16.12)'!$BF$6:$BL$77, '[1]차입명세(16.12)'!$BP49, FALSE)/1000000)/12</f>
        <v>-16.666666666666668</v>
      </c>
      <c r="BQ285" s="259">
        <f>(HLOOKUP(BQ$239, '[1]차입명세(16.12)'!$BF$6:$BL$77, '[1]차입명세(16.12)'!$BP49, FALSE)/1000000)/12</f>
        <v>-16.666666666666668</v>
      </c>
      <c r="BR285" s="259">
        <f>(HLOOKUP(BR$239, '[1]차입명세(16.12)'!$BF$6:$BL$77, '[1]차입명세(16.12)'!$BP49, FALSE)/1000000)/12</f>
        <v>-16.666666666666668</v>
      </c>
      <c r="BS285" s="259">
        <f>(HLOOKUP(BS$239, '[1]차입명세(16.12)'!$BF$6:$BL$77, '[1]차입명세(16.12)'!$BP49, FALSE)/1000000)/12</f>
        <v>-16.666666666666668</v>
      </c>
      <c r="BT285" s="259">
        <f>(HLOOKUP(BT$239, '[1]차입명세(16.12)'!$BF$6:$BL$77, '[1]차입명세(16.12)'!$BP49, FALSE)/1000000)/12</f>
        <v>-16.666666666666668</v>
      </c>
      <c r="BU285" s="259">
        <f>(HLOOKUP(BU$239, '[1]차입명세(16.12)'!$BF$6:$BL$77, '[1]차입명세(16.12)'!$BP49, FALSE)/1000000)/12</f>
        <v>-16.666666666666668</v>
      </c>
      <c r="BV285" s="259">
        <f>(HLOOKUP(BV$239, '[1]차입명세(16.12)'!$BF$6:$BL$77, '[1]차입명세(16.12)'!$BP49, FALSE)/1000000)/12</f>
        <v>-16.666666666666668</v>
      </c>
      <c r="BW285" s="259">
        <f>(HLOOKUP(BW$239, '[1]차입명세(16.12)'!$BF$6:$BL$77, '[1]차입명세(16.12)'!$BP49, FALSE)/1000000)/12</f>
        <v>-16.666666666666668</v>
      </c>
      <c r="BX285" s="259">
        <f>(HLOOKUP(BX$239, '[1]차입명세(16.12)'!$BF$6:$BL$77, '[1]차입명세(16.12)'!$BP49, FALSE)/1000000)/12</f>
        <v>-16.666666666666668</v>
      </c>
      <c r="BY285" s="259">
        <f>(HLOOKUP(BY$239, '[1]차입명세(16.12)'!$BF$6:$BL$77, '[1]차입명세(16.12)'!$BP49, FALSE)/1000000)/12</f>
        <v>-16.666666666666668</v>
      </c>
      <c r="BZ285" s="259">
        <f>(HLOOKUP(BZ$239, '[1]차입명세(16.12)'!$BF$6:$BL$77, '[1]차입명세(16.12)'!$BP49, FALSE)/1000000)/12</f>
        <v>-16.666666666666668</v>
      </c>
      <c r="CA285" s="259">
        <f>(HLOOKUP(CA$239, '[1]차입명세(16.12)'!$BF$6:$BL$77, '[1]차입명세(16.12)'!$BP49, FALSE)/1000000)/12</f>
        <v>-16.666666666666668</v>
      </c>
      <c r="CB285" s="259">
        <f>(HLOOKUP(CB$239, '[1]차입명세(16.12)'!$BF$6:$BL$77, '[1]차입명세(16.12)'!$BP49, FALSE)/1000000)/12</f>
        <v>-16.666666666666668</v>
      </c>
      <c r="CC285" s="259">
        <f>(HLOOKUP(CC$239, '[1]차입명세(16.12)'!$BF$6:$BL$77, '[1]차입명세(16.12)'!$BP49, FALSE)/1000000)/12</f>
        <v>-16.666666666666668</v>
      </c>
      <c r="CD285" s="259">
        <f>(HLOOKUP(CD$239, '[1]차입명세(16.12)'!$BF$6:$BL$77, '[1]차입명세(16.12)'!$BP49, FALSE)/1000000)/12</f>
        <v>-16.666666666666668</v>
      </c>
      <c r="CE285" s="259">
        <f>(HLOOKUP(CE$239, '[1]차입명세(16.12)'!$BF$6:$BL$77, '[1]차입명세(16.12)'!$BP49, FALSE)/1000000)/12</f>
        <v>-16.666666666666668</v>
      </c>
      <c r="CF285" s="259">
        <f>(HLOOKUP(CF$239, '[1]차입명세(16.12)'!$BF$6:$BL$77, '[1]차입명세(16.12)'!$BP49, FALSE)/1000000)/12</f>
        <v>0</v>
      </c>
      <c r="CG285" s="259">
        <f>(HLOOKUP(CG$239, '[1]차입명세(16.12)'!$BF$6:$BL$77, '[1]차입명세(16.12)'!$BP49, FALSE)/1000000)/12</f>
        <v>0</v>
      </c>
      <c r="CH285" s="259">
        <f>(HLOOKUP(CH$239, '[1]차입명세(16.12)'!$BF$6:$BL$77, '[1]차입명세(16.12)'!$BP49, FALSE)/1000000)/12</f>
        <v>0</v>
      </c>
      <c r="CI285" s="259">
        <f>(HLOOKUP(CI$239, '[1]차입명세(16.12)'!$BF$6:$BL$77, '[1]차입명세(16.12)'!$BP49, FALSE)/1000000)/12</f>
        <v>0</v>
      </c>
      <c r="CJ285" s="259">
        <f>(HLOOKUP(CJ$239, '[1]차입명세(16.12)'!$BF$6:$BL$77, '[1]차입명세(16.12)'!$BP49, FALSE)/1000000)/12</f>
        <v>0</v>
      </c>
      <c r="CK285" s="259">
        <f>(HLOOKUP(CK$239, '[1]차입명세(16.12)'!$BF$6:$BL$77, '[1]차입명세(16.12)'!$BP49, FALSE)/1000000)/12</f>
        <v>0</v>
      </c>
      <c r="CL285" s="259">
        <f>(HLOOKUP(CL$239, '[1]차입명세(16.12)'!$BF$6:$BL$77, '[1]차입명세(16.12)'!$BP49, FALSE)/1000000)/12</f>
        <v>0</v>
      </c>
      <c r="CM285" s="259">
        <f>(HLOOKUP(CM$239, '[1]차입명세(16.12)'!$BF$6:$BL$77, '[1]차입명세(16.12)'!$BP49, FALSE)/1000000)/12</f>
        <v>0</v>
      </c>
      <c r="CN285" s="259">
        <f>(HLOOKUP(CN$239, '[1]차입명세(16.12)'!$BF$6:$BL$77, '[1]차입명세(16.12)'!$BP49, FALSE)/1000000)/12</f>
        <v>0</v>
      </c>
      <c r="CO285" s="259">
        <f>(HLOOKUP(CO$239, '[1]차입명세(16.12)'!$BF$6:$BL$77, '[1]차입명세(16.12)'!$BP49, FALSE)/1000000)/12</f>
        <v>0</v>
      </c>
      <c r="CP285" s="259">
        <f>(HLOOKUP(CP$239, '[1]차입명세(16.12)'!$BF$6:$BL$77, '[1]차입명세(16.12)'!$BP49, FALSE)/1000000)/12</f>
        <v>0</v>
      </c>
      <c r="CQ285" s="259">
        <f>(HLOOKUP(CQ$239, '[1]차입명세(16.12)'!$BF$6:$BL$77, '[1]차입명세(16.12)'!$BP49, FALSE)/1000000)/12</f>
        <v>0</v>
      </c>
      <c r="CR285" s="259">
        <f>(HLOOKUP(CR$239, '[1]차입명세(16.12)'!$BF$6:$BL$77, '[1]차입명세(16.12)'!$BP49, FALSE)/1000000)/12</f>
        <v>0</v>
      </c>
      <c r="CS285" s="259">
        <f>(HLOOKUP(CS$239, '[1]차입명세(16.12)'!$BF$6:$BL$77, '[1]차입명세(16.12)'!$BP49, FALSE)/1000000)/12</f>
        <v>0</v>
      </c>
      <c r="CT285" s="259">
        <f>(HLOOKUP(CT$239, '[1]차입명세(16.12)'!$BF$6:$BL$77, '[1]차입명세(16.12)'!$BP49, FALSE)/1000000)/12</f>
        <v>0</v>
      </c>
      <c r="CU285" s="259">
        <f>(HLOOKUP(CU$239, '[1]차입명세(16.12)'!$BF$6:$BL$77, '[1]차입명세(16.12)'!$BP49, FALSE)/1000000)/12</f>
        <v>0</v>
      </c>
      <c r="CV285" s="259">
        <f>(HLOOKUP(CV$239, '[1]차입명세(16.12)'!$BF$6:$BL$77, '[1]차입명세(16.12)'!$BP49, FALSE)/1000000)/12</f>
        <v>0</v>
      </c>
      <c r="CW285" s="259">
        <f>(HLOOKUP(CW$239, '[1]차입명세(16.12)'!$BF$6:$BL$77, '[1]차입명세(16.12)'!$BP49, FALSE)/1000000)/12</f>
        <v>0</v>
      </c>
      <c r="CX285" s="259">
        <f>(HLOOKUP(CX$239, '[1]차입명세(16.12)'!$BF$6:$BL$77, '[1]차입명세(16.12)'!$BP49, FALSE)/1000000)/12</f>
        <v>0</v>
      </c>
      <c r="CY285" s="259">
        <f>(HLOOKUP(CY$239, '[1]차입명세(16.12)'!$BF$6:$BL$77, '[1]차입명세(16.12)'!$BP49, FALSE)/1000000)/12</f>
        <v>0</v>
      </c>
      <c r="CZ285" s="259">
        <f>(HLOOKUP(CZ$239, '[1]차입명세(16.12)'!$BF$6:$BL$77, '[1]차입명세(16.12)'!$BP49, FALSE)/1000000)/12</f>
        <v>0</v>
      </c>
      <c r="DA285" s="259">
        <f>(HLOOKUP(DA$239, '[1]차입명세(16.12)'!$BF$6:$BL$77, '[1]차입명세(16.12)'!$BP49, FALSE)/1000000)/12</f>
        <v>0</v>
      </c>
      <c r="DB285" s="259">
        <f>(HLOOKUP(DB$239, '[1]차입명세(16.12)'!$BF$6:$BL$77, '[1]차입명세(16.12)'!$BP49, FALSE)/1000000)/12</f>
        <v>0</v>
      </c>
      <c r="DC285" s="259">
        <f>(HLOOKUP(DC$239, '[1]차입명세(16.12)'!$BF$6:$BL$77, '[1]차입명세(16.12)'!$BP49, FALSE)/1000000)/12</f>
        <v>0</v>
      </c>
      <c r="DD285" s="259"/>
      <c r="DE285" s="259"/>
      <c r="DF285" s="259"/>
      <c r="DG285" s="259"/>
      <c r="DH285" s="259"/>
      <c r="DI285" s="259"/>
      <c r="DJ285" s="259"/>
      <c r="DK285" s="259"/>
      <c r="DL285" s="259"/>
      <c r="DM285" s="259"/>
      <c r="DN285" s="259"/>
      <c r="DO285" s="259"/>
      <c r="DP285" s="259"/>
      <c r="DQ285" s="259"/>
      <c r="DR285" s="259"/>
      <c r="DS285" s="259"/>
      <c r="DT285" s="259"/>
      <c r="DU285" s="259"/>
      <c r="DV285" s="259"/>
      <c r="DW285" s="259"/>
      <c r="DX285" s="259"/>
      <c r="DY285" s="259"/>
      <c r="DZ285" s="259"/>
      <c r="EA285" s="259"/>
      <c r="EB285" s="259"/>
      <c r="EC285" s="259"/>
      <c r="ED285" s="259"/>
      <c r="EE285" s="259"/>
      <c r="EF285" s="259"/>
      <c r="EG285" s="259"/>
      <c r="EH285" s="259"/>
      <c r="EI285" s="259"/>
      <c r="EJ285" s="259"/>
      <c r="EK285" s="259"/>
      <c r="EL285" s="259"/>
      <c r="EM285" s="259"/>
      <c r="EN285" s="116"/>
    </row>
    <row r="286" spans="3:144" x14ac:dyDescent="0.3">
      <c r="C286" s="142">
        <f t="shared" si="226"/>
        <v>9</v>
      </c>
      <c r="D286" s="273" t="str">
        <f>'[1]차입명세(16.12)'!D50</f>
        <v>산업시설대</v>
      </c>
      <c r="E286" s="274" t="str">
        <f>'[1]차입명세(16.12)'!E50</f>
        <v>산업</v>
      </c>
      <c r="F286" s="252">
        <f>'[1]차입명세(16.12)'!Y50/1000000</f>
        <v>12000</v>
      </c>
      <c r="G286" s="253">
        <f>'[1]차입명세(16.12)'!M50/100</f>
        <v>2.5699999999999997E-2</v>
      </c>
      <c r="H286" s="254">
        <f>'[1]차입명세(16.12)'!P50</f>
        <v>43280</v>
      </c>
      <c r="I286" s="278" t="str">
        <f>'[1]차입명세(16.12)'!Q50</f>
        <v>1개월</v>
      </c>
      <c r="J286" s="256">
        <f>'[1]차입명세(16.12)'!V50</f>
        <v>0</v>
      </c>
      <c r="K286" s="260"/>
      <c r="L286" s="258">
        <f>'[1]차입명세(16.12)'!AQ50/1000000</f>
        <v>0</v>
      </c>
      <c r="M286" s="258">
        <f>'[1]차입명세(16.12)'!AR50/1000000</f>
        <v>0</v>
      </c>
      <c r="N286" s="258">
        <f>'[1]차입명세(16.12)'!AS50/1000000</f>
        <v>0</v>
      </c>
      <c r="O286" s="258">
        <f>'[1]차입명세(16.12)'!AT50/1000000</f>
        <v>0</v>
      </c>
      <c r="P286" s="258">
        <f>'[1]차입명세(16.12)'!AU50/1000000</f>
        <v>0</v>
      </c>
      <c r="Q286" s="258">
        <f>'[1]차입명세(16.12)'!AV50/1000000</f>
        <v>0</v>
      </c>
      <c r="R286" s="258">
        <f>'[1]차입명세(16.12)'!AW50/1000000</f>
        <v>0</v>
      </c>
      <c r="S286" s="258">
        <f>'[1]차입명세(16.12)'!AX50/1000000</f>
        <v>0</v>
      </c>
      <c r="T286" s="258">
        <f>'[1]차입명세(16.12)'!AY50/1000000</f>
        <v>0</v>
      </c>
      <c r="U286" s="258">
        <f>'[1]차입명세(16.12)'!AZ50/1000000</f>
        <v>0</v>
      </c>
      <c r="V286" s="258">
        <f>'[1]차입명세(16.12)'!BA50/1000000</f>
        <v>0</v>
      </c>
      <c r="W286" s="258">
        <f>'[1]차입명세(16.12)'!BB50/1000000</f>
        <v>0</v>
      </c>
      <c r="X286" s="259">
        <f>(HLOOKUP(X$239, '[1]차입명세(16.12)'!$BF$6:$BL$77, '[1]차입명세(16.12)'!$BP50, FALSE)/1000000)/12</f>
        <v>-200</v>
      </c>
      <c r="Y286" s="259">
        <f>(HLOOKUP(Y$239, '[1]차입명세(16.12)'!$BF$6:$BL$77, '[1]차입명세(16.12)'!$BP50, FALSE)/1000000)/12</f>
        <v>-200</v>
      </c>
      <c r="Z286" s="259">
        <f>(HLOOKUP(Z$239, '[1]차입명세(16.12)'!$BF$6:$BL$77, '[1]차입명세(16.12)'!$BP50, FALSE)/1000000)/12</f>
        <v>-200</v>
      </c>
      <c r="AA286" s="259">
        <f>(HLOOKUP(AA$239, '[1]차입명세(16.12)'!$BF$6:$BL$77, '[1]차입명세(16.12)'!$BP50, FALSE)/1000000)/12</f>
        <v>-200</v>
      </c>
      <c r="AB286" s="259">
        <f>(HLOOKUP(AB$239, '[1]차입명세(16.12)'!$BF$6:$BL$77, '[1]차입명세(16.12)'!$BP50, FALSE)/1000000)/12</f>
        <v>-200</v>
      </c>
      <c r="AC286" s="259">
        <f>(HLOOKUP(AC$239, '[1]차입명세(16.12)'!$BF$6:$BL$77, '[1]차입명세(16.12)'!$BP50, FALSE)/1000000)/12</f>
        <v>-200</v>
      </c>
      <c r="AD286" s="259">
        <f>(HLOOKUP(AD$239, '[1]차입명세(16.12)'!$BF$6:$BL$77, '[1]차입명세(16.12)'!$BP50, FALSE)/1000000)/12</f>
        <v>-200</v>
      </c>
      <c r="AE286" s="259">
        <f>(HLOOKUP(AE$239, '[1]차입명세(16.12)'!$BF$6:$BL$77, '[1]차입명세(16.12)'!$BP50, FALSE)/1000000)/12</f>
        <v>-200</v>
      </c>
      <c r="AF286" s="259">
        <f>(HLOOKUP(AF$239, '[1]차입명세(16.12)'!$BF$6:$BL$77, '[1]차입명세(16.12)'!$BP50, FALSE)/1000000)/12</f>
        <v>-200</v>
      </c>
      <c r="AG286" s="259">
        <f>(HLOOKUP(AG$239, '[1]차입명세(16.12)'!$BF$6:$BL$77, '[1]차입명세(16.12)'!$BP50, FALSE)/1000000)/12</f>
        <v>-200</v>
      </c>
      <c r="AH286" s="259">
        <f>(HLOOKUP(AH$239, '[1]차입명세(16.12)'!$BF$6:$BL$77, '[1]차입명세(16.12)'!$BP50, FALSE)/1000000)/12</f>
        <v>-200</v>
      </c>
      <c r="AI286" s="259">
        <f>(HLOOKUP(AI$239, '[1]차입명세(16.12)'!$BF$6:$BL$77, '[1]차입명세(16.12)'!$BP50, FALSE)/1000000)/12</f>
        <v>-200</v>
      </c>
      <c r="AJ286" s="259">
        <f>(HLOOKUP(AJ$239, '[1]차입명세(16.12)'!$BF$6:$BL$77, '[1]차입명세(16.12)'!$BP50, FALSE)/1000000)/12</f>
        <v>-200</v>
      </c>
      <c r="AK286" s="259">
        <f>(HLOOKUP(AK$239, '[1]차입명세(16.12)'!$BF$6:$BL$77, '[1]차입명세(16.12)'!$BP50, FALSE)/1000000)/12</f>
        <v>-200</v>
      </c>
      <c r="AL286" s="259">
        <f>(HLOOKUP(AL$239, '[1]차입명세(16.12)'!$BF$6:$BL$77, '[1]차입명세(16.12)'!$BP50, FALSE)/1000000)/12</f>
        <v>-200</v>
      </c>
      <c r="AM286" s="259">
        <f>(HLOOKUP(AM$239, '[1]차입명세(16.12)'!$BF$6:$BL$77, '[1]차입명세(16.12)'!$BP50, FALSE)/1000000)/12</f>
        <v>-200</v>
      </c>
      <c r="AN286" s="259">
        <f>(HLOOKUP(AN$239, '[1]차입명세(16.12)'!$BF$6:$BL$77, '[1]차입명세(16.12)'!$BP50, FALSE)/1000000)/12</f>
        <v>-200</v>
      </c>
      <c r="AO286" s="259">
        <f>(HLOOKUP(AO$239, '[1]차입명세(16.12)'!$BF$6:$BL$77, '[1]차입명세(16.12)'!$BP50, FALSE)/1000000)/12</f>
        <v>-200</v>
      </c>
      <c r="AP286" s="259">
        <f>(HLOOKUP(AP$239, '[1]차입명세(16.12)'!$BF$6:$BL$77, '[1]차입명세(16.12)'!$BP50, FALSE)/1000000)/12</f>
        <v>-200</v>
      </c>
      <c r="AQ286" s="259">
        <f>(HLOOKUP(AQ$239, '[1]차입명세(16.12)'!$BF$6:$BL$77, '[1]차입명세(16.12)'!$BP50, FALSE)/1000000)/12</f>
        <v>-200</v>
      </c>
      <c r="AR286" s="259">
        <f>(HLOOKUP(AR$239, '[1]차입명세(16.12)'!$BF$6:$BL$77, '[1]차입명세(16.12)'!$BP50, FALSE)/1000000)/12</f>
        <v>-200</v>
      </c>
      <c r="AS286" s="259">
        <f>(HLOOKUP(AS$239, '[1]차입명세(16.12)'!$BF$6:$BL$77, '[1]차입명세(16.12)'!$BP50, FALSE)/1000000)/12</f>
        <v>-200</v>
      </c>
      <c r="AT286" s="259">
        <f>(HLOOKUP(AT$239, '[1]차입명세(16.12)'!$BF$6:$BL$77, '[1]차입명세(16.12)'!$BP50, FALSE)/1000000)/12</f>
        <v>-200</v>
      </c>
      <c r="AU286" s="259">
        <f>(HLOOKUP(AU$239, '[1]차입명세(16.12)'!$BF$6:$BL$77, '[1]차입명세(16.12)'!$BP50, FALSE)/1000000)/12</f>
        <v>-200</v>
      </c>
      <c r="AV286" s="259">
        <f>(HLOOKUP(AV$239, '[1]차입명세(16.12)'!$BF$6:$BL$77, '[1]차입명세(16.12)'!$BP50, FALSE)/1000000)/12</f>
        <v>-200</v>
      </c>
      <c r="AW286" s="259">
        <f>(HLOOKUP(AW$239, '[1]차입명세(16.12)'!$BF$6:$BL$77, '[1]차입명세(16.12)'!$BP50, FALSE)/1000000)/12</f>
        <v>-200</v>
      </c>
      <c r="AX286" s="259">
        <f>(HLOOKUP(AX$239, '[1]차입명세(16.12)'!$BF$6:$BL$77, '[1]차입명세(16.12)'!$BP50, FALSE)/1000000)/12</f>
        <v>-200</v>
      </c>
      <c r="AY286" s="259">
        <f>(HLOOKUP(AY$239, '[1]차입명세(16.12)'!$BF$6:$BL$77, '[1]차입명세(16.12)'!$BP50, FALSE)/1000000)/12</f>
        <v>-200</v>
      </c>
      <c r="AZ286" s="259">
        <f>(HLOOKUP(AZ$239, '[1]차입명세(16.12)'!$BF$6:$BL$77, '[1]차입명세(16.12)'!$BP50, FALSE)/1000000)/12</f>
        <v>-200</v>
      </c>
      <c r="BA286" s="259">
        <f>(HLOOKUP(BA$239, '[1]차입명세(16.12)'!$BF$6:$BL$77, '[1]차입명세(16.12)'!$BP50, FALSE)/1000000)/12</f>
        <v>-200</v>
      </c>
      <c r="BB286" s="259">
        <f>(HLOOKUP(BB$239, '[1]차입명세(16.12)'!$BF$6:$BL$77, '[1]차입명세(16.12)'!$BP50, FALSE)/1000000)/12</f>
        <v>-200</v>
      </c>
      <c r="BC286" s="259">
        <f>(HLOOKUP(BC$239, '[1]차입명세(16.12)'!$BF$6:$BL$77, '[1]차입명세(16.12)'!$BP50, FALSE)/1000000)/12</f>
        <v>-200</v>
      </c>
      <c r="BD286" s="259">
        <f>(HLOOKUP(BD$239, '[1]차입명세(16.12)'!$BF$6:$BL$77, '[1]차입명세(16.12)'!$BP50, FALSE)/1000000)/12</f>
        <v>-200</v>
      </c>
      <c r="BE286" s="259">
        <f>(HLOOKUP(BE$239, '[1]차입명세(16.12)'!$BF$6:$BL$77, '[1]차입명세(16.12)'!$BP50, FALSE)/1000000)/12</f>
        <v>-200</v>
      </c>
      <c r="BF286" s="259">
        <f>(HLOOKUP(BF$239, '[1]차입명세(16.12)'!$BF$6:$BL$77, '[1]차입명세(16.12)'!$BP50, FALSE)/1000000)/12</f>
        <v>-200</v>
      </c>
      <c r="BG286" s="259">
        <f>(HLOOKUP(BG$239, '[1]차입명세(16.12)'!$BF$6:$BL$77, '[1]차입명세(16.12)'!$BP50, FALSE)/1000000)/12</f>
        <v>-200</v>
      </c>
      <c r="BH286" s="259">
        <f>(HLOOKUP(BH$239, '[1]차입명세(16.12)'!$BF$6:$BL$77, '[1]차입명세(16.12)'!$BP50, FALSE)/1000000)/12</f>
        <v>-200</v>
      </c>
      <c r="BI286" s="259">
        <f>(HLOOKUP(BI$239, '[1]차입명세(16.12)'!$BF$6:$BL$77, '[1]차입명세(16.12)'!$BP50, FALSE)/1000000)/12</f>
        <v>-200</v>
      </c>
      <c r="BJ286" s="259">
        <f>(HLOOKUP(BJ$239, '[1]차입명세(16.12)'!$BF$6:$BL$77, '[1]차입명세(16.12)'!$BP50, FALSE)/1000000)/12</f>
        <v>-200</v>
      </c>
      <c r="BK286" s="259">
        <f>(HLOOKUP(BK$239, '[1]차입명세(16.12)'!$BF$6:$BL$77, '[1]차입명세(16.12)'!$BP50, FALSE)/1000000)/12</f>
        <v>-200</v>
      </c>
      <c r="BL286" s="259">
        <f>(HLOOKUP(BL$239, '[1]차입명세(16.12)'!$BF$6:$BL$77, '[1]차입명세(16.12)'!$BP50, FALSE)/1000000)/12</f>
        <v>-200</v>
      </c>
      <c r="BM286" s="259">
        <f>(HLOOKUP(BM$239, '[1]차입명세(16.12)'!$BF$6:$BL$77, '[1]차입명세(16.12)'!$BP50, FALSE)/1000000)/12</f>
        <v>-200</v>
      </c>
      <c r="BN286" s="259">
        <f>(HLOOKUP(BN$239, '[1]차입명세(16.12)'!$BF$6:$BL$77, '[1]차입명세(16.12)'!$BP50, FALSE)/1000000)/12</f>
        <v>-200</v>
      </c>
      <c r="BO286" s="259">
        <f>(HLOOKUP(BO$239, '[1]차입명세(16.12)'!$BF$6:$BL$77, '[1]차입명세(16.12)'!$BP50, FALSE)/1000000)/12</f>
        <v>-200</v>
      </c>
      <c r="BP286" s="259">
        <f>(HLOOKUP(BP$239, '[1]차입명세(16.12)'!$BF$6:$BL$77, '[1]차입명세(16.12)'!$BP50, FALSE)/1000000)/12</f>
        <v>-200</v>
      </c>
      <c r="BQ286" s="259">
        <f>(HLOOKUP(BQ$239, '[1]차입명세(16.12)'!$BF$6:$BL$77, '[1]차입명세(16.12)'!$BP50, FALSE)/1000000)/12</f>
        <v>-200</v>
      </c>
      <c r="BR286" s="259">
        <f>(HLOOKUP(BR$239, '[1]차입명세(16.12)'!$BF$6:$BL$77, '[1]차입명세(16.12)'!$BP50, FALSE)/1000000)/12</f>
        <v>-200</v>
      </c>
      <c r="BS286" s="259">
        <f>(HLOOKUP(BS$239, '[1]차입명세(16.12)'!$BF$6:$BL$77, '[1]차입명세(16.12)'!$BP50, FALSE)/1000000)/12</f>
        <v>-200</v>
      </c>
      <c r="BT286" s="259">
        <f>(HLOOKUP(BT$239, '[1]차입명세(16.12)'!$BF$6:$BL$77, '[1]차입명세(16.12)'!$BP50, FALSE)/1000000)/12</f>
        <v>-200</v>
      </c>
      <c r="BU286" s="259">
        <f>(HLOOKUP(BU$239, '[1]차입명세(16.12)'!$BF$6:$BL$77, '[1]차입명세(16.12)'!$BP50, FALSE)/1000000)/12</f>
        <v>-200</v>
      </c>
      <c r="BV286" s="259">
        <f>(HLOOKUP(BV$239, '[1]차입명세(16.12)'!$BF$6:$BL$77, '[1]차입명세(16.12)'!$BP50, FALSE)/1000000)/12</f>
        <v>-200</v>
      </c>
      <c r="BW286" s="259">
        <f>(HLOOKUP(BW$239, '[1]차입명세(16.12)'!$BF$6:$BL$77, '[1]차입명세(16.12)'!$BP50, FALSE)/1000000)/12</f>
        <v>-200</v>
      </c>
      <c r="BX286" s="259">
        <f>(HLOOKUP(BX$239, '[1]차입명세(16.12)'!$BF$6:$BL$77, '[1]차입명세(16.12)'!$BP50, FALSE)/1000000)/12</f>
        <v>-200</v>
      </c>
      <c r="BY286" s="259">
        <f>(HLOOKUP(BY$239, '[1]차입명세(16.12)'!$BF$6:$BL$77, '[1]차입명세(16.12)'!$BP50, FALSE)/1000000)/12</f>
        <v>-200</v>
      </c>
      <c r="BZ286" s="259">
        <f>(HLOOKUP(BZ$239, '[1]차입명세(16.12)'!$BF$6:$BL$77, '[1]차입명세(16.12)'!$BP50, FALSE)/1000000)/12</f>
        <v>-200</v>
      </c>
      <c r="CA286" s="259">
        <f>(HLOOKUP(CA$239, '[1]차입명세(16.12)'!$BF$6:$BL$77, '[1]차입명세(16.12)'!$BP50, FALSE)/1000000)/12</f>
        <v>-200</v>
      </c>
      <c r="CB286" s="259">
        <f>(HLOOKUP(CB$239, '[1]차입명세(16.12)'!$BF$6:$BL$77, '[1]차입명세(16.12)'!$BP50, FALSE)/1000000)/12</f>
        <v>-200</v>
      </c>
      <c r="CC286" s="259">
        <f>(HLOOKUP(CC$239, '[1]차입명세(16.12)'!$BF$6:$BL$77, '[1]차입명세(16.12)'!$BP50, FALSE)/1000000)/12</f>
        <v>-200</v>
      </c>
      <c r="CD286" s="259">
        <f>(HLOOKUP(CD$239, '[1]차입명세(16.12)'!$BF$6:$BL$77, '[1]차입명세(16.12)'!$BP50, FALSE)/1000000)/12</f>
        <v>-200</v>
      </c>
      <c r="CE286" s="259">
        <f>(HLOOKUP(CE$239, '[1]차입명세(16.12)'!$BF$6:$BL$77, '[1]차입명세(16.12)'!$BP50, FALSE)/1000000)/12</f>
        <v>-200</v>
      </c>
      <c r="CF286" s="259">
        <f>(HLOOKUP(CF$239, '[1]차입명세(16.12)'!$BF$6:$BL$77, '[1]차입명세(16.12)'!$BP50, FALSE)/1000000)/12</f>
        <v>0</v>
      </c>
      <c r="CG286" s="259">
        <f>(HLOOKUP(CG$239, '[1]차입명세(16.12)'!$BF$6:$BL$77, '[1]차입명세(16.12)'!$BP50, FALSE)/1000000)/12</f>
        <v>0</v>
      </c>
      <c r="CH286" s="259">
        <f>(HLOOKUP(CH$239, '[1]차입명세(16.12)'!$BF$6:$BL$77, '[1]차입명세(16.12)'!$BP50, FALSE)/1000000)/12</f>
        <v>0</v>
      </c>
      <c r="CI286" s="259">
        <f>(HLOOKUP(CI$239, '[1]차입명세(16.12)'!$BF$6:$BL$77, '[1]차입명세(16.12)'!$BP50, FALSE)/1000000)/12</f>
        <v>0</v>
      </c>
      <c r="CJ286" s="259">
        <f>(HLOOKUP(CJ$239, '[1]차입명세(16.12)'!$BF$6:$BL$77, '[1]차입명세(16.12)'!$BP50, FALSE)/1000000)/12</f>
        <v>0</v>
      </c>
      <c r="CK286" s="259">
        <f>(HLOOKUP(CK$239, '[1]차입명세(16.12)'!$BF$6:$BL$77, '[1]차입명세(16.12)'!$BP50, FALSE)/1000000)/12</f>
        <v>0</v>
      </c>
      <c r="CL286" s="259">
        <f>(HLOOKUP(CL$239, '[1]차입명세(16.12)'!$BF$6:$BL$77, '[1]차입명세(16.12)'!$BP50, FALSE)/1000000)/12</f>
        <v>0</v>
      </c>
      <c r="CM286" s="259">
        <f>(HLOOKUP(CM$239, '[1]차입명세(16.12)'!$BF$6:$BL$77, '[1]차입명세(16.12)'!$BP50, FALSE)/1000000)/12</f>
        <v>0</v>
      </c>
      <c r="CN286" s="259">
        <f>(HLOOKUP(CN$239, '[1]차입명세(16.12)'!$BF$6:$BL$77, '[1]차입명세(16.12)'!$BP50, FALSE)/1000000)/12</f>
        <v>0</v>
      </c>
      <c r="CO286" s="259">
        <f>(HLOOKUP(CO$239, '[1]차입명세(16.12)'!$BF$6:$BL$77, '[1]차입명세(16.12)'!$BP50, FALSE)/1000000)/12</f>
        <v>0</v>
      </c>
      <c r="CP286" s="259">
        <f>(HLOOKUP(CP$239, '[1]차입명세(16.12)'!$BF$6:$BL$77, '[1]차입명세(16.12)'!$BP50, FALSE)/1000000)/12</f>
        <v>0</v>
      </c>
      <c r="CQ286" s="259">
        <f>(HLOOKUP(CQ$239, '[1]차입명세(16.12)'!$BF$6:$BL$77, '[1]차입명세(16.12)'!$BP50, FALSE)/1000000)/12</f>
        <v>0</v>
      </c>
      <c r="CR286" s="259">
        <f>(HLOOKUP(CR$239, '[1]차입명세(16.12)'!$BF$6:$BL$77, '[1]차입명세(16.12)'!$BP50, FALSE)/1000000)/12</f>
        <v>0</v>
      </c>
      <c r="CS286" s="259">
        <f>(HLOOKUP(CS$239, '[1]차입명세(16.12)'!$BF$6:$BL$77, '[1]차입명세(16.12)'!$BP50, FALSE)/1000000)/12</f>
        <v>0</v>
      </c>
      <c r="CT286" s="259">
        <f>(HLOOKUP(CT$239, '[1]차입명세(16.12)'!$BF$6:$BL$77, '[1]차입명세(16.12)'!$BP50, FALSE)/1000000)/12</f>
        <v>0</v>
      </c>
      <c r="CU286" s="259">
        <f>(HLOOKUP(CU$239, '[1]차입명세(16.12)'!$BF$6:$BL$77, '[1]차입명세(16.12)'!$BP50, FALSE)/1000000)/12</f>
        <v>0</v>
      </c>
      <c r="CV286" s="259">
        <f>(HLOOKUP(CV$239, '[1]차입명세(16.12)'!$BF$6:$BL$77, '[1]차입명세(16.12)'!$BP50, FALSE)/1000000)/12</f>
        <v>0</v>
      </c>
      <c r="CW286" s="259">
        <f>(HLOOKUP(CW$239, '[1]차입명세(16.12)'!$BF$6:$BL$77, '[1]차입명세(16.12)'!$BP50, FALSE)/1000000)/12</f>
        <v>0</v>
      </c>
      <c r="CX286" s="259">
        <f>(HLOOKUP(CX$239, '[1]차입명세(16.12)'!$BF$6:$BL$77, '[1]차입명세(16.12)'!$BP50, FALSE)/1000000)/12</f>
        <v>0</v>
      </c>
      <c r="CY286" s="259">
        <f>(HLOOKUP(CY$239, '[1]차입명세(16.12)'!$BF$6:$BL$77, '[1]차입명세(16.12)'!$BP50, FALSE)/1000000)/12</f>
        <v>0</v>
      </c>
      <c r="CZ286" s="259">
        <f>(HLOOKUP(CZ$239, '[1]차입명세(16.12)'!$BF$6:$BL$77, '[1]차입명세(16.12)'!$BP50, FALSE)/1000000)/12</f>
        <v>0</v>
      </c>
      <c r="DA286" s="259">
        <f>(HLOOKUP(DA$239, '[1]차입명세(16.12)'!$BF$6:$BL$77, '[1]차입명세(16.12)'!$BP50, FALSE)/1000000)/12</f>
        <v>0</v>
      </c>
      <c r="DB286" s="259">
        <f>(HLOOKUP(DB$239, '[1]차입명세(16.12)'!$BF$6:$BL$77, '[1]차입명세(16.12)'!$BP50, FALSE)/1000000)/12</f>
        <v>0</v>
      </c>
      <c r="DC286" s="259">
        <f>(HLOOKUP(DC$239, '[1]차입명세(16.12)'!$BF$6:$BL$77, '[1]차입명세(16.12)'!$BP50, FALSE)/1000000)/12</f>
        <v>0</v>
      </c>
      <c r="DD286" s="259"/>
      <c r="DE286" s="259"/>
      <c r="DF286" s="259"/>
      <c r="DG286" s="259"/>
      <c r="DH286" s="259"/>
      <c r="DI286" s="259"/>
      <c r="DJ286" s="259"/>
      <c r="DK286" s="259"/>
      <c r="DL286" s="259"/>
      <c r="DM286" s="259"/>
      <c r="DN286" s="259"/>
      <c r="DO286" s="259"/>
      <c r="DP286" s="259"/>
      <c r="DQ286" s="259"/>
      <c r="DR286" s="259"/>
      <c r="DS286" s="259"/>
      <c r="DT286" s="259"/>
      <c r="DU286" s="259"/>
      <c r="DV286" s="259"/>
      <c r="DW286" s="259"/>
      <c r="DX286" s="259"/>
      <c r="DY286" s="259"/>
      <c r="DZ286" s="259"/>
      <c r="EA286" s="259"/>
      <c r="EB286" s="259"/>
      <c r="EC286" s="259"/>
      <c r="ED286" s="259"/>
      <c r="EE286" s="259"/>
      <c r="EF286" s="259"/>
      <c r="EG286" s="259"/>
      <c r="EH286" s="259"/>
      <c r="EI286" s="259"/>
      <c r="EJ286" s="259"/>
      <c r="EK286" s="259"/>
      <c r="EL286" s="259"/>
      <c r="EM286" s="259"/>
      <c r="EN286" s="116"/>
    </row>
    <row r="287" spans="3:144" x14ac:dyDescent="0.3">
      <c r="C287" s="142">
        <f t="shared" si="226"/>
        <v>10</v>
      </c>
      <c r="D287" s="273" t="str">
        <f>'[1]차입명세(16.12)'!D51</f>
        <v>산업시설대</v>
      </c>
      <c r="E287" s="274" t="str">
        <f>'[1]차입명세(16.12)'!E51</f>
        <v>산업</v>
      </c>
      <c r="F287" s="252">
        <f>'[1]차입명세(16.12)'!Y51/1000000</f>
        <v>9000</v>
      </c>
      <c r="G287" s="253">
        <f>'[1]차입명세(16.12)'!M51/100</f>
        <v>2.5099999999999997E-2</v>
      </c>
      <c r="H287" s="254">
        <f>'[1]차입명세(16.12)'!P51</f>
        <v>43280</v>
      </c>
      <c r="I287" s="278" t="str">
        <f>'[1]차입명세(16.12)'!Q51</f>
        <v>1개월</v>
      </c>
      <c r="J287" s="256">
        <f>'[1]차입명세(16.12)'!V51</f>
        <v>0</v>
      </c>
      <c r="K287" s="260"/>
      <c r="L287" s="258">
        <f>'[1]차입명세(16.12)'!AQ51/1000000</f>
        <v>0</v>
      </c>
      <c r="M287" s="258">
        <f>'[1]차입명세(16.12)'!AR51/1000000</f>
        <v>0</v>
      </c>
      <c r="N287" s="258">
        <f>'[1]차입명세(16.12)'!AS51/1000000</f>
        <v>0</v>
      </c>
      <c r="O287" s="258">
        <f>'[1]차입명세(16.12)'!AT51/1000000</f>
        <v>0</v>
      </c>
      <c r="P287" s="258">
        <f>'[1]차입명세(16.12)'!AU51/1000000</f>
        <v>0</v>
      </c>
      <c r="Q287" s="258">
        <f>'[1]차입명세(16.12)'!AV51/1000000</f>
        <v>0</v>
      </c>
      <c r="R287" s="258">
        <f>'[1]차입명세(16.12)'!AW51/1000000</f>
        <v>0</v>
      </c>
      <c r="S287" s="258">
        <f>'[1]차입명세(16.12)'!AX51/1000000</f>
        <v>0</v>
      </c>
      <c r="T287" s="258">
        <f>'[1]차입명세(16.12)'!AY51/1000000</f>
        <v>0</v>
      </c>
      <c r="U287" s="258">
        <f>'[1]차입명세(16.12)'!AZ51/1000000</f>
        <v>0</v>
      </c>
      <c r="V287" s="258">
        <f>'[1]차입명세(16.12)'!BA51/1000000</f>
        <v>0</v>
      </c>
      <c r="W287" s="258">
        <f>'[1]차입명세(16.12)'!BB51/1000000</f>
        <v>0</v>
      </c>
      <c r="X287" s="259">
        <f>(HLOOKUP(X$239, '[1]차입명세(16.12)'!$BF$6:$BL$77, '[1]차입명세(16.12)'!$BP51, FALSE)/1000000)/12</f>
        <v>-150</v>
      </c>
      <c r="Y287" s="259">
        <f>(HLOOKUP(Y$239, '[1]차입명세(16.12)'!$BF$6:$BL$77, '[1]차입명세(16.12)'!$BP51, FALSE)/1000000)/12</f>
        <v>-150</v>
      </c>
      <c r="Z287" s="259">
        <f>(HLOOKUP(Z$239, '[1]차입명세(16.12)'!$BF$6:$BL$77, '[1]차입명세(16.12)'!$BP51, FALSE)/1000000)/12</f>
        <v>-150</v>
      </c>
      <c r="AA287" s="259">
        <f>(HLOOKUP(AA$239, '[1]차입명세(16.12)'!$BF$6:$BL$77, '[1]차입명세(16.12)'!$BP51, FALSE)/1000000)/12</f>
        <v>-150</v>
      </c>
      <c r="AB287" s="259">
        <f>(HLOOKUP(AB$239, '[1]차입명세(16.12)'!$BF$6:$BL$77, '[1]차입명세(16.12)'!$BP51, FALSE)/1000000)/12</f>
        <v>-150</v>
      </c>
      <c r="AC287" s="259">
        <f>(HLOOKUP(AC$239, '[1]차입명세(16.12)'!$BF$6:$BL$77, '[1]차입명세(16.12)'!$BP51, FALSE)/1000000)/12</f>
        <v>-150</v>
      </c>
      <c r="AD287" s="259">
        <f>(HLOOKUP(AD$239, '[1]차입명세(16.12)'!$BF$6:$BL$77, '[1]차입명세(16.12)'!$BP51, FALSE)/1000000)/12</f>
        <v>-150</v>
      </c>
      <c r="AE287" s="259">
        <f>(HLOOKUP(AE$239, '[1]차입명세(16.12)'!$BF$6:$BL$77, '[1]차입명세(16.12)'!$BP51, FALSE)/1000000)/12</f>
        <v>-150</v>
      </c>
      <c r="AF287" s="259">
        <f>(HLOOKUP(AF$239, '[1]차입명세(16.12)'!$BF$6:$BL$77, '[1]차입명세(16.12)'!$BP51, FALSE)/1000000)/12</f>
        <v>-150</v>
      </c>
      <c r="AG287" s="259">
        <f>(HLOOKUP(AG$239, '[1]차입명세(16.12)'!$BF$6:$BL$77, '[1]차입명세(16.12)'!$BP51, FALSE)/1000000)/12</f>
        <v>-150</v>
      </c>
      <c r="AH287" s="259">
        <f>(HLOOKUP(AH$239, '[1]차입명세(16.12)'!$BF$6:$BL$77, '[1]차입명세(16.12)'!$BP51, FALSE)/1000000)/12</f>
        <v>-150</v>
      </c>
      <c r="AI287" s="259">
        <f>(HLOOKUP(AI$239, '[1]차입명세(16.12)'!$BF$6:$BL$77, '[1]차입명세(16.12)'!$BP51, FALSE)/1000000)/12</f>
        <v>-150</v>
      </c>
      <c r="AJ287" s="259">
        <f>(HLOOKUP(AJ$239, '[1]차입명세(16.12)'!$BF$6:$BL$77, '[1]차입명세(16.12)'!$BP51, FALSE)/1000000)/12</f>
        <v>-150</v>
      </c>
      <c r="AK287" s="259">
        <f>(HLOOKUP(AK$239, '[1]차입명세(16.12)'!$BF$6:$BL$77, '[1]차입명세(16.12)'!$BP51, FALSE)/1000000)/12</f>
        <v>-150</v>
      </c>
      <c r="AL287" s="259">
        <f>(HLOOKUP(AL$239, '[1]차입명세(16.12)'!$BF$6:$BL$77, '[1]차입명세(16.12)'!$BP51, FALSE)/1000000)/12</f>
        <v>-150</v>
      </c>
      <c r="AM287" s="259">
        <f>(HLOOKUP(AM$239, '[1]차입명세(16.12)'!$BF$6:$BL$77, '[1]차입명세(16.12)'!$BP51, FALSE)/1000000)/12</f>
        <v>-150</v>
      </c>
      <c r="AN287" s="259">
        <f>(HLOOKUP(AN$239, '[1]차입명세(16.12)'!$BF$6:$BL$77, '[1]차입명세(16.12)'!$BP51, FALSE)/1000000)/12</f>
        <v>-150</v>
      </c>
      <c r="AO287" s="259">
        <f>(HLOOKUP(AO$239, '[1]차입명세(16.12)'!$BF$6:$BL$77, '[1]차입명세(16.12)'!$BP51, FALSE)/1000000)/12</f>
        <v>-150</v>
      </c>
      <c r="AP287" s="259">
        <f>(HLOOKUP(AP$239, '[1]차입명세(16.12)'!$BF$6:$BL$77, '[1]차입명세(16.12)'!$BP51, FALSE)/1000000)/12</f>
        <v>-150</v>
      </c>
      <c r="AQ287" s="259">
        <f>(HLOOKUP(AQ$239, '[1]차입명세(16.12)'!$BF$6:$BL$77, '[1]차입명세(16.12)'!$BP51, FALSE)/1000000)/12</f>
        <v>-150</v>
      </c>
      <c r="AR287" s="259">
        <f>(HLOOKUP(AR$239, '[1]차입명세(16.12)'!$BF$6:$BL$77, '[1]차입명세(16.12)'!$BP51, FALSE)/1000000)/12</f>
        <v>-150</v>
      </c>
      <c r="AS287" s="259">
        <f>(HLOOKUP(AS$239, '[1]차입명세(16.12)'!$BF$6:$BL$77, '[1]차입명세(16.12)'!$BP51, FALSE)/1000000)/12</f>
        <v>-150</v>
      </c>
      <c r="AT287" s="259">
        <f>(HLOOKUP(AT$239, '[1]차입명세(16.12)'!$BF$6:$BL$77, '[1]차입명세(16.12)'!$BP51, FALSE)/1000000)/12</f>
        <v>-150</v>
      </c>
      <c r="AU287" s="259">
        <f>(HLOOKUP(AU$239, '[1]차입명세(16.12)'!$BF$6:$BL$77, '[1]차입명세(16.12)'!$BP51, FALSE)/1000000)/12</f>
        <v>-150</v>
      </c>
      <c r="AV287" s="259">
        <f>(HLOOKUP(AV$239, '[1]차입명세(16.12)'!$BF$6:$BL$77, '[1]차입명세(16.12)'!$BP51, FALSE)/1000000)/12</f>
        <v>-150</v>
      </c>
      <c r="AW287" s="259">
        <f>(HLOOKUP(AW$239, '[1]차입명세(16.12)'!$BF$6:$BL$77, '[1]차입명세(16.12)'!$BP51, FALSE)/1000000)/12</f>
        <v>-150</v>
      </c>
      <c r="AX287" s="259">
        <f>(HLOOKUP(AX$239, '[1]차입명세(16.12)'!$BF$6:$BL$77, '[1]차입명세(16.12)'!$BP51, FALSE)/1000000)/12</f>
        <v>-150</v>
      </c>
      <c r="AY287" s="259">
        <f>(HLOOKUP(AY$239, '[1]차입명세(16.12)'!$BF$6:$BL$77, '[1]차입명세(16.12)'!$BP51, FALSE)/1000000)/12</f>
        <v>-150</v>
      </c>
      <c r="AZ287" s="259">
        <f>(HLOOKUP(AZ$239, '[1]차입명세(16.12)'!$BF$6:$BL$77, '[1]차입명세(16.12)'!$BP51, FALSE)/1000000)/12</f>
        <v>-150</v>
      </c>
      <c r="BA287" s="259">
        <f>(HLOOKUP(BA$239, '[1]차입명세(16.12)'!$BF$6:$BL$77, '[1]차입명세(16.12)'!$BP51, FALSE)/1000000)/12</f>
        <v>-150</v>
      </c>
      <c r="BB287" s="259">
        <f>(HLOOKUP(BB$239, '[1]차입명세(16.12)'!$BF$6:$BL$77, '[1]차입명세(16.12)'!$BP51, FALSE)/1000000)/12</f>
        <v>-150</v>
      </c>
      <c r="BC287" s="259">
        <f>(HLOOKUP(BC$239, '[1]차입명세(16.12)'!$BF$6:$BL$77, '[1]차입명세(16.12)'!$BP51, FALSE)/1000000)/12</f>
        <v>-150</v>
      </c>
      <c r="BD287" s="259">
        <f>(HLOOKUP(BD$239, '[1]차입명세(16.12)'!$BF$6:$BL$77, '[1]차입명세(16.12)'!$BP51, FALSE)/1000000)/12</f>
        <v>-150</v>
      </c>
      <c r="BE287" s="259">
        <f>(HLOOKUP(BE$239, '[1]차입명세(16.12)'!$BF$6:$BL$77, '[1]차입명세(16.12)'!$BP51, FALSE)/1000000)/12</f>
        <v>-150</v>
      </c>
      <c r="BF287" s="259">
        <f>(HLOOKUP(BF$239, '[1]차입명세(16.12)'!$BF$6:$BL$77, '[1]차입명세(16.12)'!$BP51, FALSE)/1000000)/12</f>
        <v>-150</v>
      </c>
      <c r="BG287" s="259">
        <f>(HLOOKUP(BG$239, '[1]차입명세(16.12)'!$BF$6:$BL$77, '[1]차입명세(16.12)'!$BP51, FALSE)/1000000)/12</f>
        <v>-150</v>
      </c>
      <c r="BH287" s="259">
        <f>(HLOOKUP(BH$239, '[1]차입명세(16.12)'!$BF$6:$BL$77, '[1]차입명세(16.12)'!$BP51, FALSE)/1000000)/12</f>
        <v>-150</v>
      </c>
      <c r="BI287" s="259">
        <f>(HLOOKUP(BI$239, '[1]차입명세(16.12)'!$BF$6:$BL$77, '[1]차입명세(16.12)'!$BP51, FALSE)/1000000)/12</f>
        <v>-150</v>
      </c>
      <c r="BJ287" s="259">
        <f>(HLOOKUP(BJ$239, '[1]차입명세(16.12)'!$BF$6:$BL$77, '[1]차입명세(16.12)'!$BP51, FALSE)/1000000)/12</f>
        <v>-150</v>
      </c>
      <c r="BK287" s="259">
        <f>(HLOOKUP(BK$239, '[1]차입명세(16.12)'!$BF$6:$BL$77, '[1]차입명세(16.12)'!$BP51, FALSE)/1000000)/12</f>
        <v>-150</v>
      </c>
      <c r="BL287" s="259">
        <f>(HLOOKUP(BL$239, '[1]차입명세(16.12)'!$BF$6:$BL$77, '[1]차입명세(16.12)'!$BP51, FALSE)/1000000)/12</f>
        <v>-150</v>
      </c>
      <c r="BM287" s="259">
        <f>(HLOOKUP(BM$239, '[1]차입명세(16.12)'!$BF$6:$BL$77, '[1]차입명세(16.12)'!$BP51, FALSE)/1000000)/12</f>
        <v>-150</v>
      </c>
      <c r="BN287" s="259">
        <f>(HLOOKUP(BN$239, '[1]차입명세(16.12)'!$BF$6:$BL$77, '[1]차입명세(16.12)'!$BP51, FALSE)/1000000)/12</f>
        <v>-150</v>
      </c>
      <c r="BO287" s="259">
        <f>(HLOOKUP(BO$239, '[1]차입명세(16.12)'!$BF$6:$BL$77, '[1]차입명세(16.12)'!$BP51, FALSE)/1000000)/12</f>
        <v>-150</v>
      </c>
      <c r="BP287" s="259">
        <f>(HLOOKUP(BP$239, '[1]차입명세(16.12)'!$BF$6:$BL$77, '[1]차입명세(16.12)'!$BP51, FALSE)/1000000)/12</f>
        <v>-150</v>
      </c>
      <c r="BQ287" s="259">
        <f>(HLOOKUP(BQ$239, '[1]차입명세(16.12)'!$BF$6:$BL$77, '[1]차입명세(16.12)'!$BP51, FALSE)/1000000)/12</f>
        <v>-150</v>
      </c>
      <c r="BR287" s="259">
        <f>(HLOOKUP(BR$239, '[1]차입명세(16.12)'!$BF$6:$BL$77, '[1]차입명세(16.12)'!$BP51, FALSE)/1000000)/12</f>
        <v>-150</v>
      </c>
      <c r="BS287" s="259">
        <f>(HLOOKUP(BS$239, '[1]차입명세(16.12)'!$BF$6:$BL$77, '[1]차입명세(16.12)'!$BP51, FALSE)/1000000)/12</f>
        <v>-150</v>
      </c>
      <c r="BT287" s="259">
        <f>(HLOOKUP(BT$239, '[1]차입명세(16.12)'!$BF$6:$BL$77, '[1]차입명세(16.12)'!$BP51, FALSE)/1000000)/12</f>
        <v>-150</v>
      </c>
      <c r="BU287" s="259">
        <f>(HLOOKUP(BU$239, '[1]차입명세(16.12)'!$BF$6:$BL$77, '[1]차입명세(16.12)'!$BP51, FALSE)/1000000)/12</f>
        <v>-150</v>
      </c>
      <c r="BV287" s="259">
        <f>(HLOOKUP(BV$239, '[1]차입명세(16.12)'!$BF$6:$BL$77, '[1]차입명세(16.12)'!$BP51, FALSE)/1000000)/12</f>
        <v>-150</v>
      </c>
      <c r="BW287" s="259">
        <f>(HLOOKUP(BW$239, '[1]차입명세(16.12)'!$BF$6:$BL$77, '[1]차입명세(16.12)'!$BP51, FALSE)/1000000)/12</f>
        <v>-150</v>
      </c>
      <c r="BX287" s="259">
        <f>(HLOOKUP(BX$239, '[1]차입명세(16.12)'!$BF$6:$BL$77, '[1]차입명세(16.12)'!$BP51, FALSE)/1000000)/12</f>
        <v>-150</v>
      </c>
      <c r="BY287" s="259">
        <f>(HLOOKUP(BY$239, '[1]차입명세(16.12)'!$BF$6:$BL$77, '[1]차입명세(16.12)'!$BP51, FALSE)/1000000)/12</f>
        <v>-150</v>
      </c>
      <c r="BZ287" s="259">
        <f>(HLOOKUP(BZ$239, '[1]차입명세(16.12)'!$BF$6:$BL$77, '[1]차입명세(16.12)'!$BP51, FALSE)/1000000)/12</f>
        <v>-150</v>
      </c>
      <c r="CA287" s="259">
        <f>(HLOOKUP(CA$239, '[1]차입명세(16.12)'!$BF$6:$BL$77, '[1]차입명세(16.12)'!$BP51, FALSE)/1000000)/12</f>
        <v>-150</v>
      </c>
      <c r="CB287" s="259">
        <f>(HLOOKUP(CB$239, '[1]차입명세(16.12)'!$BF$6:$BL$77, '[1]차입명세(16.12)'!$BP51, FALSE)/1000000)/12</f>
        <v>-150</v>
      </c>
      <c r="CC287" s="259">
        <f>(HLOOKUP(CC$239, '[1]차입명세(16.12)'!$BF$6:$BL$77, '[1]차입명세(16.12)'!$BP51, FALSE)/1000000)/12</f>
        <v>-150</v>
      </c>
      <c r="CD287" s="259">
        <f>(HLOOKUP(CD$239, '[1]차입명세(16.12)'!$BF$6:$BL$77, '[1]차입명세(16.12)'!$BP51, FALSE)/1000000)/12</f>
        <v>-150</v>
      </c>
      <c r="CE287" s="259">
        <f>(HLOOKUP(CE$239, '[1]차입명세(16.12)'!$BF$6:$BL$77, '[1]차입명세(16.12)'!$BP51, FALSE)/1000000)/12</f>
        <v>-150</v>
      </c>
      <c r="CF287" s="259">
        <f>(HLOOKUP(CF$239, '[1]차입명세(16.12)'!$BF$6:$BL$77, '[1]차입명세(16.12)'!$BP51, FALSE)/1000000)/12</f>
        <v>0</v>
      </c>
      <c r="CG287" s="259">
        <f>(HLOOKUP(CG$239, '[1]차입명세(16.12)'!$BF$6:$BL$77, '[1]차입명세(16.12)'!$BP51, FALSE)/1000000)/12</f>
        <v>0</v>
      </c>
      <c r="CH287" s="259">
        <f>(HLOOKUP(CH$239, '[1]차입명세(16.12)'!$BF$6:$BL$77, '[1]차입명세(16.12)'!$BP51, FALSE)/1000000)/12</f>
        <v>0</v>
      </c>
      <c r="CI287" s="259">
        <f>(HLOOKUP(CI$239, '[1]차입명세(16.12)'!$BF$6:$BL$77, '[1]차입명세(16.12)'!$BP51, FALSE)/1000000)/12</f>
        <v>0</v>
      </c>
      <c r="CJ287" s="259">
        <f>(HLOOKUP(CJ$239, '[1]차입명세(16.12)'!$BF$6:$BL$77, '[1]차입명세(16.12)'!$BP51, FALSE)/1000000)/12</f>
        <v>0</v>
      </c>
      <c r="CK287" s="259">
        <f>(HLOOKUP(CK$239, '[1]차입명세(16.12)'!$BF$6:$BL$77, '[1]차입명세(16.12)'!$BP51, FALSE)/1000000)/12</f>
        <v>0</v>
      </c>
      <c r="CL287" s="259">
        <f>(HLOOKUP(CL$239, '[1]차입명세(16.12)'!$BF$6:$BL$77, '[1]차입명세(16.12)'!$BP51, FALSE)/1000000)/12</f>
        <v>0</v>
      </c>
      <c r="CM287" s="259">
        <f>(HLOOKUP(CM$239, '[1]차입명세(16.12)'!$BF$6:$BL$77, '[1]차입명세(16.12)'!$BP51, FALSE)/1000000)/12</f>
        <v>0</v>
      </c>
      <c r="CN287" s="259">
        <f>(HLOOKUP(CN$239, '[1]차입명세(16.12)'!$BF$6:$BL$77, '[1]차입명세(16.12)'!$BP51, FALSE)/1000000)/12</f>
        <v>0</v>
      </c>
      <c r="CO287" s="259">
        <f>(HLOOKUP(CO$239, '[1]차입명세(16.12)'!$BF$6:$BL$77, '[1]차입명세(16.12)'!$BP51, FALSE)/1000000)/12</f>
        <v>0</v>
      </c>
      <c r="CP287" s="259">
        <f>(HLOOKUP(CP$239, '[1]차입명세(16.12)'!$BF$6:$BL$77, '[1]차입명세(16.12)'!$BP51, FALSE)/1000000)/12</f>
        <v>0</v>
      </c>
      <c r="CQ287" s="259">
        <f>(HLOOKUP(CQ$239, '[1]차입명세(16.12)'!$BF$6:$BL$77, '[1]차입명세(16.12)'!$BP51, FALSE)/1000000)/12</f>
        <v>0</v>
      </c>
      <c r="CR287" s="259">
        <f>(HLOOKUP(CR$239, '[1]차입명세(16.12)'!$BF$6:$BL$77, '[1]차입명세(16.12)'!$BP51, FALSE)/1000000)/12</f>
        <v>0</v>
      </c>
      <c r="CS287" s="259">
        <f>(HLOOKUP(CS$239, '[1]차입명세(16.12)'!$BF$6:$BL$77, '[1]차입명세(16.12)'!$BP51, FALSE)/1000000)/12</f>
        <v>0</v>
      </c>
      <c r="CT287" s="259">
        <f>(HLOOKUP(CT$239, '[1]차입명세(16.12)'!$BF$6:$BL$77, '[1]차입명세(16.12)'!$BP51, FALSE)/1000000)/12</f>
        <v>0</v>
      </c>
      <c r="CU287" s="259">
        <f>(HLOOKUP(CU$239, '[1]차입명세(16.12)'!$BF$6:$BL$77, '[1]차입명세(16.12)'!$BP51, FALSE)/1000000)/12</f>
        <v>0</v>
      </c>
      <c r="CV287" s="259">
        <f>(HLOOKUP(CV$239, '[1]차입명세(16.12)'!$BF$6:$BL$77, '[1]차입명세(16.12)'!$BP51, FALSE)/1000000)/12</f>
        <v>0</v>
      </c>
      <c r="CW287" s="259">
        <f>(HLOOKUP(CW$239, '[1]차입명세(16.12)'!$BF$6:$BL$77, '[1]차입명세(16.12)'!$BP51, FALSE)/1000000)/12</f>
        <v>0</v>
      </c>
      <c r="CX287" s="259">
        <f>(HLOOKUP(CX$239, '[1]차입명세(16.12)'!$BF$6:$BL$77, '[1]차입명세(16.12)'!$BP51, FALSE)/1000000)/12</f>
        <v>0</v>
      </c>
      <c r="CY287" s="259">
        <f>(HLOOKUP(CY$239, '[1]차입명세(16.12)'!$BF$6:$BL$77, '[1]차입명세(16.12)'!$BP51, FALSE)/1000000)/12</f>
        <v>0</v>
      </c>
      <c r="CZ287" s="259">
        <f>(HLOOKUP(CZ$239, '[1]차입명세(16.12)'!$BF$6:$BL$77, '[1]차입명세(16.12)'!$BP51, FALSE)/1000000)/12</f>
        <v>0</v>
      </c>
      <c r="DA287" s="259">
        <f>(HLOOKUP(DA$239, '[1]차입명세(16.12)'!$BF$6:$BL$77, '[1]차입명세(16.12)'!$BP51, FALSE)/1000000)/12</f>
        <v>0</v>
      </c>
      <c r="DB287" s="259">
        <f>(HLOOKUP(DB$239, '[1]차입명세(16.12)'!$BF$6:$BL$77, '[1]차입명세(16.12)'!$BP51, FALSE)/1000000)/12</f>
        <v>0</v>
      </c>
      <c r="DC287" s="259">
        <f>(HLOOKUP(DC$239, '[1]차입명세(16.12)'!$BF$6:$BL$77, '[1]차입명세(16.12)'!$BP51, FALSE)/1000000)/12</f>
        <v>0</v>
      </c>
      <c r="DD287" s="259"/>
      <c r="DE287" s="259"/>
      <c r="DF287" s="259"/>
      <c r="DG287" s="259"/>
      <c r="DH287" s="259"/>
      <c r="DI287" s="259"/>
      <c r="DJ287" s="259"/>
      <c r="DK287" s="259"/>
      <c r="DL287" s="259"/>
      <c r="DM287" s="259"/>
      <c r="DN287" s="259"/>
      <c r="DO287" s="259"/>
      <c r="DP287" s="259"/>
      <c r="DQ287" s="259"/>
      <c r="DR287" s="259"/>
      <c r="DS287" s="259"/>
      <c r="DT287" s="259"/>
      <c r="DU287" s="259"/>
      <c r="DV287" s="259"/>
      <c r="DW287" s="259"/>
      <c r="DX287" s="259"/>
      <c r="DY287" s="259"/>
      <c r="DZ287" s="259"/>
      <c r="EA287" s="259"/>
      <c r="EB287" s="259"/>
      <c r="EC287" s="259"/>
      <c r="ED287" s="259"/>
      <c r="EE287" s="259"/>
      <c r="EF287" s="259"/>
      <c r="EG287" s="259"/>
      <c r="EH287" s="259"/>
      <c r="EI287" s="259"/>
      <c r="EJ287" s="259"/>
      <c r="EK287" s="259"/>
      <c r="EL287" s="259"/>
      <c r="EM287" s="259"/>
      <c r="EN287" s="116"/>
    </row>
    <row r="288" spans="3:144" x14ac:dyDescent="0.3">
      <c r="C288" s="142">
        <f t="shared" si="226"/>
        <v>11</v>
      </c>
      <c r="D288" s="273" t="str">
        <f>'[1]차입명세(16.12)'!D52</f>
        <v>산업시설대</v>
      </c>
      <c r="E288" s="274" t="str">
        <f>'[1]차입명세(16.12)'!E52</f>
        <v>산업</v>
      </c>
      <c r="F288" s="252">
        <f>'[1]차입명세(16.12)'!Y52/1000000</f>
        <v>3000</v>
      </c>
      <c r="G288" s="253">
        <f>'[1]차입명세(16.12)'!M52/100</f>
        <v>2.5099999999999997E-2</v>
      </c>
      <c r="H288" s="254">
        <f>'[1]차입명세(16.12)'!P52</f>
        <v>43280</v>
      </c>
      <c r="I288" s="278" t="str">
        <f>'[1]차입명세(16.12)'!Q52</f>
        <v>1개월</v>
      </c>
      <c r="J288" s="256">
        <f>'[1]차입명세(16.12)'!V52</f>
        <v>0</v>
      </c>
      <c r="K288" s="260"/>
      <c r="L288" s="258">
        <f>'[1]차입명세(16.12)'!AQ52/1000000</f>
        <v>0</v>
      </c>
      <c r="M288" s="258">
        <f>'[1]차입명세(16.12)'!AR52/1000000</f>
        <v>0</v>
      </c>
      <c r="N288" s="258">
        <f>'[1]차입명세(16.12)'!AS52/1000000</f>
        <v>0</v>
      </c>
      <c r="O288" s="258">
        <f>'[1]차입명세(16.12)'!AT52/1000000</f>
        <v>0</v>
      </c>
      <c r="P288" s="258">
        <f>'[1]차입명세(16.12)'!AU52/1000000</f>
        <v>0</v>
      </c>
      <c r="Q288" s="258">
        <f>'[1]차입명세(16.12)'!AV52/1000000</f>
        <v>0</v>
      </c>
      <c r="R288" s="258">
        <f>'[1]차입명세(16.12)'!AW52/1000000</f>
        <v>0</v>
      </c>
      <c r="S288" s="258">
        <f>'[1]차입명세(16.12)'!AX52/1000000</f>
        <v>0</v>
      </c>
      <c r="T288" s="258">
        <f>'[1]차입명세(16.12)'!AY52/1000000</f>
        <v>0</v>
      </c>
      <c r="U288" s="258">
        <f>'[1]차입명세(16.12)'!AZ52/1000000</f>
        <v>0</v>
      </c>
      <c r="V288" s="258">
        <f>'[1]차입명세(16.12)'!BA52/1000000</f>
        <v>0</v>
      </c>
      <c r="W288" s="258">
        <f>'[1]차입명세(16.12)'!BB52/1000000</f>
        <v>0</v>
      </c>
      <c r="X288" s="259">
        <f>(HLOOKUP(X$239, '[1]차입명세(16.12)'!$BF$6:$BL$77, '[1]차입명세(16.12)'!$BP52, FALSE)/1000000)/12</f>
        <v>-50</v>
      </c>
      <c r="Y288" s="259">
        <f>(HLOOKUP(Y$239, '[1]차입명세(16.12)'!$BF$6:$BL$77, '[1]차입명세(16.12)'!$BP52, FALSE)/1000000)/12</f>
        <v>-50</v>
      </c>
      <c r="Z288" s="259">
        <f>(HLOOKUP(Z$239, '[1]차입명세(16.12)'!$BF$6:$BL$77, '[1]차입명세(16.12)'!$BP52, FALSE)/1000000)/12</f>
        <v>-50</v>
      </c>
      <c r="AA288" s="259">
        <f>(HLOOKUP(AA$239, '[1]차입명세(16.12)'!$BF$6:$BL$77, '[1]차입명세(16.12)'!$BP52, FALSE)/1000000)/12</f>
        <v>-50</v>
      </c>
      <c r="AB288" s="259">
        <f>(HLOOKUP(AB$239, '[1]차입명세(16.12)'!$BF$6:$BL$77, '[1]차입명세(16.12)'!$BP52, FALSE)/1000000)/12</f>
        <v>-50</v>
      </c>
      <c r="AC288" s="259">
        <f>(HLOOKUP(AC$239, '[1]차입명세(16.12)'!$BF$6:$BL$77, '[1]차입명세(16.12)'!$BP52, FALSE)/1000000)/12</f>
        <v>-50</v>
      </c>
      <c r="AD288" s="259">
        <f>(HLOOKUP(AD$239, '[1]차입명세(16.12)'!$BF$6:$BL$77, '[1]차입명세(16.12)'!$BP52, FALSE)/1000000)/12</f>
        <v>-50</v>
      </c>
      <c r="AE288" s="259">
        <f>(HLOOKUP(AE$239, '[1]차입명세(16.12)'!$BF$6:$BL$77, '[1]차입명세(16.12)'!$BP52, FALSE)/1000000)/12</f>
        <v>-50</v>
      </c>
      <c r="AF288" s="259">
        <f>(HLOOKUP(AF$239, '[1]차입명세(16.12)'!$BF$6:$BL$77, '[1]차입명세(16.12)'!$BP52, FALSE)/1000000)/12</f>
        <v>-50</v>
      </c>
      <c r="AG288" s="259">
        <f>(HLOOKUP(AG$239, '[1]차입명세(16.12)'!$BF$6:$BL$77, '[1]차입명세(16.12)'!$BP52, FALSE)/1000000)/12</f>
        <v>-50</v>
      </c>
      <c r="AH288" s="259">
        <f>(HLOOKUP(AH$239, '[1]차입명세(16.12)'!$BF$6:$BL$77, '[1]차입명세(16.12)'!$BP52, FALSE)/1000000)/12</f>
        <v>-50</v>
      </c>
      <c r="AI288" s="259">
        <f>(HLOOKUP(AI$239, '[1]차입명세(16.12)'!$BF$6:$BL$77, '[1]차입명세(16.12)'!$BP52, FALSE)/1000000)/12</f>
        <v>-50</v>
      </c>
      <c r="AJ288" s="259">
        <f>(HLOOKUP(AJ$239, '[1]차입명세(16.12)'!$BF$6:$BL$77, '[1]차입명세(16.12)'!$BP52, FALSE)/1000000)/12</f>
        <v>-50</v>
      </c>
      <c r="AK288" s="259">
        <f>(HLOOKUP(AK$239, '[1]차입명세(16.12)'!$BF$6:$BL$77, '[1]차입명세(16.12)'!$BP52, FALSE)/1000000)/12</f>
        <v>-50</v>
      </c>
      <c r="AL288" s="259">
        <f>(HLOOKUP(AL$239, '[1]차입명세(16.12)'!$BF$6:$BL$77, '[1]차입명세(16.12)'!$BP52, FALSE)/1000000)/12</f>
        <v>-50</v>
      </c>
      <c r="AM288" s="259">
        <f>(HLOOKUP(AM$239, '[1]차입명세(16.12)'!$BF$6:$BL$77, '[1]차입명세(16.12)'!$BP52, FALSE)/1000000)/12</f>
        <v>-50</v>
      </c>
      <c r="AN288" s="259">
        <f>(HLOOKUP(AN$239, '[1]차입명세(16.12)'!$BF$6:$BL$77, '[1]차입명세(16.12)'!$BP52, FALSE)/1000000)/12</f>
        <v>-50</v>
      </c>
      <c r="AO288" s="259">
        <f>(HLOOKUP(AO$239, '[1]차입명세(16.12)'!$BF$6:$BL$77, '[1]차입명세(16.12)'!$BP52, FALSE)/1000000)/12</f>
        <v>-50</v>
      </c>
      <c r="AP288" s="259">
        <f>(HLOOKUP(AP$239, '[1]차입명세(16.12)'!$BF$6:$BL$77, '[1]차입명세(16.12)'!$BP52, FALSE)/1000000)/12</f>
        <v>-50</v>
      </c>
      <c r="AQ288" s="259">
        <f>(HLOOKUP(AQ$239, '[1]차입명세(16.12)'!$BF$6:$BL$77, '[1]차입명세(16.12)'!$BP52, FALSE)/1000000)/12</f>
        <v>-50</v>
      </c>
      <c r="AR288" s="259">
        <f>(HLOOKUP(AR$239, '[1]차입명세(16.12)'!$BF$6:$BL$77, '[1]차입명세(16.12)'!$BP52, FALSE)/1000000)/12</f>
        <v>-50</v>
      </c>
      <c r="AS288" s="259">
        <f>(HLOOKUP(AS$239, '[1]차입명세(16.12)'!$BF$6:$BL$77, '[1]차입명세(16.12)'!$BP52, FALSE)/1000000)/12</f>
        <v>-50</v>
      </c>
      <c r="AT288" s="259">
        <f>(HLOOKUP(AT$239, '[1]차입명세(16.12)'!$BF$6:$BL$77, '[1]차입명세(16.12)'!$BP52, FALSE)/1000000)/12</f>
        <v>-50</v>
      </c>
      <c r="AU288" s="259">
        <f>(HLOOKUP(AU$239, '[1]차입명세(16.12)'!$BF$6:$BL$77, '[1]차입명세(16.12)'!$BP52, FALSE)/1000000)/12</f>
        <v>-50</v>
      </c>
      <c r="AV288" s="259">
        <f>(HLOOKUP(AV$239, '[1]차입명세(16.12)'!$BF$6:$BL$77, '[1]차입명세(16.12)'!$BP52, FALSE)/1000000)/12</f>
        <v>-50</v>
      </c>
      <c r="AW288" s="259">
        <f>(HLOOKUP(AW$239, '[1]차입명세(16.12)'!$BF$6:$BL$77, '[1]차입명세(16.12)'!$BP52, FALSE)/1000000)/12</f>
        <v>-50</v>
      </c>
      <c r="AX288" s="259">
        <f>(HLOOKUP(AX$239, '[1]차입명세(16.12)'!$BF$6:$BL$77, '[1]차입명세(16.12)'!$BP52, FALSE)/1000000)/12</f>
        <v>-50</v>
      </c>
      <c r="AY288" s="259">
        <f>(HLOOKUP(AY$239, '[1]차입명세(16.12)'!$BF$6:$BL$77, '[1]차입명세(16.12)'!$BP52, FALSE)/1000000)/12</f>
        <v>-50</v>
      </c>
      <c r="AZ288" s="259">
        <f>(HLOOKUP(AZ$239, '[1]차입명세(16.12)'!$BF$6:$BL$77, '[1]차입명세(16.12)'!$BP52, FALSE)/1000000)/12</f>
        <v>-50</v>
      </c>
      <c r="BA288" s="259">
        <f>(HLOOKUP(BA$239, '[1]차입명세(16.12)'!$BF$6:$BL$77, '[1]차입명세(16.12)'!$BP52, FALSE)/1000000)/12</f>
        <v>-50</v>
      </c>
      <c r="BB288" s="259">
        <f>(HLOOKUP(BB$239, '[1]차입명세(16.12)'!$BF$6:$BL$77, '[1]차입명세(16.12)'!$BP52, FALSE)/1000000)/12</f>
        <v>-50</v>
      </c>
      <c r="BC288" s="259">
        <f>(HLOOKUP(BC$239, '[1]차입명세(16.12)'!$BF$6:$BL$77, '[1]차입명세(16.12)'!$BP52, FALSE)/1000000)/12</f>
        <v>-50</v>
      </c>
      <c r="BD288" s="259">
        <f>(HLOOKUP(BD$239, '[1]차입명세(16.12)'!$BF$6:$BL$77, '[1]차입명세(16.12)'!$BP52, FALSE)/1000000)/12</f>
        <v>-50</v>
      </c>
      <c r="BE288" s="259">
        <f>(HLOOKUP(BE$239, '[1]차입명세(16.12)'!$BF$6:$BL$77, '[1]차입명세(16.12)'!$BP52, FALSE)/1000000)/12</f>
        <v>-50</v>
      </c>
      <c r="BF288" s="259">
        <f>(HLOOKUP(BF$239, '[1]차입명세(16.12)'!$BF$6:$BL$77, '[1]차입명세(16.12)'!$BP52, FALSE)/1000000)/12</f>
        <v>-50</v>
      </c>
      <c r="BG288" s="259">
        <f>(HLOOKUP(BG$239, '[1]차입명세(16.12)'!$BF$6:$BL$77, '[1]차입명세(16.12)'!$BP52, FALSE)/1000000)/12</f>
        <v>-50</v>
      </c>
      <c r="BH288" s="259">
        <f>(HLOOKUP(BH$239, '[1]차입명세(16.12)'!$BF$6:$BL$77, '[1]차입명세(16.12)'!$BP52, FALSE)/1000000)/12</f>
        <v>-50</v>
      </c>
      <c r="BI288" s="259">
        <f>(HLOOKUP(BI$239, '[1]차입명세(16.12)'!$BF$6:$BL$77, '[1]차입명세(16.12)'!$BP52, FALSE)/1000000)/12</f>
        <v>-50</v>
      </c>
      <c r="BJ288" s="259">
        <f>(HLOOKUP(BJ$239, '[1]차입명세(16.12)'!$BF$6:$BL$77, '[1]차입명세(16.12)'!$BP52, FALSE)/1000000)/12</f>
        <v>-50</v>
      </c>
      <c r="BK288" s="259">
        <f>(HLOOKUP(BK$239, '[1]차입명세(16.12)'!$BF$6:$BL$77, '[1]차입명세(16.12)'!$BP52, FALSE)/1000000)/12</f>
        <v>-50</v>
      </c>
      <c r="BL288" s="259">
        <f>(HLOOKUP(BL$239, '[1]차입명세(16.12)'!$BF$6:$BL$77, '[1]차입명세(16.12)'!$BP52, FALSE)/1000000)/12</f>
        <v>-50</v>
      </c>
      <c r="BM288" s="259">
        <f>(HLOOKUP(BM$239, '[1]차입명세(16.12)'!$BF$6:$BL$77, '[1]차입명세(16.12)'!$BP52, FALSE)/1000000)/12</f>
        <v>-50</v>
      </c>
      <c r="BN288" s="259">
        <f>(HLOOKUP(BN$239, '[1]차입명세(16.12)'!$BF$6:$BL$77, '[1]차입명세(16.12)'!$BP52, FALSE)/1000000)/12</f>
        <v>-50</v>
      </c>
      <c r="BO288" s="259">
        <f>(HLOOKUP(BO$239, '[1]차입명세(16.12)'!$BF$6:$BL$77, '[1]차입명세(16.12)'!$BP52, FALSE)/1000000)/12</f>
        <v>-50</v>
      </c>
      <c r="BP288" s="259">
        <f>(HLOOKUP(BP$239, '[1]차입명세(16.12)'!$BF$6:$BL$77, '[1]차입명세(16.12)'!$BP52, FALSE)/1000000)/12</f>
        <v>-50</v>
      </c>
      <c r="BQ288" s="259">
        <f>(HLOOKUP(BQ$239, '[1]차입명세(16.12)'!$BF$6:$BL$77, '[1]차입명세(16.12)'!$BP52, FALSE)/1000000)/12</f>
        <v>-50</v>
      </c>
      <c r="BR288" s="259">
        <f>(HLOOKUP(BR$239, '[1]차입명세(16.12)'!$BF$6:$BL$77, '[1]차입명세(16.12)'!$BP52, FALSE)/1000000)/12</f>
        <v>-50</v>
      </c>
      <c r="BS288" s="259">
        <f>(HLOOKUP(BS$239, '[1]차입명세(16.12)'!$BF$6:$BL$77, '[1]차입명세(16.12)'!$BP52, FALSE)/1000000)/12</f>
        <v>-50</v>
      </c>
      <c r="BT288" s="259">
        <f>(HLOOKUP(BT$239, '[1]차입명세(16.12)'!$BF$6:$BL$77, '[1]차입명세(16.12)'!$BP52, FALSE)/1000000)/12</f>
        <v>-50</v>
      </c>
      <c r="BU288" s="259">
        <f>(HLOOKUP(BU$239, '[1]차입명세(16.12)'!$BF$6:$BL$77, '[1]차입명세(16.12)'!$BP52, FALSE)/1000000)/12</f>
        <v>-50</v>
      </c>
      <c r="BV288" s="259">
        <f>(HLOOKUP(BV$239, '[1]차입명세(16.12)'!$BF$6:$BL$77, '[1]차입명세(16.12)'!$BP52, FALSE)/1000000)/12</f>
        <v>-50</v>
      </c>
      <c r="BW288" s="259">
        <f>(HLOOKUP(BW$239, '[1]차입명세(16.12)'!$BF$6:$BL$77, '[1]차입명세(16.12)'!$BP52, FALSE)/1000000)/12</f>
        <v>-50</v>
      </c>
      <c r="BX288" s="259">
        <f>(HLOOKUP(BX$239, '[1]차입명세(16.12)'!$BF$6:$BL$77, '[1]차입명세(16.12)'!$BP52, FALSE)/1000000)/12</f>
        <v>-50</v>
      </c>
      <c r="BY288" s="259">
        <f>(HLOOKUP(BY$239, '[1]차입명세(16.12)'!$BF$6:$BL$77, '[1]차입명세(16.12)'!$BP52, FALSE)/1000000)/12</f>
        <v>-50</v>
      </c>
      <c r="BZ288" s="259">
        <f>(HLOOKUP(BZ$239, '[1]차입명세(16.12)'!$BF$6:$BL$77, '[1]차입명세(16.12)'!$BP52, FALSE)/1000000)/12</f>
        <v>-50</v>
      </c>
      <c r="CA288" s="259">
        <f>(HLOOKUP(CA$239, '[1]차입명세(16.12)'!$BF$6:$BL$77, '[1]차입명세(16.12)'!$BP52, FALSE)/1000000)/12</f>
        <v>-50</v>
      </c>
      <c r="CB288" s="259">
        <f>(HLOOKUP(CB$239, '[1]차입명세(16.12)'!$BF$6:$BL$77, '[1]차입명세(16.12)'!$BP52, FALSE)/1000000)/12</f>
        <v>-50</v>
      </c>
      <c r="CC288" s="259">
        <f>(HLOOKUP(CC$239, '[1]차입명세(16.12)'!$BF$6:$BL$77, '[1]차입명세(16.12)'!$BP52, FALSE)/1000000)/12</f>
        <v>-50</v>
      </c>
      <c r="CD288" s="259">
        <f>(HLOOKUP(CD$239, '[1]차입명세(16.12)'!$BF$6:$BL$77, '[1]차입명세(16.12)'!$BP52, FALSE)/1000000)/12</f>
        <v>-50</v>
      </c>
      <c r="CE288" s="259">
        <f>(HLOOKUP(CE$239, '[1]차입명세(16.12)'!$BF$6:$BL$77, '[1]차입명세(16.12)'!$BP52, FALSE)/1000000)/12</f>
        <v>-50</v>
      </c>
      <c r="CF288" s="259">
        <f>(HLOOKUP(CF$239, '[1]차입명세(16.12)'!$BF$6:$BL$77, '[1]차입명세(16.12)'!$BP52, FALSE)/1000000)/12</f>
        <v>0</v>
      </c>
      <c r="CG288" s="259">
        <f>(HLOOKUP(CG$239, '[1]차입명세(16.12)'!$BF$6:$BL$77, '[1]차입명세(16.12)'!$BP52, FALSE)/1000000)/12</f>
        <v>0</v>
      </c>
      <c r="CH288" s="259">
        <f>(HLOOKUP(CH$239, '[1]차입명세(16.12)'!$BF$6:$BL$77, '[1]차입명세(16.12)'!$BP52, FALSE)/1000000)/12</f>
        <v>0</v>
      </c>
      <c r="CI288" s="259">
        <f>(HLOOKUP(CI$239, '[1]차입명세(16.12)'!$BF$6:$BL$77, '[1]차입명세(16.12)'!$BP52, FALSE)/1000000)/12</f>
        <v>0</v>
      </c>
      <c r="CJ288" s="259">
        <f>(HLOOKUP(CJ$239, '[1]차입명세(16.12)'!$BF$6:$BL$77, '[1]차입명세(16.12)'!$BP52, FALSE)/1000000)/12</f>
        <v>0</v>
      </c>
      <c r="CK288" s="259">
        <f>(HLOOKUP(CK$239, '[1]차입명세(16.12)'!$BF$6:$BL$77, '[1]차입명세(16.12)'!$BP52, FALSE)/1000000)/12</f>
        <v>0</v>
      </c>
      <c r="CL288" s="259">
        <f>(HLOOKUP(CL$239, '[1]차입명세(16.12)'!$BF$6:$BL$77, '[1]차입명세(16.12)'!$BP52, FALSE)/1000000)/12</f>
        <v>0</v>
      </c>
      <c r="CM288" s="259">
        <f>(HLOOKUP(CM$239, '[1]차입명세(16.12)'!$BF$6:$BL$77, '[1]차입명세(16.12)'!$BP52, FALSE)/1000000)/12</f>
        <v>0</v>
      </c>
      <c r="CN288" s="259">
        <f>(HLOOKUP(CN$239, '[1]차입명세(16.12)'!$BF$6:$BL$77, '[1]차입명세(16.12)'!$BP52, FALSE)/1000000)/12</f>
        <v>0</v>
      </c>
      <c r="CO288" s="259">
        <f>(HLOOKUP(CO$239, '[1]차입명세(16.12)'!$BF$6:$BL$77, '[1]차입명세(16.12)'!$BP52, FALSE)/1000000)/12</f>
        <v>0</v>
      </c>
      <c r="CP288" s="259">
        <f>(HLOOKUP(CP$239, '[1]차입명세(16.12)'!$BF$6:$BL$77, '[1]차입명세(16.12)'!$BP52, FALSE)/1000000)/12</f>
        <v>0</v>
      </c>
      <c r="CQ288" s="259">
        <f>(HLOOKUP(CQ$239, '[1]차입명세(16.12)'!$BF$6:$BL$77, '[1]차입명세(16.12)'!$BP52, FALSE)/1000000)/12</f>
        <v>0</v>
      </c>
      <c r="CR288" s="259">
        <f>(HLOOKUP(CR$239, '[1]차입명세(16.12)'!$BF$6:$BL$77, '[1]차입명세(16.12)'!$BP52, FALSE)/1000000)/12</f>
        <v>0</v>
      </c>
      <c r="CS288" s="259">
        <f>(HLOOKUP(CS$239, '[1]차입명세(16.12)'!$BF$6:$BL$77, '[1]차입명세(16.12)'!$BP52, FALSE)/1000000)/12</f>
        <v>0</v>
      </c>
      <c r="CT288" s="259">
        <f>(HLOOKUP(CT$239, '[1]차입명세(16.12)'!$BF$6:$BL$77, '[1]차입명세(16.12)'!$BP52, FALSE)/1000000)/12</f>
        <v>0</v>
      </c>
      <c r="CU288" s="259">
        <f>(HLOOKUP(CU$239, '[1]차입명세(16.12)'!$BF$6:$BL$77, '[1]차입명세(16.12)'!$BP52, FALSE)/1000000)/12</f>
        <v>0</v>
      </c>
      <c r="CV288" s="259">
        <f>(HLOOKUP(CV$239, '[1]차입명세(16.12)'!$BF$6:$BL$77, '[1]차입명세(16.12)'!$BP52, FALSE)/1000000)/12</f>
        <v>0</v>
      </c>
      <c r="CW288" s="259">
        <f>(HLOOKUP(CW$239, '[1]차입명세(16.12)'!$BF$6:$BL$77, '[1]차입명세(16.12)'!$BP52, FALSE)/1000000)/12</f>
        <v>0</v>
      </c>
      <c r="CX288" s="259">
        <f>(HLOOKUP(CX$239, '[1]차입명세(16.12)'!$BF$6:$BL$77, '[1]차입명세(16.12)'!$BP52, FALSE)/1000000)/12</f>
        <v>0</v>
      </c>
      <c r="CY288" s="259">
        <f>(HLOOKUP(CY$239, '[1]차입명세(16.12)'!$BF$6:$BL$77, '[1]차입명세(16.12)'!$BP52, FALSE)/1000000)/12</f>
        <v>0</v>
      </c>
      <c r="CZ288" s="259">
        <f>(HLOOKUP(CZ$239, '[1]차입명세(16.12)'!$BF$6:$BL$77, '[1]차입명세(16.12)'!$BP52, FALSE)/1000000)/12</f>
        <v>0</v>
      </c>
      <c r="DA288" s="259">
        <f>(HLOOKUP(DA$239, '[1]차입명세(16.12)'!$BF$6:$BL$77, '[1]차입명세(16.12)'!$BP52, FALSE)/1000000)/12</f>
        <v>0</v>
      </c>
      <c r="DB288" s="259">
        <f>(HLOOKUP(DB$239, '[1]차입명세(16.12)'!$BF$6:$BL$77, '[1]차입명세(16.12)'!$BP52, FALSE)/1000000)/12</f>
        <v>0</v>
      </c>
      <c r="DC288" s="259">
        <f>(HLOOKUP(DC$239, '[1]차입명세(16.12)'!$BF$6:$BL$77, '[1]차입명세(16.12)'!$BP52, FALSE)/1000000)/12</f>
        <v>0</v>
      </c>
      <c r="DD288" s="259"/>
      <c r="DE288" s="259"/>
      <c r="DF288" s="259"/>
      <c r="DG288" s="259"/>
      <c r="DH288" s="259"/>
      <c r="DI288" s="259"/>
      <c r="DJ288" s="259"/>
      <c r="DK288" s="259"/>
      <c r="DL288" s="259"/>
      <c r="DM288" s="259"/>
      <c r="DN288" s="259"/>
      <c r="DO288" s="259"/>
      <c r="DP288" s="259"/>
      <c r="DQ288" s="259"/>
      <c r="DR288" s="259"/>
      <c r="DS288" s="259"/>
      <c r="DT288" s="259"/>
      <c r="DU288" s="259"/>
      <c r="DV288" s="259"/>
      <c r="DW288" s="259"/>
      <c r="DX288" s="259"/>
      <c r="DY288" s="259"/>
      <c r="DZ288" s="259"/>
      <c r="EA288" s="259"/>
      <c r="EB288" s="259"/>
      <c r="EC288" s="259"/>
      <c r="ED288" s="259"/>
      <c r="EE288" s="259"/>
      <c r="EF288" s="259"/>
      <c r="EG288" s="259"/>
      <c r="EH288" s="259"/>
      <c r="EI288" s="259"/>
      <c r="EJ288" s="259"/>
      <c r="EK288" s="259"/>
      <c r="EL288" s="259"/>
      <c r="EM288" s="259"/>
      <c r="EN288" s="116"/>
    </row>
    <row r="289" spans="3:144" x14ac:dyDescent="0.3">
      <c r="C289" s="142">
        <f t="shared" si="226"/>
        <v>12</v>
      </c>
      <c r="D289" s="273" t="str">
        <f>'[1]차입명세(16.12)'!D53</f>
        <v>야마구찌시설대</v>
      </c>
      <c r="E289" s="274" t="str">
        <f>'[1]차입명세(16.12)'!E53</f>
        <v>야마구찌</v>
      </c>
      <c r="F289" s="252">
        <f>'[1]차입명세(16.12)'!Y53/1000000</f>
        <v>5000</v>
      </c>
      <c r="G289" s="253">
        <f>'[1]차입명세(16.12)'!M53/100</f>
        <v>2.3599999999999999E-2</v>
      </c>
      <c r="H289" s="254">
        <f>'[1]차입명세(16.12)'!P53</f>
        <v>43766</v>
      </c>
      <c r="I289" s="278" t="str">
        <f>'[1]차입명세(16.12)'!Q53</f>
        <v>3개월</v>
      </c>
      <c r="J289" s="256" t="s">
        <v>108</v>
      </c>
      <c r="K289" s="260"/>
      <c r="L289" s="258">
        <f>'[1]차입명세(16.12)'!AQ53/1000000</f>
        <v>-417</v>
      </c>
      <c r="M289" s="258">
        <f>'[1]차입명세(16.12)'!AR53/1000000</f>
        <v>0</v>
      </c>
      <c r="N289" s="258">
        <f>'[1]차입명세(16.12)'!AS53/1000000</f>
        <v>0</v>
      </c>
      <c r="O289" s="258">
        <f>'[1]차입명세(16.12)'!AT53/1000000</f>
        <v>-417</v>
      </c>
      <c r="P289" s="258">
        <f>'[1]차입명세(16.12)'!AU53/1000000</f>
        <v>0</v>
      </c>
      <c r="Q289" s="258">
        <f>'[1]차입명세(16.12)'!AV53/1000000</f>
        <v>0</v>
      </c>
      <c r="R289" s="258">
        <f>'[1]차입명세(16.12)'!AW53/1000000</f>
        <v>-417</v>
      </c>
      <c r="S289" s="258">
        <f>'[1]차입명세(16.12)'!AX53/1000000</f>
        <v>0</v>
      </c>
      <c r="T289" s="258">
        <f>'[1]차입명세(16.12)'!AY53/1000000</f>
        <v>0</v>
      </c>
      <c r="U289" s="258">
        <f>'[1]차입명세(16.12)'!AZ53/1000000</f>
        <v>-417</v>
      </c>
      <c r="V289" s="258">
        <f>'[1]차입명세(16.12)'!BA53/1000000</f>
        <v>0</v>
      </c>
      <c r="W289" s="258">
        <f>'[1]차입명세(16.12)'!BB53/1000000</f>
        <v>0</v>
      </c>
      <c r="X289" s="259">
        <f>(HLOOKUP(X$239, '[1]차입명세(16.12)'!$BF$6:$BL$77, '[1]차입명세(16.12)'!$BP53, FALSE)/1000000)/12</f>
        <v>-139</v>
      </c>
      <c r="Y289" s="259">
        <f>(HLOOKUP(Y$239, '[1]차입명세(16.12)'!$BF$6:$BL$77, '[1]차입명세(16.12)'!$BP53, FALSE)/1000000)/12</f>
        <v>-139</v>
      </c>
      <c r="Z289" s="259">
        <f>(HLOOKUP(Z$239, '[1]차입명세(16.12)'!$BF$6:$BL$77, '[1]차입명세(16.12)'!$BP53, FALSE)/1000000)/12</f>
        <v>-139</v>
      </c>
      <c r="AA289" s="259">
        <f>(HLOOKUP(AA$239, '[1]차입명세(16.12)'!$BF$6:$BL$77, '[1]차입명세(16.12)'!$BP53, FALSE)/1000000)/12</f>
        <v>-139</v>
      </c>
      <c r="AB289" s="259">
        <f>(HLOOKUP(AB$239, '[1]차입명세(16.12)'!$BF$6:$BL$77, '[1]차입명세(16.12)'!$BP53, FALSE)/1000000)/12</f>
        <v>-139</v>
      </c>
      <c r="AC289" s="259">
        <f>(HLOOKUP(AC$239, '[1]차입명세(16.12)'!$BF$6:$BL$77, '[1]차입명세(16.12)'!$BP53, FALSE)/1000000)/12</f>
        <v>-139</v>
      </c>
      <c r="AD289" s="259">
        <f>(HLOOKUP(AD$239, '[1]차입명세(16.12)'!$BF$6:$BL$77, '[1]차입명세(16.12)'!$BP53, FALSE)/1000000)/12</f>
        <v>-139</v>
      </c>
      <c r="AE289" s="259">
        <f>(HLOOKUP(AE$239, '[1]차입명세(16.12)'!$BF$6:$BL$77, '[1]차입명세(16.12)'!$BP53, FALSE)/1000000)/12</f>
        <v>-139</v>
      </c>
      <c r="AF289" s="259">
        <f>(HLOOKUP(AF$239, '[1]차입명세(16.12)'!$BF$6:$BL$77, '[1]차입명세(16.12)'!$BP53, FALSE)/1000000)/12</f>
        <v>-139</v>
      </c>
      <c r="AG289" s="259">
        <f>(HLOOKUP(AG$239, '[1]차입명세(16.12)'!$BF$6:$BL$77, '[1]차입명세(16.12)'!$BP53, FALSE)/1000000)/12</f>
        <v>-139</v>
      </c>
      <c r="AH289" s="259">
        <f>(HLOOKUP(AH$239, '[1]차입명세(16.12)'!$BF$6:$BL$77, '[1]차입명세(16.12)'!$BP53, FALSE)/1000000)/12</f>
        <v>-139</v>
      </c>
      <c r="AI289" s="259">
        <f>(HLOOKUP(AI$239, '[1]차입명세(16.12)'!$BF$6:$BL$77, '[1]차입명세(16.12)'!$BP53, FALSE)/1000000)/12</f>
        <v>-139</v>
      </c>
      <c r="AJ289" s="259">
        <f>(HLOOKUP(AJ$239, '[1]차입명세(16.12)'!$BF$6:$BL$77, '[1]차입명세(16.12)'!$BP53, FALSE)/1000000)/12</f>
        <v>-138.66666666666666</v>
      </c>
      <c r="AK289" s="259">
        <f>(HLOOKUP(AK$239, '[1]차입명세(16.12)'!$BF$6:$BL$77, '[1]차입명세(16.12)'!$BP53, FALSE)/1000000)/12</f>
        <v>-138.66666666666666</v>
      </c>
      <c r="AL289" s="259">
        <f>(HLOOKUP(AL$239, '[1]차입명세(16.12)'!$BF$6:$BL$77, '[1]차입명세(16.12)'!$BP53, FALSE)/1000000)/12</f>
        <v>-138.66666666666666</v>
      </c>
      <c r="AM289" s="259">
        <f>(HLOOKUP(AM$239, '[1]차입명세(16.12)'!$BF$6:$BL$77, '[1]차입명세(16.12)'!$BP53, FALSE)/1000000)/12</f>
        <v>-138.66666666666666</v>
      </c>
      <c r="AN289" s="259">
        <f>(HLOOKUP(AN$239, '[1]차입명세(16.12)'!$BF$6:$BL$77, '[1]차입명세(16.12)'!$BP53, FALSE)/1000000)/12</f>
        <v>-138.66666666666666</v>
      </c>
      <c r="AO289" s="259">
        <f>(HLOOKUP(AO$239, '[1]차입명세(16.12)'!$BF$6:$BL$77, '[1]차입명세(16.12)'!$BP53, FALSE)/1000000)/12</f>
        <v>-138.66666666666666</v>
      </c>
      <c r="AP289" s="259">
        <f>(HLOOKUP(AP$239, '[1]차입명세(16.12)'!$BF$6:$BL$77, '[1]차입명세(16.12)'!$BP53, FALSE)/1000000)/12</f>
        <v>-138.66666666666666</v>
      </c>
      <c r="AQ289" s="259">
        <f>(HLOOKUP(AQ$239, '[1]차입명세(16.12)'!$BF$6:$BL$77, '[1]차입명세(16.12)'!$BP53, FALSE)/1000000)/12</f>
        <v>-138.66666666666666</v>
      </c>
      <c r="AR289" s="259">
        <f>(HLOOKUP(AR$239, '[1]차입명세(16.12)'!$BF$6:$BL$77, '[1]차입명세(16.12)'!$BP53, FALSE)/1000000)/12</f>
        <v>-138.66666666666666</v>
      </c>
      <c r="AS289" s="259">
        <f>(HLOOKUP(AS$239, '[1]차입명세(16.12)'!$BF$6:$BL$77, '[1]차입명세(16.12)'!$BP53, FALSE)/1000000)/12</f>
        <v>-138.66666666666666</v>
      </c>
      <c r="AT289" s="259">
        <f>(HLOOKUP(AT$239, '[1]차입명세(16.12)'!$BF$6:$BL$77, '[1]차입명세(16.12)'!$BP53, FALSE)/1000000)/12</f>
        <v>-138.66666666666666</v>
      </c>
      <c r="AU289" s="259">
        <f>(HLOOKUP(AU$239, '[1]차입명세(16.12)'!$BF$6:$BL$77, '[1]차입명세(16.12)'!$BP53, FALSE)/1000000)/12</f>
        <v>-138.66666666666666</v>
      </c>
      <c r="AV289" s="259">
        <f>(HLOOKUP(AV$239, '[1]차입명세(16.12)'!$BF$6:$BL$77, '[1]차입명세(16.12)'!$BP53, FALSE)/1000000)/12</f>
        <v>0</v>
      </c>
      <c r="AW289" s="259">
        <f>(HLOOKUP(AW$239, '[1]차입명세(16.12)'!$BF$6:$BL$77, '[1]차입명세(16.12)'!$BP53, FALSE)/1000000)/12</f>
        <v>0</v>
      </c>
      <c r="AX289" s="259">
        <f>(HLOOKUP(AX$239, '[1]차입명세(16.12)'!$BF$6:$BL$77, '[1]차입명세(16.12)'!$BP53, FALSE)/1000000)/12</f>
        <v>0</v>
      </c>
      <c r="AY289" s="259">
        <f>(HLOOKUP(AY$239, '[1]차입명세(16.12)'!$BF$6:$BL$77, '[1]차입명세(16.12)'!$BP53, FALSE)/1000000)/12</f>
        <v>0</v>
      </c>
      <c r="AZ289" s="259">
        <f>(HLOOKUP(AZ$239, '[1]차입명세(16.12)'!$BF$6:$BL$77, '[1]차입명세(16.12)'!$BP53, FALSE)/1000000)/12</f>
        <v>0</v>
      </c>
      <c r="BA289" s="259">
        <f>(HLOOKUP(BA$239, '[1]차입명세(16.12)'!$BF$6:$BL$77, '[1]차입명세(16.12)'!$BP53, FALSE)/1000000)/12</f>
        <v>0</v>
      </c>
      <c r="BB289" s="259">
        <f>(HLOOKUP(BB$239, '[1]차입명세(16.12)'!$BF$6:$BL$77, '[1]차입명세(16.12)'!$BP53, FALSE)/1000000)/12</f>
        <v>0</v>
      </c>
      <c r="BC289" s="259">
        <f>(HLOOKUP(BC$239, '[1]차입명세(16.12)'!$BF$6:$BL$77, '[1]차입명세(16.12)'!$BP53, FALSE)/1000000)/12</f>
        <v>0</v>
      </c>
      <c r="BD289" s="259">
        <f>(HLOOKUP(BD$239, '[1]차입명세(16.12)'!$BF$6:$BL$77, '[1]차입명세(16.12)'!$BP53, FALSE)/1000000)/12</f>
        <v>0</v>
      </c>
      <c r="BE289" s="259">
        <f>(HLOOKUP(BE$239, '[1]차입명세(16.12)'!$BF$6:$BL$77, '[1]차입명세(16.12)'!$BP53, FALSE)/1000000)/12</f>
        <v>0</v>
      </c>
      <c r="BF289" s="259">
        <f>(HLOOKUP(BF$239, '[1]차입명세(16.12)'!$BF$6:$BL$77, '[1]차입명세(16.12)'!$BP53, FALSE)/1000000)/12</f>
        <v>0</v>
      </c>
      <c r="BG289" s="259">
        <f>(HLOOKUP(BG$239, '[1]차입명세(16.12)'!$BF$6:$BL$77, '[1]차입명세(16.12)'!$BP53, FALSE)/1000000)/12</f>
        <v>0</v>
      </c>
      <c r="BH289" s="259">
        <f>(HLOOKUP(BH$239, '[1]차입명세(16.12)'!$BF$6:$BL$77, '[1]차입명세(16.12)'!$BP53, FALSE)/1000000)/12</f>
        <v>0</v>
      </c>
      <c r="BI289" s="259">
        <f>(HLOOKUP(BI$239, '[1]차입명세(16.12)'!$BF$6:$BL$77, '[1]차입명세(16.12)'!$BP53, FALSE)/1000000)/12</f>
        <v>0</v>
      </c>
      <c r="BJ289" s="259">
        <f>(HLOOKUP(BJ$239, '[1]차입명세(16.12)'!$BF$6:$BL$77, '[1]차입명세(16.12)'!$BP53, FALSE)/1000000)/12</f>
        <v>0</v>
      </c>
      <c r="BK289" s="259">
        <f>(HLOOKUP(BK$239, '[1]차입명세(16.12)'!$BF$6:$BL$77, '[1]차입명세(16.12)'!$BP53, FALSE)/1000000)/12</f>
        <v>0</v>
      </c>
      <c r="BL289" s="259">
        <f>(HLOOKUP(BL$239, '[1]차입명세(16.12)'!$BF$6:$BL$77, '[1]차입명세(16.12)'!$BP53, FALSE)/1000000)/12</f>
        <v>0</v>
      </c>
      <c r="BM289" s="259">
        <f>(HLOOKUP(BM$239, '[1]차입명세(16.12)'!$BF$6:$BL$77, '[1]차입명세(16.12)'!$BP53, FALSE)/1000000)/12</f>
        <v>0</v>
      </c>
      <c r="BN289" s="259">
        <f>(HLOOKUP(BN$239, '[1]차입명세(16.12)'!$BF$6:$BL$77, '[1]차입명세(16.12)'!$BP53, FALSE)/1000000)/12</f>
        <v>0</v>
      </c>
      <c r="BO289" s="259">
        <f>(HLOOKUP(BO$239, '[1]차입명세(16.12)'!$BF$6:$BL$77, '[1]차입명세(16.12)'!$BP53, FALSE)/1000000)/12</f>
        <v>0</v>
      </c>
      <c r="BP289" s="259">
        <f>(HLOOKUP(BP$239, '[1]차입명세(16.12)'!$BF$6:$BL$77, '[1]차입명세(16.12)'!$BP53, FALSE)/1000000)/12</f>
        <v>0</v>
      </c>
      <c r="BQ289" s="259">
        <f>(HLOOKUP(BQ$239, '[1]차입명세(16.12)'!$BF$6:$BL$77, '[1]차입명세(16.12)'!$BP53, FALSE)/1000000)/12</f>
        <v>0</v>
      </c>
      <c r="BR289" s="259">
        <f>(HLOOKUP(BR$239, '[1]차입명세(16.12)'!$BF$6:$BL$77, '[1]차입명세(16.12)'!$BP53, FALSE)/1000000)/12</f>
        <v>0</v>
      </c>
      <c r="BS289" s="259">
        <f>(HLOOKUP(BS$239, '[1]차입명세(16.12)'!$BF$6:$BL$77, '[1]차입명세(16.12)'!$BP53, FALSE)/1000000)/12</f>
        <v>0</v>
      </c>
      <c r="BT289" s="259">
        <f>(HLOOKUP(BT$239, '[1]차입명세(16.12)'!$BF$6:$BL$77, '[1]차입명세(16.12)'!$BP53, FALSE)/1000000)/12</f>
        <v>0</v>
      </c>
      <c r="BU289" s="259">
        <f>(HLOOKUP(BU$239, '[1]차입명세(16.12)'!$BF$6:$BL$77, '[1]차입명세(16.12)'!$BP53, FALSE)/1000000)/12</f>
        <v>0</v>
      </c>
      <c r="BV289" s="259">
        <f>(HLOOKUP(BV$239, '[1]차입명세(16.12)'!$BF$6:$BL$77, '[1]차입명세(16.12)'!$BP53, FALSE)/1000000)/12</f>
        <v>0</v>
      </c>
      <c r="BW289" s="259">
        <f>(HLOOKUP(BW$239, '[1]차입명세(16.12)'!$BF$6:$BL$77, '[1]차입명세(16.12)'!$BP53, FALSE)/1000000)/12</f>
        <v>0</v>
      </c>
      <c r="BX289" s="259">
        <f>(HLOOKUP(BX$239, '[1]차입명세(16.12)'!$BF$6:$BL$77, '[1]차입명세(16.12)'!$BP53, FALSE)/1000000)/12</f>
        <v>0</v>
      </c>
      <c r="BY289" s="259">
        <f>(HLOOKUP(BY$239, '[1]차입명세(16.12)'!$BF$6:$BL$77, '[1]차입명세(16.12)'!$BP53, FALSE)/1000000)/12</f>
        <v>0</v>
      </c>
      <c r="BZ289" s="259">
        <f>(HLOOKUP(BZ$239, '[1]차입명세(16.12)'!$BF$6:$BL$77, '[1]차입명세(16.12)'!$BP53, FALSE)/1000000)/12</f>
        <v>0</v>
      </c>
      <c r="CA289" s="259">
        <f>(HLOOKUP(CA$239, '[1]차입명세(16.12)'!$BF$6:$BL$77, '[1]차입명세(16.12)'!$BP53, FALSE)/1000000)/12</f>
        <v>0</v>
      </c>
      <c r="CB289" s="259">
        <f>(HLOOKUP(CB$239, '[1]차입명세(16.12)'!$BF$6:$BL$77, '[1]차입명세(16.12)'!$BP53, FALSE)/1000000)/12</f>
        <v>0</v>
      </c>
      <c r="CC289" s="259">
        <f>(HLOOKUP(CC$239, '[1]차입명세(16.12)'!$BF$6:$BL$77, '[1]차입명세(16.12)'!$BP53, FALSE)/1000000)/12</f>
        <v>0</v>
      </c>
      <c r="CD289" s="259">
        <f>(HLOOKUP(CD$239, '[1]차입명세(16.12)'!$BF$6:$BL$77, '[1]차입명세(16.12)'!$BP53, FALSE)/1000000)/12</f>
        <v>0</v>
      </c>
      <c r="CE289" s="259">
        <f>(HLOOKUP(CE$239, '[1]차입명세(16.12)'!$BF$6:$BL$77, '[1]차입명세(16.12)'!$BP53, FALSE)/1000000)/12</f>
        <v>0</v>
      </c>
      <c r="CF289" s="259">
        <f>(HLOOKUP(CF$239, '[1]차입명세(16.12)'!$BF$6:$BL$77, '[1]차입명세(16.12)'!$BP53, FALSE)/1000000)/12</f>
        <v>0</v>
      </c>
      <c r="CG289" s="259">
        <f>(HLOOKUP(CG$239, '[1]차입명세(16.12)'!$BF$6:$BL$77, '[1]차입명세(16.12)'!$BP53, FALSE)/1000000)/12</f>
        <v>0</v>
      </c>
      <c r="CH289" s="259">
        <f>(HLOOKUP(CH$239, '[1]차입명세(16.12)'!$BF$6:$BL$77, '[1]차입명세(16.12)'!$BP53, FALSE)/1000000)/12</f>
        <v>0</v>
      </c>
      <c r="CI289" s="259">
        <f>(HLOOKUP(CI$239, '[1]차입명세(16.12)'!$BF$6:$BL$77, '[1]차입명세(16.12)'!$BP53, FALSE)/1000000)/12</f>
        <v>0</v>
      </c>
      <c r="CJ289" s="259">
        <f>(HLOOKUP(CJ$239, '[1]차입명세(16.12)'!$BF$6:$BL$77, '[1]차입명세(16.12)'!$BP53, FALSE)/1000000)/12</f>
        <v>0</v>
      </c>
      <c r="CK289" s="259">
        <f>(HLOOKUP(CK$239, '[1]차입명세(16.12)'!$BF$6:$BL$77, '[1]차입명세(16.12)'!$BP53, FALSE)/1000000)/12</f>
        <v>0</v>
      </c>
      <c r="CL289" s="259">
        <f>(HLOOKUP(CL$239, '[1]차입명세(16.12)'!$BF$6:$BL$77, '[1]차입명세(16.12)'!$BP53, FALSE)/1000000)/12</f>
        <v>0</v>
      </c>
      <c r="CM289" s="259">
        <f>(HLOOKUP(CM$239, '[1]차입명세(16.12)'!$BF$6:$BL$77, '[1]차입명세(16.12)'!$BP53, FALSE)/1000000)/12</f>
        <v>0</v>
      </c>
      <c r="CN289" s="259">
        <f>(HLOOKUP(CN$239, '[1]차입명세(16.12)'!$BF$6:$BL$77, '[1]차입명세(16.12)'!$BP53, FALSE)/1000000)/12</f>
        <v>0</v>
      </c>
      <c r="CO289" s="259">
        <f>(HLOOKUP(CO$239, '[1]차입명세(16.12)'!$BF$6:$BL$77, '[1]차입명세(16.12)'!$BP53, FALSE)/1000000)/12</f>
        <v>0</v>
      </c>
      <c r="CP289" s="259">
        <f>(HLOOKUP(CP$239, '[1]차입명세(16.12)'!$BF$6:$BL$77, '[1]차입명세(16.12)'!$BP53, FALSE)/1000000)/12</f>
        <v>0</v>
      </c>
      <c r="CQ289" s="259">
        <f>(HLOOKUP(CQ$239, '[1]차입명세(16.12)'!$BF$6:$BL$77, '[1]차입명세(16.12)'!$BP53, FALSE)/1000000)/12</f>
        <v>0</v>
      </c>
      <c r="CR289" s="259">
        <f>(HLOOKUP(CR$239, '[1]차입명세(16.12)'!$BF$6:$BL$77, '[1]차입명세(16.12)'!$BP53, FALSE)/1000000)/12</f>
        <v>0</v>
      </c>
      <c r="CS289" s="259">
        <f>(HLOOKUP(CS$239, '[1]차입명세(16.12)'!$BF$6:$BL$77, '[1]차입명세(16.12)'!$BP53, FALSE)/1000000)/12</f>
        <v>0</v>
      </c>
      <c r="CT289" s="259">
        <f>(HLOOKUP(CT$239, '[1]차입명세(16.12)'!$BF$6:$BL$77, '[1]차입명세(16.12)'!$BP53, FALSE)/1000000)/12</f>
        <v>0</v>
      </c>
      <c r="CU289" s="259">
        <f>(HLOOKUP(CU$239, '[1]차입명세(16.12)'!$BF$6:$BL$77, '[1]차입명세(16.12)'!$BP53, FALSE)/1000000)/12</f>
        <v>0</v>
      </c>
      <c r="CV289" s="259">
        <f>(HLOOKUP(CV$239, '[1]차입명세(16.12)'!$BF$6:$BL$77, '[1]차입명세(16.12)'!$BP53, FALSE)/1000000)/12</f>
        <v>0</v>
      </c>
      <c r="CW289" s="259">
        <f>(HLOOKUP(CW$239, '[1]차입명세(16.12)'!$BF$6:$BL$77, '[1]차입명세(16.12)'!$BP53, FALSE)/1000000)/12</f>
        <v>0</v>
      </c>
      <c r="CX289" s="259">
        <f>(HLOOKUP(CX$239, '[1]차입명세(16.12)'!$BF$6:$BL$77, '[1]차입명세(16.12)'!$BP53, FALSE)/1000000)/12</f>
        <v>0</v>
      </c>
      <c r="CY289" s="259">
        <f>(HLOOKUP(CY$239, '[1]차입명세(16.12)'!$BF$6:$BL$77, '[1]차입명세(16.12)'!$BP53, FALSE)/1000000)/12</f>
        <v>0</v>
      </c>
      <c r="CZ289" s="259">
        <f>(HLOOKUP(CZ$239, '[1]차입명세(16.12)'!$BF$6:$BL$77, '[1]차입명세(16.12)'!$BP53, FALSE)/1000000)/12</f>
        <v>0</v>
      </c>
      <c r="DA289" s="259">
        <f>(HLOOKUP(DA$239, '[1]차입명세(16.12)'!$BF$6:$BL$77, '[1]차입명세(16.12)'!$BP53, FALSE)/1000000)/12</f>
        <v>0</v>
      </c>
      <c r="DB289" s="259">
        <f>(HLOOKUP(DB$239, '[1]차입명세(16.12)'!$BF$6:$BL$77, '[1]차입명세(16.12)'!$BP53, FALSE)/1000000)/12</f>
        <v>0</v>
      </c>
      <c r="DC289" s="259">
        <f>(HLOOKUP(DC$239, '[1]차입명세(16.12)'!$BF$6:$BL$77, '[1]차입명세(16.12)'!$BP53, FALSE)/1000000)/12</f>
        <v>0</v>
      </c>
      <c r="DD289" s="259"/>
      <c r="DE289" s="259"/>
      <c r="DF289" s="259"/>
      <c r="DG289" s="259"/>
      <c r="DH289" s="259"/>
      <c r="DI289" s="259"/>
      <c r="DJ289" s="259"/>
      <c r="DK289" s="259"/>
      <c r="DL289" s="259"/>
      <c r="DM289" s="259"/>
      <c r="DN289" s="259"/>
      <c r="DO289" s="259"/>
      <c r="DP289" s="259"/>
      <c r="DQ289" s="259"/>
      <c r="DR289" s="259"/>
      <c r="DS289" s="259"/>
      <c r="DT289" s="259"/>
      <c r="DU289" s="259"/>
      <c r="DV289" s="259"/>
      <c r="DW289" s="259"/>
      <c r="DX289" s="259"/>
      <c r="DY289" s="259"/>
      <c r="DZ289" s="259"/>
      <c r="EA289" s="259"/>
      <c r="EB289" s="259"/>
      <c r="EC289" s="259"/>
      <c r="ED289" s="259"/>
      <c r="EE289" s="259"/>
      <c r="EF289" s="259"/>
      <c r="EG289" s="259"/>
      <c r="EH289" s="259"/>
      <c r="EI289" s="259"/>
      <c r="EJ289" s="259"/>
      <c r="EK289" s="259"/>
      <c r="EL289" s="259"/>
      <c r="EM289" s="259"/>
      <c r="EN289" s="116"/>
    </row>
    <row r="290" spans="3:144" x14ac:dyDescent="0.3">
      <c r="C290" s="142">
        <f t="shared" si="226"/>
        <v>13</v>
      </c>
      <c r="D290" s="273" t="str">
        <f>'[1]차입명세(16.12)'!D54</f>
        <v>일반대(정책자금)</v>
      </c>
      <c r="E290" s="274" t="str">
        <f>'[1]차입명세(16.12)'!E54</f>
        <v>국민</v>
      </c>
      <c r="F290" s="252">
        <f>'[1]차입명세(16.12)'!Y54/1000000</f>
        <v>9375</v>
      </c>
      <c r="G290" s="253">
        <f>'[1]차입명세(16.12)'!M54/100</f>
        <v>2.2700000000000001E-2</v>
      </c>
      <c r="H290" s="254">
        <f>'[1]차입명세(16.12)'!P54</f>
        <v>43174</v>
      </c>
      <c r="I290" s="278" t="str">
        <f>'[1]차입명세(16.12)'!Q54</f>
        <v>3개월</v>
      </c>
      <c r="J290" s="256" t="s">
        <v>94</v>
      </c>
      <c r="K290" s="260"/>
      <c r="L290" s="258">
        <f>'[1]차입명세(16.12)'!AQ54/1000000</f>
        <v>0</v>
      </c>
      <c r="M290" s="258">
        <f>'[1]차입명세(16.12)'!AR54/1000000</f>
        <v>0</v>
      </c>
      <c r="N290" s="258">
        <f>'[1]차입명세(16.12)'!AS54/1000000</f>
        <v>-1875</v>
      </c>
      <c r="O290" s="258">
        <f>'[1]차입명세(16.12)'!AT54/1000000</f>
        <v>0</v>
      </c>
      <c r="P290" s="258">
        <f>'[1]차입명세(16.12)'!AU54/1000000</f>
        <v>0</v>
      </c>
      <c r="Q290" s="258">
        <f>'[1]차입명세(16.12)'!AV54/1000000</f>
        <v>-1875</v>
      </c>
      <c r="R290" s="258">
        <f>'[1]차입명세(16.12)'!AW54/1000000</f>
        <v>0</v>
      </c>
      <c r="S290" s="258">
        <f>'[1]차입명세(16.12)'!AX54/1000000</f>
        <v>0</v>
      </c>
      <c r="T290" s="258">
        <f>'[1]차입명세(16.12)'!AY54/1000000</f>
        <v>-1875</v>
      </c>
      <c r="U290" s="258">
        <f>'[1]차입명세(16.12)'!AZ54/1000000</f>
        <v>0</v>
      </c>
      <c r="V290" s="258">
        <f>'[1]차입명세(16.12)'!BA54/1000000</f>
        <v>0</v>
      </c>
      <c r="W290" s="258">
        <f>'[1]차입명세(16.12)'!BB54/1000000</f>
        <v>-1875</v>
      </c>
      <c r="X290" s="259">
        <f>(HLOOKUP(X$239, '[1]차입명세(16.12)'!$BF$6:$BL$77, '[1]차입명세(16.12)'!$BP54, FALSE)/1000000)/12</f>
        <v>-156.25</v>
      </c>
      <c r="Y290" s="259">
        <f>(HLOOKUP(Y$239, '[1]차입명세(16.12)'!$BF$6:$BL$77, '[1]차입명세(16.12)'!$BP54, FALSE)/1000000)/12</f>
        <v>-156.25</v>
      </c>
      <c r="Z290" s="259">
        <f>(HLOOKUP(Z$239, '[1]차입명세(16.12)'!$BF$6:$BL$77, '[1]차입명세(16.12)'!$BP54, FALSE)/1000000)/12</f>
        <v>-156.25</v>
      </c>
      <c r="AA290" s="259">
        <f>(HLOOKUP(AA$239, '[1]차입명세(16.12)'!$BF$6:$BL$77, '[1]차입명세(16.12)'!$BP54, FALSE)/1000000)/12</f>
        <v>-156.25</v>
      </c>
      <c r="AB290" s="259">
        <f>(HLOOKUP(AB$239, '[1]차입명세(16.12)'!$BF$6:$BL$77, '[1]차입명세(16.12)'!$BP54, FALSE)/1000000)/12</f>
        <v>-156.25</v>
      </c>
      <c r="AC290" s="259">
        <f>(HLOOKUP(AC$239, '[1]차입명세(16.12)'!$BF$6:$BL$77, '[1]차입명세(16.12)'!$BP54, FALSE)/1000000)/12</f>
        <v>-156.25</v>
      </c>
      <c r="AD290" s="259">
        <f>(HLOOKUP(AD$239, '[1]차입명세(16.12)'!$BF$6:$BL$77, '[1]차입명세(16.12)'!$BP54, FALSE)/1000000)/12</f>
        <v>-156.25</v>
      </c>
      <c r="AE290" s="259">
        <f>(HLOOKUP(AE$239, '[1]차입명세(16.12)'!$BF$6:$BL$77, '[1]차입명세(16.12)'!$BP54, FALSE)/1000000)/12</f>
        <v>-156.25</v>
      </c>
      <c r="AF290" s="259">
        <f>(HLOOKUP(AF$239, '[1]차입명세(16.12)'!$BF$6:$BL$77, '[1]차입명세(16.12)'!$BP54, FALSE)/1000000)/12</f>
        <v>-156.25</v>
      </c>
      <c r="AG290" s="259">
        <f>(HLOOKUP(AG$239, '[1]차입명세(16.12)'!$BF$6:$BL$77, '[1]차입명세(16.12)'!$BP54, FALSE)/1000000)/12</f>
        <v>-156.25</v>
      </c>
      <c r="AH290" s="259">
        <f>(HLOOKUP(AH$239, '[1]차입명세(16.12)'!$BF$6:$BL$77, '[1]차입명세(16.12)'!$BP54, FALSE)/1000000)/12</f>
        <v>-156.25</v>
      </c>
      <c r="AI290" s="259">
        <f>(HLOOKUP(AI$239, '[1]차입명세(16.12)'!$BF$6:$BL$77, '[1]차입명세(16.12)'!$BP54, FALSE)/1000000)/12</f>
        <v>-156.25</v>
      </c>
      <c r="AJ290" s="259">
        <f>(HLOOKUP(AJ$239, '[1]차입명세(16.12)'!$BF$6:$BL$77, '[1]차입명세(16.12)'!$BP54, FALSE)/1000000)/12</f>
        <v>0</v>
      </c>
      <c r="AK290" s="259">
        <f>(HLOOKUP(AK$239, '[1]차입명세(16.12)'!$BF$6:$BL$77, '[1]차입명세(16.12)'!$BP54, FALSE)/1000000)/12</f>
        <v>0</v>
      </c>
      <c r="AL290" s="259">
        <f>(HLOOKUP(AL$239, '[1]차입명세(16.12)'!$BF$6:$BL$77, '[1]차입명세(16.12)'!$BP54, FALSE)/1000000)/12</f>
        <v>0</v>
      </c>
      <c r="AM290" s="259">
        <f>(HLOOKUP(AM$239, '[1]차입명세(16.12)'!$BF$6:$BL$77, '[1]차입명세(16.12)'!$BP54, FALSE)/1000000)/12</f>
        <v>0</v>
      </c>
      <c r="AN290" s="259">
        <f>(HLOOKUP(AN$239, '[1]차입명세(16.12)'!$BF$6:$BL$77, '[1]차입명세(16.12)'!$BP54, FALSE)/1000000)/12</f>
        <v>0</v>
      </c>
      <c r="AO290" s="259">
        <f>(HLOOKUP(AO$239, '[1]차입명세(16.12)'!$BF$6:$BL$77, '[1]차입명세(16.12)'!$BP54, FALSE)/1000000)/12</f>
        <v>0</v>
      </c>
      <c r="AP290" s="259">
        <f>(HLOOKUP(AP$239, '[1]차입명세(16.12)'!$BF$6:$BL$77, '[1]차입명세(16.12)'!$BP54, FALSE)/1000000)/12</f>
        <v>0</v>
      </c>
      <c r="AQ290" s="259">
        <f>(HLOOKUP(AQ$239, '[1]차입명세(16.12)'!$BF$6:$BL$77, '[1]차입명세(16.12)'!$BP54, FALSE)/1000000)/12</f>
        <v>0</v>
      </c>
      <c r="AR290" s="259">
        <f>(HLOOKUP(AR$239, '[1]차입명세(16.12)'!$BF$6:$BL$77, '[1]차입명세(16.12)'!$BP54, FALSE)/1000000)/12</f>
        <v>0</v>
      </c>
      <c r="AS290" s="259">
        <f>(HLOOKUP(AS$239, '[1]차입명세(16.12)'!$BF$6:$BL$77, '[1]차입명세(16.12)'!$BP54, FALSE)/1000000)/12</f>
        <v>0</v>
      </c>
      <c r="AT290" s="259">
        <f>(HLOOKUP(AT$239, '[1]차입명세(16.12)'!$BF$6:$BL$77, '[1]차입명세(16.12)'!$BP54, FALSE)/1000000)/12</f>
        <v>0</v>
      </c>
      <c r="AU290" s="259">
        <f>(HLOOKUP(AU$239, '[1]차입명세(16.12)'!$BF$6:$BL$77, '[1]차입명세(16.12)'!$BP54, FALSE)/1000000)/12</f>
        <v>0</v>
      </c>
      <c r="AV290" s="259">
        <f>(HLOOKUP(AV$239, '[1]차입명세(16.12)'!$BF$6:$BL$77, '[1]차입명세(16.12)'!$BP54, FALSE)/1000000)/12</f>
        <v>0</v>
      </c>
      <c r="AW290" s="259">
        <f>(HLOOKUP(AW$239, '[1]차입명세(16.12)'!$BF$6:$BL$77, '[1]차입명세(16.12)'!$BP54, FALSE)/1000000)/12</f>
        <v>0</v>
      </c>
      <c r="AX290" s="259">
        <f>(HLOOKUP(AX$239, '[1]차입명세(16.12)'!$BF$6:$BL$77, '[1]차입명세(16.12)'!$BP54, FALSE)/1000000)/12</f>
        <v>0</v>
      </c>
      <c r="AY290" s="259">
        <f>(HLOOKUP(AY$239, '[1]차입명세(16.12)'!$BF$6:$BL$77, '[1]차입명세(16.12)'!$BP54, FALSE)/1000000)/12</f>
        <v>0</v>
      </c>
      <c r="AZ290" s="259">
        <f>(HLOOKUP(AZ$239, '[1]차입명세(16.12)'!$BF$6:$BL$77, '[1]차입명세(16.12)'!$BP54, FALSE)/1000000)/12</f>
        <v>0</v>
      </c>
      <c r="BA290" s="259">
        <f>(HLOOKUP(BA$239, '[1]차입명세(16.12)'!$BF$6:$BL$77, '[1]차입명세(16.12)'!$BP54, FALSE)/1000000)/12</f>
        <v>0</v>
      </c>
      <c r="BB290" s="259">
        <f>(HLOOKUP(BB$239, '[1]차입명세(16.12)'!$BF$6:$BL$77, '[1]차입명세(16.12)'!$BP54, FALSE)/1000000)/12</f>
        <v>0</v>
      </c>
      <c r="BC290" s="259">
        <f>(HLOOKUP(BC$239, '[1]차입명세(16.12)'!$BF$6:$BL$77, '[1]차입명세(16.12)'!$BP54, FALSE)/1000000)/12</f>
        <v>0</v>
      </c>
      <c r="BD290" s="259">
        <f>(HLOOKUP(BD$239, '[1]차입명세(16.12)'!$BF$6:$BL$77, '[1]차입명세(16.12)'!$BP54, FALSE)/1000000)/12</f>
        <v>0</v>
      </c>
      <c r="BE290" s="259">
        <f>(HLOOKUP(BE$239, '[1]차입명세(16.12)'!$BF$6:$BL$77, '[1]차입명세(16.12)'!$BP54, FALSE)/1000000)/12</f>
        <v>0</v>
      </c>
      <c r="BF290" s="259">
        <f>(HLOOKUP(BF$239, '[1]차입명세(16.12)'!$BF$6:$BL$77, '[1]차입명세(16.12)'!$BP54, FALSE)/1000000)/12</f>
        <v>0</v>
      </c>
      <c r="BG290" s="259">
        <f>(HLOOKUP(BG$239, '[1]차입명세(16.12)'!$BF$6:$BL$77, '[1]차입명세(16.12)'!$BP54, FALSE)/1000000)/12</f>
        <v>0</v>
      </c>
      <c r="BH290" s="259">
        <f>(HLOOKUP(BH$239, '[1]차입명세(16.12)'!$BF$6:$BL$77, '[1]차입명세(16.12)'!$BP54, FALSE)/1000000)/12</f>
        <v>0</v>
      </c>
      <c r="BI290" s="259">
        <f>(HLOOKUP(BI$239, '[1]차입명세(16.12)'!$BF$6:$BL$77, '[1]차입명세(16.12)'!$BP54, FALSE)/1000000)/12</f>
        <v>0</v>
      </c>
      <c r="BJ290" s="259">
        <f>(HLOOKUP(BJ$239, '[1]차입명세(16.12)'!$BF$6:$BL$77, '[1]차입명세(16.12)'!$BP54, FALSE)/1000000)/12</f>
        <v>0</v>
      </c>
      <c r="BK290" s="259">
        <f>(HLOOKUP(BK$239, '[1]차입명세(16.12)'!$BF$6:$BL$77, '[1]차입명세(16.12)'!$BP54, FALSE)/1000000)/12</f>
        <v>0</v>
      </c>
      <c r="BL290" s="259">
        <f>(HLOOKUP(BL$239, '[1]차입명세(16.12)'!$BF$6:$BL$77, '[1]차입명세(16.12)'!$BP54, FALSE)/1000000)/12</f>
        <v>0</v>
      </c>
      <c r="BM290" s="259">
        <f>(HLOOKUP(BM$239, '[1]차입명세(16.12)'!$BF$6:$BL$77, '[1]차입명세(16.12)'!$BP54, FALSE)/1000000)/12</f>
        <v>0</v>
      </c>
      <c r="BN290" s="259">
        <f>(HLOOKUP(BN$239, '[1]차입명세(16.12)'!$BF$6:$BL$77, '[1]차입명세(16.12)'!$BP54, FALSE)/1000000)/12</f>
        <v>0</v>
      </c>
      <c r="BO290" s="259">
        <f>(HLOOKUP(BO$239, '[1]차입명세(16.12)'!$BF$6:$BL$77, '[1]차입명세(16.12)'!$BP54, FALSE)/1000000)/12</f>
        <v>0</v>
      </c>
      <c r="BP290" s="259">
        <f>(HLOOKUP(BP$239, '[1]차입명세(16.12)'!$BF$6:$BL$77, '[1]차입명세(16.12)'!$BP54, FALSE)/1000000)/12</f>
        <v>0</v>
      </c>
      <c r="BQ290" s="259">
        <f>(HLOOKUP(BQ$239, '[1]차입명세(16.12)'!$BF$6:$BL$77, '[1]차입명세(16.12)'!$BP54, FALSE)/1000000)/12</f>
        <v>0</v>
      </c>
      <c r="BR290" s="259">
        <f>(HLOOKUP(BR$239, '[1]차입명세(16.12)'!$BF$6:$BL$77, '[1]차입명세(16.12)'!$BP54, FALSE)/1000000)/12</f>
        <v>0</v>
      </c>
      <c r="BS290" s="259">
        <f>(HLOOKUP(BS$239, '[1]차입명세(16.12)'!$BF$6:$BL$77, '[1]차입명세(16.12)'!$BP54, FALSE)/1000000)/12</f>
        <v>0</v>
      </c>
      <c r="BT290" s="259">
        <f>(HLOOKUP(BT$239, '[1]차입명세(16.12)'!$BF$6:$BL$77, '[1]차입명세(16.12)'!$BP54, FALSE)/1000000)/12</f>
        <v>0</v>
      </c>
      <c r="BU290" s="259">
        <f>(HLOOKUP(BU$239, '[1]차입명세(16.12)'!$BF$6:$BL$77, '[1]차입명세(16.12)'!$BP54, FALSE)/1000000)/12</f>
        <v>0</v>
      </c>
      <c r="BV290" s="259">
        <f>(HLOOKUP(BV$239, '[1]차입명세(16.12)'!$BF$6:$BL$77, '[1]차입명세(16.12)'!$BP54, FALSE)/1000000)/12</f>
        <v>0</v>
      </c>
      <c r="BW290" s="259">
        <f>(HLOOKUP(BW$239, '[1]차입명세(16.12)'!$BF$6:$BL$77, '[1]차입명세(16.12)'!$BP54, FALSE)/1000000)/12</f>
        <v>0</v>
      </c>
      <c r="BX290" s="259">
        <f>(HLOOKUP(BX$239, '[1]차입명세(16.12)'!$BF$6:$BL$77, '[1]차입명세(16.12)'!$BP54, FALSE)/1000000)/12</f>
        <v>0</v>
      </c>
      <c r="BY290" s="259">
        <f>(HLOOKUP(BY$239, '[1]차입명세(16.12)'!$BF$6:$BL$77, '[1]차입명세(16.12)'!$BP54, FALSE)/1000000)/12</f>
        <v>0</v>
      </c>
      <c r="BZ290" s="259">
        <f>(HLOOKUP(BZ$239, '[1]차입명세(16.12)'!$BF$6:$BL$77, '[1]차입명세(16.12)'!$BP54, FALSE)/1000000)/12</f>
        <v>0</v>
      </c>
      <c r="CA290" s="259">
        <f>(HLOOKUP(CA$239, '[1]차입명세(16.12)'!$BF$6:$BL$77, '[1]차입명세(16.12)'!$BP54, FALSE)/1000000)/12</f>
        <v>0</v>
      </c>
      <c r="CB290" s="259">
        <f>(HLOOKUP(CB$239, '[1]차입명세(16.12)'!$BF$6:$BL$77, '[1]차입명세(16.12)'!$BP54, FALSE)/1000000)/12</f>
        <v>0</v>
      </c>
      <c r="CC290" s="259">
        <f>(HLOOKUP(CC$239, '[1]차입명세(16.12)'!$BF$6:$BL$77, '[1]차입명세(16.12)'!$BP54, FALSE)/1000000)/12</f>
        <v>0</v>
      </c>
      <c r="CD290" s="259">
        <f>(HLOOKUP(CD$239, '[1]차입명세(16.12)'!$BF$6:$BL$77, '[1]차입명세(16.12)'!$BP54, FALSE)/1000000)/12</f>
        <v>0</v>
      </c>
      <c r="CE290" s="259">
        <f>(HLOOKUP(CE$239, '[1]차입명세(16.12)'!$BF$6:$BL$77, '[1]차입명세(16.12)'!$BP54, FALSE)/1000000)/12</f>
        <v>0</v>
      </c>
      <c r="CF290" s="259">
        <f>(HLOOKUP(CF$239, '[1]차입명세(16.12)'!$BF$6:$BL$77, '[1]차입명세(16.12)'!$BP54, FALSE)/1000000)/12</f>
        <v>0</v>
      </c>
      <c r="CG290" s="259">
        <f>(HLOOKUP(CG$239, '[1]차입명세(16.12)'!$BF$6:$BL$77, '[1]차입명세(16.12)'!$BP54, FALSE)/1000000)/12</f>
        <v>0</v>
      </c>
      <c r="CH290" s="259">
        <f>(HLOOKUP(CH$239, '[1]차입명세(16.12)'!$BF$6:$BL$77, '[1]차입명세(16.12)'!$BP54, FALSE)/1000000)/12</f>
        <v>0</v>
      </c>
      <c r="CI290" s="259">
        <f>(HLOOKUP(CI$239, '[1]차입명세(16.12)'!$BF$6:$BL$77, '[1]차입명세(16.12)'!$BP54, FALSE)/1000000)/12</f>
        <v>0</v>
      </c>
      <c r="CJ290" s="259">
        <f>(HLOOKUP(CJ$239, '[1]차입명세(16.12)'!$BF$6:$BL$77, '[1]차입명세(16.12)'!$BP54, FALSE)/1000000)/12</f>
        <v>0</v>
      </c>
      <c r="CK290" s="259">
        <f>(HLOOKUP(CK$239, '[1]차입명세(16.12)'!$BF$6:$BL$77, '[1]차입명세(16.12)'!$BP54, FALSE)/1000000)/12</f>
        <v>0</v>
      </c>
      <c r="CL290" s="259">
        <f>(HLOOKUP(CL$239, '[1]차입명세(16.12)'!$BF$6:$BL$77, '[1]차입명세(16.12)'!$BP54, FALSE)/1000000)/12</f>
        <v>0</v>
      </c>
      <c r="CM290" s="259">
        <f>(HLOOKUP(CM$239, '[1]차입명세(16.12)'!$BF$6:$BL$77, '[1]차입명세(16.12)'!$BP54, FALSE)/1000000)/12</f>
        <v>0</v>
      </c>
      <c r="CN290" s="259">
        <f>(HLOOKUP(CN$239, '[1]차입명세(16.12)'!$BF$6:$BL$77, '[1]차입명세(16.12)'!$BP54, FALSE)/1000000)/12</f>
        <v>0</v>
      </c>
      <c r="CO290" s="259">
        <f>(HLOOKUP(CO$239, '[1]차입명세(16.12)'!$BF$6:$BL$77, '[1]차입명세(16.12)'!$BP54, FALSE)/1000000)/12</f>
        <v>0</v>
      </c>
      <c r="CP290" s="259">
        <f>(HLOOKUP(CP$239, '[1]차입명세(16.12)'!$BF$6:$BL$77, '[1]차입명세(16.12)'!$BP54, FALSE)/1000000)/12</f>
        <v>0</v>
      </c>
      <c r="CQ290" s="259">
        <f>(HLOOKUP(CQ$239, '[1]차입명세(16.12)'!$BF$6:$BL$77, '[1]차입명세(16.12)'!$BP54, FALSE)/1000000)/12</f>
        <v>0</v>
      </c>
      <c r="CR290" s="259">
        <f>(HLOOKUP(CR$239, '[1]차입명세(16.12)'!$BF$6:$BL$77, '[1]차입명세(16.12)'!$BP54, FALSE)/1000000)/12</f>
        <v>0</v>
      </c>
      <c r="CS290" s="259">
        <f>(HLOOKUP(CS$239, '[1]차입명세(16.12)'!$BF$6:$BL$77, '[1]차입명세(16.12)'!$BP54, FALSE)/1000000)/12</f>
        <v>0</v>
      </c>
      <c r="CT290" s="259">
        <f>(HLOOKUP(CT$239, '[1]차입명세(16.12)'!$BF$6:$BL$77, '[1]차입명세(16.12)'!$BP54, FALSE)/1000000)/12</f>
        <v>0</v>
      </c>
      <c r="CU290" s="259">
        <f>(HLOOKUP(CU$239, '[1]차입명세(16.12)'!$BF$6:$BL$77, '[1]차입명세(16.12)'!$BP54, FALSE)/1000000)/12</f>
        <v>0</v>
      </c>
      <c r="CV290" s="259">
        <f>(HLOOKUP(CV$239, '[1]차입명세(16.12)'!$BF$6:$BL$77, '[1]차입명세(16.12)'!$BP54, FALSE)/1000000)/12</f>
        <v>0</v>
      </c>
      <c r="CW290" s="259">
        <f>(HLOOKUP(CW$239, '[1]차입명세(16.12)'!$BF$6:$BL$77, '[1]차입명세(16.12)'!$BP54, FALSE)/1000000)/12</f>
        <v>0</v>
      </c>
      <c r="CX290" s="259">
        <f>(HLOOKUP(CX$239, '[1]차입명세(16.12)'!$BF$6:$BL$77, '[1]차입명세(16.12)'!$BP54, FALSE)/1000000)/12</f>
        <v>0</v>
      </c>
      <c r="CY290" s="259">
        <f>(HLOOKUP(CY$239, '[1]차입명세(16.12)'!$BF$6:$BL$77, '[1]차입명세(16.12)'!$BP54, FALSE)/1000000)/12</f>
        <v>0</v>
      </c>
      <c r="CZ290" s="259">
        <f>(HLOOKUP(CZ$239, '[1]차입명세(16.12)'!$BF$6:$BL$77, '[1]차입명세(16.12)'!$BP54, FALSE)/1000000)/12</f>
        <v>0</v>
      </c>
      <c r="DA290" s="259">
        <f>(HLOOKUP(DA$239, '[1]차입명세(16.12)'!$BF$6:$BL$77, '[1]차입명세(16.12)'!$BP54, FALSE)/1000000)/12</f>
        <v>0</v>
      </c>
      <c r="DB290" s="259">
        <f>(HLOOKUP(DB$239, '[1]차입명세(16.12)'!$BF$6:$BL$77, '[1]차입명세(16.12)'!$BP54, FALSE)/1000000)/12</f>
        <v>0</v>
      </c>
      <c r="DC290" s="259">
        <f>(HLOOKUP(DC$239, '[1]차입명세(16.12)'!$BF$6:$BL$77, '[1]차입명세(16.12)'!$BP54, FALSE)/1000000)/12</f>
        <v>0</v>
      </c>
      <c r="DD290" s="259"/>
      <c r="DE290" s="259"/>
      <c r="DF290" s="259"/>
      <c r="DG290" s="259"/>
      <c r="DH290" s="259"/>
      <c r="DI290" s="259"/>
      <c r="DJ290" s="259"/>
      <c r="DK290" s="259"/>
      <c r="DL290" s="259"/>
      <c r="DM290" s="259"/>
      <c r="DN290" s="259"/>
      <c r="DO290" s="259"/>
      <c r="DP290" s="259"/>
      <c r="DQ290" s="259"/>
      <c r="DR290" s="259"/>
      <c r="DS290" s="259"/>
      <c r="DT290" s="259"/>
      <c r="DU290" s="259"/>
      <c r="DV290" s="259"/>
      <c r="DW290" s="259"/>
      <c r="DX290" s="259"/>
      <c r="DY290" s="259"/>
      <c r="DZ290" s="259"/>
      <c r="EA290" s="259"/>
      <c r="EB290" s="259"/>
      <c r="EC290" s="259"/>
      <c r="ED290" s="259"/>
      <c r="EE290" s="259"/>
      <c r="EF290" s="259"/>
      <c r="EG290" s="259"/>
      <c r="EH290" s="259"/>
      <c r="EI290" s="259"/>
      <c r="EJ290" s="259"/>
      <c r="EK290" s="259"/>
      <c r="EL290" s="259"/>
      <c r="EM290" s="259"/>
      <c r="EN290" s="116"/>
    </row>
    <row r="291" spans="3:144" x14ac:dyDescent="0.3">
      <c r="C291" s="142">
        <f t="shared" si="226"/>
        <v>14</v>
      </c>
      <c r="D291" s="273" t="str">
        <f>'[1]차입명세(16.12)'!D55</f>
        <v>일반대(정책자금)</v>
      </c>
      <c r="E291" s="274" t="str">
        <f>'[1]차입명세(16.12)'!E55</f>
        <v>하나</v>
      </c>
      <c r="F291" s="252">
        <f>'[1]차입명세(16.12)'!Y55/1000000</f>
        <v>10000</v>
      </c>
      <c r="G291" s="253">
        <f>'[1]차입명세(16.12)'!M55/100</f>
        <v>2.3399999999999997E-2</v>
      </c>
      <c r="H291" s="254">
        <f>'[1]차입명세(16.12)'!P55</f>
        <v>42809</v>
      </c>
      <c r="I291" s="278" t="str">
        <f>'[1]차입명세(16.12)'!Q55</f>
        <v>3개월</v>
      </c>
      <c r="J291" s="256" t="str">
        <f>'[1]차입명세(16.12)'!V55</f>
        <v>3.6.9.12</v>
      </c>
      <c r="K291" s="260"/>
      <c r="L291" s="258">
        <f>'[1]차입명세(16.12)'!AQ55/1000000</f>
        <v>0</v>
      </c>
      <c r="M291" s="258">
        <f>'[1]차입명세(16.12)'!AR55/1000000</f>
        <v>0</v>
      </c>
      <c r="N291" s="258">
        <f>'[1]차입명세(16.12)'!AS55/1000000</f>
        <v>0</v>
      </c>
      <c r="O291" s="258">
        <f>'[1]차입명세(16.12)'!AT55/1000000</f>
        <v>0</v>
      </c>
      <c r="P291" s="258">
        <f>'[1]차입명세(16.12)'!AU55/1000000</f>
        <v>0</v>
      </c>
      <c r="Q291" s="258">
        <f>'[1]차입명세(16.12)'!AV55/1000000</f>
        <v>0</v>
      </c>
      <c r="R291" s="258">
        <f>'[1]차입명세(16.12)'!AW55/1000000</f>
        <v>0</v>
      </c>
      <c r="S291" s="258">
        <f>'[1]차입명세(16.12)'!AX55/1000000</f>
        <v>0</v>
      </c>
      <c r="T291" s="258">
        <f>'[1]차입명세(16.12)'!AY55/1000000</f>
        <v>0</v>
      </c>
      <c r="U291" s="258">
        <f>'[1]차입명세(16.12)'!AZ55/1000000</f>
        <v>0</v>
      </c>
      <c r="V291" s="258">
        <f>'[1]차입명세(16.12)'!BA55/1000000</f>
        <v>0</v>
      </c>
      <c r="W291" s="258">
        <f>'[1]차입명세(16.12)'!BB55/1000000</f>
        <v>0</v>
      </c>
      <c r="X291" s="259">
        <f>(HLOOKUP(X$239, '[1]차입명세(16.12)'!$BF$6:$BL$77, '[1]차입명세(16.12)'!$BP55, FALSE)/1000000)/12</f>
        <v>0</v>
      </c>
      <c r="Y291" s="259">
        <f>(HLOOKUP(Y$239, '[1]차입명세(16.12)'!$BF$6:$BL$77, '[1]차입명세(16.12)'!$BP55, FALSE)/1000000)/12</f>
        <v>0</v>
      </c>
      <c r="Z291" s="259">
        <f>(HLOOKUP(Z$239, '[1]차입명세(16.12)'!$BF$6:$BL$77, '[1]차입명세(16.12)'!$BP55, FALSE)/1000000)/12</f>
        <v>0</v>
      </c>
      <c r="AA291" s="259">
        <f>(HLOOKUP(AA$239, '[1]차입명세(16.12)'!$BF$6:$BL$77, '[1]차입명세(16.12)'!$BP55, FALSE)/1000000)/12</f>
        <v>0</v>
      </c>
      <c r="AB291" s="259">
        <f>(HLOOKUP(AB$239, '[1]차입명세(16.12)'!$BF$6:$BL$77, '[1]차입명세(16.12)'!$BP55, FALSE)/1000000)/12</f>
        <v>0</v>
      </c>
      <c r="AC291" s="259">
        <f>(HLOOKUP(AC$239, '[1]차입명세(16.12)'!$BF$6:$BL$77, '[1]차입명세(16.12)'!$BP55, FALSE)/1000000)/12</f>
        <v>0</v>
      </c>
      <c r="AD291" s="259">
        <f>(HLOOKUP(AD$239, '[1]차입명세(16.12)'!$BF$6:$BL$77, '[1]차입명세(16.12)'!$BP55, FALSE)/1000000)/12</f>
        <v>0</v>
      </c>
      <c r="AE291" s="259">
        <f>(HLOOKUP(AE$239, '[1]차입명세(16.12)'!$BF$6:$BL$77, '[1]차입명세(16.12)'!$BP55, FALSE)/1000000)/12</f>
        <v>0</v>
      </c>
      <c r="AF291" s="259">
        <f>(HLOOKUP(AF$239, '[1]차입명세(16.12)'!$BF$6:$BL$77, '[1]차입명세(16.12)'!$BP55, FALSE)/1000000)/12</f>
        <v>0</v>
      </c>
      <c r="AG291" s="259">
        <f>(HLOOKUP(AG$239, '[1]차입명세(16.12)'!$BF$6:$BL$77, '[1]차입명세(16.12)'!$BP55, FALSE)/1000000)/12</f>
        <v>0</v>
      </c>
      <c r="AH291" s="259">
        <f>(HLOOKUP(AH$239, '[1]차입명세(16.12)'!$BF$6:$BL$77, '[1]차입명세(16.12)'!$BP55, FALSE)/1000000)/12</f>
        <v>0</v>
      </c>
      <c r="AI291" s="259">
        <f>(HLOOKUP(AI$239, '[1]차입명세(16.12)'!$BF$6:$BL$77, '[1]차입명세(16.12)'!$BP55, FALSE)/1000000)/12</f>
        <v>0</v>
      </c>
      <c r="AJ291" s="259">
        <f>(HLOOKUP(AJ$239, '[1]차입명세(16.12)'!$BF$6:$BL$77, '[1]차입명세(16.12)'!$BP55, FALSE)/1000000)/12</f>
        <v>0</v>
      </c>
      <c r="AK291" s="259">
        <f>(HLOOKUP(AK$239, '[1]차입명세(16.12)'!$BF$6:$BL$77, '[1]차입명세(16.12)'!$BP55, FALSE)/1000000)/12</f>
        <v>0</v>
      </c>
      <c r="AL291" s="259">
        <f>(HLOOKUP(AL$239, '[1]차입명세(16.12)'!$BF$6:$BL$77, '[1]차입명세(16.12)'!$BP55, FALSE)/1000000)/12</f>
        <v>0</v>
      </c>
      <c r="AM291" s="259">
        <f>(HLOOKUP(AM$239, '[1]차입명세(16.12)'!$BF$6:$BL$77, '[1]차입명세(16.12)'!$BP55, FALSE)/1000000)/12</f>
        <v>0</v>
      </c>
      <c r="AN291" s="259">
        <f>(HLOOKUP(AN$239, '[1]차입명세(16.12)'!$BF$6:$BL$77, '[1]차입명세(16.12)'!$BP55, FALSE)/1000000)/12</f>
        <v>0</v>
      </c>
      <c r="AO291" s="259">
        <f>(HLOOKUP(AO$239, '[1]차입명세(16.12)'!$BF$6:$BL$77, '[1]차입명세(16.12)'!$BP55, FALSE)/1000000)/12</f>
        <v>0</v>
      </c>
      <c r="AP291" s="259">
        <f>(HLOOKUP(AP$239, '[1]차입명세(16.12)'!$BF$6:$BL$77, '[1]차입명세(16.12)'!$BP55, FALSE)/1000000)/12</f>
        <v>0</v>
      </c>
      <c r="AQ291" s="259">
        <f>(HLOOKUP(AQ$239, '[1]차입명세(16.12)'!$BF$6:$BL$77, '[1]차입명세(16.12)'!$BP55, FALSE)/1000000)/12</f>
        <v>0</v>
      </c>
      <c r="AR291" s="259">
        <f>(HLOOKUP(AR$239, '[1]차입명세(16.12)'!$BF$6:$BL$77, '[1]차입명세(16.12)'!$BP55, FALSE)/1000000)/12</f>
        <v>0</v>
      </c>
      <c r="AS291" s="259">
        <f>(HLOOKUP(AS$239, '[1]차입명세(16.12)'!$BF$6:$BL$77, '[1]차입명세(16.12)'!$BP55, FALSE)/1000000)/12</f>
        <v>0</v>
      </c>
      <c r="AT291" s="259">
        <f>(HLOOKUP(AT$239, '[1]차입명세(16.12)'!$BF$6:$BL$77, '[1]차입명세(16.12)'!$BP55, FALSE)/1000000)/12</f>
        <v>0</v>
      </c>
      <c r="AU291" s="259">
        <f>(HLOOKUP(AU$239, '[1]차입명세(16.12)'!$BF$6:$BL$77, '[1]차입명세(16.12)'!$BP55, FALSE)/1000000)/12</f>
        <v>0</v>
      </c>
      <c r="AV291" s="259">
        <f>(HLOOKUP(AV$239, '[1]차입명세(16.12)'!$BF$6:$BL$77, '[1]차입명세(16.12)'!$BP55, FALSE)/1000000)/12</f>
        <v>0</v>
      </c>
      <c r="AW291" s="259">
        <f>(HLOOKUP(AW$239, '[1]차입명세(16.12)'!$BF$6:$BL$77, '[1]차입명세(16.12)'!$BP55, FALSE)/1000000)/12</f>
        <v>0</v>
      </c>
      <c r="AX291" s="259">
        <f>(HLOOKUP(AX$239, '[1]차입명세(16.12)'!$BF$6:$BL$77, '[1]차입명세(16.12)'!$BP55, FALSE)/1000000)/12</f>
        <v>0</v>
      </c>
      <c r="AY291" s="259">
        <f>(HLOOKUP(AY$239, '[1]차입명세(16.12)'!$BF$6:$BL$77, '[1]차입명세(16.12)'!$BP55, FALSE)/1000000)/12</f>
        <v>0</v>
      </c>
      <c r="AZ291" s="259">
        <f>(HLOOKUP(AZ$239, '[1]차입명세(16.12)'!$BF$6:$BL$77, '[1]차입명세(16.12)'!$BP55, FALSE)/1000000)/12</f>
        <v>0</v>
      </c>
      <c r="BA291" s="259">
        <f>(HLOOKUP(BA$239, '[1]차입명세(16.12)'!$BF$6:$BL$77, '[1]차입명세(16.12)'!$BP55, FALSE)/1000000)/12</f>
        <v>0</v>
      </c>
      <c r="BB291" s="259">
        <f>(HLOOKUP(BB$239, '[1]차입명세(16.12)'!$BF$6:$BL$77, '[1]차입명세(16.12)'!$BP55, FALSE)/1000000)/12</f>
        <v>0</v>
      </c>
      <c r="BC291" s="259">
        <f>(HLOOKUP(BC$239, '[1]차입명세(16.12)'!$BF$6:$BL$77, '[1]차입명세(16.12)'!$BP55, FALSE)/1000000)/12</f>
        <v>0</v>
      </c>
      <c r="BD291" s="259">
        <f>(HLOOKUP(BD$239, '[1]차입명세(16.12)'!$BF$6:$BL$77, '[1]차입명세(16.12)'!$BP55, FALSE)/1000000)/12</f>
        <v>0</v>
      </c>
      <c r="BE291" s="259">
        <f>(HLOOKUP(BE$239, '[1]차입명세(16.12)'!$BF$6:$BL$77, '[1]차입명세(16.12)'!$BP55, FALSE)/1000000)/12</f>
        <v>0</v>
      </c>
      <c r="BF291" s="259">
        <f>(HLOOKUP(BF$239, '[1]차입명세(16.12)'!$BF$6:$BL$77, '[1]차입명세(16.12)'!$BP55, FALSE)/1000000)/12</f>
        <v>0</v>
      </c>
      <c r="BG291" s="259">
        <f>(HLOOKUP(BG$239, '[1]차입명세(16.12)'!$BF$6:$BL$77, '[1]차입명세(16.12)'!$BP55, FALSE)/1000000)/12</f>
        <v>0</v>
      </c>
      <c r="BH291" s="259">
        <f>(HLOOKUP(BH$239, '[1]차입명세(16.12)'!$BF$6:$BL$77, '[1]차입명세(16.12)'!$BP55, FALSE)/1000000)/12</f>
        <v>0</v>
      </c>
      <c r="BI291" s="259">
        <f>(HLOOKUP(BI$239, '[1]차입명세(16.12)'!$BF$6:$BL$77, '[1]차입명세(16.12)'!$BP55, FALSE)/1000000)/12</f>
        <v>0</v>
      </c>
      <c r="BJ291" s="259">
        <f>(HLOOKUP(BJ$239, '[1]차입명세(16.12)'!$BF$6:$BL$77, '[1]차입명세(16.12)'!$BP55, FALSE)/1000000)/12</f>
        <v>0</v>
      </c>
      <c r="BK291" s="259">
        <f>(HLOOKUP(BK$239, '[1]차입명세(16.12)'!$BF$6:$BL$77, '[1]차입명세(16.12)'!$BP55, FALSE)/1000000)/12</f>
        <v>0</v>
      </c>
      <c r="BL291" s="259">
        <f>(HLOOKUP(BL$239, '[1]차입명세(16.12)'!$BF$6:$BL$77, '[1]차입명세(16.12)'!$BP55, FALSE)/1000000)/12</f>
        <v>0</v>
      </c>
      <c r="BM291" s="259">
        <f>(HLOOKUP(BM$239, '[1]차입명세(16.12)'!$BF$6:$BL$77, '[1]차입명세(16.12)'!$BP55, FALSE)/1000000)/12</f>
        <v>0</v>
      </c>
      <c r="BN291" s="259">
        <f>(HLOOKUP(BN$239, '[1]차입명세(16.12)'!$BF$6:$BL$77, '[1]차입명세(16.12)'!$BP55, FALSE)/1000000)/12</f>
        <v>0</v>
      </c>
      <c r="BO291" s="259">
        <f>(HLOOKUP(BO$239, '[1]차입명세(16.12)'!$BF$6:$BL$77, '[1]차입명세(16.12)'!$BP55, FALSE)/1000000)/12</f>
        <v>0</v>
      </c>
      <c r="BP291" s="259">
        <f>(HLOOKUP(BP$239, '[1]차입명세(16.12)'!$BF$6:$BL$77, '[1]차입명세(16.12)'!$BP55, FALSE)/1000000)/12</f>
        <v>0</v>
      </c>
      <c r="BQ291" s="259">
        <f>(HLOOKUP(BQ$239, '[1]차입명세(16.12)'!$BF$6:$BL$77, '[1]차입명세(16.12)'!$BP55, FALSE)/1000000)/12</f>
        <v>0</v>
      </c>
      <c r="BR291" s="259">
        <f>(HLOOKUP(BR$239, '[1]차입명세(16.12)'!$BF$6:$BL$77, '[1]차입명세(16.12)'!$BP55, FALSE)/1000000)/12</f>
        <v>0</v>
      </c>
      <c r="BS291" s="259">
        <f>(HLOOKUP(BS$239, '[1]차입명세(16.12)'!$BF$6:$BL$77, '[1]차입명세(16.12)'!$BP55, FALSE)/1000000)/12</f>
        <v>0</v>
      </c>
      <c r="BT291" s="259">
        <f>(HLOOKUP(BT$239, '[1]차입명세(16.12)'!$BF$6:$BL$77, '[1]차입명세(16.12)'!$BP55, FALSE)/1000000)/12</f>
        <v>0</v>
      </c>
      <c r="BU291" s="259">
        <f>(HLOOKUP(BU$239, '[1]차입명세(16.12)'!$BF$6:$BL$77, '[1]차입명세(16.12)'!$BP55, FALSE)/1000000)/12</f>
        <v>0</v>
      </c>
      <c r="BV291" s="259">
        <f>(HLOOKUP(BV$239, '[1]차입명세(16.12)'!$BF$6:$BL$77, '[1]차입명세(16.12)'!$BP55, FALSE)/1000000)/12</f>
        <v>0</v>
      </c>
      <c r="BW291" s="259">
        <f>(HLOOKUP(BW$239, '[1]차입명세(16.12)'!$BF$6:$BL$77, '[1]차입명세(16.12)'!$BP55, FALSE)/1000000)/12</f>
        <v>0</v>
      </c>
      <c r="BX291" s="259">
        <f>(HLOOKUP(BX$239, '[1]차입명세(16.12)'!$BF$6:$BL$77, '[1]차입명세(16.12)'!$BP55, FALSE)/1000000)/12</f>
        <v>0</v>
      </c>
      <c r="BY291" s="259">
        <f>(HLOOKUP(BY$239, '[1]차입명세(16.12)'!$BF$6:$BL$77, '[1]차입명세(16.12)'!$BP55, FALSE)/1000000)/12</f>
        <v>0</v>
      </c>
      <c r="BZ291" s="259">
        <f>(HLOOKUP(BZ$239, '[1]차입명세(16.12)'!$BF$6:$BL$77, '[1]차입명세(16.12)'!$BP55, FALSE)/1000000)/12</f>
        <v>0</v>
      </c>
      <c r="CA291" s="259">
        <f>(HLOOKUP(CA$239, '[1]차입명세(16.12)'!$BF$6:$BL$77, '[1]차입명세(16.12)'!$BP55, FALSE)/1000000)/12</f>
        <v>0</v>
      </c>
      <c r="CB291" s="259">
        <f>(HLOOKUP(CB$239, '[1]차입명세(16.12)'!$BF$6:$BL$77, '[1]차입명세(16.12)'!$BP55, FALSE)/1000000)/12</f>
        <v>0</v>
      </c>
      <c r="CC291" s="259">
        <f>(HLOOKUP(CC$239, '[1]차입명세(16.12)'!$BF$6:$BL$77, '[1]차입명세(16.12)'!$BP55, FALSE)/1000000)/12</f>
        <v>0</v>
      </c>
      <c r="CD291" s="259">
        <f>(HLOOKUP(CD$239, '[1]차입명세(16.12)'!$BF$6:$BL$77, '[1]차입명세(16.12)'!$BP55, FALSE)/1000000)/12</f>
        <v>0</v>
      </c>
      <c r="CE291" s="259">
        <f>(HLOOKUP(CE$239, '[1]차입명세(16.12)'!$BF$6:$BL$77, '[1]차입명세(16.12)'!$BP55, FALSE)/1000000)/12</f>
        <v>0</v>
      </c>
      <c r="CF291" s="259">
        <f>(HLOOKUP(CF$239, '[1]차입명세(16.12)'!$BF$6:$BL$77, '[1]차입명세(16.12)'!$BP55, FALSE)/1000000)/12</f>
        <v>0</v>
      </c>
      <c r="CG291" s="259">
        <f>(HLOOKUP(CG$239, '[1]차입명세(16.12)'!$BF$6:$BL$77, '[1]차입명세(16.12)'!$BP55, FALSE)/1000000)/12</f>
        <v>0</v>
      </c>
      <c r="CH291" s="259">
        <f>(HLOOKUP(CH$239, '[1]차입명세(16.12)'!$BF$6:$BL$77, '[1]차입명세(16.12)'!$BP55, FALSE)/1000000)/12</f>
        <v>0</v>
      </c>
      <c r="CI291" s="259">
        <f>(HLOOKUP(CI$239, '[1]차입명세(16.12)'!$BF$6:$BL$77, '[1]차입명세(16.12)'!$BP55, FALSE)/1000000)/12</f>
        <v>0</v>
      </c>
      <c r="CJ291" s="259">
        <f>(HLOOKUP(CJ$239, '[1]차입명세(16.12)'!$BF$6:$BL$77, '[1]차입명세(16.12)'!$BP55, FALSE)/1000000)/12</f>
        <v>0</v>
      </c>
      <c r="CK291" s="259">
        <f>(HLOOKUP(CK$239, '[1]차입명세(16.12)'!$BF$6:$BL$77, '[1]차입명세(16.12)'!$BP55, FALSE)/1000000)/12</f>
        <v>0</v>
      </c>
      <c r="CL291" s="259">
        <f>(HLOOKUP(CL$239, '[1]차입명세(16.12)'!$BF$6:$BL$77, '[1]차입명세(16.12)'!$BP55, FALSE)/1000000)/12</f>
        <v>0</v>
      </c>
      <c r="CM291" s="259">
        <f>(HLOOKUP(CM$239, '[1]차입명세(16.12)'!$BF$6:$BL$77, '[1]차입명세(16.12)'!$BP55, FALSE)/1000000)/12</f>
        <v>0</v>
      </c>
      <c r="CN291" s="259">
        <f>(HLOOKUP(CN$239, '[1]차입명세(16.12)'!$BF$6:$BL$77, '[1]차입명세(16.12)'!$BP55, FALSE)/1000000)/12</f>
        <v>0</v>
      </c>
      <c r="CO291" s="259">
        <f>(HLOOKUP(CO$239, '[1]차입명세(16.12)'!$BF$6:$BL$77, '[1]차입명세(16.12)'!$BP55, FALSE)/1000000)/12</f>
        <v>0</v>
      </c>
      <c r="CP291" s="259">
        <f>(HLOOKUP(CP$239, '[1]차입명세(16.12)'!$BF$6:$BL$77, '[1]차입명세(16.12)'!$BP55, FALSE)/1000000)/12</f>
        <v>0</v>
      </c>
      <c r="CQ291" s="259">
        <f>(HLOOKUP(CQ$239, '[1]차입명세(16.12)'!$BF$6:$BL$77, '[1]차입명세(16.12)'!$BP55, FALSE)/1000000)/12</f>
        <v>0</v>
      </c>
      <c r="CR291" s="259">
        <f>(HLOOKUP(CR$239, '[1]차입명세(16.12)'!$BF$6:$BL$77, '[1]차입명세(16.12)'!$BP55, FALSE)/1000000)/12</f>
        <v>0</v>
      </c>
      <c r="CS291" s="259">
        <f>(HLOOKUP(CS$239, '[1]차입명세(16.12)'!$BF$6:$BL$77, '[1]차입명세(16.12)'!$BP55, FALSE)/1000000)/12</f>
        <v>0</v>
      </c>
      <c r="CT291" s="259">
        <f>(HLOOKUP(CT$239, '[1]차입명세(16.12)'!$BF$6:$BL$77, '[1]차입명세(16.12)'!$BP55, FALSE)/1000000)/12</f>
        <v>0</v>
      </c>
      <c r="CU291" s="259">
        <f>(HLOOKUP(CU$239, '[1]차입명세(16.12)'!$BF$6:$BL$77, '[1]차입명세(16.12)'!$BP55, FALSE)/1000000)/12</f>
        <v>0</v>
      </c>
      <c r="CV291" s="259">
        <f>(HLOOKUP(CV$239, '[1]차입명세(16.12)'!$BF$6:$BL$77, '[1]차입명세(16.12)'!$BP55, FALSE)/1000000)/12</f>
        <v>0</v>
      </c>
      <c r="CW291" s="259">
        <f>(HLOOKUP(CW$239, '[1]차입명세(16.12)'!$BF$6:$BL$77, '[1]차입명세(16.12)'!$BP55, FALSE)/1000000)/12</f>
        <v>0</v>
      </c>
      <c r="CX291" s="259">
        <f>(HLOOKUP(CX$239, '[1]차입명세(16.12)'!$BF$6:$BL$77, '[1]차입명세(16.12)'!$BP55, FALSE)/1000000)/12</f>
        <v>0</v>
      </c>
      <c r="CY291" s="259">
        <f>(HLOOKUP(CY$239, '[1]차입명세(16.12)'!$BF$6:$BL$77, '[1]차입명세(16.12)'!$BP55, FALSE)/1000000)/12</f>
        <v>0</v>
      </c>
      <c r="CZ291" s="259">
        <f>(HLOOKUP(CZ$239, '[1]차입명세(16.12)'!$BF$6:$BL$77, '[1]차입명세(16.12)'!$BP55, FALSE)/1000000)/12</f>
        <v>0</v>
      </c>
      <c r="DA291" s="259">
        <f>(HLOOKUP(DA$239, '[1]차입명세(16.12)'!$BF$6:$BL$77, '[1]차입명세(16.12)'!$BP55, FALSE)/1000000)/12</f>
        <v>0</v>
      </c>
      <c r="DB291" s="259">
        <f>(HLOOKUP(DB$239, '[1]차입명세(16.12)'!$BF$6:$BL$77, '[1]차입명세(16.12)'!$BP55, FALSE)/1000000)/12</f>
        <v>0</v>
      </c>
      <c r="DC291" s="259">
        <f>(HLOOKUP(DC$239, '[1]차입명세(16.12)'!$BF$6:$BL$77, '[1]차입명세(16.12)'!$BP55, FALSE)/1000000)/12</f>
        <v>0</v>
      </c>
      <c r="DD291" s="259"/>
      <c r="DE291" s="259"/>
      <c r="DF291" s="259"/>
      <c r="DG291" s="259"/>
      <c r="DH291" s="259"/>
      <c r="DI291" s="259"/>
      <c r="DJ291" s="259"/>
      <c r="DK291" s="259"/>
      <c r="DL291" s="259"/>
      <c r="DM291" s="259"/>
      <c r="DN291" s="259"/>
      <c r="DO291" s="259"/>
      <c r="DP291" s="259"/>
      <c r="DQ291" s="259"/>
      <c r="DR291" s="259"/>
      <c r="DS291" s="259"/>
      <c r="DT291" s="259"/>
      <c r="DU291" s="259"/>
      <c r="DV291" s="259"/>
      <c r="DW291" s="259"/>
      <c r="DX291" s="259"/>
      <c r="DY291" s="259"/>
      <c r="DZ291" s="259"/>
      <c r="EA291" s="259"/>
      <c r="EB291" s="259"/>
      <c r="EC291" s="259"/>
      <c r="ED291" s="259"/>
      <c r="EE291" s="259"/>
      <c r="EF291" s="259"/>
      <c r="EG291" s="259"/>
      <c r="EH291" s="259"/>
      <c r="EI291" s="259"/>
      <c r="EJ291" s="259"/>
      <c r="EK291" s="259"/>
      <c r="EL291" s="259"/>
      <c r="EM291" s="259"/>
      <c r="EN291" s="116"/>
    </row>
    <row r="292" spans="3:144" x14ac:dyDescent="0.3">
      <c r="C292" s="142">
        <f t="shared" si="226"/>
        <v>15</v>
      </c>
      <c r="D292" s="273" t="str">
        <f>'[1]차입명세(16.12)'!D56</f>
        <v>일반대(정책자금)</v>
      </c>
      <c r="E292" s="274" t="str">
        <f>'[1]차입명세(16.12)'!E56</f>
        <v>하나</v>
      </c>
      <c r="F292" s="252">
        <f>'[1]차입명세(16.12)'!Y56/1000000</f>
        <v>10000</v>
      </c>
      <c r="G292" s="253">
        <f>'[1]차입명세(16.12)'!M56/100</f>
        <v>2.3399999999999997E-2</v>
      </c>
      <c r="H292" s="254">
        <f>'[1]차입명세(16.12)'!P56</f>
        <v>42809</v>
      </c>
      <c r="I292" s="278" t="str">
        <f>'[1]차입명세(16.12)'!Q56</f>
        <v>3개월</v>
      </c>
      <c r="J292" s="256" t="str">
        <f>'[1]차입명세(16.12)'!V56</f>
        <v>3.6.9.12</v>
      </c>
      <c r="K292" s="260"/>
      <c r="L292" s="258">
        <f>'[1]차입명세(16.12)'!AQ56/1000000</f>
        <v>0</v>
      </c>
      <c r="M292" s="258">
        <f>'[1]차입명세(16.12)'!AR56/1000000</f>
        <v>0</v>
      </c>
      <c r="N292" s="258">
        <f>'[1]차입명세(16.12)'!AS56/1000000</f>
        <v>0</v>
      </c>
      <c r="O292" s="258">
        <f>'[1]차입명세(16.12)'!AT56/1000000</f>
        <v>0</v>
      </c>
      <c r="P292" s="258">
        <f>'[1]차입명세(16.12)'!AU56/1000000</f>
        <v>0</v>
      </c>
      <c r="Q292" s="258">
        <f>'[1]차입명세(16.12)'!AV56/1000000</f>
        <v>0</v>
      </c>
      <c r="R292" s="258">
        <f>'[1]차입명세(16.12)'!AW56/1000000</f>
        <v>0</v>
      </c>
      <c r="S292" s="258">
        <f>'[1]차입명세(16.12)'!AX56/1000000</f>
        <v>0</v>
      </c>
      <c r="T292" s="258">
        <f>'[1]차입명세(16.12)'!AY56/1000000</f>
        <v>0</v>
      </c>
      <c r="U292" s="258">
        <f>'[1]차입명세(16.12)'!AZ56/1000000</f>
        <v>0</v>
      </c>
      <c r="V292" s="258">
        <f>'[1]차입명세(16.12)'!BA56/1000000</f>
        <v>0</v>
      </c>
      <c r="W292" s="258">
        <f>'[1]차입명세(16.12)'!BB56/1000000</f>
        <v>0</v>
      </c>
      <c r="X292" s="259">
        <f>(HLOOKUP(X$239, '[1]차입명세(16.12)'!$BF$6:$BL$77, '[1]차입명세(16.12)'!$BP56, FALSE)/1000000)/12</f>
        <v>0</v>
      </c>
      <c r="Y292" s="259">
        <f>(HLOOKUP(Y$239, '[1]차입명세(16.12)'!$BF$6:$BL$77, '[1]차입명세(16.12)'!$BP56, FALSE)/1000000)/12</f>
        <v>0</v>
      </c>
      <c r="Z292" s="259">
        <f>(HLOOKUP(Z$239, '[1]차입명세(16.12)'!$BF$6:$BL$77, '[1]차입명세(16.12)'!$BP56, FALSE)/1000000)/12</f>
        <v>0</v>
      </c>
      <c r="AA292" s="259">
        <f>(HLOOKUP(AA$239, '[1]차입명세(16.12)'!$BF$6:$BL$77, '[1]차입명세(16.12)'!$BP56, FALSE)/1000000)/12</f>
        <v>0</v>
      </c>
      <c r="AB292" s="259">
        <f>(HLOOKUP(AB$239, '[1]차입명세(16.12)'!$BF$6:$BL$77, '[1]차입명세(16.12)'!$BP56, FALSE)/1000000)/12</f>
        <v>0</v>
      </c>
      <c r="AC292" s="259">
        <f>(HLOOKUP(AC$239, '[1]차입명세(16.12)'!$BF$6:$BL$77, '[1]차입명세(16.12)'!$BP56, FALSE)/1000000)/12</f>
        <v>0</v>
      </c>
      <c r="AD292" s="259">
        <f>(HLOOKUP(AD$239, '[1]차입명세(16.12)'!$BF$6:$BL$77, '[1]차입명세(16.12)'!$BP56, FALSE)/1000000)/12</f>
        <v>0</v>
      </c>
      <c r="AE292" s="259">
        <f>(HLOOKUP(AE$239, '[1]차입명세(16.12)'!$BF$6:$BL$77, '[1]차입명세(16.12)'!$BP56, FALSE)/1000000)/12</f>
        <v>0</v>
      </c>
      <c r="AF292" s="259">
        <f>(HLOOKUP(AF$239, '[1]차입명세(16.12)'!$BF$6:$BL$77, '[1]차입명세(16.12)'!$BP56, FALSE)/1000000)/12</f>
        <v>0</v>
      </c>
      <c r="AG292" s="259">
        <f>(HLOOKUP(AG$239, '[1]차입명세(16.12)'!$BF$6:$BL$77, '[1]차입명세(16.12)'!$BP56, FALSE)/1000000)/12</f>
        <v>0</v>
      </c>
      <c r="AH292" s="259">
        <f>(HLOOKUP(AH$239, '[1]차입명세(16.12)'!$BF$6:$BL$77, '[1]차입명세(16.12)'!$BP56, FALSE)/1000000)/12</f>
        <v>0</v>
      </c>
      <c r="AI292" s="259">
        <f>(HLOOKUP(AI$239, '[1]차입명세(16.12)'!$BF$6:$BL$77, '[1]차입명세(16.12)'!$BP56, FALSE)/1000000)/12</f>
        <v>0</v>
      </c>
      <c r="AJ292" s="259">
        <f>(HLOOKUP(AJ$239, '[1]차입명세(16.12)'!$BF$6:$BL$77, '[1]차입명세(16.12)'!$BP56, FALSE)/1000000)/12</f>
        <v>0</v>
      </c>
      <c r="AK292" s="259">
        <f>(HLOOKUP(AK$239, '[1]차입명세(16.12)'!$BF$6:$BL$77, '[1]차입명세(16.12)'!$BP56, FALSE)/1000000)/12</f>
        <v>0</v>
      </c>
      <c r="AL292" s="259">
        <f>(HLOOKUP(AL$239, '[1]차입명세(16.12)'!$BF$6:$BL$77, '[1]차입명세(16.12)'!$BP56, FALSE)/1000000)/12</f>
        <v>0</v>
      </c>
      <c r="AM292" s="259">
        <f>(HLOOKUP(AM$239, '[1]차입명세(16.12)'!$BF$6:$BL$77, '[1]차입명세(16.12)'!$BP56, FALSE)/1000000)/12</f>
        <v>0</v>
      </c>
      <c r="AN292" s="259">
        <f>(HLOOKUP(AN$239, '[1]차입명세(16.12)'!$BF$6:$BL$77, '[1]차입명세(16.12)'!$BP56, FALSE)/1000000)/12</f>
        <v>0</v>
      </c>
      <c r="AO292" s="259">
        <f>(HLOOKUP(AO$239, '[1]차입명세(16.12)'!$BF$6:$BL$77, '[1]차입명세(16.12)'!$BP56, FALSE)/1000000)/12</f>
        <v>0</v>
      </c>
      <c r="AP292" s="259">
        <f>(HLOOKUP(AP$239, '[1]차입명세(16.12)'!$BF$6:$BL$77, '[1]차입명세(16.12)'!$BP56, FALSE)/1000000)/12</f>
        <v>0</v>
      </c>
      <c r="AQ292" s="259">
        <f>(HLOOKUP(AQ$239, '[1]차입명세(16.12)'!$BF$6:$BL$77, '[1]차입명세(16.12)'!$BP56, FALSE)/1000000)/12</f>
        <v>0</v>
      </c>
      <c r="AR292" s="259">
        <f>(HLOOKUP(AR$239, '[1]차입명세(16.12)'!$BF$6:$BL$77, '[1]차입명세(16.12)'!$BP56, FALSE)/1000000)/12</f>
        <v>0</v>
      </c>
      <c r="AS292" s="259">
        <f>(HLOOKUP(AS$239, '[1]차입명세(16.12)'!$BF$6:$BL$77, '[1]차입명세(16.12)'!$BP56, FALSE)/1000000)/12</f>
        <v>0</v>
      </c>
      <c r="AT292" s="259">
        <f>(HLOOKUP(AT$239, '[1]차입명세(16.12)'!$BF$6:$BL$77, '[1]차입명세(16.12)'!$BP56, FALSE)/1000000)/12</f>
        <v>0</v>
      </c>
      <c r="AU292" s="259">
        <f>(HLOOKUP(AU$239, '[1]차입명세(16.12)'!$BF$6:$BL$77, '[1]차입명세(16.12)'!$BP56, FALSE)/1000000)/12</f>
        <v>0</v>
      </c>
      <c r="AV292" s="259">
        <f>(HLOOKUP(AV$239, '[1]차입명세(16.12)'!$BF$6:$BL$77, '[1]차입명세(16.12)'!$BP56, FALSE)/1000000)/12</f>
        <v>0</v>
      </c>
      <c r="AW292" s="259">
        <f>(HLOOKUP(AW$239, '[1]차입명세(16.12)'!$BF$6:$BL$77, '[1]차입명세(16.12)'!$BP56, FALSE)/1000000)/12</f>
        <v>0</v>
      </c>
      <c r="AX292" s="259">
        <f>(HLOOKUP(AX$239, '[1]차입명세(16.12)'!$BF$6:$BL$77, '[1]차입명세(16.12)'!$BP56, FALSE)/1000000)/12</f>
        <v>0</v>
      </c>
      <c r="AY292" s="259">
        <f>(HLOOKUP(AY$239, '[1]차입명세(16.12)'!$BF$6:$BL$77, '[1]차입명세(16.12)'!$BP56, FALSE)/1000000)/12</f>
        <v>0</v>
      </c>
      <c r="AZ292" s="259">
        <f>(HLOOKUP(AZ$239, '[1]차입명세(16.12)'!$BF$6:$BL$77, '[1]차입명세(16.12)'!$BP56, FALSE)/1000000)/12</f>
        <v>0</v>
      </c>
      <c r="BA292" s="259">
        <f>(HLOOKUP(BA$239, '[1]차입명세(16.12)'!$BF$6:$BL$77, '[1]차입명세(16.12)'!$BP56, FALSE)/1000000)/12</f>
        <v>0</v>
      </c>
      <c r="BB292" s="259">
        <f>(HLOOKUP(BB$239, '[1]차입명세(16.12)'!$BF$6:$BL$77, '[1]차입명세(16.12)'!$BP56, FALSE)/1000000)/12</f>
        <v>0</v>
      </c>
      <c r="BC292" s="259">
        <f>(HLOOKUP(BC$239, '[1]차입명세(16.12)'!$BF$6:$BL$77, '[1]차입명세(16.12)'!$BP56, FALSE)/1000000)/12</f>
        <v>0</v>
      </c>
      <c r="BD292" s="259">
        <f>(HLOOKUP(BD$239, '[1]차입명세(16.12)'!$BF$6:$BL$77, '[1]차입명세(16.12)'!$BP56, FALSE)/1000000)/12</f>
        <v>0</v>
      </c>
      <c r="BE292" s="259">
        <f>(HLOOKUP(BE$239, '[1]차입명세(16.12)'!$BF$6:$BL$77, '[1]차입명세(16.12)'!$BP56, FALSE)/1000000)/12</f>
        <v>0</v>
      </c>
      <c r="BF292" s="259">
        <f>(HLOOKUP(BF$239, '[1]차입명세(16.12)'!$BF$6:$BL$77, '[1]차입명세(16.12)'!$BP56, FALSE)/1000000)/12</f>
        <v>0</v>
      </c>
      <c r="BG292" s="259">
        <f>(HLOOKUP(BG$239, '[1]차입명세(16.12)'!$BF$6:$BL$77, '[1]차입명세(16.12)'!$BP56, FALSE)/1000000)/12</f>
        <v>0</v>
      </c>
      <c r="BH292" s="259">
        <f>(HLOOKUP(BH$239, '[1]차입명세(16.12)'!$BF$6:$BL$77, '[1]차입명세(16.12)'!$BP56, FALSE)/1000000)/12</f>
        <v>0</v>
      </c>
      <c r="BI292" s="259">
        <f>(HLOOKUP(BI$239, '[1]차입명세(16.12)'!$BF$6:$BL$77, '[1]차입명세(16.12)'!$BP56, FALSE)/1000000)/12</f>
        <v>0</v>
      </c>
      <c r="BJ292" s="259">
        <f>(HLOOKUP(BJ$239, '[1]차입명세(16.12)'!$BF$6:$BL$77, '[1]차입명세(16.12)'!$BP56, FALSE)/1000000)/12</f>
        <v>0</v>
      </c>
      <c r="BK292" s="259">
        <f>(HLOOKUP(BK$239, '[1]차입명세(16.12)'!$BF$6:$BL$77, '[1]차입명세(16.12)'!$BP56, FALSE)/1000000)/12</f>
        <v>0</v>
      </c>
      <c r="BL292" s="259">
        <f>(HLOOKUP(BL$239, '[1]차입명세(16.12)'!$BF$6:$BL$77, '[1]차입명세(16.12)'!$BP56, FALSE)/1000000)/12</f>
        <v>0</v>
      </c>
      <c r="BM292" s="259">
        <f>(HLOOKUP(BM$239, '[1]차입명세(16.12)'!$BF$6:$BL$77, '[1]차입명세(16.12)'!$BP56, FALSE)/1000000)/12</f>
        <v>0</v>
      </c>
      <c r="BN292" s="259">
        <f>(HLOOKUP(BN$239, '[1]차입명세(16.12)'!$BF$6:$BL$77, '[1]차입명세(16.12)'!$BP56, FALSE)/1000000)/12</f>
        <v>0</v>
      </c>
      <c r="BO292" s="259">
        <f>(HLOOKUP(BO$239, '[1]차입명세(16.12)'!$BF$6:$BL$77, '[1]차입명세(16.12)'!$BP56, FALSE)/1000000)/12</f>
        <v>0</v>
      </c>
      <c r="BP292" s="259">
        <f>(HLOOKUP(BP$239, '[1]차입명세(16.12)'!$BF$6:$BL$77, '[1]차입명세(16.12)'!$BP56, FALSE)/1000000)/12</f>
        <v>0</v>
      </c>
      <c r="BQ292" s="259">
        <f>(HLOOKUP(BQ$239, '[1]차입명세(16.12)'!$BF$6:$BL$77, '[1]차입명세(16.12)'!$BP56, FALSE)/1000000)/12</f>
        <v>0</v>
      </c>
      <c r="BR292" s="259">
        <f>(HLOOKUP(BR$239, '[1]차입명세(16.12)'!$BF$6:$BL$77, '[1]차입명세(16.12)'!$BP56, FALSE)/1000000)/12</f>
        <v>0</v>
      </c>
      <c r="BS292" s="259">
        <f>(HLOOKUP(BS$239, '[1]차입명세(16.12)'!$BF$6:$BL$77, '[1]차입명세(16.12)'!$BP56, FALSE)/1000000)/12</f>
        <v>0</v>
      </c>
      <c r="BT292" s="259">
        <f>(HLOOKUP(BT$239, '[1]차입명세(16.12)'!$BF$6:$BL$77, '[1]차입명세(16.12)'!$BP56, FALSE)/1000000)/12</f>
        <v>0</v>
      </c>
      <c r="BU292" s="259">
        <f>(HLOOKUP(BU$239, '[1]차입명세(16.12)'!$BF$6:$BL$77, '[1]차입명세(16.12)'!$BP56, FALSE)/1000000)/12</f>
        <v>0</v>
      </c>
      <c r="BV292" s="259">
        <f>(HLOOKUP(BV$239, '[1]차입명세(16.12)'!$BF$6:$BL$77, '[1]차입명세(16.12)'!$BP56, FALSE)/1000000)/12</f>
        <v>0</v>
      </c>
      <c r="BW292" s="259">
        <f>(HLOOKUP(BW$239, '[1]차입명세(16.12)'!$BF$6:$BL$77, '[1]차입명세(16.12)'!$BP56, FALSE)/1000000)/12</f>
        <v>0</v>
      </c>
      <c r="BX292" s="259">
        <f>(HLOOKUP(BX$239, '[1]차입명세(16.12)'!$BF$6:$BL$77, '[1]차입명세(16.12)'!$BP56, FALSE)/1000000)/12</f>
        <v>0</v>
      </c>
      <c r="BY292" s="259">
        <f>(HLOOKUP(BY$239, '[1]차입명세(16.12)'!$BF$6:$BL$77, '[1]차입명세(16.12)'!$BP56, FALSE)/1000000)/12</f>
        <v>0</v>
      </c>
      <c r="BZ292" s="259">
        <f>(HLOOKUP(BZ$239, '[1]차입명세(16.12)'!$BF$6:$BL$77, '[1]차입명세(16.12)'!$BP56, FALSE)/1000000)/12</f>
        <v>0</v>
      </c>
      <c r="CA292" s="259">
        <f>(HLOOKUP(CA$239, '[1]차입명세(16.12)'!$BF$6:$BL$77, '[1]차입명세(16.12)'!$BP56, FALSE)/1000000)/12</f>
        <v>0</v>
      </c>
      <c r="CB292" s="259">
        <f>(HLOOKUP(CB$239, '[1]차입명세(16.12)'!$BF$6:$BL$77, '[1]차입명세(16.12)'!$BP56, FALSE)/1000000)/12</f>
        <v>0</v>
      </c>
      <c r="CC292" s="259">
        <f>(HLOOKUP(CC$239, '[1]차입명세(16.12)'!$BF$6:$BL$77, '[1]차입명세(16.12)'!$BP56, FALSE)/1000000)/12</f>
        <v>0</v>
      </c>
      <c r="CD292" s="259">
        <f>(HLOOKUP(CD$239, '[1]차입명세(16.12)'!$BF$6:$BL$77, '[1]차입명세(16.12)'!$BP56, FALSE)/1000000)/12</f>
        <v>0</v>
      </c>
      <c r="CE292" s="259">
        <f>(HLOOKUP(CE$239, '[1]차입명세(16.12)'!$BF$6:$BL$77, '[1]차입명세(16.12)'!$BP56, FALSE)/1000000)/12</f>
        <v>0</v>
      </c>
      <c r="CF292" s="259">
        <f>(HLOOKUP(CF$239, '[1]차입명세(16.12)'!$BF$6:$BL$77, '[1]차입명세(16.12)'!$BP56, FALSE)/1000000)/12</f>
        <v>0</v>
      </c>
      <c r="CG292" s="259">
        <f>(HLOOKUP(CG$239, '[1]차입명세(16.12)'!$BF$6:$BL$77, '[1]차입명세(16.12)'!$BP56, FALSE)/1000000)/12</f>
        <v>0</v>
      </c>
      <c r="CH292" s="259">
        <f>(HLOOKUP(CH$239, '[1]차입명세(16.12)'!$BF$6:$BL$77, '[1]차입명세(16.12)'!$BP56, FALSE)/1000000)/12</f>
        <v>0</v>
      </c>
      <c r="CI292" s="259">
        <f>(HLOOKUP(CI$239, '[1]차입명세(16.12)'!$BF$6:$BL$77, '[1]차입명세(16.12)'!$BP56, FALSE)/1000000)/12</f>
        <v>0</v>
      </c>
      <c r="CJ292" s="259">
        <f>(HLOOKUP(CJ$239, '[1]차입명세(16.12)'!$BF$6:$BL$77, '[1]차입명세(16.12)'!$BP56, FALSE)/1000000)/12</f>
        <v>0</v>
      </c>
      <c r="CK292" s="259">
        <f>(HLOOKUP(CK$239, '[1]차입명세(16.12)'!$BF$6:$BL$77, '[1]차입명세(16.12)'!$BP56, FALSE)/1000000)/12</f>
        <v>0</v>
      </c>
      <c r="CL292" s="259">
        <f>(HLOOKUP(CL$239, '[1]차입명세(16.12)'!$BF$6:$BL$77, '[1]차입명세(16.12)'!$BP56, FALSE)/1000000)/12</f>
        <v>0</v>
      </c>
      <c r="CM292" s="259">
        <f>(HLOOKUP(CM$239, '[1]차입명세(16.12)'!$BF$6:$BL$77, '[1]차입명세(16.12)'!$BP56, FALSE)/1000000)/12</f>
        <v>0</v>
      </c>
      <c r="CN292" s="259">
        <f>(HLOOKUP(CN$239, '[1]차입명세(16.12)'!$BF$6:$BL$77, '[1]차입명세(16.12)'!$BP56, FALSE)/1000000)/12</f>
        <v>0</v>
      </c>
      <c r="CO292" s="259">
        <f>(HLOOKUP(CO$239, '[1]차입명세(16.12)'!$BF$6:$BL$77, '[1]차입명세(16.12)'!$BP56, FALSE)/1000000)/12</f>
        <v>0</v>
      </c>
      <c r="CP292" s="259">
        <f>(HLOOKUP(CP$239, '[1]차입명세(16.12)'!$BF$6:$BL$77, '[1]차입명세(16.12)'!$BP56, FALSE)/1000000)/12</f>
        <v>0</v>
      </c>
      <c r="CQ292" s="259">
        <f>(HLOOKUP(CQ$239, '[1]차입명세(16.12)'!$BF$6:$BL$77, '[1]차입명세(16.12)'!$BP56, FALSE)/1000000)/12</f>
        <v>0</v>
      </c>
      <c r="CR292" s="259">
        <f>(HLOOKUP(CR$239, '[1]차입명세(16.12)'!$BF$6:$BL$77, '[1]차입명세(16.12)'!$BP56, FALSE)/1000000)/12</f>
        <v>0</v>
      </c>
      <c r="CS292" s="259">
        <f>(HLOOKUP(CS$239, '[1]차입명세(16.12)'!$BF$6:$BL$77, '[1]차입명세(16.12)'!$BP56, FALSE)/1000000)/12</f>
        <v>0</v>
      </c>
      <c r="CT292" s="259">
        <f>(HLOOKUP(CT$239, '[1]차입명세(16.12)'!$BF$6:$BL$77, '[1]차입명세(16.12)'!$BP56, FALSE)/1000000)/12</f>
        <v>0</v>
      </c>
      <c r="CU292" s="259">
        <f>(HLOOKUP(CU$239, '[1]차입명세(16.12)'!$BF$6:$BL$77, '[1]차입명세(16.12)'!$BP56, FALSE)/1000000)/12</f>
        <v>0</v>
      </c>
      <c r="CV292" s="259">
        <f>(HLOOKUP(CV$239, '[1]차입명세(16.12)'!$BF$6:$BL$77, '[1]차입명세(16.12)'!$BP56, FALSE)/1000000)/12</f>
        <v>0</v>
      </c>
      <c r="CW292" s="259">
        <f>(HLOOKUP(CW$239, '[1]차입명세(16.12)'!$BF$6:$BL$77, '[1]차입명세(16.12)'!$BP56, FALSE)/1000000)/12</f>
        <v>0</v>
      </c>
      <c r="CX292" s="259">
        <f>(HLOOKUP(CX$239, '[1]차입명세(16.12)'!$BF$6:$BL$77, '[1]차입명세(16.12)'!$BP56, FALSE)/1000000)/12</f>
        <v>0</v>
      </c>
      <c r="CY292" s="259">
        <f>(HLOOKUP(CY$239, '[1]차입명세(16.12)'!$BF$6:$BL$77, '[1]차입명세(16.12)'!$BP56, FALSE)/1000000)/12</f>
        <v>0</v>
      </c>
      <c r="CZ292" s="259">
        <f>(HLOOKUP(CZ$239, '[1]차입명세(16.12)'!$BF$6:$BL$77, '[1]차입명세(16.12)'!$BP56, FALSE)/1000000)/12</f>
        <v>0</v>
      </c>
      <c r="DA292" s="259">
        <f>(HLOOKUP(DA$239, '[1]차입명세(16.12)'!$BF$6:$BL$77, '[1]차입명세(16.12)'!$BP56, FALSE)/1000000)/12</f>
        <v>0</v>
      </c>
      <c r="DB292" s="259">
        <f>(HLOOKUP(DB$239, '[1]차입명세(16.12)'!$BF$6:$BL$77, '[1]차입명세(16.12)'!$BP56, FALSE)/1000000)/12</f>
        <v>0</v>
      </c>
      <c r="DC292" s="259">
        <f>(HLOOKUP(DC$239, '[1]차입명세(16.12)'!$BF$6:$BL$77, '[1]차입명세(16.12)'!$BP56, FALSE)/1000000)/12</f>
        <v>0</v>
      </c>
      <c r="DD292" s="259"/>
      <c r="DE292" s="259"/>
      <c r="DF292" s="259"/>
      <c r="DG292" s="259"/>
      <c r="DH292" s="259"/>
      <c r="DI292" s="259"/>
      <c r="DJ292" s="259"/>
      <c r="DK292" s="259"/>
      <c r="DL292" s="259"/>
      <c r="DM292" s="259"/>
      <c r="DN292" s="259"/>
      <c r="DO292" s="259"/>
      <c r="DP292" s="259"/>
      <c r="DQ292" s="259"/>
      <c r="DR292" s="259"/>
      <c r="DS292" s="259"/>
      <c r="DT292" s="259"/>
      <c r="DU292" s="259"/>
      <c r="DV292" s="259"/>
      <c r="DW292" s="259"/>
      <c r="DX292" s="259"/>
      <c r="DY292" s="259"/>
      <c r="DZ292" s="259"/>
      <c r="EA292" s="259"/>
      <c r="EB292" s="259"/>
      <c r="EC292" s="259"/>
      <c r="ED292" s="259"/>
      <c r="EE292" s="259"/>
      <c r="EF292" s="259"/>
      <c r="EG292" s="259"/>
      <c r="EH292" s="259"/>
      <c r="EI292" s="259"/>
      <c r="EJ292" s="259"/>
      <c r="EK292" s="259"/>
      <c r="EL292" s="259"/>
      <c r="EM292" s="259"/>
      <c r="EN292" s="116"/>
    </row>
    <row r="293" spans="3:144" x14ac:dyDescent="0.3">
      <c r="C293" s="142">
        <f t="shared" si="226"/>
        <v>16</v>
      </c>
      <c r="D293" s="273" t="str">
        <f>'[1]차입명세(16.12)'!D57</f>
        <v>해외투자대출(멕)</v>
      </c>
      <c r="E293" s="274" t="str">
        <f>'[1]차입명세(16.12)'!E57</f>
        <v>수출입</v>
      </c>
      <c r="F293" s="252">
        <f>'[1]차입명세(16.12)'!Y57/1000000</f>
        <v>13535.2</v>
      </c>
      <c r="G293" s="253">
        <f>'[1]차입명세(16.12)'!M57/100</f>
        <v>2.043E-2</v>
      </c>
      <c r="H293" s="254">
        <f>'[1]차입명세(16.12)'!P57</f>
        <v>43493</v>
      </c>
      <c r="I293" s="278" t="str">
        <f>'[1]차입명세(16.12)'!Q57</f>
        <v>3개월</v>
      </c>
      <c r="J293" s="256" t="str">
        <f>'[1]차입명세(16.12)'!V57</f>
        <v>1,4,7,10</v>
      </c>
      <c r="K293" s="260"/>
      <c r="L293" s="258">
        <f>'[1]차입명세(16.12)'!AQ57/1000000</f>
        <v>0</v>
      </c>
      <c r="M293" s="258">
        <f>'[1]차입명세(16.12)'!AR57/1000000</f>
        <v>0</v>
      </c>
      <c r="N293" s="258">
        <f>'[1]차입명세(16.12)'!AS57/1000000</f>
        <v>0</v>
      </c>
      <c r="O293" s="258">
        <f>'[1]차입명세(16.12)'!AT57/1000000</f>
        <v>0</v>
      </c>
      <c r="P293" s="258">
        <f>'[1]차입명세(16.12)'!AU57/1000000</f>
        <v>0</v>
      </c>
      <c r="Q293" s="258">
        <f>'[1]차입명세(16.12)'!AV57/1000000</f>
        <v>0</v>
      </c>
      <c r="R293" s="258">
        <f>'[1]차입명세(16.12)'!AW57/1000000</f>
        <v>-3383.8</v>
      </c>
      <c r="S293" s="258">
        <f>'[1]차입명세(16.12)'!AX57/1000000</f>
        <v>0</v>
      </c>
      <c r="T293" s="258">
        <f>'[1]차입명세(16.12)'!AY57/1000000</f>
        <v>0</v>
      </c>
      <c r="U293" s="258">
        <f>'[1]차입명세(16.12)'!AZ57/1000000</f>
        <v>0</v>
      </c>
      <c r="V293" s="258">
        <f>'[1]차입명세(16.12)'!BA57/1000000</f>
        <v>0</v>
      </c>
      <c r="W293" s="258">
        <f>'[1]차입명세(16.12)'!BB57/1000000</f>
        <v>0</v>
      </c>
      <c r="X293" s="259">
        <f>(HLOOKUP(X$239, '[1]차입명세(16.12)'!$BF$6:$BL$77, '[1]차입명세(16.12)'!$BP57, FALSE)/1000000)/12</f>
        <v>-563.9666666666667</v>
      </c>
      <c r="Y293" s="259">
        <f>(HLOOKUP(Y$239, '[1]차입명세(16.12)'!$BF$6:$BL$77, '[1]차입명세(16.12)'!$BP57, FALSE)/1000000)/12</f>
        <v>-563.9666666666667</v>
      </c>
      <c r="Z293" s="259">
        <f>(HLOOKUP(Z$239, '[1]차입명세(16.12)'!$BF$6:$BL$77, '[1]차입명세(16.12)'!$BP57, FALSE)/1000000)/12</f>
        <v>-563.9666666666667</v>
      </c>
      <c r="AA293" s="259">
        <f>(HLOOKUP(AA$239, '[1]차입명세(16.12)'!$BF$6:$BL$77, '[1]차입명세(16.12)'!$BP57, FALSE)/1000000)/12</f>
        <v>-563.9666666666667</v>
      </c>
      <c r="AB293" s="259">
        <f>(HLOOKUP(AB$239, '[1]차입명세(16.12)'!$BF$6:$BL$77, '[1]차입명세(16.12)'!$BP57, FALSE)/1000000)/12</f>
        <v>-563.9666666666667</v>
      </c>
      <c r="AC293" s="259">
        <f>(HLOOKUP(AC$239, '[1]차입명세(16.12)'!$BF$6:$BL$77, '[1]차입명세(16.12)'!$BP57, FALSE)/1000000)/12</f>
        <v>-563.9666666666667</v>
      </c>
      <c r="AD293" s="259">
        <f>(HLOOKUP(AD$239, '[1]차입명세(16.12)'!$BF$6:$BL$77, '[1]차입명세(16.12)'!$BP57, FALSE)/1000000)/12</f>
        <v>-563.9666666666667</v>
      </c>
      <c r="AE293" s="259">
        <f>(HLOOKUP(AE$239, '[1]차입명세(16.12)'!$BF$6:$BL$77, '[1]차입명세(16.12)'!$BP57, FALSE)/1000000)/12</f>
        <v>-563.9666666666667</v>
      </c>
      <c r="AF293" s="259">
        <f>(HLOOKUP(AF$239, '[1]차입명세(16.12)'!$BF$6:$BL$77, '[1]차입명세(16.12)'!$BP57, FALSE)/1000000)/12</f>
        <v>-563.9666666666667</v>
      </c>
      <c r="AG293" s="259">
        <f>(HLOOKUP(AG$239, '[1]차입명세(16.12)'!$BF$6:$BL$77, '[1]차입명세(16.12)'!$BP57, FALSE)/1000000)/12</f>
        <v>-563.9666666666667</v>
      </c>
      <c r="AH293" s="259">
        <f>(HLOOKUP(AH$239, '[1]차입명세(16.12)'!$BF$6:$BL$77, '[1]차입명세(16.12)'!$BP57, FALSE)/1000000)/12</f>
        <v>-563.9666666666667</v>
      </c>
      <c r="AI293" s="259">
        <f>(HLOOKUP(AI$239, '[1]차입명세(16.12)'!$BF$6:$BL$77, '[1]차입명세(16.12)'!$BP57, FALSE)/1000000)/12</f>
        <v>-563.9666666666667</v>
      </c>
      <c r="AJ293" s="259">
        <f>(HLOOKUP(AJ$239, '[1]차입명세(16.12)'!$BF$6:$BL$77, '[1]차입명세(16.12)'!$BP57, FALSE)/1000000)/12</f>
        <v>-281.98333333333335</v>
      </c>
      <c r="AK293" s="259">
        <f>(HLOOKUP(AK$239, '[1]차입명세(16.12)'!$BF$6:$BL$77, '[1]차입명세(16.12)'!$BP57, FALSE)/1000000)/12</f>
        <v>-281.98333333333335</v>
      </c>
      <c r="AL293" s="259">
        <f>(HLOOKUP(AL$239, '[1]차입명세(16.12)'!$BF$6:$BL$77, '[1]차입명세(16.12)'!$BP57, FALSE)/1000000)/12</f>
        <v>-281.98333333333335</v>
      </c>
      <c r="AM293" s="259">
        <f>(HLOOKUP(AM$239, '[1]차입명세(16.12)'!$BF$6:$BL$77, '[1]차입명세(16.12)'!$BP57, FALSE)/1000000)/12</f>
        <v>-281.98333333333335</v>
      </c>
      <c r="AN293" s="259">
        <f>(HLOOKUP(AN$239, '[1]차입명세(16.12)'!$BF$6:$BL$77, '[1]차입명세(16.12)'!$BP57, FALSE)/1000000)/12</f>
        <v>-281.98333333333335</v>
      </c>
      <c r="AO293" s="259">
        <f>(HLOOKUP(AO$239, '[1]차입명세(16.12)'!$BF$6:$BL$77, '[1]차입명세(16.12)'!$BP57, FALSE)/1000000)/12</f>
        <v>-281.98333333333335</v>
      </c>
      <c r="AP293" s="259">
        <f>(HLOOKUP(AP$239, '[1]차입명세(16.12)'!$BF$6:$BL$77, '[1]차입명세(16.12)'!$BP57, FALSE)/1000000)/12</f>
        <v>-281.98333333333335</v>
      </c>
      <c r="AQ293" s="259">
        <f>(HLOOKUP(AQ$239, '[1]차입명세(16.12)'!$BF$6:$BL$77, '[1]차입명세(16.12)'!$BP57, FALSE)/1000000)/12</f>
        <v>-281.98333333333335</v>
      </c>
      <c r="AR293" s="259">
        <f>(HLOOKUP(AR$239, '[1]차입명세(16.12)'!$BF$6:$BL$77, '[1]차입명세(16.12)'!$BP57, FALSE)/1000000)/12</f>
        <v>-281.98333333333335</v>
      </c>
      <c r="AS293" s="259">
        <f>(HLOOKUP(AS$239, '[1]차입명세(16.12)'!$BF$6:$BL$77, '[1]차입명세(16.12)'!$BP57, FALSE)/1000000)/12</f>
        <v>-281.98333333333335</v>
      </c>
      <c r="AT293" s="259">
        <f>(HLOOKUP(AT$239, '[1]차입명세(16.12)'!$BF$6:$BL$77, '[1]차입명세(16.12)'!$BP57, FALSE)/1000000)/12</f>
        <v>-281.98333333333335</v>
      </c>
      <c r="AU293" s="259">
        <f>(HLOOKUP(AU$239, '[1]차입명세(16.12)'!$BF$6:$BL$77, '[1]차입명세(16.12)'!$BP57, FALSE)/1000000)/12</f>
        <v>-281.98333333333335</v>
      </c>
      <c r="AV293" s="259">
        <f>(HLOOKUP(AV$239, '[1]차입명세(16.12)'!$BF$6:$BL$77, '[1]차입명세(16.12)'!$BP57, FALSE)/1000000)/12</f>
        <v>0</v>
      </c>
      <c r="AW293" s="259">
        <f>(HLOOKUP(AW$239, '[1]차입명세(16.12)'!$BF$6:$BL$77, '[1]차입명세(16.12)'!$BP57, FALSE)/1000000)/12</f>
        <v>0</v>
      </c>
      <c r="AX293" s="259">
        <f>(HLOOKUP(AX$239, '[1]차입명세(16.12)'!$BF$6:$BL$77, '[1]차입명세(16.12)'!$BP57, FALSE)/1000000)/12</f>
        <v>0</v>
      </c>
      <c r="AY293" s="259">
        <f>(HLOOKUP(AY$239, '[1]차입명세(16.12)'!$BF$6:$BL$77, '[1]차입명세(16.12)'!$BP57, FALSE)/1000000)/12</f>
        <v>0</v>
      </c>
      <c r="AZ293" s="259">
        <f>(HLOOKUP(AZ$239, '[1]차입명세(16.12)'!$BF$6:$BL$77, '[1]차입명세(16.12)'!$BP57, FALSE)/1000000)/12</f>
        <v>0</v>
      </c>
      <c r="BA293" s="259">
        <f>(HLOOKUP(BA$239, '[1]차입명세(16.12)'!$BF$6:$BL$77, '[1]차입명세(16.12)'!$BP57, FALSE)/1000000)/12</f>
        <v>0</v>
      </c>
      <c r="BB293" s="259">
        <f>(HLOOKUP(BB$239, '[1]차입명세(16.12)'!$BF$6:$BL$77, '[1]차입명세(16.12)'!$BP57, FALSE)/1000000)/12</f>
        <v>0</v>
      </c>
      <c r="BC293" s="259">
        <f>(HLOOKUP(BC$239, '[1]차입명세(16.12)'!$BF$6:$BL$77, '[1]차입명세(16.12)'!$BP57, FALSE)/1000000)/12</f>
        <v>0</v>
      </c>
      <c r="BD293" s="259">
        <f>(HLOOKUP(BD$239, '[1]차입명세(16.12)'!$BF$6:$BL$77, '[1]차입명세(16.12)'!$BP57, FALSE)/1000000)/12</f>
        <v>0</v>
      </c>
      <c r="BE293" s="259">
        <f>(HLOOKUP(BE$239, '[1]차입명세(16.12)'!$BF$6:$BL$77, '[1]차입명세(16.12)'!$BP57, FALSE)/1000000)/12</f>
        <v>0</v>
      </c>
      <c r="BF293" s="259">
        <f>(HLOOKUP(BF$239, '[1]차입명세(16.12)'!$BF$6:$BL$77, '[1]차입명세(16.12)'!$BP57, FALSE)/1000000)/12</f>
        <v>0</v>
      </c>
      <c r="BG293" s="259">
        <f>(HLOOKUP(BG$239, '[1]차입명세(16.12)'!$BF$6:$BL$77, '[1]차입명세(16.12)'!$BP57, FALSE)/1000000)/12</f>
        <v>0</v>
      </c>
      <c r="BH293" s="259">
        <f>(HLOOKUP(BH$239, '[1]차입명세(16.12)'!$BF$6:$BL$77, '[1]차입명세(16.12)'!$BP57, FALSE)/1000000)/12</f>
        <v>0</v>
      </c>
      <c r="BI293" s="259">
        <f>(HLOOKUP(BI$239, '[1]차입명세(16.12)'!$BF$6:$BL$77, '[1]차입명세(16.12)'!$BP57, FALSE)/1000000)/12</f>
        <v>0</v>
      </c>
      <c r="BJ293" s="259">
        <f>(HLOOKUP(BJ$239, '[1]차입명세(16.12)'!$BF$6:$BL$77, '[1]차입명세(16.12)'!$BP57, FALSE)/1000000)/12</f>
        <v>0</v>
      </c>
      <c r="BK293" s="259">
        <f>(HLOOKUP(BK$239, '[1]차입명세(16.12)'!$BF$6:$BL$77, '[1]차입명세(16.12)'!$BP57, FALSE)/1000000)/12</f>
        <v>0</v>
      </c>
      <c r="BL293" s="259">
        <f>(HLOOKUP(BL$239, '[1]차입명세(16.12)'!$BF$6:$BL$77, '[1]차입명세(16.12)'!$BP57, FALSE)/1000000)/12</f>
        <v>0</v>
      </c>
      <c r="BM293" s="259">
        <f>(HLOOKUP(BM$239, '[1]차입명세(16.12)'!$BF$6:$BL$77, '[1]차입명세(16.12)'!$BP57, FALSE)/1000000)/12</f>
        <v>0</v>
      </c>
      <c r="BN293" s="259">
        <f>(HLOOKUP(BN$239, '[1]차입명세(16.12)'!$BF$6:$BL$77, '[1]차입명세(16.12)'!$BP57, FALSE)/1000000)/12</f>
        <v>0</v>
      </c>
      <c r="BO293" s="259">
        <f>(HLOOKUP(BO$239, '[1]차입명세(16.12)'!$BF$6:$BL$77, '[1]차입명세(16.12)'!$BP57, FALSE)/1000000)/12</f>
        <v>0</v>
      </c>
      <c r="BP293" s="259">
        <f>(HLOOKUP(BP$239, '[1]차입명세(16.12)'!$BF$6:$BL$77, '[1]차입명세(16.12)'!$BP57, FALSE)/1000000)/12</f>
        <v>0</v>
      </c>
      <c r="BQ293" s="259">
        <f>(HLOOKUP(BQ$239, '[1]차입명세(16.12)'!$BF$6:$BL$77, '[1]차입명세(16.12)'!$BP57, FALSE)/1000000)/12</f>
        <v>0</v>
      </c>
      <c r="BR293" s="259">
        <f>(HLOOKUP(BR$239, '[1]차입명세(16.12)'!$BF$6:$BL$77, '[1]차입명세(16.12)'!$BP57, FALSE)/1000000)/12</f>
        <v>0</v>
      </c>
      <c r="BS293" s="259">
        <f>(HLOOKUP(BS$239, '[1]차입명세(16.12)'!$BF$6:$BL$77, '[1]차입명세(16.12)'!$BP57, FALSE)/1000000)/12</f>
        <v>0</v>
      </c>
      <c r="BT293" s="259">
        <f>(HLOOKUP(BT$239, '[1]차입명세(16.12)'!$BF$6:$BL$77, '[1]차입명세(16.12)'!$BP57, FALSE)/1000000)/12</f>
        <v>0</v>
      </c>
      <c r="BU293" s="259">
        <f>(HLOOKUP(BU$239, '[1]차입명세(16.12)'!$BF$6:$BL$77, '[1]차입명세(16.12)'!$BP57, FALSE)/1000000)/12</f>
        <v>0</v>
      </c>
      <c r="BV293" s="259">
        <f>(HLOOKUP(BV$239, '[1]차입명세(16.12)'!$BF$6:$BL$77, '[1]차입명세(16.12)'!$BP57, FALSE)/1000000)/12</f>
        <v>0</v>
      </c>
      <c r="BW293" s="259">
        <f>(HLOOKUP(BW$239, '[1]차입명세(16.12)'!$BF$6:$BL$77, '[1]차입명세(16.12)'!$BP57, FALSE)/1000000)/12</f>
        <v>0</v>
      </c>
      <c r="BX293" s="259">
        <f>(HLOOKUP(BX$239, '[1]차입명세(16.12)'!$BF$6:$BL$77, '[1]차입명세(16.12)'!$BP57, FALSE)/1000000)/12</f>
        <v>0</v>
      </c>
      <c r="BY293" s="259">
        <f>(HLOOKUP(BY$239, '[1]차입명세(16.12)'!$BF$6:$BL$77, '[1]차입명세(16.12)'!$BP57, FALSE)/1000000)/12</f>
        <v>0</v>
      </c>
      <c r="BZ293" s="259">
        <f>(HLOOKUP(BZ$239, '[1]차입명세(16.12)'!$BF$6:$BL$77, '[1]차입명세(16.12)'!$BP57, FALSE)/1000000)/12</f>
        <v>0</v>
      </c>
      <c r="CA293" s="259">
        <f>(HLOOKUP(CA$239, '[1]차입명세(16.12)'!$BF$6:$BL$77, '[1]차입명세(16.12)'!$BP57, FALSE)/1000000)/12</f>
        <v>0</v>
      </c>
      <c r="CB293" s="259">
        <f>(HLOOKUP(CB$239, '[1]차입명세(16.12)'!$BF$6:$BL$77, '[1]차입명세(16.12)'!$BP57, FALSE)/1000000)/12</f>
        <v>0</v>
      </c>
      <c r="CC293" s="259">
        <f>(HLOOKUP(CC$239, '[1]차입명세(16.12)'!$BF$6:$BL$77, '[1]차입명세(16.12)'!$BP57, FALSE)/1000000)/12</f>
        <v>0</v>
      </c>
      <c r="CD293" s="259">
        <f>(HLOOKUP(CD$239, '[1]차입명세(16.12)'!$BF$6:$BL$77, '[1]차입명세(16.12)'!$BP57, FALSE)/1000000)/12</f>
        <v>0</v>
      </c>
      <c r="CE293" s="259">
        <f>(HLOOKUP(CE$239, '[1]차입명세(16.12)'!$BF$6:$BL$77, '[1]차입명세(16.12)'!$BP57, FALSE)/1000000)/12</f>
        <v>0</v>
      </c>
      <c r="CF293" s="259">
        <f>(HLOOKUP(CF$239, '[1]차입명세(16.12)'!$BF$6:$BL$77, '[1]차입명세(16.12)'!$BP57, FALSE)/1000000)/12</f>
        <v>0</v>
      </c>
      <c r="CG293" s="259">
        <f>(HLOOKUP(CG$239, '[1]차입명세(16.12)'!$BF$6:$BL$77, '[1]차입명세(16.12)'!$BP57, FALSE)/1000000)/12</f>
        <v>0</v>
      </c>
      <c r="CH293" s="259">
        <f>(HLOOKUP(CH$239, '[1]차입명세(16.12)'!$BF$6:$BL$77, '[1]차입명세(16.12)'!$BP57, FALSE)/1000000)/12</f>
        <v>0</v>
      </c>
      <c r="CI293" s="259">
        <f>(HLOOKUP(CI$239, '[1]차입명세(16.12)'!$BF$6:$BL$77, '[1]차입명세(16.12)'!$BP57, FALSE)/1000000)/12</f>
        <v>0</v>
      </c>
      <c r="CJ293" s="259">
        <f>(HLOOKUP(CJ$239, '[1]차입명세(16.12)'!$BF$6:$BL$77, '[1]차입명세(16.12)'!$BP57, FALSE)/1000000)/12</f>
        <v>0</v>
      </c>
      <c r="CK293" s="259">
        <f>(HLOOKUP(CK$239, '[1]차입명세(16.12)'!$BF$6:$BL$77, '[1]차입명세(16.12)'!$BP57, FALSE)/1000000)/12</f>
        <v>0</v>
      </c>
      <c r="CL293" s="259">
        <f>(HLOOKUP(CL$239, '[1]차입명세(16.12)'!$BF$6:$BL$77, '[1]차입명세(16.12)'!$BP57, FALSE)/1000000)/12</f>
        <v>0</v>
      </c>
      <c r="CM293" s="259">
        <f>(HLOOKUP(CM$239, '[1]차입명세(16.12)'!$BF$6:$BL$77, '[1]차입명세(16.12)'!$BP57, FALSE)/1000000)/12</f>
        <v>0</v>
      </c>
      <c r="CN293" s="259">
        <f>(HLOOKUP(CN$239, '[1]차입명세(16.12)'!$BF$6:$BL$77, '[1]차입명세(16.12)'!$BP57, FALSE)/1000000)/12</f>
        <v>0</v>
      </c>
      <c r="CO293" s="259">
        <f>(HLOOKUP(CO$239, '[1]차입명세(16.12)'!$BF$6:$BL$77, '[1]차입명세(16.12)'!$BP57, FALSE)/1000000)/12</f>
        <v>0</v>
      </c>
      <c r="CP293" s="259">
        <f>(HLOOKUP(CP$239, '[1]차입명세(16.12)'!$BF$6:$BL$77, '[1]차입명세(16.12)'!$BP57, FALSE)/1000000)/12</f>
        <v>0</v>
      </c>
      <c r="CQ293" s="259">
        <f>(HLOOKUP(CQ$239, '[1]차입명세(16.12)'!$BF$6:$BL$77, '[1]차입명세(16.12)'!$BP57, FALSE)/1000000)/12</f>
        <v>0</v>
      </c>
      <c r="CR293" s="259">
        <f>(HLOOKUP(CR$239, '[1]차입명세(16.12)'!$BF$6:$BL$77, '[1]차입명세(16.12)'!$BP57, FALSE)/1000000)/12</f>
        <v>0</v>
      </c>
      <c r="CS293" s="259">
        <f>(HLOOKUP(CS$239, '[1]차입명세(16.12)'!$BF$6:$BL$77, '[1]차입명세(16.12)'!$BP57, FALSE)/1000000)/12</f>
        <v>0</v>
      </c>
      <c r="CT293" s="259">
        <f>(HLOOKUP(CT$239, '[1]차입명세(16.12)'!$BF$6:$BL$77, '[1]차입명세(16.12)'!$BP57, FALSE)/1000000)/12</f>
        <v>0</v>
      </c>
      <c r="CU293" s="259">
        <f>(HLOOKUP(CU$239, '[1]차입명세(16.12)'!$BF$6:$BL$77, '[1]차입명세(16.12)'!$BP57, FALSE)/1000000)/12</f>
        <v>0</v>
      </c>
      <c r="CV293" s="259">
        <f>(HLOOKUP(CV$239, '[1]차입명세(16.12)'!$BF$6:$BL$77, '[1]차입명세(16.12)'!$BP57, FALSE)/1000000)/12</f>
        <v>0</v>
      </c>
      <c r="CW293" s="259">
        <f>(HLOOKUP(CW$239, '[1]차입명세(16.12)'!$BF$6:$BL$77, '[1]차입명세(16.12)'!$BP57, FALSE)/1000000)/12</f>
        <v>0</v>
      </c>
      <c r="CX293" s="259">
        <f>(HLOOKUP(CX$239, '[1]차입명세(16.12)'!$BF$6:$BL$77, '[1]차입명세(16.12)'!$BP57, FALSE)/1000000)/12</f>
        <v>0</v>
      </c>
      <c r="CY293" s="259">
        <f>(HLOOKUP(CY$239, '[1]차입명세(16.12)'!$BF$6:$BL$77, '[1]차입명세(16.12)'!$BP57, FALSE)/1000000)/12</f>
        <v>0</v>
      </c>
      <c r="CZ293" s="259">
        <f>(HLOOKUP(CZ$239, '[1]차입명세(16.12)'!$BF$6:$BL$77, '[1]차입명세(16.12)'!$BP57, FALSE)/1000000)/12</f>
        <v>0</v>
      </c>
      <c r="DA293" s="259">
        <f>(HLOOKUP(DA$239, '[1]차입명세(16.12)'!$BF$6:$BL$77, '[1]차입명세(16.12)'!$BP57, FALSE)/1000000)/12</f>
        <v>0</v>
      </c>
      <c r="DB293" s="259">
        <f>(HLOOKUP(DB$239, '[1]차입명세(16.12)'!$BF$6:$BL$77, '[1]차입명세(16.12)'!$BP57, FALSE)/1000000)/12</f>
        <v>0</v>
      </c>
      <c r="DC293" s="259">
        <f>(HLOOKUP(DC$239, '[1]차입명세(16.12)'!$BF$6:$BL$77, '[1]차입명세(16.12)'!$BP57, FALSE)/1000000)/12</f>
        <v>0</v>
      </c>
      <c r="DD293" s="259"/>
      <c r="DE293" s="259"/>
      <c r="DF293" s="259"/>
      <c r="DG293" s="259"/>
      <c r="DH293" s="259"/>
      <c r="DI293" s="259"/>
      <c r="DJ293" s="259"/>
      <c r="DK293" s="259"/>
      <c r="DL293" s="259"/>
      <c r="DM293" s="259"/>
      <c r="DN293" s="259"/>
      <c r="DO293" s="259"/>
      <c r="DP293" s="259"/>
      <c r="DQ293" s="259"/>
      <c r="DR293" s="259"/>
      <c r="DS293" s="259"/>
      <c r="DT293" s="259"/>
      <c r="DU293" s="259"/>
      <c r="DV293" s="259"/>
      <c r="DW293" s="259"/>
      <c r="DX293" s="259"/>
      <c r="DY293" s="259"/>
      <c r="DZ293" s="259"/>
      <c r="EA293" s="259"/>
      <c r="EB293" s="259"/>
      <c r="EC293" s="259"/>
      <c r="ED293" s="259"/>
      <c r="EE293" s="259"/>
      <c r="EF293" s="259"/>
      <c r="EG293" s="259"/>
      <c r="EH293" s="259"/>
      <c r="EI293" s="259"/>
      <c r="EJ293" s="259"/>
      <c r="EK293" s="259"/>
      <c r="EL293" s="259"/>
      <c r="EM293" s="259"/>
      <c r="EN293" s="116"/>
    </row>
    <row r="294" spans="3:144" x14ac:dyDescent="0.3">
      <c r="C294" s="142">
        <f t="shared" si="226"/>
        <v>17</v>
      </c>
      <c r="D294" s="273" t="str">
        <f>'[1]차입명세(16.12)'!D58</f>
        <v>해외투자대출(러)</v>
      </c>
      <c r="E294" s="274" t="str">
        <f>'[1]차입명세(16.12)'!E58</f>
        <v>수출입</v>
      </c>
      <c r="F294" s="252">
        <f>'[1]차입명세(16.12)'!Y58/1000000</f>
        <v>4834</v>
      </c>
      <c r="G294" s="253">
        <f>'[1]차입명세(16.12)'!M58/100</f>
        <v>2.1040999999999997E-2</v>
      </c>
      <c r="H294" s="254">
        <f>'[1]차입명세(16.12)'!P58</f>
        <v>43558</v>
      </c>
      <c r="I294" s="278" t="str">
        <f>'[1]차입명세(16.12)'!Q58</f>
        <v>3개월</v>
      </c>
      <c r="J294" s="256" t="str">
        <f>'[1]차입명세(16.12)'!V58</f>
        <v>1,4,7,10</v>
      </c>
      <c r="K294" s="260"/>
      <c r="L294" s="258">
        <f>'[1]차입명세(16.12)'!AQ58/1000000</f>
        <v>0</v>
      </c>
      <c r="M294" s="258">
        <f>'[1]차입명세(16.12)'!AR58/1000000</f>
        <v>0</v>
      </c>
      <c r="N294" s="258">
        <f>'[1]차입명세(16.12)'!AS58/1000000</f>
        <v>0</v>
      </c>
      <c r="O294" s="258">
        <f>'[1]차입명세(16.12)'!AT58/1000000</f>
        <v>0</v>
      </c>
      <c r="P294" s="258">
        <f>'[1]차입명세(16.12)'!AU58/1000000</f>
        <v>0</v>
      </c>
      <c r="Q294" s="258">
        <f>'[1]차입명세(16.12)'!AV58/1000000</f>
        <v>0</v>
      </c>
      <c r="R294" s="258">
        <f>'[1]차입명세(16.12)'!AW58/1000000</f>
        <v>0</v>
      </c>
      <c r="S294" s="258">
        <f>'[1]차입명세(16.12)'!AX58/1000000</f>
        <v>0</v>
      </c>
      <c r="T294" s="258">
        <f>'[1]차입명세(16.12)'!AY58/1000000</f>
        <v>0</v>
      </c>
      <c r="U294" s="258">
        <f>'[1]차입명세(16.12)'!AZ58/1000000</f>
        <v>-1208.5</v>
      </c>
      <c r="V294" s="258">
        <f>'[1]차입명세(16.12)'!BA58/1000000</f>
        <v>0</v>
      </c>
      <c r="W294" s="258">
        <f>'[1]차입명세(16.12)'!BB58/1000000</f>
        <v>0</v>
      </c>
      <c r="X294" s="259">
        <f>(HLOOKUP(X$239, '[1]차입명세(16.12)'!$BF$6:$BL$77, '[1]차입명세(16.12)'!$BP58, FALSE)/1000000)/12</f>
        <v>-100.70833333333333</v>
      </c>
      <c r="Y294" s="259">
        <f>(HLOOKUP(Y$239, '[1]차입명세(16.12)'!$BF$6:$BL$77, '[1]차입명세(16.12)'!$BP58, FALSE)/1000000)/12</f>
        <v>-100.70833333333333</v>
      </c>
      <c r="Z294" s="259">
        <f>(HLOOKUP(Z$239, '[1]차입명세(16.12)'!$BF$6:$BL$77, '[1]차입명세(16.12)'!$BP58, FALSE)/1000000)/12</f>
        <v>-100.70833333333333</v>
      </c>
      <c r="AA294" s="259">
        <f>(HLOOKUP(AA$239, '[1]차입명세(16.12)'!$BF$6:$BL$77, '[1]차입명세(16.12)'!$BP58, FALSE)/1000000)/12</f>
        <v>-100.70833333333333</v>
      </c>
      <c r="AB294" s="259">
        <f>(HLOOKUP(AB$239, '[1]차입명세(16.12)'!$BF$6:$BL$77, '[1]차입명세(16.12)'!$BP58, FALSE)/1000000)/12</f>
        <v>-100.70833333333333</v>
      </c>
      <c r="AC294" s="259">
        <f>(HLOOKUP(AC$239, '[1]차입명세(16.12)'!$BF$6:$BL$77, '[1]차입명세(16.12)'!$BP58, FALSE)/1000000)/12</f>
        <v>-100.70833333333333</v>
      </c>
      <c r="AD294" s="259">
        <f>(HLOOKUP(AD$239, '[1]차입명세(16.12)'!$BF$6:$BL$77, '[1]차입명세(16.12)'!$BP58, FALSE)/1000000)/12</f>
        <v>-100.70833333333333</v>
      </c>
      <c r="AE294" s="259">
        <f>(HLOOKUP(AE$239, '[1]차입명세(16.12)'!$BF$6:$BL$77, '[1]차입명세(16.12)'!$BP58, FALSE)/1000000)/12</f>
        <v>-100.70833333333333</v>
      </c>
      <c r="AF294" s="259">
        <f>(HLOOKUP(AF$239, '[1]차입명세(16.12)'!$BF$6:$BL$77, '[1]차입명세(16.12)'!$BP58, FALSE)/1000000)/12</f>
        <v>-100.70833333333333</v>
      </c>
      <c r="AG294" s="259">
        <f>(HLOOKUP(AG$239, '[1]차입명세(16.12)'!$BF$6:$BL$77, '[1]차입명세(16.12)'!$BP58, FALSE)/1000000)/12</f>
        <v>-100.70833333333333</v>
      </c>
      <c r="AH294" s="259">
        <f>(HLOOKUP(AH$239, '[1]차입명세(16.12)'!$BF$6:$BL$77, '[1]차입명세(16.12)'!$BP58, FALSE)/1000000)/12</f>
        <v>-100.70833333333333</v>
      </c>
      <c r="AI294" s="259">
        <f>(HLOOKUP(AI$239, '[1]차입명세(16.12)'!$BF$6:$BL$77, '[1]차입명세(16.12)'!$BP58, FALSE)/1000000)/12</f>
        <v>-100.70833333333333</v>
      </c>
      <c r="AJ294" s="259">
        <f>(HLOOKUP(AJ$239, '[1]차입명세(16.12)'!$BF$6:$BL$77, '[1]차입명세(16.12)'!$BP58, FALSE)/1000000)/12</f>
        <v>-100.70833333333333</v>
      </c>
      <c r="AK294" s="259">
        <f>(HLOOKUP(AK$239, '[1]차입명세(16.12)'!$BF$6:$BL$77, '[1]차입명세(16.12)'!$BP58, FALSE)/1000000)/12</f>
        <v>-100.70833333333333</v>
      </c>
      <c r="AL294" s="259">
        <f>(HLOOKUP(AL$239, '[1]차입명세(16.12)'!$BF$6:$BL$77, '[1]차입명세(16.12)'!$BP58, FALSE)/1000000)/12</f>
        <v>-100.70833333333333</v>
      </c>
      <c r="AM294" s="259">
        <f>(HLOOKUP(AM$239, '[1]차입명세(16.12)'!$BF$6:$BL$77, '[1]차입명세(16.12)'!$BP58, FALSE)/1000000)/12</f>
        <v>-100.70833333333333</v>
      </c>
      <c r="AN294" s="259">
        <f>(HLOOKUP(AN$239, '[1]차입명세(16.12)'!$BF$6:$BL$77, '[1]차입명세(16.12)'!$BP58, FALSE)/1000000)/12</f>
        <v>-100.70833333333333</v>
      </c>
      <c r="AO294" s="259">
        <f>(HLOOKUP(AO$239, '[1]차입명세(16.12)'!$BF$6:$BL$77, '[1]차입명세(16.12)'!$BP58, FALSE)/1000000)/12</f>
        <v>-100.70833333333333</v>
      </c>
      <c r="AP294" s="259">
        <f>(HLOOKUP(AP$239, '[1]차입명세(16.12)'!$BF$6:$BL$77, '[1]차입명세(16.12)'!$BP58, FALSE)/1000000)/12</f>
        <v>-100.70833333333333</v>
      </c>
      <c r="AQ294" s="259">
        <f>(HLOOKUP(AQ$239, '[1]차입명세(16.12)'!$BF$6:$BL$77, '[1]차입명세(16.12)'!$BP58, FALSE)/1000000)/12</f>
        <v>-100.70833333333333</v>
      </c>
      <c r="AR294" s="259">
        <f>(HLOOKUP(AR$239, '[1]차입명세(16.12)'!$BF$6:$BL$77, '[1]차입명세(16.12)'!$BP58, FALSE)/1000000)/12</f>
        <v>-100.70833333333333</v>
      </c>
      <c r="AS294" s="259">
        <f>(HLOOKUP(AS$239, '[1]차입명세(16.12)'!$BF$6:$BL$77, '[1]차입명세(16.12)'!$BP58, FALSE)/1000000)/12</f>
        <v>-100.70833333333333</v>
      </c>
      <c r="AT294" s="259">
        <f>(HLOOKUP(AT$239, '[1]차입명세(16.12)'!$BF$6:$BL$77, '[1]차입명세(16.12)'!$BP58, FALSE)/1000000)/12</f>
        <v>-100.70833333333333</v>
      </c>
      <c r="AU294" s="259">
        <f>(HLOOKUP(AU$239, '[1]차입명세(16.12)'!$BF$6:$BL$77, '[1]차입명세(16.12)'!$BP58, FALSE)/1000000)/12</f>
        <v>-100.70833333333333</v>
      </c>
      <c r="AV294" s="259">
        <f>(HLOOKUP(AV$239, '[1]차입명세(16.12)'!$BF$6:$BL$77, '[1]차입명세(16.12)'!$BP58, FALSE)/1000000)/12</f>
        <v>-100.70833333333333</v>
      </c>
      <c r="AW294" s="259">
        <f>(HLOOKUP(AW$239, '[1]차입명세(16.12)'!$BF$6:$BL$77, '[1]차입명세(16.12)'!$BP58, FALSE)/1000000)/12</f>
        <v>-100.70833333333333</v>
      </c>
      <c r="AX294" s="259">
        <f>(HLOOKUP(AX$239, '[1]차입명세(16.12)'!$BF$6:$BL$77, '[1]차입명세(16.12)'!$BP58, FALSE)/1000000)/12</f>
        <v>-100.70833333333333</v>
      </c>
      <c r="AY294" s="259">
        <f>(HLOOKUP(AY$239, '[1]차입명세(16.12)'!$BF$6:$BL$77, '[1]차입명세(16.12)'!$BP58, FALSE)/1000000)/12</f>
        <v>-100.70833333333333</v>
      </c>
      <c r="AZ294" s="259">
        <f>(HLOOKUP(AZ$239, '[1]차입명세(16.12)'!$BF$6:$BL$77, '[1]차입명세(16.12)'!$BP58, FALSE)/1000000)/12</f>
        <v>-100.70833333333333</v>
      </c>
      <c r="BA294" s="259">
        <f>(HLOOKUP(BA$239, '[1]차입명세(16.12)'!$BF$6:$BL$77, '[1]차입명세(16.12)'!$BP58, FALSE)/1000000)/12</f>
        <v>-100.70833333333333</v>
      </c>
      <c r="BB294" s="259">
        <f>(HLOOKUP(BB$239, '[1]차입명세(16.12)'!$BF$6:$BL$77, '[1]차입명세(16.12)'!$BP58, FALSE)/1000000)/12</f>
        <v>-100.70833333333333</v>
      </c>
      <c r="BC294" s="259">
        <f>(HLOOKUP(BC$239, '[1]차입명세(16.12)'!$BF$6:$BL$77, '[1]차입명세(16.12)'!$BP58, FALSE)/1000000)/12</f>
        <v>-100.70833333333333</v>
      </c>
      <c r="BD294" s="259">
        <f>(HLOOKUP(BD$239, '[1]차입명세(16.12)'!$BF$6:$BL$77, '[1]차입명세(16.12)'!$BP58, FALSE)/1000000)/12</f>
        <v>-100.70833333333333</v>
      </c>
      <c r="BE294" s="259">
        <f>(HLOOKUP(BE$239, '[1]차입명세(16.12)'!$BF$6:$BL$77, '[1]차입명세(16.12)'!$BP58, FALSE)/1000000)/12</f>
        <v>-100.70833333333333</v>
      </c>
      <c r="BF294" s="259">
        <f>(HLOOKUP(BF$239, '[1]차입명세(16.12)'!$BF$6:$BL$77, '[1]차입명세(16.12)'!$BP58, FALSE)/1000000)/12</f>
        <v>-100.70833333333333</v>
      </c>
      <c r="BG294" s="259">
        <f>(HLOOKUP(BG$239, '[1]차입명세(16.12)'!$BF$6:$BL$77, '[1]차입명세(16.12)'!$BP58, FALSE)/1000000)/12</f>
        <v>-100.70833333333333</v>
      </c>
      <c r="BH294" s="259">
        <f>(HLOOKUP(BH$239, '[1]차입명세(16.12)'!$BF$6:$BL$77, '[1]차입명세(16.12)'!$BP58, FALSE)/1000000)/12</f>
        <v>0</v>
      </c>
      <c r="BI294" s="259">
        <f>(HLOOKUP(BI$239, '[1]차입명세(16.12)'!$BF$6:$BL$77, '[1]차입명세(16.12)'!$BP58, FALSE)/1000000)/12</f>
        <v>0</v>
      </c>
      <c r="BJ294" s="259">
        <f>(HLOOKUP(BJ$239, '[1]차입명세(16.12)'!$BF$6:$BL$77, '[1]차입명세(16.12)'!$BP58, FALSE)/1000000)/12</f>
        <v>0</v>
      </c>
      <c r="BK294" s="259">
        <f>(HLOOKUP(BK$239, '[1]차입명세(16.12)'!$BF$6:$BL$77, '[1]차입명세(16.12)'!$BP58, FALSE)/1000000)/12</f>
        <v>0</v>
      </c>
      <c r="BL294" s="259">
        <f>(HLOOKUP(BL$239, '[1]차입명세(16.12)'!$BF$6:$BL$77, '[1]차입명세(16.12)'!$BP58, FALSE)/1000000)/12</f>
        <v>0</v>
      </c>
      <c r="BM294" s="259">
        <f>(HLOOKUP(BM$239, '[1]차입명세(16.12)'!$BF$6:$BL$77, '[1]차입명세(16.12)'!$BP58, FALSE)/1000000)/12</f>
        <v>0</v>
      </c>
      <c r="BN294" s="259">
        <f>(HLOOKUP(BN$239, '[1]차입명세(16.12)'!$BF$6:$BL$77, '[1]차입명세(16.12)'!$BP58, FALSE)/1000000)/12</f>
        <v>0</v>
      </c>
      <c r="BO294" s="259">
        <f>(HLOOKUP(BO$239, '[1]차입명세(16.12)'!$BF$6:$BL$77, '[1]차입명세(16.12)'!$BP58, FALSE)/1000000)/12</f>
        <v>0</v>
      </c>
      <c r="BP294" s="259">
        <f>(HLOOKUP(BP$239, '[1]차입명세(16.12)'!$BF$6:$BL$77, '[1]차입명세(16.12)'!$BP58, FALSE)/1000000)/12</f>
        <v>0</v>
      </c>
      <c r="BQ294" s="259">
        <f>(HLOOKUP(BQ$239, '[1]차입명세(16.12)'!$BF$6:$BL$77, '[1]차입명세(16.12)'!$BP58, FALSE)/1000000)/12</f>
        <v>0</v>
      </c>
      <c r="BR294" s="259">
        <f>(HLOOKUP(BR$239, '[1]차입명세(16.12)'!$BF$6:$BL$77, '[1]차입명세(16.12)'!$BP58, FALSE)/1000000)/12</f>
        <v>0</v>
      </c>
      <c r="BS294" s="259">
        <f>(HLOOKUP(BS$239, '[1]차입명세(16.12)'!$BF$6:$BL$77, '[1]차입명세(16.12)'!$BP58, FALSE)/1000000)/12</f>
        <v>0</v>
      </c>
      <c r="BT294" s="259">
        <f>(HLOOKUP(BT$239, '[1]차입명세(16.12)'!$BF$6:$BL$77, '[1]차입명세(16.12)'!$BP58, FALSE)/1000000)/12</f>
        <v>0</v>
      </c>
      <c r="BU294" s="259">
        <f>(HLOOKUP(BU$239, '[1]차입명세(16.12)'!$BF$6:$BL$77, '[1]차입명세(16.12)'!$BP58, FALSE)/1000000)/12</f>
        <v>0</v>
      </c>
      <c r="BV294" s="259">
        <f>(HLOOKUP(BV$239, '[1]차입명세(16.12)'!$BF$6:$BL$77, '[1]차입명세(16.12)'!$BP58, FALSE)/1000000)/12</f>
        <v>0</v>
      </c>
      <c r="BW294" s="259">
        <f>(HLOOKUP(BW$239, '[1]차입명세(16.12)'!$BF$6:$BL$77, '[1]차입명세(16.12)'!$BP58, FALSE)/1000000)/12</f>
        <v>0</v>
      </c>
      <c r="BX294" s="259">
        <f>(HLOOKUP(BX$239, '[1]차입명세(16.12)'!$BF$6:$BL$77, '[1]차입명세(16.12)'!$BP58, FALSE)/1000000)/12</f>
        <v>0</v>
      </c>
      <c r="BY294" s="259">
        <f>(HLOOKUP(BY$239, '[1]차입명세(16.12)'!$BF$6:$BL$77, '[1]차입명세(16.12)'!$BP58, FALSE)/1000000)/12</f>
        <v>0</v>
      </c>
      <c r="BZ294" s="259">
        <f>(HLOOKUP(BZ$239, '[1]차입명세(16.12)'!$BF$6:$BL$77, '[1]차입명세(16.12)'!$BP58, FALSE)/1000000)/12</f>
        <v>0</v>
      </c>
      <c r="CA294" s="259">
        <f>(HLOOKUP(CA$239, '[1]차입명세(16.12)'!$BF$6:$BL$77, '[1]차입명세(16.12)'!$BP58, FALSE)/1000000)/12</f>
        <v>0</v>
      </c>
      <c r="CB294" s="259">
        <f>(HLOOKUP(CB$239, '[1]차입명세(16.12)'!$BF$6:$BL$77, '[1]차입명세(16.12)'!$BP58, FALSE)/1000000)/12</f>
        <v>0</v>
      </c>
      <c r="CC294" s="259">
        <f>(HLOOKUP(CC$239, '[1]차입명세(16.12)'!$BF$6:$BL$77, '[1]차입명세(16.12)'!$BP58, FALSE)/1000000)/12</f>
        <v>0</v>
      </c>
      <c r="CD294" s="259">
        <f>(HLOOKUP(CD$239, '[1]차입명세(16.12)'!$BF$6:$BL$77, '[1]차입명세(16.12)'!$BP58, FALSE)/1000000)/12</f>
        <v>0</v>
      </c>
      <c r="CE294" s="259">
        <f>(HLOOKUP(CE$239, '[1]차입명세(16.12)'!$BF$6:$BL$77, '[1]차입명세(16.12)'!$BP58, FALSE)/1000000)/12</f>
        <v>0</v>
      </c>
      <c r="CF294" s="259">
        <f>(HLOOKUP(CF$239, '[1]차입명세(16.12)'!$BF$6:$BL$77, '[1]차입명세(16.12)'!$BP58, FALSE)/1000000)/12</f>
        <v>0</v>
      </c>
      <c r="CG294" s="259">
        <f>(HLOOKUP(CG$239, '[1]차입명세(16.12)'!$BF$6:$BL$77, '[1]차입명세(16.12)'!$BP58, FALSE)/1000000)/12</f>
        <v>0</v>
      </c>
      <c r="CH294" s="259">
        <f>(HLOOKUP(CH$239, '[1]차입명세(16.12)'!$BF$6:$BL$77, '[1]차입명세(16.12)'!$BP58, FALSE)/1000000)/12</f>
        <v>0</v>
      </c>
      <c r="CI294" s="259">
        <f>(HLOOKUP(CI$239, '[1]차입명세(16.12)'!$BF$6:$BL$77, '[1]차입명세(16.12)'!$BP58, FALSE)/1000000)/12</f>
        <v>0</v>
      </c>
      <c r="CJ294" s="259">
        <f>(HLOOKUP(CJ$239, '[1]차입명세(16.12)'!$BF$6:$BL$77, '[1]차입명세(16.12)'!$BP58, FALSE)/1000000)/12</f>
        <v>0</v>
      </c>
      <c r="CK294" s="259">
        <f>(HLOOKUP(CK$239, '[1]차입명세(16.12)'!$BF$6:$BL$77, '[1]차입명세(16.12)'!$BP58, FALSE)/1000000)/12</f>
        <v>0</v>
      </c>
      <c r="CL294" s="259">
        <f>(HLOOKUP(CL$239, '[1]차입명세(16.12)'!$BF$6:$BL$77, '[1]차입명세(16.12)'!$BP58, FALSE)/1000000)/12</f>
        <v>0</v>
      </c>
      <c r="CM294" s="259">
        <f>(HLOOKUP(CM$239, '[1]차입명세(16.12)'!$BF$6:$BL$77, '[1]차입명세(16.12)'!$BP58, FALSE)/1000000)/12</f>
        <v>0</v>
      </c>
      <c r="CN294" s="259">
        <f>(HLOOKUP(CN$239, '[1]차입명세(16.12)'!$BF$6:$BL$77, '[1]차입명세(16.12)'!$BP58, FALSE)/1000000)/12</f>
        <v>0</v>
      </c>
      <c r="CO294" s="259">
        <f>(HLOOKUP(CO$239, '[1]차입명세(16.12)'!$BF$6:$BL$77, '[1]차입명세(16.12)'!$BP58, FALSE)/1000000)/12</f>
        <v>0</v>
      </c>
      <c r="CP294" s="259">
        <f>(HLOOKUP(CP$239, '[1]차입명세(16.12)'!$BF$6:$BL$77, '[1]차입명세(16.12)'!$BP58, FALSE)/1000000)/12</f>
        <v>0</v>
      </c>
      <c r="CQ294" s="259">
        <f>(HLOOKUP(CQ$239, '[1]차입명세(16.12)'!$BF$6:$BL$77, '[1]차입명세(16.12)'!$BP58, FALSE)/1000000)/12</f>
        <v>0</v>
      </c>
      <c r="CR294" s="259">
        <f>(HLOOKUP(CR$239, '[1]차입명세(16.12)'!$BF$6:$BL$77, '[1]차입명세(16.12)'!$BP58, FALSE)/1000000)/12</f>
        <v>0</v>
      </c>
      <c r="CS294" s="259">
        <f>(HLOOKUP(CS$239, '[1]차입명세(16.12)'!$BF$6:$BL$77, '[1]차입명세(16.12)'!$BP58, FALSE)/1000000)/12</f>
        <v>0</v>
      </c>
      <c r="CT294" s="259">
        <f>(HLOOKUP(CT$239, '[1]차입명세(16.12)'!$BF$6:$BL$77, '[1]차입명세(16.12)'!$BP58, FALSE)/1000000)/12</f>
        <v>0</v>
      </c>
      <c r="CU294" s="259">
        <f>(HLOOKUP(CU$239, '[1]차입명세(16.12)'!$BF$6:$BL$77, '[1]차입명세(16.12)'!$BP58, FALSE)/1000000)/12</f>
        <v>0</v>
      </c>
      <c r="CV294" s="259">
        <f>(HLOOKUP(CV$239, '[1]차입명세(16.12)'!$BF$6:$BL$77, '[1]차입명세(16.12)'!$BP58, FALSE)/1000000)/12</f>
        <v>0</v>
      </c>
      <c r="CW294" s="259">
        <f>(HLOOKUP(CW$239, '[1]차입명세(16.12)'!$BF$6:$BL$77, '[1]차입명세(16.12)'!$BP58, FALSE)/1000000)/12</f>
        <v>0</v>
      </c>
      <c r="CX294" s="259">
        <f>(HLOOKUP(CX$239, '[1]차입명세(16.12)'!$BF$6:$BL$77, '[1]차입명세(16.12)'!$BP58, FALSE)/1000000)/12</f>
        <v>0</v>
      </c>
      <c r="CY294" s="259">
        <f>(HLOOKUP(CY$239, '[1]차입명세(16.12)'!$BF$6:$BL$77, '[1]차입명세(16.12)'!$BP58, FALSE)/1000000)/12</f>
        <v>0</v>
      </c>
      <c r="CZ294" s="259">
        <f>(HLOOKUP(CZ$239, '[1]차입명세(16.12)'!$BF$6:$BL$77, '[1]차입명세(16.12)'!$BP58, FALSE)/1000000)/12</f>
        <v>0</v>
      </c>
      <c r="DA294" s="259">
        <f>(HLOOKUP(DA$239, '[1]차입명세(16.12)'!$BF$6:$BL$77, '[1]차입명세(16.12)'!$BP58, FALSE)/1000000)/12</f>
        <v>0</v>
      </c>
      <c r="DB294" s="259">
        <f>(HLOOKUP(DB$239, '[1]차입명세(16.12)'!$BF$6:$BL$77, '[1]차입명세(16.12)'!$BP58, FALSE)/1000000)/12</f>
        <v>0</v>
      </c>
      <c r="DC294" s="259">
        <f>(HLOOKUP(DC$239, '[1]차입명세(16.12)'!$BF$6:$BL$77, '[1]차입명세(16.12)'!$BP58, FALSE)/1000000)/12</f>
        <v>0</v>
      </c>
      <c r="DD294" s="259"/>
      <c r="DE294" s="259"/>
      <c r="DF294" s="259"/>
      <c r="DG294" s="259"/>
      <c r="DH294" s="259"/>
      <c r="DI294" s="259"/>
      <c r="DJ294" s="259"/>
      <c r="DK294" s="259"/>
      <c r="DL294" s="259"/>
      <c r="DM294" s="259"/>
      <c r="DN294" s="259"/>
      <c r="DO294" s="259"/>
      <c r="DP294" s="259"/>
      <c r="DQ294" s="259"/>
      <c r="DR294" s="259"/>
      <c r="DS294" s="259"/>
      <c r="DT294" s="259"/>
      <c r="DU294" s="259"/>
      <c r="DV294" s="259"/>
      <c r="DW294" s="259"/>
      <c r="DX294" s="259"/>
      <c r="DY294" s="259"/>
      <c r="DZ294" s="259"/>
      <c r="EA294" s="259"/>
      <c r="EB294" s="259"/>
      <c r="EC294" s="259"/>
      <c r="ED294" s="259"/>
      <c r="EE294" s="259"/>
      <c r="EF294" s="259"/>
      <c r="EG294" s="259"/>
      <c r="EH294" s="259"/>
      <c r="EI294" s="259"/>
      <c r="EJ294" s="259"/>
      <c r="EK294" s="259"/>
      <c r="EL294" s="259"/>
      <c r="EM294" s="259"/>
      <c r="EN294" s="116"/>
    </row>
    <row r="295" spans="3:144" x14ac:dyDescent="0.3">
      <c r="C295" s="142">
        <f t="shared" si="226"/>
        <v>18</v>
      </c>
      <c r="D295" s="273" t="str">
        <f>'[1]차입명세(16.12)'!D59</f>
        <v>해외투자대출(멕)</v>
      </c>
      <c r="E295" s="274" t="str">
        <f>'[1]차입명세(16.12)'!E59</f>
        <v>수출입</v>
      </c>
      <c r="F295" s="252">
        <f>'[1]차입명세(16.12)'!Y59/1000000</f>
        <v>20302.8</v>
      </c>
      <c r="G295" s="253">
        <f>'[1]차입명세(16.12)'!M59/100</f>
        <v>2.1111000000000001E-2</v>
      </c>
      <c r="H295" s="254">
        <f>'[1]차입명세(16.12)'!P59</f>
        <v>43563</v>
      </c>
      <c r="I295" s="278" t="str">
        <f>'[1]차입명세(16.12)'!Q59</f>
        <v>3개월</v>
      </c>
      <c r="J295" s="256" t="str">
        <f>'[1]차입명세(16.12)'!V59</f>
        <v>1,4,7,10</v>
      </c>
      <c r="K295" s="260"/>
      <c r="L295" s="258">
        <f>'[1]차입명세(16.12)'!AQ59/1000000</f>
        <v>0</v>
      </c>
      <c r="M295" s="258">
        <f>'[1]차입명세(16.12)'!AR59/1000000</f>
        <v>0</v>
      </c>
      <c r="N295" s="258">
        <f>'[1]차입명세(16.12)'!AS59/1000000</f>
        <v>0</v>
      </c>
      <c r="O295" s="258">
        <f>'[1]차입명세(16.12)'!AT59/1000000</f>
        <v>0</v>
      </c>
      <c r="P295" s="258">
        <f>'[1]차입명세(16.12)'!AU59/1000000</f>
        <v>0</v>
      </c>
      <c r="Q295" s="258">
        <f>'[1]차입명세(16.12)'!AV59/1000000</f>
        <v>0</v>
      </c>
      <c r="R295" s="258">
        <f>'[1]차입명세(16.12)'!AW59/1000000</f>
        <v>0</v>
      </c>
      <c r="S295" s="258">
        <f>'[1]차입명세(16.12)'!AX59/1000000</f>
        <v>0</v>
      </c>
      <c r="T295" s="258">
        <f>'[1]차입명세(16.12)'!AY59/1000000</f>
        <v>0</v>
      </c>
      <c r="U295" s="258">
        <f>'[1]차입명세(16.12)'!AZ59/1000000</f>
        <v>-5075.7</v>
      </c>
      <c r="V295" s="258">
        <f>'[1]차입명세(16.12)'!BA59/1000000</f>
        <v>0</v>
      </c>
      <c r="W295" s="258">
        <f>'[1]차입명세(16.12)'!BB59/1000000</f>
        <v>0</v>
      </c>
      <c r="X295" s="259">
        <f>(HLOOKUP(X$239, '[1]차입명세(16.12)'!$BF$6:$BL$77, '[1]차입명세(16.12)'!$BP59, FALSE)/1000000)/12</f>
        <v>-845.94999999999993</v>
      </c>
      <c r="Y295" s="259">
        <f>(HLOOKUP(Y$239, '[1]차입명세(16.12)'!$BF$6:$BL$77, '[1]차입명세(16.12)'!$BP59, FALSE)/1000000)/12</f>
        <v>-845.94999999999993</v>
      </c>
      <c r="Z295" s="259">
        <f>(HLOOKUP(Z$239, '[1]차입명세(16.12)'!$BF$6:$BL$77, '[1]차입명세(16.12)'!$BP59, FALSE)/1000000)/12</f>
        <v>-845.94999999999993</v>
      </c>
      <c r="AA295" s="259">
        <f>(HLOOKUP(AA$239, '[1]차입명세(16.12)'!$BF$6:$BL$77, '[1]차입명세(16.12)'!$BP59, FALSE)/1000000)/12</f>
        <v>-845.94999999999993</v>
      </c>
      <c r="AB295" s="259">
        <f>(HLOOKUP(AB$239, '[1]차입명세(16.12)'!$BF$6:$BL$77, '[1]차입명세(16.12)'!$BP59, FALSE)/1000000)/12</f>
        <v>-845.94999999999993</v>
      </c>
      <c r="AC295" s="259">
        <f>(HLOOKUP(AC$239, '[1]차입명세(16.12)'!$BF$6:$BL$77, '[1]차입명세(16.12)'!$BP59, FALSE)/1000000)/12</f>
        <v>-845.94999999999993</v>
      </c>
      <c r="AD295" s="259">
        <f>(HLOOKUP(AD$239, '[1]차입명세(16.12)'!$BF$6:$BL$77, '[1]차입명세(16.12)'!$BP59, FALSE)/1000000)/12</f>
        <v>-845.94999999999993</v>
      </c>
      <c r="AE295" s="259">
        <f>(HLOOKUP(AE$239, '[1]차입명세(16.12)'!$BF$6:$BL$77, '[1]차입명세(16.12)'!$BP59, FALSE)/1000000)/12</f>
        <v>-845.94999999999993</v>
      </c>
      <c r="AF295" s="259">
        <f>(HLOOKUP(AF$239, '[1]차입명세(16.12)'!$BF$6:$BL$77, '[1]차입명세(16.12)'!$BP59, FALSE)/1000000)/12</f>
        <v>-845.94999999999993</v>
      </c>
      <c r="AG295" s="259">
        <f>(HLOOKUP(AG$239, '[1]차입명세(16.12)'!$BF$6:$BL$77, '[1]차입명세(16.12)'!$BP59, FALSE)/1000000)/12</f>
        <v>-845.94999999999993</v>
      </c>
      <c r="AH295" s="259">
        <f>(HLOOKUP(AH$239, '[1]차입명세(16.12)'!$BF$6:$BL$77, '[1]차입명세(16.12)'!$BP59, FALSE)/1000000)/12</f>
        <v>-845.94999999999993</v>
      </c>
      <c r="AI295" s="259">
        <f>(HLOOKUP(AI$239, '[1]차입명세(16.12)'!$BF$6:$BL$77, '[1]차입명세(16.12)'!$BP59, FALSE)/1000000)/12</f>
        <v>-845.94999999999993</v>
      </c>
      <c r="AJ295" s="259">
        <f>(HLOOKUP(AJ$239, '[1]차입명세(16.12)'!$BF$6:$BL$77, '[1]차입명세(16.12)'!$BP59, FALSE)/1000000)/12</f>
        <v>-422.97499999999997</v>
      </c>
      <c r="AK295" s="259">
        <f>(HLOOKUP(AK$239, '[1]차입명세(16.12)'!$BF$6:$BL$77, '[1]차입명세(16.12)'!$BP59, FALSE)/1000000)/12</f>
        <v>-422.97499999999997</v>
      </c>
      <c r="AL295" s="259">
        <f>(HLOOKUP(AL$239, '[1]차입명세(16.12)'!$BF$6:$BL$77, '[1]차입명세(16.12)'!$BP59, FALSE)/1000000)/12</f>
        <v>-422.97499999999997</v>
      </c>
      <c r="AM295" s="259">
        <f>(HLOOKUP(AM$239, '[1]차입명세(16.12)'!$BF$6:$BL$77, '[1]차입명세(16.12)'!$BP59, FALSE)/1000000)/12</f>
        <v>-422.97499999999997</v>
      </c>
      <c r="AN295" s="259">
        <f>(HLOOKUP(AN$239, '[1]차입명세(16.12)'!$BF$6:$BL$77, '[1]차입명세(16.12)'!$BP59, FALSE)/1000000)/12</f>
        <v>-422.97499999999997</v>
      </c>
      <c r="AO295" s="259">
        <f>(HLOOKUP(AO$239, '[1]차입명세(16.12)'!$BF$6:$BL$77, '[1]차입명세(16.12)'!$BP59, FALSE)/1000000)/12</f>
        <v>-422.97499999999997</v>
      </c>
      <c r="AP295" s="259">
        <f>(HLOOKUP(AP$239, '[1]차입명세(16.12)'!$BF$6:$BL$77, '[1]차입명세(16.12)'!$BP59, FALSE)/1000000)/12</f>
        <v>-422.97499999999997</v>
      </c>
      <c r="AQ295" s="259">
        <f>(HLOOKUP(AQ$239, '[1]차입명세(16.12)'!$BF$6:$BL$77, '[1]차입명세(16.12)'!$BP59, FALSE)/1000000)/12</f>
        <v>-422.97499999999997</v>
      </c>
      <c r="AR295" s="259">
        <f>(HLOOKUP(AR$239, '[1]차입명세(16.12)'!$BF$6:$BL$77, '[1]차입명세(16.12)'!$BP59, FALSE)/1000000)/12</f>
        <v>-422.97499999999997</v>
      </c>
      <c r="AS295" s="259">
        <f>(HLOOKUP(AS$239, '[1]차입명세(16.12)'!$BF$6:$BL$77, '[1]차입명세(16.12)'!$BP59, FALSE)/1000000)/12</f>
        <v>-422.97499999999997</v>
      </c>
      <c r="AT295" s="259">
        <f>(HLOOKUP(AT$239, '[1]차입명세(16.12)'!$BF$6:$BL$77, '[1]차입명세(16.12)'!$BP59, FALSE)/1000000)/12</f>
        <v>-422.97499999999997</v>
      </c>
      <c r="AU295" s="259">
        <f>(HLOOKUP(AU$239, '[1]차입명세(16.12)'!$BF$6:$BL$77, '[1]차입명세(16.12)'!$BP59, FALSE)/1000000)/12</f>
        <v>-422.97499999999997</v>
      </c>
      <c r="AV295" s="259">
        <f>(HLOOKUP(AV$239, '[1]차입명세(16.12)'!$BF$6:$BL$77, '[1]차입명세(16.12)'!$BP59, FALSE)/1000000)/12</f>
        <v>0</v>
      </c>
      <c r="AW295" s="259">
        <f>(HLOOKUP(AW$239, '[1]차입명세(16.12)'!$BF$6:$BL$77, '[1]차입명세(16.12)'!$BP59, FALSE)/1000000)/12</f>
        <v>0</v>
      </c>
      <c r="AX295" s="259">
        <f>(HLOOKUP(AX$239, '[1]차입명세(16.12)'!$BF$6:$BL$77, '[1]차입명세(16.12)'!$BP59, FALSE)/1000000)/12</f>
        <v>0</v>
      </c>
      <c r="AY295" s="259">
        <f>(HLOOKUP(AY$239, '[1]차입명세(16.12)'!$BF$6:$BL$77, '[1]차입명세(16.12)'!$BP59, FALSE)/1000000)/12</f>
        <v>0</v>
      </c>
      <c r="AZ295" s="259">
        <f>(HLOOKUP(AZ$239, '[1]차입명세(16.12)'!$BF$6:$BL$77, '[1]차입명세(16.12)'!$BP59, FALSE)/1000000)/12</f>
        <v>0</v>
      </c>
      <c r="BA295" s="259">
        <f>(HLOOKUP(BA$239, '[1]차입명세(16.12)'!$BF$6:$BL$77, '[1]차입명세(16.12)'!$BP59, FALSE)/1000000)/12</f>
        <v>0</v>
      </c>
      <c r="BB295" s="259">
        <f>(HLOOKUP(BB$239, '[1]차입명세(16.12)'!$BF$6:$BL$77, '[1]차입명세(16.12)'!$BP59, FALSE)/1000000)/12</f>
        <v>0</v>
      </c>
      <c r="BC295" s="259">
        <f>(HLOOKUP(BC$239, '[1]차입명세(16.12)'!$BF$6:$BL$77, '[1]차입명세(16.12)'!$BP59, FALSE)/1000000)/12</f>
        <v>0</v>
      </c>
      <c r="BD295" s="259">
        <f>(HLOOKUP(BD$239, '[1]차입명세(16.12)'!$BF$6:$BL$77, '[1]차입명세(16.12)'!$BP59, FALSE)/1000000)/12</f>
        <v>0</v>
      </c>
      <c r="BE295" s="259">
        <f>(HLOOKUP(BE$239, '[1]차입명세(16.12)'!$BF$6:$BL$77, '[1]차입명세(16.12)'!$BP59, FALSE)/1000000)/12</f>
        <v>0</v>
      </c>
      <c r="BF295" s="259">
        <f>(HLOOKUP(BF$239, '[1]차입명세(16.12)'!$BF$6:$BL$77, '[1]차입명세(16.12)'!$BP59, FALSE)/1000000)/12</f>
        <v>0</v>
      </c>
      <c r="BG295" s="259">
        <f>(HLOOKUP(BG$239, '[1]차입명세(16.12)'!$BF$6:$BL$77, '[1]차입명세(16.12)'!$BP59, FALSE)/1000000)/12</f>
        <v>0</v>
      </c>
      <c r="BH295" s="259">
        <f>(HLOOKUP(BH$239, '[1]차입명세(16.12)'!$BF$6:$BL$77, '[1]차입명세(16.12)'!$BP59, FALSE)/1000000)/12</f>
        <v>0</v>
      </c>
      <c r="BI295" s="259">
        <f>(HLOOKUP(BI$239, '[1]차입명세(16.12)'!$BF$6:$BL$77, '[1]차입명세(16.12)'!$BP59, FALSE)/1000000)/12</f>
        <v>0</v>
      </c>
      <c r="BJ295" s="259">
        <f>(HLOOKUP(BJ$239, '[1]차입명세(16.12)'!$BF$6:$BL$77, '[1]차입명세(16.12)'!$BP59, FALSE)/1000000)/12</f>
        <v>0</v>
      </c>
      <c r="BK295" s="259">
        <f>(HLOOKUP(BK$239, '[1]차입명세(16.12)'!$BF$6:$BL$77, '[1]차입명세(16.12)'!$BP59, FALSE)/1000000)/12</f>
        <v>0</v>
      </c>
      <c r="BL295" s="259">
        <f>(HLOOKUP(BL$239, '[1]차입명세(16.12)'!$BF$6:$BL$77, '[1]차입명세(16.12)'!$BP59, FALSE)/1000000)/12</f>
        <v>0</v>
      </c>
      <c r="BM295" s="259">
        <f>(HLOOKUP(BM$239, '[1]차입명세(16.12)'!$BF$6:$BL$77, '[1]차입명세(16.12)'!$BP59, FALSE)/1000000)/12</f>
        <v>0</v>
      </c>
      <c r="BN295" s="259">
        <f>(HLOOKUP(BN$239, '[1]차입명세(16.12)'!$BF$6:$BL$77, '[1]차입명세(16.12)'!$BP59, FALSE)/1000000)/12</f>
        <v>0</v>
      </c>
      <c r="BO295" s="259">
        <f>(HLOOKUP(BO$239, '[1]차입명세(16.12)'!$BF$6:$BL$77, '[1]차입명세(16.12)'!$BP59, FALSE)/1000000)/12</f>
        <v>0</v>
      </c>
      <c r="BP295" s="259">
        <f>(HLOOKUP(BP$239, '[1]차입명세(16.12)'!$BF$6:$BL$77, '[1]차입명세(16.12)'!$BP59, FALSE)/1000000)/12</f>
        <v>0</v>
      </c>
      <c r="BQ295" s="259">
        <f>(HLOOKUP(BQ$239, '[1]차입명세(16.12)'!$BF$6:$BL$77, '[1]차입명세(16.12)'!$BP59, FALSE)/1000000)/12</f>
        <v>0</v>
      </c>
      <c r="BR295" s="259">
        <f>(HLOOKUP(BR$239, '[1]차입명세(16.12)'!$BF$6:$BL$77, '[1]차입명세(16.12)'!$BP59, FALSE)/1000000)/12</f>
        <v>0</v>
      </c>
      <c r="BS295" s="259">
        <f>(HLOOKUP(BS$239, '[1]차입명세(16.12)'!$BF$6:$BL$77, '[1]차입명세(16.12)'!$BP59, FALSE)/1000000)/12</f>
        <v>0</v>
      </c>
      <c r="BT295" s="259">
        <f>(HLOOKUP(BT$239, '[1]차입명세(16.12)'!$BF$6:$BL$77, '[1]차입명세(16.12)'!$BP59, FALSE)/1000000)/12</f>
        <v>0</v>
      </c>
      <c r="BU295" s="259">
        <f>(HLOOKUP(BU$239, '[1]차입명세(16.12)'!$BF$6:$BL$77, '[1]차입명세(16.12)'!$BP59, FALSE)/1000000)/12</f>
        <v>0</v>
      </c>
      <c r="BV295" s="259">
        <f>(HLOOKUP(BV$239, '[1]차입명세(16.12)'!$BF$6:$BL$77, '[1]차입명세(16.12)'!$BP59, FALSE)/1000000)/12</f>
        <v>0</v>
      </c>
      <c r="BW295" s="259">
        <f>(HLOOKUP(BW$239, '[1]차입명세(16.12)'!$BF$6:$BL$77, '[1]차입명세(16.12)'!$BP59, FALSE)/1000000)/12</f>
        <v>0</v>
      </c>
      <c r="BX295" s="259">
        <f>(HLOOKUP(BX$239, '[1]차입명세(16.12)'!$BF$6:$BL$77, '[1]차입명세(16.12)'!$BP59, FALSE)/1000000)/12</f>
        <v>0</v>
      </c>
      <c r="BY295" s="259">
        <f>(HLOOKUP(BY$239, '[1]차입명세(16.12)'!$BF$6:$BL$77, '[1]차입명세(16.12)'!$BP59, FALSE)/1000000)/12</f>
        <v>0</v>
      </c>
      <c r="BZ295" s="259">
        <f>(HLOOKUP(BZ$239, '[1]차입명세(16.12)'!$BF$6:$BL$77, '[1]차입명세(16.12)'!$BP59, FALSE)/1000000)/12</f>
        <v>0</v>
      </c>
      <c r="CA295" s="259">
        <f>(HLOOKUP(CA$239, '[1]차입명세(16.12)'!$BF$6:$BL$77, '[1]차입명세(16.12)'!$BP59, FALSE)/1000000)/12</f>
        <v>0</v>
      </c>
      <c r="CB295" s="259">
        <f>(HLOOKUP(CB$239, '[1]차입명세(16.12)'!$BF$6:$BL$77, '[1]차입명세(16.12)'!$BP59, FALSE)/1000000)/12</f>
        <v>0</v>
      </c>
      <c r="CC295" s="259">
        <f>(HLOOKUP(CC$239, '[1]차입명세(16.12)'!$BF$6:$BL$77, '[1]차입명세(16.12)'!$BP59, FALSE)/1000000)/12</f>
        <v>0</v>
      </c>
      <c r="CD295" s="259">
        <f>(HLOOKUP(CD$239, '[1]차입명세(16.12)'!$BF$6:$BL$77, '[1]차입명세(16.12)'!$BP59, FALSE)/1000000)/12</f>
        <v>0</v>
      </c>
      <c r="CE295" s="259">
        <f>(HLOOKUP(CE$239, '[1]차입명세(16.12)'!$BF$6:$BL$77, '[1]차입명세(16.12)'!$BP59, FALSE)/1000000)/12</f>
        <v>0</v>
      </c>
      <c r="CF295" s="259">
        <f>(HLOOKUP(CF$239, '[1]차입명세(16.12)'!$BF$6:$BL$77, '[1]차입명세(16.12)'!$BP59, FALSE)/1000000)/12</f>
        <v>0</v>
      </c>
      <c r="CG295" s="259">
        <f>(HLOOKUP(CG$239, '[1]차입명세(16.12)'!$BF$6:$BL$77, '[1]차입명세(16.12)'!$BP59, FALSE)/1000000)/12</f>
        <v>0</v>
      </c>
      <c r="CH295" s="259">
        <f>(HLOOKUP(CH$239, '[1]차입명세(16.12)'!$BF$6:$BL$77, '[1]차입명세(16.12)'!$BP59, FALSE)/1000000)/12</f>
        <v>0</v>
      </c>
      <c r="CI295" s="259">
        <f>(HLOOKUP(CI$239, '[1]차입명세(16.12)'!$BF$6:$BL$77, '[1]차입명세(16.12)'!$BP59, FALSE)/1000000)/12</f>
        <v>0</v>
      </c>
      <c r="CJ295" s="259">
        <f>(HLOOKUP(CJ$239, '[1]차입명세(16.12)'!$BF$6:$BL$77, '[1]차입명세(16.12)'!$BP59, FALSE)/1000000)/12</f>
        <v>0</v>
      </c>
      <c r="CK295" s="259">
        <f>(HLOOKUP(CK$239, '[1]차입명세(16.12)'!$BF$6:$BL$77, '[1]차입명세(16.12)'!$BP59, FALSE)/1000000)/12</f>
        <v>0</v>
      </c>
      <c r="CL295" s="259">
        <f>(HLOOKUP(CL$239, '[1]차입명세(16.12)'!$BF$6:$BL$77, '[1]차입명세(16.12)'!$BP59, FALSE)/1000000)/12</f>
        <v>0</v>
      </c>
      <c r="CM295" s="259">
        <f>(HLOOKUP(CM$239, '[1]차입명세(16.12)'!$BF$6:$BL$77, '[1]차입명세(16.12)'!$BP59, FALSE)/1000000)/12</f>
        <v>0</v>
      </c>
      <c r="CN295" s="259">
        <f>(HLOOKUP(CN$239, '[1]차입명세(16.12)'!$BF$6:$BL$77, '[1]차입명세(16.12)'!$BP59, FALSE)/1000000)/12</f>
        <v>0</v>
      </c>
      <c r="CO295" s="259">
        <f>(HLOOKUP(CO$239, '[1]차입명세(16.12)'!$BF$6:$BL$77, '[1]차입명세(16.12)'!$BP59, FALSE)/1000000)/12</f>
        <v>0</v>
      </c>
      <c r="CP295" s="259">
        <f>(HLOOKUP(CP$239, '[1]차입명세(16.12)'!$BF$6:$BL$77, '[1]차입명세(16.12)'!$BP59, FALSE)/1000000)/12</f>
        <v>0</v>
      </c>
      <c r="CQ295" s="259">
        <f>(HLOOKUP(CQ$239, '[1]차입명세(16.12)'!$BF$6:$BL$77, '[1]차입명세(16.12)'!$BP59, FALSE)/1000000)/12</f>
        <v>0</v>
      </c>
      <c r="CR295" s="259">
        <f>(HLOOKUP(CR$239, '[1]차입명세(16.12)'!$BF$6:$BL$77, '[1]차입명세(16.12)'!$BP59, FALSE)/1000000)/12</f>
        <v>0</v>
      </c>
      <c r="CS295" s="259">
        <f>(HLOOKUP(CS$239, '[1]차입명세(16.12)'!$BF$6:$BL$77, '[1]차입명세(16.12)'!$BP59, FALSE)/1000000)/12</f>
        <v>0</v>
      </c>
      <c r="CT295" s="259">
        <f>(HLOOKUP(CT$239, '[1]차입명세(16.12)'!$BF$6:$BL$77, '[1]차입명세(16.12)'!$BP59, FALSE)/1000000)/12</f>
        <v>0</v>
      </c>
      <c r="CU295" s="259">
        <f>(HLOOKUP(CU$239, '[1]차입명세(16.12)'!$BF$6:$BL$77, '[1]차입명세(16.12)'!$BP59, FALSE)/1000000)/12</f>
        <v>0</v>
      </c>
      <c r="CV295" s="259">
        <f>(HLOOKUP(CV$239, '[1]차입명세(16.12)'!$BF$6:$BL$77, '[1]차입명세(16.12)'!$BP59, FALSE)/1000000)/12</f>
        <v>0</v>
      </c>
      <c r="CW295" s="259">
        <f>(HLOOKUP(CW$239, '[1]차입명세(16.12)'!$BF$6:$BL$77, '[1]차입명세(16.12)'!$BP59, FALSE)/1000000)/12</f>
        <v>0</v>
      </c>
      <c r="CX295" s="259">
        <f>(HLOOKUP(CX$239, '[1]차입명세(16.12)'!$BF$6:$BL$77, '[1]차입명세(16.12)'!$BP59, FALSE)/1000000)/12</f>
        <v>0</v>
      </c>
      <c r="CY295" s="259">
        <f>(HLOOKUP(CY$239, '[1]차입명세(16.12)'!$BF$6:$BL$77, '[1]차입명세(16.12)'!$BP59, FALSE)/1000000)/12</f>
        <v>0</v>
      </c>
      <c r="CZ295" s="259">
        <f>(HLOOKUP(CZ$239, '[1]차입명세(16.12)'!$BF$6:$BL$77, '[1]차입명세(16.12)'!$BP59, FALSE)/1000000)/12</f>
        <v>0</v>
      </c>
      <c r="DA295" s="259">
        <f>(HLOOKUP(DA$239, '[1]차입명세(16.12)'!$BF$6:$BL$77, '[1]차입명세(16.12)'!$BP59, FALSE)/1000000)/12</f>
        <v>0</v>
      </c>
      <c r="DB295" s="259">
        <f>(HLOOKUP(DB$239, '[1]차입명세(16.12)'!$BF$6:$BL$77, '[1]차입명세(16.12)'!$BP59, FALSE)/1000000)/12</f>
        <v>0</v>
      </c>
      <c r="DC295" s="259">
        <f>(HLOOKUP(DC$239, '[1]차입명세(16.12)'!$BF$6:$BL$77, '[1]차입명세(16.12)'!$BP59, FALSE)/1000000)/12</f>
        <v>0</v>
      </c>
      <c r="DD295" s="259"/>
      <c r="DE295" s="259"/>
      <c r="DF295" s="259"/>
      <c r="DG295" s="259"/>
      <c r="DH295" s="259"/>
      <c r="DI295" s="259"/>
      <c r="DJ295" s="259"/>
      <c r="DK295" s="259"/>
      <c r="DL295" s="259"/>
      <c r="DM295" s="259"/>
      <c r="DN295" s="259"/>
      <c r="DO295" s="259"/>
      <c r="DP295" s="259"/>
      <c r="DQ295" s="259"/>
      <c r="DR295" s="259"/>
      <c r="DS295" s="259"/>
      <c r="DT295" s="259"/>
      <c r="DU295" s="259"/>
      <c r="DV295" s="259"/>
      <c r="DW295" s="259"/>
      <c r="DX295" s="259"/>
      <c r="DY295" s="259"/>
      <c r="DZ295" s="259"/>
      <c r="EA295" s="259"/>
      <c r="EB295" s="259"/>
      <c r="EC295" s="259"/>
      <c r="ED295" s="259"/>
      <c r="EE295" s="259"/>
      <c r="EF295" s="259"/>
      <c r="EG295" s="259"/>
      <c r="EH295" s="259"/>
      <c r="EI295" s="259"/>
      <c r="EJ295" s="259"/>
      <c r="EK295" s="259"/>
      <c r="EL295" s="259"/>
      <c r="EM295" s="259"/>
      <c r="EN295" s="116"/>
    </row>
    <row r="296" spans="3:144" x14ac:dyDescent="0.3">
      <c r="C296" s="142">
        <f t="shared" si="226"/>
        <v>19</v>
      </c>
      <c r="D296" s="273" t="str">
        <f>'[1]차입명세(16.12)'!D60</f>
        <v>해외투자대출(러)</v>
      </c>
      <c r="E296" s="274" t="str">
        <f>'[1]차입명세(16.12)'!E60</f>
        <v>수출입</v>
      </c>
      <c r="F296" s="252">
        <f>'[1]차입명세(16.12)'!Y60/1000000</f>
        <v>14502</v>
      </c>
      <c r="G296" s="253">
        <f>'[1]차입명세(16.12)'!M60/100</f>
        <v>2.2515E-2</v>
      </c>
      <c r="H296" s="254">
        <f>'[1]차입명세(16.12)'!P60</f>
        <v>43584</v>
      </c>
      <c r="I296" s="278" t="str">
        <f>'[1]차입명세(16.12)'!Q60</f>
        <v>3개월</v>
      </c>
      <c r="J296" s="256" t="str">
        <f>'[1]차입명세(16.12)'!V60</f>
        <v>1,4,7,10</v>
      </c>
      <c r="K296" s="260"/>
      <c r="L296" s="258">
        <f>'[1]차입명세(16.12)'!AQ60/1000000</f>
        <v>0</v>
      </c>
      <c r="M296" s="258">
        <f>'[1]차입명세(16.12)'!AR60/1000000</f>
        <v>0</v>
      </c>
      <c r="N296" s="258">
        <f>'[1]차입명세(16.12)'!AS60/1000000</f>
        <v>0</v>
      </c>
      <c r="O296" s="258">
        <f>'[1]차입명세(16.12)'!AT60/1000000</f>
        <v>0</v>
      </c>
      <c r="P296" s="258">
        <f>'[1]차입명세(16.12)'!AU60/1000000</f>
        <v>0</v>
      </c>
      <c r="Q296" s="258">
        <f>'[1]차입명세(16.12)'!AV60/1000000</f>
        <v>0</v>
      </c>
      <c r="R296" s="258">
        <f>'[1]차입명세(16.12)'!AW60/1000000</f>
        <v>0</v>
      </c>
      <c r="S296" s="258">
        <f>'[1]차입명세(16.12)'!AX60/1000000</f>
        <v>0</v>
      </c>
      <c r="T296" s="258">
        <f>'[1]차입명세(16.12)'!AY60/1000000</f>
        <v>0</v>
      </c>
      <c r="U296" s="258">
        <f>'[1]차입명세(16.12)'!AZ60/1000000</f>
        <v>-3625.5</v>
      </c>
      <c r="V296" s="258">
        <f>'[1]차입명세(16.12)'!BA60/1000000</f>
        <v>0</v>
      </c>
      <c r="W296" s="258">
        <f>'[1]차입명세(16.12)'!BB60/1000000</f>
        <v>0</v>
      </c>
      <c r="X296" s="259">
        <f>(HLOOKUP(X$239, '[1]차입명세(16.12)'!$BF$6:$BL$77, '[1]차입명세(16.12)'!$BP60, FALSE)/1000000)/12</f>
        <v>-604.25</v>
      </c>
      <c r="Y296" s="259">
        <f>(HLOOKUP(Y$239, '[1]차입명세(16.12)'!$BF$6:$BL$77, '[1]차입명세(16.12)'!$BP60, FALSE)/1000000)/12</f>
        <v>-604.25</v>
      </c>
      <c r="Z296" s="259">
        <f>(HLOOKUP(Z$239, '[1]차입명세(16.12)'!$BF$6:$BL$77, '[1]차입명세(16.12)'!$BP60, FALSE)/1000000)/12</f>
        <v>-604.25</v>
      </c>
      <c r="AA296" s="259">
        <f>(HLOOKUP(AA$239, '[1]차입명세(16.12)'!$BF$6:$BL$77, '[1]차입명세(16.12)'!$BP60, FALSE)/1000000)/12</f>
        <v>-604.25</v>
      </c>
      <c r="AB296" s="259">
        <f>(HLOOKUP(AB$239, '[1]차입명세(16.12)'!$BF$6:$BL$77, '[1]차입명세(16.12)'!$BP60, FALSE)/1000000)/12</f>
        <v>-604.25</v>
      </c>
      <c r="AC296" s="259">
        <f>(HLOOKUP(AC$239, '[1]차입명세(16.12)'!$BF$6:$BL$77, '[1]차입명세(16.12)'!$BP60, FALSE)/1000000)/12</f>
        <v>-604.25</v>
      </c>
      <c r="AD296" s="259">
        <f>(HLOOKUP(AD$239, '[1]차입명세(16.12)'!$BF$6:$BL$77, '[1]차입명세(16.12)'!$BP60, FALSE)/1000000)/12</f>
        <v>-604.25</v>
      </c>
      <c r="AE296" s="259">
        <f>(HLOOKUP(AE$239, '[1]차입명세(16.12)'!$BF$6:$BL$77, '[1]차입명세(16.12)'!$BP60, FALSE)/1000000)/12</f>
        <v>-604.25</v>
      </c>
      <c r="AF296" s="259">
        <f>(HLOOKUP(AF$239, '[1]차입명세(16.12)'!$BF$6:$BL$77, '[1]차입명세(16.12)'!$BP60, FALSE)/1000000)/12</f>
        <v>-604.25</v>
      </c>
      <c r="AG296" s="259">
        <f>(HLOOKUP(AG$239, '[1]차입명세(16.12)'!$BF$6:$BL$77, '[1]차입명세(16.12)'!$BP60, FALSE)/1000000)/12</f>
        <v>-604.25</v>
      </c>
      <c r="AH296" s="259">
        <f>(HLOOKUP(AH$239, '[1]차입명세(16.12)'!$BF$6:$BL$77, '[1]차입명세(16.12)'!$BP60, FALSE)/1000000)/12</f>
        <v>-604.25</v>
      </c>
      <c r="AI296" s="259">
        <f>(HLOOKUP(AI$239, '[1]차입명세(16.12)'!$BF$6:$BL$77, '[1]차입명세(16.12)'!$BP60, FALSE)/1000000)/12</f>
        <v>-604.25</v>
      </c>
      <c r="AJ296" s="259">
        <f>(HLOOKUP(AJ$239, '[1]차입명세(16.12)'!$BF$6:$BL$77, '[1]차입명세(16.12)'!$BP60, FALSE)/1000000)/12</f>
        <v>-302.125</v>
      </c>
      <c r="AK296" s="259">
        <f>(HLOOKUP(AK$239, '[1]차입명세(16.12)'!$BF$6:$BL$77, '[1]차입명세(16.12)'!$BP60, FALSE)/1000000)/12</f>
        <v>-302.125</v>
      </c>
      <c r="AL296" s="259">
        <f>(HLOOKUP(AL$239, '[1]차입명세(16.12)'!$BF$6:$BL$77, '[1]차입명세(16.12)'!$BP60, FALSE)/1000000)/12</f>
        <v>-302.125</v>
      </c>
      <c r="AM296" s="259">
        <f>(HLOOKUP(AM$239, '[1]차입명세(16.12)'!$BF$6:$BL$77, '[1]차입명세(16.12)'!$BP60, FALSE)/1000000)/12</f>
        <v>-302.125</v>
      </c>
      <c r="AN296" s="259">
        <f>(HLOOKUP(AN$239, '[1]차입명세(16.12)'!$BF$6:$BL$77, '[1]차입명세(16.12)'!$BP60, FALSE)/1000000)/12</f>
        <v>-302.125</v>
      </c>
      <c r="AO296" s="259">
        <f>(HLOOKUP(AO$239, '[1]차입명세(16.12)'!$BF$6:$BL$77, '[1]차입명세(16.12)'!$BP60, FALSE)/1000000)/12</f>
        <v>-302.125</v>
      </c>
      <c r="AP296" s="259">
        <f>(HLOOKUP(AP$239, '[1]차입명세(16.12)'!$BF$6:$BL$77, '[1]차입명세(16.12)'!$BP60, FALSE)/1000000)/12</f>
        <v>-302.125</v>
      </c>
      <c r="AQ296" s="259">
        <f>(HLOOKUP(AQ$239, '[1]차입명세(16.12)'!$BF$6:$BL$77, '[1]차입명세(16.12)'!$BP60, FALSE)/1000000)/12</f>
        <v>-302.125</v>
      </c>
      <c r="AR296" s="259">
        <f>(HLOOKUP(AR$239, '[1]차입명세(16.12)'!$BF$6:$BL$77, '[1]차입명세(16.12)'!$BP60, FALSE)/1000000)/12</f>
        <v>-302.125</v>
      </c>
      <c r="AS296" s="259">
        <f>(HLOOKUP(AS$239, '[1]차입명세(16.12)'!$BF$6:$BL$77, '[1]차입명세(16.12)'!$BP60, FALSE)/1000000)/12</f>
        <v>-302.125</v>
      </c>
      <c r="AT296" s="259">
        <f>(HLOOKUP(AT$239, '[1]차입명세(16.12)'!$BF$6:$BL$77, '[1]차입명세(16.12)'!$BP60, FALSE)/1000000)/12</f>
        <v>-302.125</v>
      </c>
      <c r="AU296" s="259">
        <f>(HLOOKUP(AU$239, '[1]차입명세(16.12)'!$BF$6:$BL$77, '[1]차입명세(16.12)'!$BP60, FALSE)/1000000)/12</f>
        <v>-302.125</v>
      </c>
      <c r="AV296" s="259">
        <f>(HLOOKUP(AV$239, '[1]차입명세(16.12)'!$BF$6:$BL$77, '[1]차입명세(16.12)'!$BP60, FALSE)/1000000)/12</f>
        <v>0</v>
      </c>
      <c r="AW296" s="259">
        <f>(HLOOKUP(AW$239, '[1]차입명세(16.12)'!$BF$6:$BL$77, '[1]차입명세(16.12)'!$BP60, FALSE)/1000000)/12</f>
        <v>0</v>
      </c>
      <c r="AX296" s="259">
        <f>(HLOOKUP(AX$239, '[1]차입명세(16.12)'!$BF$6:$BL$77, '[1]차입명세(16.12)'!$BP60, FALSE)/1000000)/12</f>
        <v>0</v>
      </c>
      <c r="AY296" s="259">
        <f>(HLOOKUP(AY$239, '[1]차입명세(16.12)'!$BF$6:$BL$77, '[1]차입명세(16.12)'!$BP60, FALSE)/1000000)/12</f>
        <v>0</v>
      </c>
      <c r="AZ296" s="259">
        <f>(HLOOKUP(AZ$239, '[1]차입명세(16.12)'!$BF$6:$BL$77, '[1]차입명세(16.12)'!$BP60, FALSE)/1000000)/12</f>
        <v>0</v>
      </c>
      <c r="BA296" s="259">
        <f>(HLOOKUP(BA$239, '[1]차입명세(16.12)'!$BF$6:$BL$77, '[1]차입명세(16.12)'!$BP60, FALSE)/1000000)/12</f>
        <v>0</v>
      </c>
      <c r="BB296" s="259">
        <f>(HLOOKUP(BB$239, '[1]차입명세(16.12)'!$BF$6:$BL$77, '[1]차입명세(16.12)'!$BP60, FALSE)/1000000)/12</f>
        <v>0</v>
      </c>
      <c r="BC296" s="259">
        <f>(HLOOKUP(BC$239, '[1]차입명세(16.12)'!$BF$6:$BL$77, '[1]차입명세(16.12)'!$BP60, FALSE)/1000000)/12</f>
        <v>0</v>
      </c>
      <c r="BD296" s="259">
        <f>(HLOOKUP(BD$239, '[1]차입명세(16.12)'!$BF$6:$BL$77, '[1]차입명세(16.12)'!$BP60, FALSE)/1000000)/12</f>
        <v>0</v>
      </c>
      <c r="BE296" s="259">
        <f>(HLOOKUP(BE$239, '[1]차입명세(16.12)'!$BF$6:$BL$77, '[1]차입명세(16.12)'!$BP60, FALSE)/1000000)/12</f>
        <v>0</v>
      </c>
      <c r="BF296" s="259">
        <f>(HLOOKUP(BF$239, '[1]차입명세(16.12)'!$BF$6:$BL$77, '[1]차입명세(16.12)'!$BP60, FALSE)/1000000)/12</f>
        <v>0</v>
      </c>
      <c r="BG296" s="259">
        <f>(HLOOKUP(BG$239, '[1]차입명세(16.12)'!$BF$6:$BL$77, '[1]차입명세(16.12)'!$BP60, FALSE)/1000000)/12</f>
        <v>0</v>
      </c>
      <c r="BH296" s="259">
        <f>(HLOOKUP(BH$239, '[1]차입명세(16.12)'!$BF$6:$BL$77, '[1]차입명세(16.12)'!$BP60, FALSE)/1000000)/12</f>
        <v>0</v>
      </c>
      <c r="BI296" s="259">
        <f>(HLOOKUP(BI$239, '[1]차입명세(16.12)'!$BF$6:$BL$77, '[1]차입명세(16.12)'!$BP60, FALSE)/1000000)/12</f>
        <v>0</v>
      </c>
      <c r="BJ296" s="259">
        <f>(HLOOKUP(BJ$239, '[1]차입명세(16.12)'!$BF$6:$BL$77, '[1]차입명세(16.12)'!$BP60, FALSE)/1000000)/12</f>
        <v>0</v>
      </c>
      <c r="BK296" s="259">
        <f>(HLOOKUP(BK$239, '[1]차입명세(16.12)'!$BF$6:$BL$77, '[1]차입명세(16.12)'!$BP60, FALSE)/1000000)/12</f>
        <v>0</v>
      </c>
      <c r="BL296" s="259">
        <f>(HLOOKUP(BL$239, '[1]차입명세(16.12)'!$BF$6:$BL$77, '[1]차입명세(16.12)'!$BP60, FALSE)/1000000)/12</f>
        <v>0</v>
      </c>
      <c r="BM296" s="259">
        <f>(HLOOKUP(BM$239, '[1]차입명세(16.12)'!$BF$6:$BL$77, '[1]차입명세(16.12)'!$BP60, FALSE)/1000000)/12</f>
        <v>0</v>
      </c>
      <c r="BN296" s="259">
        <f>(HLOOKUP(BN$239, '[1]차입명세(16.12)'!$BF$6:$BL$77, '[1]차입명세(16.12)'!$BP60, FALSE)/1000000)/12</f>
        <v>0</v>
      </c>
      <c r="BO296" s="259">
        <f>(HLOOKUP(BO$239, '[1]차입명세(16.12)'!$BF$6:$BL$77, '[1]차입명세(16.12)'!$BP60, FALSE)/1000000)/12</f>
        <v>0</v>
      </c>
      <c r="BP296" s="259">
        <f>(HLOOKUP(BP$239, '[1]차입명세(16.12)'!$BF$6:$BL$77, '[1]차입명세(16.12)'!$BP60, FALSE)/1000000)/12</f>
        <v>0</v>
      </c>
      <c r="BQ296" s="259">
        <f>(HLOOKUP(BQ$239, '[1]차입명세(16.12)'!$BF$6:$BL$77, '[1]차입명세(16.12)'!$BP60, FALSE)/1000000)/12</f>
        <v>0</v>
      </c>
      <c r="BR296" s="259">
        <f>(HLOOKUP(BR$239, '[1]차입명세(16.12)'!$BF$6:$BL$77, '[1]차입명세(16.12)'!$BP60, FALSE)/1000000)/12</f>
        <v>0</v>
      </c>
      <c r="BS296" s="259">
        <f>(HLOOKUP(BS$239, '[1]차입명세(16.12)'!$BF$6:$BL$77, '[1]차입명세(16.12)'!$BP60, FALSE)/1000000)/12</f>
        <v>0</v>
      </c>
      <c r="BT296" s="259">
        <f>(HLOOKUP(BT$239, '[1]차입명세(16.12)'!$BF$6:$BL$77, '[1]차입명세(16.12)'!$BP60, FALSE)/1000000)/12</f>
        <v>0</v>
      </c>
      <c r="BU296" s="259">
        <f>(HLOOKUP(BU$239, '[1]차입명세(16.12)'!$BF$6:$BL$77, '[1]차입명세(16.12)'!$BP60, FALSE)/1000000)/12</f>
        <v>0</v>
      </c>
      <c r="BV296" s="259">
        <f>(HLOOKUP(BV$239, '[1]차입명세(16.12)'!$BF$6:$BL$77, '[1]차입명세(16.12)'!$BP60, FALSE)/1000000)/12</f>
        <v>0</v>
      </c>
      <c r="BW296" s="259">
        <f>(HLOOKUP(BW$239, '[1]차입명세(16.12)'!$BF$6:$BL$77, '[1]차입명세(16.12)'!$BP60, FALSE)/1000000)/12</f>
        <v>0</v>
      </c>
      <c r="BX296" s="259">
        <f>(HLOOKUP(BX$239, '[1]차입명세(16.12)'!$BF$6:$BL$77, '[1]차입명세(16.12)'!$BP60, FALSE)/1000000)/12</f>
        <v>0</v>
      </c>
      <c r="BY296" s="259">
        <f>(HLOOKUP(BY$239, '[1]차입명세(16.12)'!$BF$6:$BL$77, '[1]차입명세(16.12)'!$BP60, FALSE)/1000000)/12</f>
        <v>0</v>
      </c>
      <c r="BZ296" s="259">
        <f>(HLOOKUP(BZ$239, '[1]차입명세(16.12)'!$BF$6:$BL$77, '[1]차입명세(16.12)'!$BP60, FALSE)/1000000)/12</f>
        <v>0</v>
      </c>
      <c r="CA296" s="259">
        <f>(HLOOKUP(CA$239, '[1]차입명세(16.12)'!$BF$6:$BL$77, '[1]차입명세(16.12)'!$BP60, FALSE)/1000000)/12</f>
        <v>0</v>
      </c>
      <c r="CB296" s="259">
        <f>(HLOOKUP(CB$239, '[1]차입명세(16.12)'!$BF$6:$BL$77, '[1]차입명세(16.12)'!$BP60, FALSE)/1000000)/12</f>
        <v>0</v>
      </c>
      <c r="CC296" s="259">
        <f>(HLOOKUP(CC$239, '[1]차입명세(16.12)'!$BF$6:$BL$77, '[1]차입명세(16.12)'!$BP60, FALSE)/1000000)/12</f>
        <v>0</v>
      </c>
      <c r="CD296" s="259">
        <f>(HLOOKUP(CD$239, '[1]차입명세(16.12)'!$BF$6:$BL$77, '[1]차입명세(16.12)'!$BP60, FALSE)/1000000)/12</f>
        <v>0</v>
      </c>
      <c r="CE296" s="259">
        <f>(HLOOKUP(CE$239, '[1]차입명세(16.12)'!$BF$6:$BL$77, '[1]차입명세(16.12)'!$BP60, FALSE)/1000000)/12</f>
        <v>0</v>
      </c>
      <c r="CF296" s="259">
        <f>(HLOOKUP(CF$239, '[1]차입명세(16.12)'!$BF$6:$BL$77, '[1]차입명세(16.12)'!$BP60, FALSE)/1000000)/12</f>
        <v>0</v>
      </c>
      <c r="CG296" s="259">
        <f>(HLOOKUP(CG$239, '[1]차입명세(16.12)'!$BF$6:$BL$77, '[1]차입명세(16.12)'!$BP60, FALSE)/1000000)/12</f>
        <v>0</v>
      </c>
      <c r="CH296" s="259">
        <f>(HLOOKUP(CH$239, '[1]차입명세(16.12)'!$BF$6:$BL$77, '[1]차입명세(16.12)'!$BP60, FALSE)/1000000)/12</f>
        <v>0</v>
      </c>
      <c r="CI296" s="259">
        <f>(HLOOKUP(CI$239, '[1]차입명세(16.12)'!$BF$6:$BL$77, '[1]차입명세(16.12)'!$BP60, FALSE)/1000000)/12</f>
        <v>0</v>
      </c>
      <c r="CJ296" s="259">
        <f>(HLOOKUP(CJ$239, '[1]차입명세(16.12)'!$BF$6:$BL$77, '[1]차입명세(16.12)'!$BP60, FALSE)/1000000)/12</f>
        <v>0</v>
      </c>
      <c r="CK296" s="259">
        <f>(HLOOKUP(CK$239, '[1]차입명세(16.12)'!$BF$6:$BL$77, '[1]차입명세(16.12)'!$BP60, FALSE)/1000000)/12</f>
        <v>0</v>
      </c>
      <c r="CL296" s="259">
        <f>(HLOOKUP(CL$239, '[1]차입명세(16.12)'!$BF$6:$BL$77, '[1]차입명세(16.12)'!$BP60, FALSE)/1000000)/12</f>
        <v>0</v>
      </c>
      <c r="CM296" s="259">
        <f>(HLOOKUP(CM$239, '[1]차입명세(16.12)'!$BF$6:$BL$77, '[1]차입명세(16.12)'!$BP60, FALSE)/1000000)/12</f>
        <v>0</v>
      </c>
      <c r="CN296" s="259">
        <f>(HLOOKUP(CN$239, '[1]차입명세(16.12)'!$BF$6:$BL$77, '[1]차입명세(16.12)'!$BP60, FALSE)/1000000)/12</f>
        <v>0</v>
      </c>
      <c r="CO296" s="259">
        <f>(HLOOKUP(CO$239, '[1]차입명세(16.12)'!$BF$6:$BL$77, '[1]차입명세(16.12)'!$BP60, FALSE)/1000000)/12</f>
        <v>0</v>
      </c>
      <c r="CP296" s="259">
        <f>(HLOOKUP(CP$239, '[1]차입명세(16.12)'!$BF$6:$BL$77, '[1]차입명세(16.12)'!$BP60, FALSE)/1000000)/12</f>
        <v>0</v>
      </c>
      <c r="CQ296" s="259">
        <f>(HLOOKUP(CQ$239, '[1]차입명세(16.12)'!$BF$6:$BL$77, '[1]차입명세(16.12)'!$BP60, FALSE)/1000000)/12</f>
        <v>0</v>
      </c>
      <c r="CR296" s="259">
        <f>(HLOOKUP(CR$239, '[1]차입명세(16.12)'!$BF$6:$BL$77, '[1]차입명세(16.12)'!$BP60, FALSE)/1000000)/12</f>
        <v>0</v>
      </c>
      <c r="CS296" s="259">
        <f>(HLOOKUP(CS$239, '[1]차입명세(16.12)'!$BF$6:$BL$77, '[1]차입명세(16.12)'!$BP60, FALSE)/1000000)/12</f>
        <v>0</v>
      </c>
      <c r="CT296" s="259">
        <f>(HLOOKUP(CT$239, '[1]차입명세(16.12)'!$BF$6:$BL$77, '[1]차입명세(16.12)'!$BP60, FALSE)/1000000)/12</f>
        <v>0</v>
      </c>
      <c r="CU296" s="259">
        <f>(HLOOKUP(CU$239, '[1]차입명세(16.12)'!$BF$6:$BL$77, '[1]차입명세(16.12)'!$BP60, FALSE)/1000000)/12</f>
        <v>0</v>
      </c>
      <c r="CV296" s="259">
        <f>(HLOOKUP(CV$239, '[1]차입명세(16.12)'!$BF$6:$BL$77, '[1]차입명세(16.12)'!$BP60, FALSE)/1000000)/12</f>
        <v>0</v>
      </c>
      <c r="CW296" s="259">
        <f>(HLOOKUP(CW$239, '[1]차입명세(16.12)'!$BF$6:$BL$77, '[1]차입명세(16.12)'!$BP60, FALSE)/1000000)/12</f>
        <v>0</v>
      </c>
      <c r="CX296" s="259">
        <f>(HLOOKUP(CX$239, '[1]차입명세(16.12)'!$BF$6:$BL$77, '[1]차입명세(16.12)'!$BP60, FALSE)/1000000)/12</f>
        <v>0</v>
      </c>
      <c r="CY296" s="259">
        <f>(HLOOKUP(CY$239, '[1]차입명세(16.12)'!$BF$6:$BL$77, '[1]차입명세(16.12)'!$BP60, FALSE)/1000000)/12</f>
        <v>0</v>
      </c>
      <c r="CZ296" s="259">
        <f>(HLOOKUP(CZ$239, '[1]차입명세(16.12)'!$BF$6:$BL$77, '[1]차입명세(16.12)'!$BP60, FALSE)/1000000)/12</f>
        <v>0</v>
      </c>
      <c r="DA296" s="259">
        <f>(HLOOKUP(DA$239, '[1]차입명세(16.12)'!$BF$6:$BL$77, '[1]차입명세(16.12)'!$BP60, FALSE)/1000000)/12</f>
        <v>0</v>
      </c>
      <c r="DB296" s="259">
        <f>(HLOOKUP(DB$239, '[1]차입명세(16.12)'!$BF$6:$BL$77, '[1]차입명세(16.12)'!$BP60, FALSE)/1000000)/12</f>
        <v>0</v>
      </c>
      <c r="DC296" s="259">
        <f>(HLOOKUP(DC$239, '[1]차입명세(16.12)'!$BF$6:$BL$77, '[1]차입명세(16.12)'!$BP60, FALSE)/1000000)/12</f>
        <v>0</v>
      </c>
      <c r="DD296" s="259"/>
      <c r="DE296" s="259"/>
      <c r="DF296" s="259"/>
      <c r="DG296" s="259"/>
      <c r="DH296" s="259"/>
      <c r="DI296" s="259"/>
      <c r="DJ296" s="259"/>
      <c r="DK296" s="259"/>
      <c r="DL296" s="259"/>
      <c r="DM296" s="259"/>
      <c r="DN296" s="259"/>
      <c r="DO296" s="259"/>
      <c r="DP296" s="259"/>
      <c r="DQ296" s="259"/>
      <c r="DR296" s="259"/>
      <c r="DS296" s="259"/>
      <c r="DT296" s="259"/>
      <c r="DU296" s="259"/>
      <c r="DV296" s="259"/>
      <c r="DW296" s="259"/>
      <c r="DX296" s="259"/>
      <c r="DY296" s="259"/>
      <c r="DZ296" s="259"/>
      <c r="EA296" s="259"/>
      <c r="EB296" s="259"/>
      <c r="EC296" s="259"/>
      <c r="ED296" s="259"/>
      <c r="EE296" s="259"/>
      <c r="EF296" s="259"/>
      <c r="EG296" s="259"/>
      <c r="EH296" s="259"/>
      <c r="EI296" s="259"/>
      <c r="EJ296" s="259"/>
      <c r="EK296" s="259"/>
      <c r="EL296" s="259"/>
      <c r="EM296" s="259"/>
      <c r="EN296" s="116"/>
    </row>
    <row r="297" spans="3:144" x14ac:dyDescent="0.3">
      <c r="C297" s="142">
        <f t="shared" si="226"/>
        <v>20</v>
      </c>
      <c r="D297" s="273" t="str">
        <f>'[1]차입명세(16.12)'!D61</f>
        <v>해외투자대출(창)</v>
      </c>
      <c r="E297" s="274" t="str">
        <f>'[1]차입명세(16.12)'!E61</f>
        <v>수출입</v>
      </c>
      <c r="F297" s="252">
        <f>'[1]차입명세(16.12)'!Y61/1000000</f>
        <v>20302.8</v>
      </c>
      <c r="G297" s="253">
        <f>'[1]차입명세(16.12)'!M61/100</f>
        <v>2.3014999999999997E-2</v>
      </c>
      <c r="H297" s="254">
        <f>'[1]차입명세(16.12)'!P61</f>
        <v>43950</v>
      </c>
      <c r="I297" s="278" t="str">
        <f>'[1]차입명세(16.12)'!Q61</f>
        <v>3개월</v>
      </c>
      <c r="J297" s="256" t="str">
        <f>'[1]차입명세(16.12)'!V61</f>
        <v>1,4,7,10</v>
      </c>
      <c r="K297" s="260"/>
      <c r="L297" s="258">
        <f>'[1]차입명세(16.12)'!AQ61/1000000</f>
        <v>0</v>
      </c>
      <c r="M297" s="258">
        <f>'[1]차입명세(16.12)'!AR61/1000000</f>
        <v>0</v>
      </c>
      <c r="N297" s="258">
        <f>'[1]차입명세(16.12)'!AS61/1000000</f>
        <v>0</v>
      </c>
      <c r="O297" s="258">
        <f>'[1]차입명세(16.12)'!AT61/1000000</f>
        <v>0</v>
      </c>
      <c r="P297" s="258">
        <f>'[1]차입명세(16.12)'!AU61/1000000</f>
        <v>0</v>
      </c>
      <c r="Q297" s="258">
        <f>'[1]차입명세(16.12)'!AV61/1000000</f>
        <v>0</v>
      </c>
      <c r="R297" s="258">
        <f>'[1]차입명세(16.12)'!AW61/1000000</f>
        <v>0</v>
      </c>
      <c r="S297" s="258">
        <f>'[1]차입명세(16.12)'!AX61/1000000</f>
        <v>0</v>
      </c>
      <c r="T297" s="258">
        <f>'[1]차입명세(16.12)'!AY61/1000000</f>
        <v>0</v>
      </c>
      <c r="U297" s="258">
        <f>'[1]차입명세(16.12)'!AZ61/1000000</f>
        <v>0</v>
      </c>
      <c r="V297" s="258">
        <f>'[1]차입명세(16.12)'!BA61/1000000</f>
        <v>0</v>
      </c>
      <c r="W297" s="258">
        <f>'[1]차입명세(16.12)'!BB61/1000000</f>
        <v>0</v>
      </c>
      <c r="X297" s="259">
        <f>(HLOOKUP(X$239, '[1]차입명세(16.12)'!$BF$6:$BL$77, '[1]차입명세(16.12)'!$BP61, FALSE)/1000000)/12</f>
        <v>-422.97499999999997</v>
      </c>
      <c r="Y297" s="259">
        <f>(HLOOKUP(Y$239, '[1]차입명세(16.12)'!$BF$6:$BL$77, '[1]차입명세(16.12)'!$BP61, FALSE)/1000000)/12</f>
        <v>-422.97499999999997</v>
      </c>
      <c r="Z297" s="259">
        <f>(HLOOKUP(Z$239, '[1]차입명세(16.12)'!$BF$6:$BL$77, '[1]차입명세(16.12)'!$BP61, FALSE)/1000000)/12</f>
        <v>-422.97499999999997</v>
      </c>
      <c r="AA297" s="259">
        <f>(HLOOKUP(AA$239, '[1]차입명세(16.12)'!$BF$6:$BL$77, '[1]차입명세(16.12)'!$BP61, FALSE)/1000000)/12</f>
        <v>-422.97499999999997</v>
      </c>
      <c r="AB297" s="259">
        <f>(HLOOKUP(AB$239, '[1]차입명세(16.12)'!$BF$6:$BL$77, '[1]차입명세(16.12)'!$BP61, FALSE)/1000000)/12</f>
        <v>-422.97499999999997</v>
      </c>
      <c r="AC297" s="259">
        <f>(HLOOKUP(AC$239, '[1]차입명세(16.12)'!$BF$6:$BL$77, '[1]차입명세(16.12)'!$BP61, FALSE)/1000000)/12</f>
        <v>-422.97499999999997</v>
      </c>
      <c r="AD297" s="259">
        <f>(HLOOKUP(AD$239, '[1]차입명세(16.12)'!$BF$6:$BL$77, '[1]차입명세(16.12)'!$BP61, FALSE)/1000000)/12</f>
        <v>-422.97499999999997</v>
      </c>
      <c r="AE297" s="259">
        <f>(HLOOKUP(AE$239, '[1]차입명세(16.12)'!$BF$6:$BL$77, '[1]차입명세(16.12)'!$BP61, FALSE)/1000000)/12</f>
        <v>-422.97499999999997</v>
      </c>
      <c r="AF297" s="259">
        <f>(HLOOKUP(AF$239, '[1]차입명세(16.12)'!$BF$6:$BL$77, '[1]차입명세(16.12)'!$BP61, FALSE)/1000000)/12</f>
        <v>-422.97499999999997</v>
      </c>
      <c r="AG297" s="259">
        <f>(HLOOKUP(AG$239, '[1]차입명세(16.12)'!$BF$6:$BL$77, '[1]차입명세(16.12)'!$BP61, FALSE)/1000000)/12</f>
        <v>-422.97499999999997</v>
      </c>
      <c r="AH297" s="259">
        <f>(HLOOKUP(AH$239, '[1]차입명세(16.12)'!$BF$6:$BL$77, '[1]차입명세(16.12)'!$BP61, FALSE)/1000000)/12</f>
        <v>-422.97499999999997</v>
      </c>
      <c r="AI297" s="259">
        <f>(HLOOKUP(AI$239, '[1]차입명세(16.12)'!$BF$6:$BL$77, '[1]차입명세(16.12)'!$BP61, FALSE)/1000000)/12</f>
        <v>-422.97499999999997</v>
      </c>
      <c r="AJ297" s="259">
        <f>(HLOOKUP(AJ$239, '[1]차입명세(16.12)'!$BF$6:$BL$77, '[1]차입명세(16.12)'!$BP61, FALSE)/1000000)/12</f>
        <v>-845.94999999999993</v>
      </c>
      <c r="AK297" s="259">
        <f>(HLOOKUP(AK$239, '[1]차입명세(16.12)'!$BF$6:$BL$77, '[1]차입명세(16.12)'!$BP61, FALSE)/1000000)/12</f>
        <v>-845.94999999999993</v>
      </c>
      <c r="AL297" s="259">
        <f>(HLOOKUP(AL$239, '[1]차입명세(16.12)'!$BF$6:$BL$77, '[1]차입명세(16.12)'!$BP61, FALSE)/1000000)/12</f>
        <v>-845.94999999999993</v>
      </c>
      <c r="AM297" s="259">
        <f>(HLOOKUP(AM$239, '[1]차입명세(16.12)'!$BF$6:$BL$77, '[1]차입명세(16.12)'!$BP61, FALSE)/1000000)/12</f>
        <v>-845.94999999999993</v>
      </c>
      <c r="AN297" s="259">
        <f>(HLOOKUP(AN$239, '[1]차입명세(16.12)'!$BF$6:$BL$77, '[1]차입명세(16.12)'!$BP61, FALSE)/1000000)/12</f>
        <v>-845.94999999999993</v>
      </c>
      <c r="AO297" s="259">
        <f>(HLOOKUP(AO$239, '[1]차입명세(16.12)'!$BF$6:$BL$77, '[1]차입명세(16.12)'!$BP61, FALSE)/1000000)/12</f>
        <v>-845.94999999999993</v>
      </c>
      <c r="AP297" s="259">
        <f>(HLOOKUP(AP$239, '[1]차입명세(16.12)'!$BF$6:$BL$77, '[1]차입명세(16.12)'!$BP61, FALSE)/1000000)/12</f>
        <v>-845.94999999999993</v>
      </c>
      <c r="AQ297" s="259">
        <f>(HLOOKUP(AQ$239, '[1]차입명세(16.12)'!$BF$6:$BL$77, '[1]차입명세(16.12)'!$BP61, FALSE)/1000000)/12</f>
        <v>-845.94999999999993</v>
      </c>
      <c r="AR297" s="259">
        <f>(HLOOKUP(AR$239, '[1]차입명세(16.12)'!$BF$6:$BL$77, '[1]차입명세(16.12)'!$BP61, FALSE)/1000000)/12</f>
        <v>-845.94999999999993</v>
      </c>
      <c r="AS297" s="259">
        <f>(HLOOKUP(AS$239, '[1]차입명세(16.12)'!$BF$6:$BL$77, '[1]차입명세(16.12)'!$BP61, FALSE)/1000000)/12</f>
        <v>-845.94999999999993</v>
      </c>
      <c r="AT297" s="259">
        <f>(HLOOKUP(AT$239, '[1]차입명세(16.12)'!$BF$6:$BL$77, '[1]차입명세(16.12)'!$BP61, FALSE)/1000000)/12</f>
        <v>-845.94999999999993</v>
      </c>
      <c r="AU297" s="259">
        <f>(HLOOKUP(AU$239, '[1]차입명세(16.12)'!$BF$6:$BL$77, '[1]차입명세(16.12)'!$BP61, FALSE)/1000000)/12</f>
        <v>-845.94999999999993</v>
      </c>
      <c r="AV297" s="259">
        <f>(HLOOKUP(AV$239, '[1]차입명세(16.12)'!$BF$6:$BL$77, '[1]차입명세(16.12)'!$BP61, FALSE)/1000000)/12</f>
        <v>-422.97499999999997</v>
      </c>
      <c r="AW297" s="259">
        <f>(HLOOKUP(AW$239, '[1]차입명세(16.12)'!$BF$6:$BL$77, '[1]차입명세(16.12)'!$BP61, FALSE)/1000000)/12</f>
        <v>-422.97499999999997</v>
      </c>
      <c r="AX297" s="259">
        <f>(HLOOKUP(AX$239, '[1]차입명세(16.12)'!$BF$6:$BL$77, '[1]차입명세(16.12)'!$BP61, FALSE)/1000000)/12</f>
        <v>-422.97499999999997</v>
      </c>
      <c r="AY297" s="259">
        <f>(HLOOKUP(AY$239, '[1]차입명세(16.12)'!$BF$6:$BL$77, '[1]차입명세(16.12)'!$BP61, FALSE)/1000000)/12</f>
        <v>-422.97499999999997</v>
      </c>
      <c r="AZ297" s="259">
        <f>(HLOOKUP(AZ$239, '[1]차입명세(16.12)'!$BF$6:$BL$77, '[1]차입명세(16.12)'!$BP61, FALSE)/1000000)/12</f>
        <v>-422.97499999999997</v>
      </c>
      <c r="BA297" s="259">
        <f>(HLOOKUP(BA$239, '[1]차입명세(16.12)'!$BF$6:$BL$77, '[1]차입명세(16.12)'!$BP61, FALSE)/1000000)/12</f>
        <v>-422.97499999999997</v>
      </c>
      <c r="BB297" s="259">
        <f>(HLOOKUP(BB$239, '[1]차입명세(16.12)'!$BF$6:$BL$77, '[1]차입명세(16.12)'!$BP61, FALSE)/1000000)/12</f>
        <v>-422.97499999999997</v>
      </c>
      <c r="BC297" s="259">
        <f>(HLOOKUP(BC$239, '[1]차입명세(16.12)'!$BF$6:$BL$77, '[1]차입명세(16.12)'!$BP61, FALSE)/1000000)/12</f>
        <v>-422.97499999999997</v>
      </c>
      <c r="BD297" s="259">
        <f>(HLOOKUP(BD$239, '[1]차입명세(16.12)'!$BF$6:$BL$77, '[1]차입명세(16.12)'!$BP61, FALSE)/1000000)/12</f>
        <v>-422.97499999999997</v>
      </c>
      <c r="BE297" s="259">
        <f>(HLOOKUP(BE$239, '[1]차입명세(16.12)'!$BF$6:$BL$77, '[1]차입명세(16.12)'!$BP61, FALSE)/1000000)/12</f>
        <v>-422.97499999999997</v>
      </c>
      <c r="BF297" s="259">
        <f>(HLOOKUP(BF$239, '[1]차입명세(16.12)'!$BF$6:$BL$77, '[1]차입명세(16.12)'!$BP61, FALSE)/1000000)/12</f>
        <v>-422.97499999999997</v>
      </c>
      <c r="BG297" s="259">
        <f>(HLOOKUP(BG$239, '[1]차입명세(16.12)'!$BF$6:$BL$77, '[1]차입명세(16.12)'!$BP61, FALSE)/1000000)/12</f>
        <v>-422.97499999999997</v>
      </c>
      <c r="BH297" s="259">
        <f>(HLOOKUP(BH$239, '[1]차입명세(16.12)'!$BF$6:$BL$77, '[1]차입명세(16.12)'!$BP61, FALSE)/1000000)/12</f>
        <v>0</v>
      </c>
      <c r="BI297" s="259">
        <f>(HLOOKUP(BI$239, '[1]차입명세(16.12)'!$BF$6:$BL$77, '[1]차입명세(16.12)'!$BP61, FALSE)/1000000)/12</f>
        <v>0</v>
      </c>
      <c r="BJ297" s="259">
        <f>(HLOOKUP(BJ$239, '[1]차입명세(16.12)'!$BF$6:$BL$77, '[1]차입명세(16.12)'!$BP61, FALSE)/1000000)/12</f>
        <v>0</v>
      </c>
      <c r="BK297" s="259">
        <f>(HLOOKUP(BK$239, '[1]차입명세(16.12)'!$BF$6:$BL$77, '[1]차입명세(16.12)'!$BP61, FALSE)/1000000)/12</f>
        <v>0</v>
      </c>
      <c r="BL297" s="259">
        <f>(HLOOKUP(BL$239, '[1]차입명세(16.12)'!$BF$6:$BL$77, '[1]차입명세(16.12)'!$BP61, FALSE)/1000000)/12</f>
        <v>0</v>
      </c>
      <c r="BM297" s="259">
        <f>(HLOOKUP(BM$239, '[1]차입명세(16.12)'!$BF$6:$BL$77, '[1]차입명세(16.12)'!$BP61, FALSE)/1000000)/12</f>
        <v>0</v>
      </c>
      <c r="BN297" s="259">
        <f>(HLOOKUP(BN$239, '[1]차입명세(16.12)'!$BF$6:$BL$77, '[1]차입명세(16.12)'!$BP61, FALSE)/1000000)/12</f>
        <v>0</v>
      </c>
      <c r="BO297" s="259">
        <f>(HLOOKUP(BO$239, '[1]차입명세(16.12)'!$BF$6:$BL$77, '[1]차입명세(16.12)'!$BP61, FALSE)/1000000)/12</f>
        <v>0</v>
      </c>
      <c r="BP297" s="259">
        <f>(HLOOKUP(BP$239, '[1]차입명세(16.12)'!$BF$6:$BL$77, '[1]차입명세(16.12)'!$BP61, FALSE)/1000000)/12</f>
        <v>0</v>
      </c>
      <c r="BQ297" s="259">
        <f>(HLOOKUP(BQ$239, '[1]차입명세(16.12)'!$BF$6:$BL$77, '[1]차입명세(16.12)'!$BP61, FALSE)/1000000)/12</f>
        <v>0</v>
      </c>
      <c r="BR297" s="259">
        <f>(HLOOKUP(BR$239, '[1]차입명세(16.12)'!$BF$6:$BL$77, '[1]차입명세(16.12)'!$BP61, FALSE)/1000000)/12</f>
        <v>0</v>
      </c>
      <c r="BS297" s="259">
        <f>(HLOOKUP(BS$239, '[1]차입명세(16.12)'!$BF$6:$BL$77, '[1]차입명세(16.12)'!$BP61, FALSE)/1000000)/12</f>
        <v>0</v>
      </c>
      <c r="BT297" s="259">
        <f>(HLOOKUP(BT$239, '[1]차입명세(16.12)'!$BF$6:$BL$77, '[1]차입명세(16.12)'!$BP61, FALSE)/1000000)/12</f>
        <v>0</v>
      </c>
      <c r="BU297" s="259">
        <f>(HLOOKUP(BU$239, '[1]차입명세(16.12)'!$BF$6:$BL$77, '[1]차입명세(16.12)'!$BP61, FALSE)/1000000)/12</f>
        <v>0</v>
      </c>
      <c r="BV297" s="259">
        <f>(HLOOKUP(BV$239, '[1]차입명세(16.12)'!$BF$6:$BL$77, '[1]차입명세(16.12)'!$BP61, FALSE)/1000000)/12</f>
        <v>0</v>
      </c>
      <c r="BW297" s="259">
        <f>(HLOOKUP(BW$239, '[1]차입명세(16.12)'!$BF$6:$BL$77, '[1]차입명세(16.12)'!$BP61, FALSE)/1000000)/12</f>
        <v>0</v>
      </c>
      <c r="BX297" s="259">
        <f>(HLOOKUP(BX$239, '[1]차입명세(16.12)'!$BF$6:$BL$77, '[1]차입명세(16.12)'!$BP61, FALSE)/1000000)/12</f>
        <v>0</v>
      </c>
      <c r="BY297" s="259">
        <f>(HLOOKUP(BY$239, '[1]차입명세(16.12)'!$BF$6:$BL$77, '[1]차입명세(16.12)'!$BP61, FALSE)/1000000)/12</f>
        <v>0</v>
      </c>
      <c r="BZ297" s="259">
        <f>(HLOOKUP(BZ$239, '[1]차입명세(16.12)'!$BF$6:$BL$77, '[1]차입명세(16.12)'!$BP61, FALSE)/1000000)/12</f>
        <v>0</v>
      </c>
      <c r="CA297" s="259">
        <f>(HLOOKUP(CA$239, '[1]차입명세(16.12)'!$BF$6:$BL$77, '[1]차입명세(16.12)'!$BP61, FALSE)/1000000)/12</f>
        <v>0</v>
      </c>
      <c r="CB297" s="259">
        <f>(HLOOKUP(CB$239, '[1]차입명세(16.12)'!$BF$6:$BL$77, '[1]차입명세(16.12)'!$BP61, FALSE)/1000000)/12</f>
        <v>0</v>
      </c>
      <c r="CC297" s="259">
        <f>(HLOOKUP(CC$239, '[1]차입명세(16.12)'!$BF$6:$BL$77, '[1]차입명세(16.12)'!$BP61, FALSE)/1000000)/12</f>
        <v>0</v>
      </c>
      <c r="CD297" s="259">
        <f>(HLOOKUP(CD$239, '[1]차입명세(16.12)'!$BF$6:$BL$77, '[1]차입명세(16.12)'!$BP61, FALSE)/1000000)/12</f>
        <v>0</v>
      </c>
      <c r="CE297" s="259">
        <f>(HLOOKUP(CE$239, '[1]차입명세(16.12)'!$BF$6:$BL$77, '[1]차입명세(16.12)'!$BP61, FALSE)/1000000)/12</f>
        <v>0</v>
      </c>
      <c r="CF297" s="259">
        <f>(HLOOKUP(CF$239, '[1]차입명세(16.12)'!$BF$6:$BL$77, '[1]차입명세(16.12)'!$BP61, FALSE)/1000000)/12</f>
        <v>0</v>
      </c>
      <c r="CG297" s="259">
        <f>(HLOOKUP(CG$239, '[1]차입명세(16.12)'!$BF$6:$BL$77, '[1]차입명세(16.12)'!$BP61, FALSE)/1000000)/12</f>
        <v>0</v>
      </c>
      <c r="CH297" s="259">
        <f>(HLOOKUP(CH$239, '[1]차입명세(16.12)'!$BF$6:$BL$77, '[1]차입명세(16.12)'!$BP61, FALSE)/1000000)/12</f>
        <v>0</v>
      </c>
      <c r="CI297" s="259">
        <f>(HLOOKUP(CI$239, '[1]차입명세(16.12)'!$BF$6:$BL$77, '[1]차입명세(16.12)'!$BP61, FALSE)/1000000)/12</f>
        <v>0</v>
      </c>
      <c r="CJ297" s="259">
        <f>(HLOOKUP(CJ$239, '[1]차입명세(16.12)'!$BF$6:$BL$77, '[1]차입명세(16.12)'!$BP61, FALSE)/1000000)/12</f>
        <v>0</v>
      </c>
      <c r="CK297" s="259">
        <f>(HLOOKUP(CK$239, '[1]차입명세(16.12)'!$BF$6:$BL$77, '[1]차입명세(16.12)'!$BP61, FALSE)/1000000)/12</f>
        <v>0</v>
      </c>
      <c r="CL297" s="259">
        <f>(HLOOKUP(CL$239, '[1]차입명세(16.12)'!$BF$6:$BL$77, '[1]차입명세(16.12)'!$BP61, FALSE)/1000000)/12</f>
        <v>0</v>
      </c>
      <c r="CM297" s="259">
        <f>(HLOOKUP(CM$239, '[1]차입명세(16.12)'!$BF$6:$BL$77, '[1]차입명세(16.12)'!$BP61, FALSE)/1000000)/12</f>
        <v>0</v>
      </c>
      <c r="CN297" s="259">
        <f>(HLOOKUP(CN$239, '[1]차입명세(16.12)'!$BF$6:$BL$77, '[1]차입명세(16.12)'!$BP61, FALSE)/1000000)/12</f>
        <v>0</v>
      </c>
      <c r="CO297" s="259">
        <f>(HLOOKUP(CO$239, '[1]차입명세(16.12)'!$BF$6:$BL$77, '[1]차입명세(16.12)'!$BP61, FALSE)/1000000)/12</f>
        <v>0</v>
      </c>
      <c r="CP297" s="259">
        <f>(HLOOKUP(CP$239, '[1]차입명세(16.12)'!$BF$6:$BL$77, '[1]차입명세(16.12)'!$BP61, FALSE)/1000000)/12</f>
        <v>0</v>
      </c>
      <c r="CQ297" s="259">
        <f>(HLOOKUP(CQ$239, '[1]차입명세(16.12)'!$BF$6:$BL$77, '[1]차입명세(16.12)'!$BP61, FALSE)/1000000)/12</f>
        <v>0</v>
      </c>
      <c r="CR297" s="259">
        <f>(HLOOKUP(CR$239, '[1]차입명세(16.12)'!$BF$6:$BL$77, '[1]차입명세(16.12)'!$BP61, FALSE)/1000000)/12</f>
        <v>0</v>
      </c>
      <c r="CS297" s="259">
        <f>(HLOOKUP(CS$239, '[1]차입명세(16.12)'!$BF$6:$BL$77, '[1]차입명세(16.12)'!$BP61, FALSE)/1000000)/12</f>
        <v>0</v>
      </c>
      <c r="CT297" s="259">
        <f>(HLOOKUP(CT$239, '[1]차입명세(16.12)'!$BF$6:$BL$77, '[1]차입명세(16.12)'!$BP61, FALSE)/1000000)/12</f>
        <v>0</v>
      </c>
      <c r="CU297" s="259">
        <f>(HLOOKUP(CU$239, '[1]차입명세(16.12)'!$BF$6:$BL$77, '[1]차입명세(16.12)'!$BP61, FALSE)/1000000)/12</f>
        <v>0</v>
      </c>
      <c r="CV297" s="259">
        <f>(HLOOKUP(CV$239, '[1]차입명세(16.12)'!$BF$6:$BL$77, '[1]차입명세(16.12)'!$BP61, FALSE)/1000000)/12</f>
        <v>0</v>
      </c>
      <c r="CW297" s="259">
        <f>(HLOOKUP(CW$239, '[1]차입명세(16.12)'!$BF$6:$BL$77, '[1]차입명세(16.12)'!$BP61, FALSE)/1000000)/12</f>
        <v>0</v>
      </c>
      <c r="CX297" s="259">
        <f>(HLOOKUP(CX$239, '[1]차입명세(16.12)'!$BF$6:$BL$77, '[1]차입명세(16.12)'!$BP61, FALSE)/1000000)/12</f>
        <v>0</v>
      </c>
      <c r="CY297" s="259">
        <f>(HLOOKUP(CY$239, '[1]차입명세(16.12)'!$BF$6:$BL$77, '[1]차입명세(16.12)'!$BP61, FALSE)/1000000)/12</f>
        <v>0</v>
      </c>
      <c r="CZ297" s="259">
        <f>(HLOOKUP(CZ$239, '[1]차입명세(16.12)'!$BF$6:$BL$77, '[1]차입명세(16.12)'!$BP61, FALSE)/1000000)/12</f>
        <v>0</v>
      </c>
      <c r="DA297" s="259">
        <f>(HLOOKUP(DA$239, '[1]차입명세(16.12)'!$BF$6:$BL$77, '[1]차입명세(16.12)'!$BP61, FALSE)/1000000)/12</f>
        <v>0</v>
      </c>
      <c r="DB297" s="259">
        <f>(HLOOKUP(DB$239, '[1]차입명세(16.12)'!$BF$6:$BL$77, '[1]차입명세(16.12)'!$BP61, FALSE)/1000000)/12</f>
        <v>0</v>
      </c>
      <c r="DC297" s="259">
        <f>(HLOOKUP(DC$239, '[1]차입명세(16.12)'!$BF$6:$BL$77, '[1]차입명세(16.12)'!$BP61, FALSE)/1000000)/12</f>
        <v>0</v>
      </c>
      <c r="DD297" s="259"/>
      <c r="DE297" s="259"/>
      <c r="DF297" s="259"/>
      <c r="DG297" s="259"/>
      <c r="DH297" s="259"/>
      <c r="DI297" s="259"/>
      <c r="DJ297" s="259"/>
      <c r="DK297" s="259"/>
      <c r="DL297" s="259"/>
      <c r="DM297" s="259"/>
      <c r="DN297" s="259"/>
      <c r="DO297" s="259"/>
      <c r="DP297" s="259"/>
      <c r="DQ297" s="259"/>
      <c r="DR297" s="259"/>
      <c r="DS297" s="259"/>
      <c r="DT297" s="259"/>
      <c r="DU297" s="259"/>
      <c r="DV297" s="259"/>
      <c r="DW297" s="259"/>
      <c r="DX297" s="259"/>
      <c r="DY297" s="259"/>
      <c r="DZ297" s="259"/>
      <c r="EA297" s="259"/>
      <c r="EB297" s="259"/>
      <c r="EC297" s="259"/>
      <c r="ED297" s="259"/>
      <c r="EE297" s="259"/>
      <c r="EF297" s="259"/>
      <c r="EG297" s="259"/>
      <c r="EH297" s="259"/>
      <c r="EI297" s="259"/>
      <c r="EJ297" s="259"/>
      <c r="EK297" s="259"/>
      <c r="EL297" s="259"/>
      <c r="EM297" s="259"/>
      <c r="EN297" s="116"/>
    </row>
    <row r="298" spans="3:144" x14ac:dyDescent="0.3">
      <c r="C298" s="142">
        <f t="shared" si="226"/>
        <v>21</v>
      </c>
      <c r="D298" s="273" t="str">
        <f>'[1]차입명세(16.12)'!D62</f>
        <v>해외투자대출(중)</v>
      </c>
      <c r="E298" s="274" t="str">
        <f>'[1]차입명세(16.12)'!E62</f>
        <v>수출입</v>
      </c>
      <c r="F298" s="252">
        <f>'[1]차입명세(16.12)'!Y62/1000000</f>
        <v>13535.2</v>
      </c>
      <c r="G298" s="253">
        <f>'[1]차입명세(16.12)'!M62/100</f>
        <v>2.1444999999999999E-2</v>
      </c>
      <c r="H298" s="254">
        <f>'[1]차입명세(16.12)'!P62</f>
        <v>43305</v>
      </c>
      <c r="I298" s="278" t="str">
        <f>'[1]차입명세(16.12)'!Q62</f>
        <v>3개월</v>
      </c>
      <c r="J298" s="256" t="s">
        <v>108</v>
      </c>
      <c r="K298" s="260"/>
      <c r="L298" s="258">
        <f>'[1]차입명세(16.12)'!AQ62/1000000</f>
        <v>0</v>
      </c>
      <c r="M298" s="258">
        <f>'[1]차입명세(16.12)'!AR62/1000000</f>
        <v>0</v>
      </c>
      <c r="N298" s="258">
        <f>'[1]차입명세(16.12)'!AS62/1000000</f>
        <v>0</v>
      </c>
      <c r="O298" s="258">
        <f>'[1]차입명세(16.12)'!AT62/1000000</f>
        <v>0</v>
      </c>
      <c r="P298" s="258">
        <f>'[1]차입명세(16.12)'!AU62/1000000</f>
        <v>0</v>
      </c>
      <c r="Q298" s="258">
        <f>'[1]차입명세(16.12)'!AV62/1000000</f>
        <v>0</v>
      </c>
      <c r="R298" s="258">
        <f>'[1]차입명세(16.12)'!AW62/1000000</f>
        <v>0</v>
      </c>
      <c r="S298" s="258">
        <f>'[1]차입명세(16.12)'!AX62/1000000</f>
        <v>0</v>
      </c>
      <c r="T298" s="258">
        <f>'[1]차입명세(16.12)'!AY62/1000000</f>
        <v>0</v>
      </c>
      <c r="U298" s="258">
        <f>'[1]차입명세(16.12)'!AZ62/1000000</f>
        <v>0</v>
      </c>
      <c r="V298" s="258">
        <f>'[1]차입명세(16.12)'!BA62/1000000</f>
        <v>0</v>
      </c>
      <c r="W298" s="258">
        <f>'[1]차입명세(16.12)'!BB62/1000000</f>
        <v>0</v>
      </c>
      <c r="X298" s="259">
        <f>(HLOOKUP(X$239, '[1]차입명세(16.12)'!$BF$6:$BL$77, '[1]차입명세(16.12)'!$BP62, FALSE)/1000000)/12</f>
        <v>-1127.9333333333334</v>
      </c>
      <c r="Y298" s="259">
        <f>(HLOOKUP(Y$239, '[1]차입명세(16.12)'!$BF$6:$BL$77, '[1]차입명세(16.12)'!$BP62, FALSE)/1000000)/12</f>
        <v>-1127.9333333333334</v>
      </c>
      <c r="Z298" s="259">
        <f>(HLOOKUP(Z$239, '[1]차입명세(16.12)'!$BF$6:$BL$77, '[1]차입명세(16.12)'!$BP62, FALSE)/1000000)/12</f>
        <v>-1127.9333333333334</v>
      </c>
      <c r="AA298" s="259">
        <f>(HLOOKUP(AA$239, '[1]차입명세(16.12)'!$BF$6:$BL$77, '[1]차입명세(16.12)'!$BP62, FALSE)/1000000)/12</f>
        <v>-1127.9333333333334</v>
      </c>
      <c r="AB298" s="259">
        <f>(HLOOKUP(AB$239, '[1]차입명세(16.12)'!$BF$6:$BL$77, '[1]차입명세(16.12)'!$BP62, FALSE)/1000000)/12</f>
        <v>-1127.9333333333334</v>
      </c>
      <c r="AC298" s="259">
        <f>(HLOOKUP(AC$239, '[1]차입명세(16.12)'!$BF$6:$BL$77, '[1]차입명세(16.12)'!$BP62, FALSE)/1000000)/12</f>
        <v>-1127.9333333333334</v>
      </c>
      <c r="AD298" s="259">
        <f>(HLOOKUP(AD$239, '[1]차입명세(16.12)'!$BF$6:$BL$77, '[1]차입명세(16.12)'!$BP62, FALSE)/1000000)/12</f>
        <v>-1127.9333333333334</v>
      </c>
      <c r="AE298" s="259">
        <f>(HLOOKUP(AE$239, '[1]차입명세(16.12)'!$BF$6:$BL$77, '[1]차입명세(16.12)'!$BP62, FALSE)/1000000)/12</f>
        <v>-1127.9333333333334</v>
      </c>
      <c r="AF298" s="259">
        <f>(HLOOKUP(AF$239, '[1]차입명세(16.12)'!$BF$6:$BL$77, '[1]차입명세(16.12)'!$BP62, FALSE)/1000000)/12</f>
        <v>-1127.9333333333334</v>
      </c>
      <c r="AG298" s="259">
        <f>(HLOOKUP(AG$239, '[1]차입명세(16.12)'!$BF$6:$BL$77, '[1]차입명세(16.12)'!$BP62, FALSE)/1000000)/12</f>
        <v>-1127.9333333333334</v>
      </c>
      <c r="AH298" s="259">
        <f>(HLOOKUP(AH$239, '[1]차입명세(16.12)'!$BF$6:$BL$77, '[1]차입명세(16.12)'!$BP62, FALSE)/1000000)/12</f>
        <v>-1127.9333333333334</v>
      </c>
      <c r="AI298" s="259">
        <f>(HLOOKUP(AI$239, '[1]차입명세(16.12)'!$BF$6:$BL$77, '[1]차입명세(16.12)'!$BP62, FALSE)/1000000)/12</f>
        <v>-1127.9333333333334</v>
      </c>
      <c r="AJ298" s="259">
        <f>(HLOOKUP(AJ$239, '[1]차입명세(16.12)'!$BF$6:$BL$77, '[1]차입명세(16.12)'!$BP62, FALSE)/1000000)/12</f>
        <v>0</v>
      </c>
      <c r="AK298" s="259">
        <f>(HLOOKUP(AK$239, '[1]차입명세(16.12)'!$BF$6:$BL$77, '[1]차입명세(16.12)'!$BP62, FALSE)/1000000)/12</f>
        <v>0</v>
      </c>
      <c r="AL298" s="259">
        <f>(HLOOKUP(AL$239, '[1]차입명세(16.12)'!$BF$6:$BL$77, '[1]차입명세(16.12)'!$BP62, FALSE)/1000000)/12</f>
        <v>0</v>
      </c>
      <c r="AM298" s="259">
        <f>(HLOOKUP(AM$239, '[1]차입명세(16.12)'!$BF$6:$BL$77, '[1]차입명세(16.12)'!$BP62, FALSE)/1000000)/12</f>
        <v>0</v>
      </c>
      <c r="AN298" s="259">
        <f>(HLOOKUP(AN$239, '[1]차입명세(16.12)'!$BF$6:$BL$77, '[1]차입명세(16.12)'!$BP62, FALSE)/1000000)/12</f>
        <v>0</v>
      </c>
      <c r="AO298" s="259">
        <f>(HLOOKUP(AO$239, '[1]차입명세(16.12)'!$BF$6:$BL$77, '[1]차입명세(16.12)'!$BP62, FALSE)/1000000)/12</f>
        <v>0</v>
      </c>
      <c r="AP298" s="259">
        <f>(HLOOKUP(AP$239, '[1]차입명세(16.12)'!$BF$6:$BL$77, '[1]차입명세(16.12)'!$BP62, FALSE)/1000000)/12</f>
        <v>0</v>
      </c>
      <c r="AQ298" s="259">
        <f>(HLOOKUP(AQ$239, '[1]차입명세(16.12)'!$BF$6:$BL$77, '[1]차입명세(16.12)'!$BP62, FALSE)/1000000)/12</f>
        <v>0</v>
      </c>
      <c r="AR298" s="259">
        <f>(HLOOKUP(AR$239, '[1]차입명세(16.12)'!$BF$6:$BL$77, '[1]차입명세(16.12)'!$BP62, FALSE)/1000000)/12</f>
        <v>0</v>
      </c>
      <c r="AS298" s="259">
        <f>(HLOOKUP(AS$239, '[1]차입명세(16.12)'!$BF$6:$BL$77, '[1]차입명세(16.12)'!$BP62, FALSE)/1000000)/12</f>
        <v>0</v>
      </c>
      <c r="AT298" s="259">
        <f>(HLOOKUP(AT$239, '[1]차입명세(16.12)'!$BF$6:$BL$77, '[1]차입명세(16.12)'!$BP62, FALSE)/1000000)/12</f>
        <v>0</v>
      </c>
      <c r="AU298" s="259">
        <f>(HLOOKUP(AU$239, '[1]차입명세(16.12)'!$BF$6:$BL$77, '[1]차입명세(16.12)'!$BP62, FALSE)/1000000)/12</f>
        <v>0</v>
      </c>
      <c r="AV298" s="259">
        <f>(HLOOKUP(AV$239, '[1]차입명세(16.12)'!$BF$6:$BL$77, '[1]차입명세(16.12)'!$BP62, FALSE)/1000000)/12</f>
        <v>0</v>
      </c>
      <c r="AW298" s="259">
        <f>(HLOOKUP(AW$239, '[1]차입명세(16.12)'!$BF$6:$BL$77, '[1]차입명세(16.12)'!$BP62, FALSE)/1000000)/12</f>
        <v>0</v>
      </c>
      <c r="AX298" s="259">
        <f>(HLOOKUP(AX$239, '[1]차입명세(16.12)'!$BF$6:$BL$77, '[1]차입명세(16.12)'!$BP62, FALSE)/1000000)/12</f>
        <v>0</v>
      </c>
      <c r="AY298" s="259">
        <f>(HLOOKUP(AY$239, '[1]차입명세(16.12)'!$BF$6:$BL$77, '[1]차입명세(16.12)'!$BP62, FALSE)/1000000)/12</f>
        <v>0</v>
      </c>
      <c r="AZ298" s="259">
        <f>(HLOOKUP(AZ$239, '[1]차입명세(16.12)'!$BF$6:$BL$77, '[1]차입명세(16.12)'!$BP62, FALSE)/1000000)/12</f>
        <v>0</v>
      </c>
      <c r="BA298" s="259">
        <f>(HLOOKUP(BA$239, '[1]차입명세(16.12)'!$BF$6:$BL$77, '[1]차입명세(16.12)'!$BP62, FALSE)/1000000)/12</f>
        <v>0</v>
      </c>
      <c r="BB298" s="259">
        <f>(HLOOKUP(BB$239, '[1]차입명세(16.12)'!$BF$6:$BL$77, '[1]차입명세(16.12)'!$BP62, FALSE)/1000000)/12</f>
        <v>0</v>
      </c>
      <c r="BC298" s="259">
        <f>(HLOOKUP(BC$239, '[1]차입명세(16.12)'!$BF$6:$BL$77, '[1]차입명세(16.12)'!$BP62, FALSE)/1000000)/12</f>
        <v>0</v>
      </c>
      <c r="BD298" s="259">
        <f>(HLOOKUP(BD$239, '[1]차입명세(16.12)'!$BF$6:$BL$77, '[1]차입명세(16.12)'!$BP62, FALSE)/1000000)/12</f>
        <v>0</v>
      </c>
      <c r="BE298" s="259">
        <f>(HLOOKUP(BE$239, '[1]차입명세(16.12)'!$BF$6:$BL$77, '[1]차입명세(16.12)'!$BP62, FALSE)/1000000)/12</f>
        <v>0</v>
      </c>
      <c r="BF298" s="259">
        <f>(HLOOKUP(BF$239, '[1]차입명세(16.12)'!$BF$6:$BL$77, '[1]차입명세(16.12)'!$BP62, FALSE)/1000000)/12</f>
        <v>0</v>
      </c>
      <c r="BG298" s="259">
        <f>(HLOOKUP(BG$239, '[1]차입명세(16.12)'!$BF$6:$BL$77, '[1]차입명세(16.12)'!$BP62, FALSE)/1000000)/12</f>
        <v>0</v>
      </c>
      <c r="BH298" s="259">
        <f>(HLOOKUP(BH$239, '[1]차입명세(16.12)'!$BF$6:$BL$77, '[1]차입명세(16.12)'!$BP62, FALSE)/1000000)/12</f>
        <v>0</v>
      </c>
      <c r="BI298" s="259">
        <f>(HLOOKUP(BI$239, '[1]차입명세(16.12)'!$BF$6:$BL$77, '[1]차입명세(16.12)'!$BP62, FALSE)/1000000)/12</f>
        <v>0</v>
      </c>
      <c r="BJ298" s="259">
        <f>(HLOOKUP(BJ$239, '[1]차입명세(16.12)'!$BF$6:$BL$77, '[1]차입명세(16.12)'!$BP62, FALSE)/1000000)/12</f>
        <v>0</v>
      </c>
      <c r="BK298" s="259">
        <f>(HLOOKUP(BK$239, '[1]차입명세(16.12)'!$BF$6:$BL$77, '[1]차입명세(16.12)'!$BP62, FALSE)/1000000)/12</f>
        <v>0</v>
      </c>
      <c r="BL298" s="259">
        <f>(HLOOKUP(BL$239, '[1]차입명세(16.12)'!$BF$6:$BL$77, '[1]차입명세(16.12)'!$BP62, FALSE)/1000000)/12</f>
        <v>0</v>
      </c>
      <c r="BM298" s="259">
        <f>(HLOOKUP(BM$239, '[1]차입명세(16.12)'!$BF$6:$BL$77, '[1]차입명세(16.12)'!$BP62, FALSE)/1000000)/12</f>
        <v>0</v>
      </c>
      <c r="BN298" s="259">
        <f>(HLOOKUP(BN$239, '[1]차입명세(16.12)'!$BF$6:$BL$77, '[1]차입명세(16.12)'!$BP62, FALSE)/1000000)/12</f>
        <v>0</v>
      </c>
      <c r="BO298" s="259">
        <f>(HLOOKUP(BO$239, '[1]차입명세(16.12)'!$BF$6:$BL$77, '[1]차입명세(16.12)'!$BP62, FALSE)/1000000)/12</f>
        <v>0</v>
      </c>
      <c r="BP298" s="259">
        <f>(HLOOKUP(BP$239, '[1]차입명세(16.12)'!$BF$6:$BL$77, '[1]차입명세(16.12)'!$BP62, FALSE)/1000000)/12</f>
        <v>0</v>
      </c>
      <c r="BQ298" s="259">
        <f>(HLOOKUP(BQ$239, '[1]차입명세(16.12)'!$BF$6:$BL$77, '[1]차입명세(16.12)'!$BP62, FALSE)/1000000)/12</f>
        <v>0</v>
      </c>
      <c r="BR298" s="259">
        <f>(HLOOKUP(BR$239, '[1]차입명세(16.12)'!$BF$6:$BL$77, '[1]차입명세(16.12)'!$BP62, FALSE)/1000000)/12</f>
        <v>0</v>
      </c>
      <c r="BS298" s="259">
        <f>(HLOOKUP(BS$239, '[1]차입명세(16.12)'!$BF$6:$BL$77, '[1]차입명세(16.12)'!$BP62, FALSE)/1000000)/12</f>
        <v>0</v>
      </c>
      <c r="BT298" s="259">
        <f>(HLOOKUP(BT$239, '[1]차입명세(16.12)'!$BF$6:$BL$77, '[1]차입명세(16.12)'!$BP62, FALSE)/1000000)/12</f>
        <v>0</v>
      </c>
      <c r="BU298" s="259">
        <f>(HLOOKUP(BU$239, '[1]차입명세(16.12)'!$BF$6:$BL$77, '[1]차입명세(16.12)'!$BP62, FALSE)/1000000)/12</f>
        <v>0</v>
      </c>
      <c r="BV298" s="259">
        <f>(HLOOKUP(BV$239, '[1]차입명세(16.12)'!$BF$6:$BL$77, '[1]차입명세(16.12)'!$BP62, FALSE)/1000000)/12</f>
        <v>0</v>
      </c>
      <c r="BW298" s="259">
        <f>(HLOOKUP(BW$239, '[1]차입명세(16.12)'!$BF$6:$BL$77, '[1]차입명세(16.12)'!$BP62, FALSE)/1000000)/12</f>
        <v>0</v>
      </c>
      <c r="BX298" s="259">
        <f>(HLOOKUP(BX$239, '[1]차입명세(16.12)'!$BF$6:$BL$77, '[1]차입명세(16.12)'!$BP62, FALSE)/1000000)/12</f>
        <v>0</v>
      </c>
      <c r="BY298" s="259">
        <f>(HLOOKUP(BY$239, '[1]차입명세(16.12)'!$BF$6:$BL$77, '[1]차입명세(16.12)'!$BP62, FALSE)/1000000)/12</f>
        <v>0</v>
      </c>
      <c r="BZ298" s="259">
        <f>(HLOOKUP(BZ$239, '[1]차입명세(16.12)'!$BF$6:$BL$77, '[1]차입명세(16.12)'!$BP62, FALSE)/1000000)/12</f>
        <v>0</v>
      </c>
      <c r="CA298" s="259">
        <f>(HLOOKUP(CA$239, '[1]차입명세(16.12)'!$BF$6:$BL$77, '[1]차입명세(16.12)'!$BP62, FALSE)/1000000)/12</f>
        <v>0</v>
      </c>
      <c r="CB298" s="259">
        <f>(HLOOKUP(CB$239, '[1]차입명세(16.12)'!$BF$6:$BL$77, '[1]차입명세(16.12)'!$BP62, FALSE)/1000000)/12</f>
        <v>0</v>
      </c>
      <c r="CC298" s="259">
        <f>(HLOOKUP(CC$239, '[1]차입명세(16.12)'!$BF$6:$BL$77, '[1]차입명세(16.12)'!$BP62, FALSE)/1000000)/12</f>
        <v>0</v>
      </c>
      <c r="CD298" s="259">
        <f>(HLOOKUP(CD$239, '[1]차입명세(16.12)'!$BF$6:$BL$77, '[1]차입명세(16.12)'!$BP62, FALSE)/1000000)/12</f>
        <v>0</v>
      </c>
      <c r="CE298" s="259">
        <f>(HLOOKUP(CE$239, '[1]차입명세(16.12)'!$BF$6:$BL$77, '[1]차입명세(16.12)'!$BP62, FALSE)/1000000)/12</f>
        <v>0</v>
      </c>
      <c r="CF298" s="259">
        <f>(HLOOKUP(CF$239, '[1]차입명세(16.12)'!$BF$6:$BL$77, '[1]차입명세(16.12)'!$BP62, FALSE)/1000000)/12</f>
        <v>0</v>
      </c>
      <c r="CG298" s="259">
        <f>(HLOOKUP(CG$239, '[1]차입명세(16.12)'!$BF$6:$BL$77, '[1]차입명세(16.12)'!$BP62, FALSE)/1000000)/12</f>
        <v>0</v>
      </c>
      <c r="CH298" s="259">
        <f>(HLOOKUP(CH$239, '[1]차입명세(16.12)'!$BF$6:$BL$77, '[1]차입명세(16.12)'!$BP62, FALSE)/1000000)/12</f>
        <v>0</v>
      </c>
      <c r="CI298" s="259">
        <f>(HLOOKUP(CI$239, '[1]차입명세(16.12)'!$BF$6:$BL$77, '[1]차입명세(16.12)'!$BP62, FALSE)/1000000)/12</f>
        <v>0</v>
      </c>
      <c r="CJ298" s="259">
        <f>(HLOOKUP(CJ$239, '[1]차입명세(16.12)'!$BF$6:$BL$77, '[1]차입명세(16.12)'!$BP62, FALSE)/1000000)/12</f>
        <v>0</v>
      </c>
      <c r="CK298" s="259">
        <f>(HLOOKUP(CK$239, '[1]차입명세(16.12)'!$BF$6:$BL$77, '[1]차입명세(16.12)'!$BP62, FALSE)/1000000)/12</f>
        <v>0</v>
      </c>
      <c r="CL298" s="259">
        <f>(HLOOKUP(CL$239, '[1]차입명세(16.12)'!$BF$6:$BL$77, '[1]차입명세(16.12)'!$BP62, FALSE)/1000000)/12</f>
        <v>0</v>
      </c>
      <c r="CM298" s="259">
        <f>(HLOOKUP(CM$239, '[1]차입명세(16.12)'!$BF$6:$BL$77, '[1]차입명세(16.12)'!$BP62, FALSE)/1000000)/12</f>
        <v>0</v>
      </c>
      <c r="CN298" s="259">
        <f>(HLOOKUP(CN$239, '[1]차입명세(16.12)'!$BF$6:$BL$77, '[1]차입명세(16.12)'!$BP62, FALSE)/1000000)/12</f>
        <v>0</v>
      </c>
      <c r="CO298" s="259">
        <f>(HLOOKUP(CO$239, '[1]차입명세(16.12)'!$BF$6:$BL$77, '[1]차입명세(16.12)'!$BP62, FALSE)/1000000)/12</f>
        <v>0</v>
      </c>
      <c r="CP298" s="259">
        <f>(HLOOKUP(CP$239, '[1]차입명세(16.12)'!$BF$6:$BL$77, '[1]차입명세(16.12)'!$BP62, FALSE)/1000000)/12</f>
        <v>0</v>
      </c>
      <c r="CQ298" s="259">
        <f>(HLOOKUP(CQ$239, '[1]차입명세(16.12)'!$BF$6:$BL$77, '[1]차입명세(16.12)'!$BP62, FALSE)/1000000)/12</f>
        <v>0</v>
      </c>
      <c r="CR298" s="259">
        <f>(HLOOKUP(CR$239, '[1]차입명세(16.12)'!$BF$6:$BL$77, '[1]차입명세(16.12)'!$BP62, FALSE)/1000000)/12</f>
        <v>0</v>
      </c>
      <c r="CS298" s="259">
        <f>(HLOOKUP(CS$239, '[1]차입명세(16.12)'!$BF$6:$BL$77, '[1]차입명세(16.12)'!$BP62, FALSE)/1000000)/12</f>
        <v>0</v>
      </c>
      <c r="CT298" s="259">
        <f>(HLOOKUP(CT$239, '[1]차입명세(16.12)'!$BF$6:$BL$77, '[1]차입명세(16.12)'!$BP62, FALSE)/1000000)/12</f>
        <v>0</v>
      </c>
      <c r="CU298" s="259">
        <f>(HLOOKUP(CU$239, '[1]차입명세(16.12)'!$BF$6:$BL$77, '[1]차입명세(16.12)'!$BP62, FALSE)/1000000)/12</f>
        <v>0</v>
      </c>
      <c r="CV298" s="259">
        <f>(HLOOKUP(CV$239, '[1]차입명세(16.12)'!$BF$6:$BL$77, '[1]차입명세(16.12)'!$BP62, FALSE)/1000000)/12</f>
        <v>0</v>
      </c>
      <c r="CW298" s="259">
        <f>(HLOOKUP(CW$239, '[1]차입명세(16.12)'!$BF$6:$BL$77, '[1]차입명세(16.12)'!$BP62, FALSE)/1000000)/12</f>
        <v>0</v>
      </c>
      <c r="CX298" s="259">
        <f>(HLOOKUP(CX$239, '[1]차입명세(16.12)'!$BF$6:$BL$77, '[1]차입명세(16.12)'!$BP62, FALSE)/1000000)/12</f>
        <v>0</v>
      </c>
      <c r="CY298" s="259">
        <f>(HLOOKUP(CY$239, '[1]차입명세(16.12)'!$BF$6:$BL$77, '[1]차입명세(16.12)'!$BP62, FALSE)/1000000)/12</f>
        <v>0</v>
      </c>
      <c r="CZ298" s="259">
        <f>(HLOOKUP(CZ$239, '[1]차입명세(16.12)'!$BF$6:$BL$77, '[1]차입명세(16.12)'!$BP62, FALSE)/1000000)/12</f>
        <v>0</v>
      </c>
      <c r="DA298" s="259">
        <f>(HLOOKUP(DA$239, '[1]차입명세(16.12)'!$BF$6:$BL$77, '[1]차입명세(16.12)'!$BP62, FALSE)/1000000)/12</f>
        <v>0</v>
      </c>
      <c r="DB298" s="259">
        <f>(HLOOKUP(DB$239, '[1]차입명세(16.12)'!$BF$6:$BL$77, '[1]차입명세(16.12)'!$BP62, FALSE)/1000000)/12</f>
        <v>0</v>
      </c>
      <c r="DC298" s="259">
        <f>(HLOOKUP(DC$239, '[1]차입명세(16.12)'!$BF$6:$BL$77, '[1]차입명세(16.12)'!$BP62, FALSE)/1000000)/12</f>
        <v>0</v>
      </c>
      <c r="DD298" s="259"/>
      <c r="DE298" s="259"/>
      <c r="DF298" s="259"/>
      <c r="DG298" s="259"/>
      <c r="DH298" s="259"/>
      <c r="DI298" s="259"/>
      <c r="DJ298" s="259"/>
      <c r="DK298" s="259"/>
      <c r="DL298" s="259"/>
      <c r="DM298" s="259"/>
      <c r="DN298" s="259"/>
      <c r="DO298" s="259"/>
      <c r="DP298" s="259"/>
      <c r="DQ298" s="259"/>
      <c r="DR298" s="259"/>
      <c r="DS298" s="259"/>
      <c r="DT298" s="259"/>
      <c r="DU298" s="259"/>
      <c r="DV298" s="259"/>
      <c r="DW298" s="259"/>
      <c r="DX298" s="259"/>
      <c r="DY298" s="259"/>
      <c r="DZ298" s="259"/>
      <c r="EA298" s="259"/>
      <c r="EB298" s="259"/>
      <c r="EC298" s="259"/>
      <c r="ED298" s="259"/>
      <c r="EE298" s="259"/>
      <c r="EF298" s="259"/>
      <c r="EG298" s="259"/>
      <c r="EH298" s="259"/>
      <c r="EI298" s="259"/>
      <c r="EJ298" s="259"/>
      <c r="EK298" s="259"/>
      <c r="EL298" s="259"/>
      <c r="EM298" s="259"/>
      <c r="EN298" s="116"/>
    </row>
    <row r="299" spans="3:144" x14ac:dyDescent="0.3">
      <c r="C299" s="142">
        <f t="shared" si="226"/>
        <v>22</v>
      </c>
      <c r="D299" s="273" t="str">
        <f>'[1]차입명세(16.12)'!D63</f>
        <v>해외투자대출(중)</v>
      </c>
      <c r="E299" s="274" t="str">
        <f>'[1]차입명세(16.12)'!E63</f>
        <v>수출입</v>
      </c>
      <c r="F299" s="252">
        <f>'[1]차입명세(16.12)'!Y63/1000000</f>
        <v>10151.4</v>
      </c>
      <c r="G299" s="253">
        <f>'[1]차입명세(16.12)'!M63/100</f>
        <v>2.1444999999999999E-2</v>
      </c>
      <c r="H299" s="254">
        <f>'[1]차입명세(16.12)'!P63</f>
        <v>43305</v>
      </c>
      <c r="I299" s="278" t="str">
        <f>'[1]차입명세(16.12)'!Q63</f>
        <v>3개월</v>
      </c>
      <c r="J299" s="256" t="s">
        <v>108</v>
      </c>
      <c r="K299" s="260"/>
      <c r="L299" s="258">
        <f>'[1]차입명세(16.12)'!AQ63/1000000</f>
        <v>0</v>
      </c>
      <c r="M299" s="258">
        <f>'[1]차입명세(16.12)'!AR63/1000000</f>
        <v>0</v>
      </c>
      <c r="N299" s="258">
        <f>'[1]차입명세(16.12)'!AS63/1000000</f>
        <v>0</v>
      </c>
      <c r="O299" s="258">
        <f>'[1]차입명세(16.12)'!AT63/1000000</f>
        <v>0</v>
      </c>
      <c r="P299" s="258">
        <f>'[1]차입명세(16.12)'!AU63/1000000</f>
        <v>0</v>
      </c>
      <c r="Q299" s="258">
        <f>'[1]차입명세(16.12)'!AV63/1000000</f>
        <v>0</v>
      </c>
      <c r="R299" s="258">
        <f>'[1]차입명세(16.12)'!AW63/1000000</f>
        <v>0</v>
      </c>
      <c r="S299" s="258">
        <f>'[1]차입명세(16.12)'!AX63/1000000</f>
        <v>0</v>
      </c>
      <c r="T299" s="258">
        <f>'[1]차입명세(16.12)'!AY63/1000000</f>
        <v>0</v>
      </c>
      <c r="U299" s="258">
        <f>'[1]차입명세(16.12)'!AZ63/1000000</f>
        <v>0</v>
      </c>
      <c r="V299" s="258">
        <f>'[1]차입명세(16.12)'!BA63/1000000</f>
        <v>0</v>
      </c>
      <c r="W299" s="258">
        <f>'[1]차입명세(16.12)'!BB63/1000000</f>
        <v>0</v>
      </c>
      <c r="X299" s="259">
        <f>(HLOOKUP(X$239, '[1]차입명세(16.12)'!$BF$6:$BL$77, '[1]차입명세(16.12)'!$BP63, FALSE)/1000000)/12</f>
        <v>-845.94999999999993</v>
      </c>
      <c r="Y299" s="259">
        <f>(HLOOKUP(Y$239, '[1]차입명세(16.12)'!$BF$6:$BL$77, '[1]차입명세(16.12)'!$BP63, FALSE)/1000000)/12</f>
        <v>-845.94999999999993</v>
      </c>
      <c r="Z299" s="259">
        <f>(HLOOKUP(Z$239, '[1]차입명세(16.12)'!$BF$6:$BL$77, '[1]차입명세(16.12)'!$BP63, FALSE)/1000000)/12</f>
        <v>-845.94999999999993</v>
      </c>
      <c r="AA299" s="259">
        <f>(HLOOKUP(AA$239, '[1]차입명세(16.12)'!$BF$6:$BL$77, '[1]차입명세(16.12)'!$BP63, FALSE)/1000000)/12</f>
        <v>-845.94999999999993</v>
      </c>
      <c r="AB299" s="259">
        <f>(HLOOKUP(AB$239, '[1]차입명세(16.12)'!$BF$6:$BL$77, '[1]차입명세(16.12)'!$BP63, FALSE)/1000000)/12</f>
        <v>-845.94999999999993</v>
      </c>
      <c r="AC299" s="259">
        <f>(HLOOKUP(AC$239, '[1]차입명세(16.12)'!$BF$6:$BL$77, '[1]차입명세(16.12)'!$BP63, FALSE)/1000000)/12</f>
        <v>-845.94999999999993</v>
      </c>
      <c r="AD299" s="259">
        <f>(HLOOKUP(AD$239, '[1]차입명세(16.12)'!$BF$6:$BL$77, '[1]차입명세(16.12)'!$BP63, FALSE)/1000000)/12</f>
        <v>-845.94999999999993</v>
      </c>
      <c r="AE299" s="259">
        <f>(HLOOKUP(AE$239, '[1]차입명세(16.12)'!$BF$6:$BL$77, '[1]차입명세(16.12)'!$BP63, FALSE)/1000000)/12</f>
        <v>-845.94999999999993</v>
      </c>
      <c r="AF299" s="259">
        <f>(HLOOKUP(AF$239, '[1]차입명세(16.12)'!$BF$6:$BL$77, '[1]차입명세(16.12)'!$BP63, FALSE)/1000000)/12</f>
        <v>-845.94999999999993</v>
      </c>
      <c r="AG299" s="259">
        <f>(HLOOKUP(AG$239, '[1]차입명세(16.12)'!$BF$6:$BL$77, '[1]차입명세(16.12)'!$BP63, FALSE)/1000000)/12</f>
        <v>-845.94999999999993</v>
      </c>
      <c r="AH299" s="259">
        <f>(HLOOKUP(AH$239, '[1]차입명세(16.12)'!$BF$6:$BL$77, '[1]차입명세(16.12)'!$BP63, FALSE)/1000000)/12</f>
        <v>-845.94999999999993</v>
      </c>
      <c r="AI299" s="259">
        <f>(HLOOKUP(AI$239, '[1]차입명세(16.12)'!$BF$6:$BL$77, '[1]차입명세(16.12)'!$BP63, FALSE)/1000000)/12</f>
        <v>-845.94999999999993</v>
      </c>
      <c r="AJ299" s="259">
        <f>(HLOOKUP(AJ$239, '[1]차입명세(16.12)'!$BF$6:$BL$77, '[1]차입명세(16.12)'!$BP63, FALSE)/1000000)/12</f>
        <v>0</v>
      </c>
      <c r="AK299" s="259">
        <f>(HLOOKUP(AK$239, '[1]차입명세(16.12)'!$BF$6:$BL$77, '[1]차입명세(16.12)'!$BP63, FALSE)/1000000)/12</f>
        <v>0</v>
      </c>
      <c r="AL299" s="259">
        <f>(HLOOKUP(AL$239, '[1]차입명세(16.12)'!$BF$6:$BL$77, '[1]차입명세(16.12)'!$BP63, FALSE)/1000000)/12</f>
        <v>0</v>
      </c>
      <c r="AM299" s="259">
        <f>(HLOOKUP(AM$239, '[1]차입명세(16.12)'!$BF$6:$BL$77, '[1]차입명세(16.12)'!$BP63, FALSE)/1000000)/12</f>
        <v>0</v>
      </c>
      <c r="AN299" s="259">
        <f>(HLOOKUP(AN$239, '[1]차입명세(16.12)'!$BF$6:$BL$77, '[1]차입명세(16.12)'!$BP63, FALSE)/1000000)/12</f>
        <v>0</v>
      </c>
      <c r="AO299" s="259">
        <f>(HLOOKUP(AO$239, '[1]차입명세(16.12)'!$BF$6:$BL$77, '[1]차입명세(16.12)'!$BP63, FALSE)/1000000)/12</f>
        <v>0</v>
      </c>
      <c r="AP299" s="259">
        <f>(HLOOKUP(AP$239, '[1]차입명세(16.12)'!$BF$6:$BL$77, '[1]차입명세(16.12)'!$BP63, FALSE)/1000000)/12</f>
        <v>0</v>
      </c>
      <c r="AQ299" s="259">
        <f>(HLOOKUP(AQ$239, '[1]차입명세(16.12)'!$BF$6:$BL$77, '[1]차입명세(16.12)'!$BP63, FALSE)/1000000)/12</f>
        <v>0</v>
      </c>
      <c r="AR299" s="259">
        <f>(HLOOKUP(AR$239, '[1]차입명세(16.12)'!$BF$6:$BL$77, '[1]차입명세(16.12)'!$BP63, FALSE)/1000000)/12</f>
        <v>0</v>
      </c>
      <c r="AS299" s="259">
        <f>(HLOOKUP(AS$239, '[1]차입명세(16.12)'!$BF$6:$BL$77, '[1]차입명세(16.12)'!$BP63, FALSE)/1000000)/12</f>
        <v>0</v>
      </c>
      <c r="AT299" s="259">
        <f>(HLOOKUP(AT$239, '[1]차입명세(16.12)'!$BF$6:$BL$77, '[1]차입명세(16.12)'!$BP63, FALSE)/1000000)/12</f>
        <v>0</v>
      </c>
      <c r="AU299" s="259">
        <f>(HLOOKUP(AU$239, '[1]차입명세(16.12)'!$BF$6:$BL$77, '[1]차입명세(16.12)'!$BP63, FALSE)/1000000)/12</f>
        <v>0</v>
      </c>
      <c r="AV299" s="259">
        <f>(HLOOKUP(AV$239, '[1]차입명세(16.12)'!$BF$6:$BL$77, '[1]차입명세(16.12)'!$BP63, FALSE)/1000000)/12</f>
        <v>0</v>
      </c>
      <c r="AW299" s="259">
        <f>(HLOOKUP(AW$239, '[1]차입명세(16.12)'!$BF$6:$BL$77, '[1]차입명세(16.12)'!$BP63, FALSE)/1000000)/12</f>
        <v>0</v>
      </c>
      <c r="AX299" s="259">
        <f>(HLOOKUP(AX$239, '[1]차입명세(16.12)'!$BF$6:$BL$77, '[1]차입명세(16.12)'!$BP63, FALSE)/1000000)/12</f>
        <v>0</v>
      </c>
      <c r="AY299" s="259">
        <f>(HLOOKUP(AY$239, '[1]차입명세(16.12)'!$BF$6:$BL$77, '[1]차입명세(16.12)'!$BP63, FALSE)/1000000)/12</f>
        <v>0</v>
      </c>
      <c r="AZ299" s="259">
        <f>(HLOOKUP(AZ$239, '[1]차입명세(16.12)'!$BF$6:$BL$77, '[1]차입명세(16.12)'!$BP63, FALSE)/1000000)/12</f>
        <v>0</v>
      </c>
      <c r="BA299" s="259">
        <f>(HLOOKUP(BA$239, '[1]차입명세(16.12)'!$BF$6:$BL$77, '[1]차입명세(16.12)'!$BP63, FALSE)/1000000)/12</f>
        <v>0</v>
      </c>
      <c r="BB299" s="259">
        <f>(HLOOKUP(BB$239, '[1]차입명세(16.12)'!$BF$6:$BL$77, '[1]차입명세(16.12)'!$BP63, FALSE)/1000000)/12</f>
        <v>0</v>
      </c>
      <c r="BC299" s="259">
        <f>(HLOOKUP(BC$239, '[1]차입명세(16.12)'!$BF$6:$BL$77, '[1]차입명세(16.12)'!$BP63, FALSE)/1000000)/12</f>
        <v>0</v>
      </c>
      <c r="BD299" s="259">
        <f>(HLOOKUP(BD$239, '[1]차입명세(16.12)'!$BF$6:$BL$77, '[1]차입명세(16.12)'!$BP63, FALSE)/1000000)/12</f>
        <v>0</v>
      </c>
      <c r="BE299" s="259">
        <f>(HLOOKUP(BE$239, '[1]차입명세(16.12)'!$BF$6:$BL$77, '[1]차입명세(16.12)'!$BP63, FALSE)/1000000)/12</f>
        <v>0</v>
      </c>
      <c r="BF299" s="259">
        <f>(HLOOKUP(BF$239, '[1]차입명세(16.12)'!$BF$6:$BL$77, '[1]차입명세(16.12)'!$BP63, FALSE)/1000000)/12</f>
        <v>0</v>
      </c>
      <c r="BG299" s="259">
        <f>(HLOOKUP(BG$239, '[1]차입명세(16.12)'!$BF$6:$BL$77, '[1]차입명세(16.12)'!$BP63, FALSE)/1000000)/12</f>
        <v>0</v>
      </c>
      <c r="BH299" s="259">
        <f>(HLOOKUP(BH$239, '[1]차입명세(16.12)'!$BF$6:$BL$77, '[1]차입명세(16.12)'!$BP63, FALSE)/1000000)/12</f>
        <v>0</v>
      </c>
      <c r="BI299" s="259">
        <f>(HLOOKUP(BI$239, '[1]차입명세(16.12)'!$BF$6:$BL$77, '[1]차입명세(16.12)'!$BP63, FALSE)/1000000)/12</f>
        <v>0</v>
      </c>
      <c r="BJ299" s="259">
        <f>(HLOOKUP(BJ$239, '[1]차입명세(16.12)'!$BF$6:$BL$77, '[1]차입명세(16.12)'!$BP63, FALSE)/1000000)/12</f>
        <v>0</v>
      </c>
      <c r="BK299" s="259">
        <f>(HLOOKUP(BK$239, '[1]차입명세(16.12)'!$BF$6:$BL$77, '[1]차입명세(16.12)'!$BP63, FALSE)/1000000)/12</f>
        <v>0</v>
      </c>
      <c r="BL299" s="259">
        <f>(HLOOKUP(BL$239, '[1]차입명세(16.12)'!$BF$6:$BL$77, '[1]차입명세(16.12)'!$BP63, FALSE)/1000000)/12</f>
        <v>0</v>
      </c>
      <c r="BM299" s="259">
        <f>(HLOOKUP(BM$239, '[1]차입명세(16.12)'!$BF$6:$BL$77, '[1]차입명세(16.12)'!$BP63, FALSE)/1000000)/12</f>
        <v>0</v>
      </c>
      <c r="BN299" s="259">
        <f>(HLOOKUP(BN$239, '[1]차입명세(16.12)'!$BF$6:$BL$77, '[1]차입명세(16.12)'!$BP63, FALSE)/1000000)/12</f>
        <v>0</v>
      </c>
      <c r="BO299" s="259">
        <f>(HLOOKUP(BO$239, '[1]차입명세(16.12)'!$BF$6:$BL$77, '[1]차입명세(16.12)'!$BP63, FALSE)/1000000)/12</f>
        <v>0</v>
      </c>
      <c r="BP299" s="259">
        <f>(HLOOKUP(BP$239, '[1]차입명세(16.12)'!$BF$6:$BL$77, '[1]차입명세(16.12)'!$BP63, FALSE)/1000000)/12</f>
        <v>0</v>
      </c>
      <c r="BQ299" s="259">
        <f>(HLOOKUP(BQ$239, '[1]차입명세(16.12)'!$BF$6:$BL$77, '[1]차입명세(16.12)'!$BP63, FALSE)/1000000)/12</f>
        <v>0</v>
      </c>
      <c r="BR299" s="259">
        <f>(HLOOKUP(BR$239, '[1]차입명세(16.12)'!$BF$6:$BL$77, '[1]차입명세(16.12)'!$BP63, FALSE)/1000000)/12</f>
        <v>0</v>
      </c>
      <c r="BS299" s="259">
        <f>(HLOOKUP(BS$239, '[1]차입명세(16.12)'!$BF$6:$BL$77, '[1]차입명세(16.12)'!$BP63, FALSE)/1000000)/12</f>
        <v>0</v>
      </c>
      <c r="BT299" s="259">
        <f>(HLOOKUP(BT$239, '[1]차입명세(16.12)'!$BF$6:$BL$77, '[1]차입명세(16.12)'!$BP63, FALSE)/1000000)/12</f>
        <v>0</v>
      </c>
      <c r="BU299" s="259">
        <f>(HLOOKUP(BU$239, '[1]차입명세(16.12)'!$BF$6:$BL$77, '[1]차입명세(16.12)'!$BP63, FALSE)/1000000)/12</f>
        <v>0</v>
      </c>
      <c r="BV299" s="259">
        <f>(HLOOKUP(BV$239, '[1]차입명세(16.12)'!$BF$6:$BL$77, '[1]차입명세(16.12)'!$BP63, FALSE)/1000000)/12</f>
        <v>0</v>
      </c>
      <c r="BW299" s="259">
        <f>(HLOOKUP(BW$239, '[1]차입명세(16.12)'!$BF$6:$BL$77, '[1]차입명세(16.12)'!$BP63, FALSE)/1000000)/12</f>
        <v>0</v>
      </c>
      <c r="BX299" s="259">
        <f>(HLOOKUP(BX$239, '[1]차입명세(16.12)'!$BF$6:$BL$77, '[1]차입명세(16.12)'!$BP63, FALSE)/1000000)/12</f>
        <v>0</v>
      </c>
      <c r="BY299" s="259">
        <f>(HLOOKUP(BY$239, '[1]차입명세(16.12)'!$BF$6:$BL$77, '[1]차입명세(16.12)'!$BP63, FALSE)/1000000)/12</f>
        <v>0</v>
      </c>
      <c r="BZ299" s="259">
        <f>(HLOOKUP(BZ$239, '[1]차입명세(16.12)'!$BF$6:$BL$77, '[1]차입명세(16.12)'!$BP63, FALSE)/1000000)/12</f>
        <v>0</v>
      </c>
      <c r="CA299" s="259">
        <f>(HLOOKUP(CA$239, '[1]차입명세(16.12)'!$BF$6:$BL$77, '[1]차입명세(16.12)'!$BP63, FALSE)/1000000)/12</f>
        <v>0</v>
      </c>
      <c r="CB299" s="259">
        <f>(HLOOKUP(CB$239, '[1]차입명세(16.12)'!$BF$6:$BL$77, '[1]차입명세(16.12)'!$BP63, FALSE)/1000000)/12</f>
        <v>0</v>
      </c>
      <c r="CC299" s="259">
        <f>(HLOOKUP(CC$239, '[1]차입명세(16.12)'!$BF$6:$BL$77, '[1]차입명세(16.12)'!$BP63, FALSE)/1000000)/12</f>
        <v>0</v>
      </c>
      <c r="CD299" s="259">
        <f>(HLOOKUP(CD$239, '[1]차입명세(16.12)'!$BF$6:$BL$77, '[1]차입명세(16.12)'!$BP63, FALSE)/1000000)/12</f>
        <v>0</v>
      </c>
      <c r="CE299" s="259">
        <f>(HLOOKUP(CE$239, '[1]차입명세(16.12)'!$BF$6:$BL$77, '[1]차입명세(16.12)'!$BP63, FALSE)/1000000)/12</f>
        <v>0</v>
      </c>
      <c r="CF299" s="259">
        <f>(HLOOKUP(CF$239, '[1]차입명세(16.12)'!$BF$6:$BL$77, '[1]차입명세(16.12)'!$BP63, FALSE)/1000000)/12</f>
        <v>0</v>
      </c>
      <c r="CG299" s="259">
        <f>(HLOOKUP(CG$239, '[1]차입명세(16.12)'!$BF$6:$BL$77, '[1]차입명세(16.12)'!$BP63, FALSE)/1000000)/12</f>
        <v>0</v>
      </c>
      <c r="CH299" s="259">
        <f>(HLOOKUP(CH$239, '[1]차입명세(16.12)'!$BF$6:$BL$77, '[1]차입명세(16.12)'!$BP63, FALSE)/1000000)/12</f>
        <v>0</v>
      </c>
      <c r="CI299" s="259">
        <f>(HLOOKUP(CI$239, '[1]차입명세(16.12)'!$BF$6:$BL$77, '[1]차입명세(16.12)'!$BP63, FALSE)/1000000)/12</f>
        <v>0</v>
      </c>
      <c r="CJ299" s="259">
        <f>(HLOOKUP(CJ$239, '[1]차입명세(16.12)'!$BF$6:$BL$77, '[1]차입명세(16.12)'!$BP63, FALSE)/1000000)/12</f>
        <v>0</v>
      </c>
      <c r="CK299" s="259">
        <f>(HLOOKUP(CK$239, '[1]차입명세(16.12)'!$BF$6:$BL$77, '[1]차입명세(16.12)'!$BP63, FALSE)/1000000)/12</f>
        <v>0</v>
      </c>
      <c r="CL299" s="259">
        <f>(HLOOKUP(CL$239, '[1]차입명세(16.12)'!$BF$6:$BL$77, '[1]차입명세(16.12)'!$BP63, FALSE)/1000000)/12</f>
        <v>0</v>
      </c>
      <c r="CM299" s="259">
        <f>(HLOOKUP(CM$239, '[1]차입명세(16.12)'!$BF$6:$BL$77, '[1]차입명세(16.12)'!$BP63, FALSE)/1000000)/12</f>
        <v>0</v>
      </c>
      <c r="CN299" s="259">
        <f>(HLOOKUP(CN$239, '[1]차입명세(16.12)'!$BF$6:$BL$77, '[1]차입명세(16.12)'!$BP63, FALSE)/1000000)/12</f>
        <v>0</v>
      </c>
      <c r="CO299" s="259">
        <f>(HLOOKUP(CO$239, '[1]차입명세(16.12)'!$BF$6:$BL$77, '[1]차입명세(16.12)'!$BP63, FALSE)/1000000)/12</f>
        <v>0</v>
      </c>
      <c r="CP299" s="259">
        <f>(HLOOKUP(CP$239, '[1]차입명세(16.12)'!$BF$6:$BL$77, '[1]차입명세(16.12)'!$BP63, FALSE)/1000000)/12</f>
        <v>0</v>
      </c>
      <c r="CQ299" s="259">
        <f>(HLOOKUP(CQ$239, '[1]차입명세(16.12)'!$BF$6:$BL$77, '[1]차입명세(16.12)'!$BP63, FALSE)/1000000)/12</f>
        <v>0</v>
      </c>
      <c r="CR299" s="259">
        <f>(HLOOKUP(CR$239, '[1]차입명세(16.12)'!$BF$6:$BL$77, '[1]차입명세(16.12)'!$BP63, FALSE)/1000000)/12</f>
        <v>0</v>
      </c>
      <c r="CS299" s="259">
        <f>(HLOOKUP(CS$239, '[1]차입명세(16.12)'!$BF$6:$BL$77, '[1]차입명세(16.12)'!$BP63, FALSE)/1000000)/12</f>
        <v>0</v>
      </c>
      <c r="CT299" s="259">
        <f>(HLOOKUP(CT$239, '[1]차입명세(16.12)'!$BF$6:$BL$77, '[1]차입명세(16.12)'!$BP63, FALSE)/1000000)/12</f>
        <v>0</v>
      </c>
      <c r="CU299" s="259">
        <f>(HLOOKUP(CU$239, '[1]차입명세(16.12)'!$BF$6:$BL$77, '[1]차입명세(16.12)'!$BP63, FALSE)/1000000)/12</f>
        <v>0</v>
      </c>
      <c r="CV299" s="259">
        <f>(HLOOKUP(CV$239, '[1]차입명세(16.12)'!$BF$6:$BL$77, '[1]차입명세(16.12)'!$BP63, FALSE)/1000000)/12</f>
        <v>0</v>
      </c>
      <c r="CW299" s="259">
        <f>(HLOOKUP(CW$239, '[1]차입명세(16.12)'!$BF$6:$BL$77, '[1]차입명세(16.12)'!$BP63, FALSE)/1000000)/12</f>
        <v>0</v>
      </c>
      <c r="CX299" s="259">
        <f>(HLOOKUP(CX$239, '[1]차입명세(16.12)'!$BF$6:$BL$77, '[1]차입명세(16.12)'!$BP63, FALSE)/1000000)/12</f>
        <v>0</v>
      </c>
      <c r="CY299" s="259">
        <f>(HLOOKUP(CY$239, '[1]차입명세(16.12)'!$BF$6:$BL$77, '[1]차입명세(16.12)'!$BP63, FALSE)/1000000)/12</f>
        <v>0</v>
      </c>
      <c r="CZ299" s="259">
        <f>(HLOOKUP(CZ$239, '[1]차입명세(16.12)'!$BF$6:$BL$77, '[1]차입명세(16.12)'!$BP63, FALSE)/1000000)/12</f>
        <v>0</v>
      </c>
      <c r="DA299" s="259">
        <f>(HLOOKUP(DA$239, '[1]차입명세(16.12)'!$BF$6:$BL$77, '[1]차입명세(16.12)'!$BP63, FALSE)/1000000)/12</f>
        <v>0</v>
      </c>
      <c r="DB299" s="259">
        <f>(HLOOKUP(DB$239, '[1]차입명세(16.12)'!$BF$6:$BL$77, '[1]차입명세(16.12)'!$BP63, FALSE)/1000000)/12</f>
        <v>0</v>
      </c>
      <c r="DC299" s="259">
        <f>(HLOOKUP(DC$239, '[1]차입명세(16.12)'!$BF$6:$BL$77, '[1]차입명세(16.12)'!$BP63, FALSE)/1000000)/12</f>
        <v>0</v>
      </c>
      <c r="DD299" s="259"/>
      <c r="DE299" s="259"/>
      <c r="DF299" s="259"/>
      <c r="DG299" s="259"/>
      <c r="DH299" s="259"/>
      <c r="DI299" s="259"/>
      <c r="DJ299" s="259"/>
      <c r="DK299" s="259"/>
      <c r="DL299" s="259"/>
      <c r="DM299" s="259"/>
      <c r="DN299" s="259"/>
      <c r="DO299" s="259"/>
      <c r="DP299" s="259"/>
      <c r="DQ299" s="259"/>
      <c r="DR299" s="259"/>
      <c r="DS299" s="259"/>
      <c r="DT299" s="259"/>
      <c r="DU299" s="259"/>
      <c r="DV299" s="259"/>
      <c r="DW299" s="259"/>
      <c r="DX299" s="259"/>
      <c r="DY299" s="259"/>
      <c r="DZ299" s="259"/>
      <c r="EA299" s="259"/>
      <c r="EB299" s="259"/>
      <c r="EC299" s="259"/>
      <c r="ED299" s="259"/>
      <c r="EE299" s="259"/>
      <c r="EF299" s="259"/>
      <c r="EG299" s="259"/>
      <c r="EH299" s="259"/>
      <c r="EI299" s="259"/>
      <c r="EJ299" s="259"/>
      <c r="EK299" s="259"/>
      <c r="EL299" s="259"/>
      <c r="EM299" s="259"/>
      <c r="EN299" s="116"/>
    </row>
    <row r="300" spans="3:144" x14ac:dyDescent="0.3">
      <c r="C300" s="142">
        <f t="shared" si="226"/>
        <v>23</v>
      </c>
      <c r="D300" s="273" t="str">
        <f>'[1]차입명세(16.12)'!D64</f>
        <v>해외투자대출</v>
      </c>
      <c r="E300" s="274" t="str">
        <f>'[1]차입명세(16.12)'!E64</f>
        <v>산업</v>
      </c>
      <c r="F300" s="252">
        <f>'[1]차입명세(16.12)'!Y64/1000000</f>
        <v>43506</v>
      </c>
      <c r="G300" s="253">
        <f>'[1]차입명세(16.12)'!M64/100</f>
        <v>2.5365000000000002E-2</v>
      </c>
      <c r="H300" s="254">
        <f>'[1]차입명세(16.12)'!P64</f>
        <v>43220</v>
      </c>
      <c r="I300" s="278" t="str">
        <f>'[1]차입명세(16.12)'!Q64</f>
        <v>3개월</v>
      </c>
      <c r="J300" s="256" t="str">
        <f>'[1]차입명세(16.12)'!V64</f>
        <v>1,4,7,10</v>
      </c>
      <c r="K300" s="260"/>
      <c r="L300" s="258">
        <f>'[1]차입명세(16.12)'!AQ64/1000000</f>
        <v>0</v>
      </c>
      <c r="M300" s="258">
        <f>'[1]차입명세(16.12)'!AR64/1000000</f>
        <v>0</v>
      </c>
      <c r="N300" s="258">
        <f>'[1]차입명세(16.12)'!AS64/1000000</f>
        <v>0</v>
      </c>
      <c r="O300" s="258">
        <f>'[1]차입명세(16.12)'!AT64/1000000</f>
        <v>0</v>
      </c>
      <c r="P300" s="258">
        <f>'[1]차입명세(16.12)'!AU64/1000000</f>
        <v>0</v>
      </c>
      <c r="Q300" s="258">
        <f>'[1]차입명세(16.12)'!AV64/1000000</f>
        <v>0</v>
      </c>
      <c r="R300" s="258">
        <f>'[1]차입명세(16.12)'!AW64/1000000</f>
        <v>0</v>
      </c>
      <c r="S300" s="258">
        <f>'[1]차입명세(16.12)'!AX64/1000000</f>
        <v>0</v>
      </c>
      <c r="T300" s="258">
        <f>'[1]차입명세(16.12)'!AY64/1000000</f>
        <v>0</v>
      </c>
      <c r="U300" s="258">
        <f>'[1]차입명세(16.12)'!AZ64/1000000</f>
        <v>0</v>
      </c>
      <c r="V300" s="258">
        <f>'[1]차입명세(16.12)'!BA64/1000000</f>
        <v>0</v>
      </c>
      <c r="W300" s="258">
        <f>'[1]차입명세(16.12)'!BB64/1000000</f>
        <v>0</v>
      </c>
      <c r="X300" s="259">
        <f>(HLOOKUP(X$239, '[1]차입명세(16.12)'!$BF$6:$BL$77, '[1]차입명세(16.12)'!$BP64, FALSE)/1000000)/12</f>
        <v>0</v>
      </c>
      <c r="Y300" s="259">
        <f>(HLOOKUP(Y$239, '[1]차입명세(16.12)'!$BF$6:$BL$77, '[1]차입명세(16.12)'!$BP64, FALSE)/1000000)/12</f>
        <v>0</v>
      </c>
      <c r="Z300" s="259">
        <f>(HLOOKUP(Z$239, '[1]차입명세(16.12)'!$BF$6:$BL$77, '[1]차입명세(16.12)'!$BP64, FALSE)/1000000)/12</f>
        <v>0</v>
      </c>
      <c r="AA300" s="259">
        <f>(HLOOKUP(AA$239, '[1]차입명세(16.12)'!$BF$6:$BL$77, '[1]차입명세(16.12)'!$BP64, FALSE)/1000000)/12</f>
        <v>0</v>
      </c>
      <c r="AB300" s="259">
        <f>(HLOOKUP(AB$239, '[1]차입명세(16.12)'!$BF$6:$BL$77, '[1]차입명세(16.12)'!$BP64, FALSE)/1000000)/12</f>
        <v>0</v>
      </c>
      <c r="AC300" s="259">
        <f>(HLOOKUP(AC$239, '[1]차입명세(16.12)'!$BF$6:$BL$77, '[1]차입명세(16.12)'!$BP64, FALSE)/1000000)/12</f>
        <v>0</v>
      </c>
      <c r="AD300" s="259">
        <f>(HLOOKUP(AD$239, '[1]차입명세(16.12)'!$BF$6:$BL$77, '[1]차입명세(16.12)'!$BP64, FALSE)/1000000)/12</f>
        <v>0</v>
      </c>
      <c r="AE300" s="259">
        <f>(HLOOKUP(AE$239, '[1]차입명세(16.12)'!$BF$6:$BL$77, '[1]차입명세(16.12)'!$BP64, FALSE)/1000000)/12</f>
        <v>0</v>
      </c>
      <c r="AF300" s="259">
        <f>(HLOOKUP(AF$239, '[1]차입명세(16.12)'!$BF$6:$BL$77, '[1]차입명세(16.12)'!$BP64, FALSE)/1000000)/12</f>
        <v>0</v>
      </c>
      <c r="AG300" s="259">
        <f>(HLOOKUP(AG$239, '[1]차입명세(16.12)'!$BF$6:$BL$77, '[1]차입명세(16.12)'!$BP64, FALSE)/1000000)/12</f>
        <v>0</v>
      </c>
      <c r="AH300" s="259">
        <f>(HLOOKUP(AH$239, '[1]차입명세(16.12)'!$BF$6:$BL$77, '[1]차입명세(16.12)'!$BP64, FALSE)/1000000)/12</f>
        <v>0</v>
      </c>
      <c r="AI300" s="259">
        <f>(HLOOKUP(AI$239, '[1]차입명세(16.12)'!$BF$6:$BL$77, '[1]차입명세(16.12)'!$BP64, FALSE)/1000000)/12</f>
        <v>0</v>
      </c>
      <c r="AJ300" s="259">
        <f>(HLOOKUP(AJ$239, '[1]차입명세(16.12)'!$BF$6:$BL$77, '[1]차입명세(16.12)'!$BP64, FALSE)/1000000)/12</f>
        <v>0</v>
      </c>
      <c r="AK300" s="259">
        <f>(HLOOKUP(AK$239, '[1]차입명세(16.12)'!$BF$6:$BL$77, '[1]차입명세(16.12)'!$BP64, FALSE)/1000000)/12</f>
        <v>0</v>
      </c>
      <c r="AL300" s="259">
        <f>(HLOOKUP(AL$239, '[1]차입명세(16.12)'!$BF$6:$BL$77, '[1]차입명세(16.12)'!$BP64, FALSE)/1000000)/12</f>
        <v>0</v>
      </c>
      <c r="AM300" s="259">
        <f>(HLOOKUP(AM$239, '[1]차입명세(16.12)'!$BF$6:$BL$77, '[1]차입명세(16.12)'!$BP64, FALSE)/1000000)/12</f>
        <v>0</v>
      </c>
      <c r="AN300" s="259">
        <f>(HLOOKUP(AN$239, '[1]차입명세(16.12)'!$BF$6:$BL$77, '[1]차입명세(16.12)'!$BP64, FALSE)/1000000)/12</f>
        <v>0</v>
      </c>
      <c r="AO300" s="259">
        <f>(HLOOKUP(AO$239, '[1]차입명세(16.12)'!$BF$6:$BL$77, '[1]차입명세(16.12)'!$BP64, FALSE)/1000000)/12</f>
        <v>0</v>
      </c>
      <c r="AP300" s="259">
        <f>(HLOOKUP(AP$239, '[1]차입명세(16.12)'!$BF$6:$BL$77, '[1]차입명세(16.12)'!$BP64, FALSE)/1000000)/12</f>
        <v>0</v>
      </c>
      <c r="AQ300" s="259">
        <f>(HLOOKUP(AQ$239, '[1]차입명세(16.12)'!$BF$6:$BL$77, '[1]차입명세(16.12)'!$BP64, FALSE)/1000000)/12</f>
        <v>0</v>
      </c>
      <c r="AR300" s="259">
        <f>(HLOOKUP(AR$239, '[1]차입명세(16.12)'!$BF$6:$BL$77, '[1]차입명세(16.12)'!$BP64, FALSE)/1000000)/12</f>
        <v>0</v>
      </c>
      <c r="AS300" s="259">
        <f>(HLOOKUP(AS$239, '[1]차입명세(16.12)'!$BF$6:$BL$77, '[1]차입명세(16.12)'!$BP64, FALSE)/1000000)/12</f>
        <v>0</v>
      </c>
      <c r="AT300" s="259">
        <f>(HLOOKUP(AT$239, '[1]차입명세(16.12)'!$BF$6:$BL$77, '[1]차입명세(16.12)'!$BP64, FALSE)/1000000)/12</f>
        <v>0</v>
      </c>
      <c r="AU300" s="259">
        <f>(HLOOKUP(AU$239, '[1]차입명세(16.12)'!$BF$6:$BL$77, '[1]차입명세(16.12)'!$BP64, FALSE)/1000000)/12</f>
        <v>0</v>
      </c>
      <c r="AV300" s="259">
        <f>(HLOOKUP(AV$239, '[1]차입명세(16.12)'!$BF$6:$BL$77, '[1]차입명세(16.12)'!$BP64, FALSE)/1000000)/12</f>
        <v>0</v>
      </c>
      <c r="AW300" s="259">
        <f>(HLOOKUP(AW$239, '[1]차입명세(16.12)'!$BF$6:$BL$77, '[1]차입명세(16.12)'!$BP64, FALSE)/1000000)/12</f>
        <v>0</v>
      </c>
      <c r="AX300" s="259">
        <f>(HLOOKUP(AX$239, '[1]차입명세(16.12)'!$BF$6:$BL$77, '[1]차입명세(16.12)'!$BP64, FALSE)/1000000)/12</f>
        <v>0</v>
      </c>
      <c r="AY300" s="259">
        <f>(HLOOKUP(AY$239, '[1]차입명세(16.12)'!$BF$6:$BL$77, '[1]차입명세(16.12)'!$BP64, FALSE)/1000000)/12</f>
        <v>0</v>
      </c>
      <c r="AZ300" s="259">
        <f>(HLOOKUP(AZ$239, '[1]차입명세(16.12)'!$BF$6:$BL$77, '[1]차입명세(16.12)'!$BP64, FALSE)/1000000)/12</f>
        <v>0</v>
      </c>
      <c r="BA300" s="259">
        <f>(HLOOKUP(BA$239, '[1]차입명세(16.12)'!$BF$6:$BL$77, '[1]차입명세(16.12)'!$BP64, FALSE)/1000000)/12</f>
        <v>0</v>
      </c>
      <c r="BB300" s="259">
        <f>(HLOOKUP(BB$239, '[1]차입명세(16.12)'!$BF$6:$BL$77, '[1]차입명세(16.12)'!$BP64, FALSE)/1000000)/12</f>
        <v>0</v>
      </c>
      <c r="BC300" s="259">
        <f>(HLOOKUP(BC$239, '[1]차입명세(16.12)'!$BF$6:$BL$77, '[1]차입명세(16.12)'!$BP64, FALSE)/1000000)/12</f>
        <v>0</v>
      </c>
      <c r="BD300" s="259">
        <f>(HLOOKUP(BD$239, '[1]차입명세(16.12)'!$BF$6:$BL$77, '[1]차입명세(16.12)'!$BP64, FALSE)/1000000)/12</f>
        <v>0</v>
      </c>
      <c r="BE300" s="259">
        <f>(HLOOKUP(BE$239, '[1]차입명세(16.12)'!$BF$6:$BL$77, '[1]차입명세(16.12)'!$BP64, FALSE)/1000000)/12</f>
        <v>0</v>
      </c>
      <c r="BF300" s="259">
        <f>(HLOOKUP(BF$239, '[1]차입명세(16.12)'!$BF$6:$BL$77, '[1]차입명세(16.12)'!$BP64, FALSE)/1000000)/12</f>
        <v>0</v>
      </c>
      <c r="BG300" s="259">
        <f>(HLOOKUP(BG$239, '[1]차입명세(16.12)'!$BF$6:$BL$77, '[1]차입명세(16.12)'!$BP64, FALSE)/1000000)/12</f>
        <v>0</v>
      </c>
      <c r="BH300" s="259">
        <f>(HLOOKUP(BH$239, '[1]차입명세(16.12)'!$BF$6:$BL$77, '[1]차입명세(16.12)'!$BP64, FALSE)/1000000)/12</f>
        <v>0</v>
      </c>
      <c r="BI300" s="259">
        <f>(HLOOKUP(BI$239, '[1]차입명세(16.12)'!$BF$6:$BL$77, '[1]차입명세(16.12)'!$BP64, FALSE)/1000000)/12</f>
        <v>0</v>
      </c>
      <c r="BJ300" s="259">
        <f>(HLOOKUP(BJ$239, '[1]차입명세(16.12)'!$BF$6:$BL$77, '[1]차입명세(16.12)'!$BP64, FALSE)/1000000)/12</f>
        <v>0</v>
      </c>
      <c r="BK300" s="259">
        <f>(HLOOKUP(BK$239, '[1]차입명세(16.12)'!$BF$6:$BL$77, '[1]차입명세(16.12)'!$BP64, FALSE)/1000000)/12</f>
        <v>0</v>
      </c>
      <c r="BL300" s="259">
        <f>(HLOOKUP(BL$239, '[1]차입명세(16.12)'!$BF$6:$BL$77, '[1]차입명세(16.12)'!$BP64, FALSE)/1000000)/12</f>
        <v>0</v>
      </c>
      <c r="BM300" s="259">
        <f>(HLOOKUP(BM$239, '[1]차입명세(16.12)'!$BF$6:$BL$77, '[1]차입명세(16.12)'!$BP64, FALSE)/1000000)/12</f>
        <v>0</v>
      </c>
      <c r="BN300" s="259">
        <f>(HLOOKUP(BN$239, '[1]차입명세(16.12)'!$BF$6:$BL$77, '[1]차입명세(16.12)'!$BP64, FALSE)/1000000)/12</f>
        <v>0</v>
      </c>
      <c r="BO300" s="259">
        <f>(HLOOKUP(BO$239, '[1]차입명세(16.12)'!$BF$6:$BL$77, '[1]차입명세(16.12)'!$BP64, FALSE)/1000000)/12</f>
        <v>0</v>
      </c>
      <c r="BP300" s="259">
        <f>(HLOOKUP(BP$239, '[1]차입명세(16.12)'!$BF$6:$BL$77, '[1]차입명세(16.12)'!$BP64, FALSE)/1000000)/12</f>
        <v>0</v>
      </c>
      <c r="BQ300" s="259">
        <f>(HLOOKUP(BQ$239, '[1]차입명세(16.12)'!$BF$6:$BL$77, '[1]차입명세(16.12)'!$BP64, FALSE)/1000000)/12</f>
        <v>0</v>
      </c>
      <c r="BR300" s="259">
        <f>(HLOOKUP(BR$239, '[1]차입명세(16.12)'!$BF$6:$BL$77, '[1]차입명세(16.12)'!$BP64, FALSE)/1000000)/12</f>
        <v>0</v>
      </c>
      <c r="BS300" s="259">
        <f>(HLOOKUP(BS$239, '[1]차입명세(16.12)'!$BF$6:$BL$77, '[1]차입명세(16.12)'!$BP64, FALSE)/1000000)/12</f>
        <v>0</v>
      </c>
      <c r="BT300" s="259">
        <f>(HLOOKUP(BT$239, '[1]차입명세(16.12)'!$BF$6:$BL$77, '[1]차입명세(16.12)'!$BP64, FALSE)/1000000)/12</f>
        <v>0</v>
      </c>
      <c r="BU300" s="259">
        <f>(HLOOKUP(BU$239, '[1]차입명세(16.12)'!$BF$6:$BL$77, '[1]차입명세(16.12)'!$BP64, FALSE)/1000000)/12</f>
        <v>0</v>
      </c>
      <c r="BV300" s="259">
        <f>(HLOOKUP(BV$239, '[1]차입명세(16.12)'!$BF$6:$BL$77, '[1]차입명세(16.12)'!$BP64, FALSE)/1000000)/12</f>
        <v>0</v>
      </c>
      <c r="BW300" s="259">
        <f>(HLOOKUP(BW$239, '[1]차입명세(16.12)'!$BF$6:$BL$77, '[1]차입명세(16.12)'!$BP64, FALSE)/1000000)/12</f>
        <v>0</v>
      </c>
      <c r="BX300" s="259">
        <f>(HLOOKUP(BX$239, '[1]차입명세(16.12)'!$BF$6:$BL$77, '[1]차입명세(16.12)'!$BP64, FALSE)/1000000)/12</f>
        <v>0</v>
      </c>
      <c r="BY300" s="259">
        <f>(HLOOKUP(BY$239, '[1]차입명세(16.12)'!$BF$6:$BL$77, '[1]차입명세(16.12)'!$BP64, FALSE)/1000000)/12</f>
        <v>0</v>
      </c>
      <c r="BZ300" s="259">
        <f>(HLOOKUP(BZ$239, '[1]차입명세(16.12)'!$BF$6:$BL$77, '[1]차입명세(16.12)'!$BP64, FALSE)/1000000)/12</f>
        <v>0</v>
      </c>
      <c r="CA300" s="259">
        <f>(HLOOKUP(CA$239, '[1]차입명세(16.12)'!$BF$6:$BL$77, '[1]차입명세(16.12)'!$BP64, FALSE)/1000000)/12</f>
        <v>0</v>
      </c>
      <c r="CB300" s="259">
        <f>(HLOOKUP(CB$239, '[1]차입명세(16.12)'!$BF$6:$BL$77, '[1]차입명세(16.12)'!$BP64, FALSE)/1000000)/12</f>
        <v>0</v>
      </c>
      <c r="CC300" s="259">
        <f>(HLOOKUP(CC$239, '[1]차입명세(16.12)'!$BF$6:$BL$77, '[1]차입명세(16.12)'!$BP64, FALSE)/1000000)/12</f>
        <v>0</v>
      </c>
      <c r="CD300" s="259">
        <f>(HLOOKUP(CD$239, '[1]차입명세(16.12)'!$BF$6:$BL$77, '[1]차입명세(16.12)'!$BP64, FALSE)/1000000)/12</f>
        <v>0</v>
      </c>
      <c r="CE300" s="259">
        <f>(HLOOKUP(CE$239, '[1]차입명세(16.12)'!$BF$6:$BL$77, '[1]차입명세(16.12)'!$BP64, FALSE)/1000000)/12</f>
        <v>0</v>
      </c>
      <c r="CF300" s="259">
        <f>(HLOOKUP(CF$239, '[1]차입명세(16.12)'!$BF$6:$BL$77, '[1]차입명세(16.12)'!$BP64, FALSE)/1000000)/12</f>
        <v>0</v>
      </c>
      <c r="CG300" s="259">
        <f>(HLOOKUP(CG$239, '[1]차입명세(16.12)'!$BF$6:$BL$77, '[1]차입명세(16.12)'!$BP64, FALSE)/1000000)/12</f>
        <v>0</v>
      </c>
      <c r="CH300" s="259">
        <f>(HLOOKUP(CH$239, '[1]차입명세(16.12)'!$BF$6:$BL$77, '[1]차입명세(16.12)'!$BP64, FALSE)/1000000)/12</f>
        <v>0</v>
      </c>
      <c r="CI300" s="259">
        <f>(HLOOKUP(CI$239, '[1]차입명세(16.12)'!$BF$6:$BL$77, '[1]차입명세(16.12)'!$BP64, FALSE)/1000000)/12</f>
        <v>0</v>
      </c>
      <c r="CJ300" s="259">
        <f>(HLOOKUP(CJ$239, '[1]차입명세(16.12)'!$BF$6:$BL$77, '[1]차입명세(16.12)'!$BP64, FALSE)/1000000)/12</f>
        <v>0</v>
      </c>
      <c r="CK300" s="259">
        <f>(HLOOKUP(CK$239, '[1]차입명세(16.12)'!$BF$6:$BL$77, '[1]차입명세(16.12)'!$BP64, FALSE)/1000000)/12</f>
        <v>0</v>
      </c>
      <c r="CL300" s="259">
        <f>(HLOOKUP(CL$239, '[1]차입명세(16.12)'!$BF$6:$BL$77, '[1]차입명세(16.12)'!$BP64, FALSE)/1000000)/12</f>
        <v>0</v>
      </c>
      <c r="CM300" s="259">
        <f>(HLOOKUP(CM$239, '[1]차입명세(16.12)'!$BF$6:$BL$77, '[1]차입명세(16.12)'!$BP64, FALSE)/1000000)/12</f>
        <v>0</v>
      </c>
      <c r="CN300" s="259">
        <f>(HLOOKUP(CN$239, '[1]차입명세(16.12)'!$BF$6:$BL$77, '[1]차입명세(16.12)'!$BP64, FALSE)/1000000)/12</f>
        <v>0</v>
      </c>
      <c r="CO300" s="259">
        <f>(HLOOKUP(CO$239, '[1]차입명세(16.12)'!$BF$6:$BL$77, '[1]차입명세(16.12)'!$BP64, FALSE)/1000000)/12</f>
        <v>0</v>
      </c>
      <c r="CP300" s="259">
        <f>(HLOOKUP(CP$239, '[1]차입명세(16.12)'!$BF$6:$BL$77, '[1]차입명세(16.12)'!$BP64, FALSE)/1000000)/12</f>
        <v>0</v>
      </c>
      <c r="CQ300" s="259">
        <f>(HLOOKUP(CQ$239, '[1]차입명세(16.12)'!$BF$6:$BL$77, '[1]차입명세(16.12)'!$BP64, FALSE)/1000000)/12</f>
        <v>0</v>
      </c>
      <c r="CR300" s="259">
        <f>(HLOOKUP(CR$239, '[1]차입명세(16.12)'!$BF$6:$BL$77, '[1]차입명세(16.12)'!$BP64, FALSE)/1000000)/12</f>
        <v>0</v>
      </c>
      <c r="CS300" s="259">
        <f>(HLOOKUP(CS$239, '[1]차입명세(16.12)'!$BF$6:$BL$77, '[1]차입명세(16.12)'!$BP64, FALSE)/1000000)/12</f>
        <v>0</v>
      </c>
      <c r="CT300" s="259">
        <f>(HLOOKUP(CT$239, '[1]차입명세(16.12)'!$BF$6:$BL$77, '[1]차입명세(16.12)'!$BP64, FALSE)/1000000)/12</f>
        <v>0</v>
      </c>
      <c r="CU300" s="259">
        <f>(HLOOKUP(CU$239, '[1]차입명세(16.12)'!$BF$6:$BL$77, '[1]차입명세(16.12)'!$BP64, FALSE)/1000000)/12</f>
        <v>0</v>
      </c>
      <c r="CV300" s="259">
        <f>(HLOOKUP(CV$239, '[1]차입명세(16.12)'!$BF$6:$BL$77, '[1]차입명세(16.12)'!$BP64, FALSE)/1000000)/12</f>
        <v>0</v>
      </c>
      <c r="CW300" s="259">
        <f>(HLOOKUP(CW$239, '[1]차입명세(16.12)'!$BF$6:$BL$77, '[1]차입명세(16.12)'!$BP64, FALSE)/1000000)/12</f>
        <v>0</v>
      </c>
      <c r="CX300" s="259">
        <f>(HLOOKUP(CX$239, '[1]차입명세(16.12)'!$BF$6:$BL$77, '[1]차입명세(16.12)'!$BP64, FALSE)/1000000)/12</f>
        <v>0</v>
      </c>
      <c r="CY300" s="259">
        <f>(HLOOKUP(CY$239, '[1]차입명세(16.12)'!$BF$6:$BL$77, '[1]차입명세(16.12)'!$BP64, FALSE)/1000000)/12</f>
        <v>0</v>
      </c>
      <c r="CZ300" s="259">
        <f>(HLOOKUP(CZ$239, '[1]차입명세(16.12)'!$BF$6:$BL$77, '[1]차입명세(16.12)'!$BP64, FALSE)/1000000)/12</f>
        <v>0</v>
      </c>
      <c r="DA300" s="259">
        <f>(HLOOKUP(DA$239, '[1]차입명세(16.12)'!$BF$6:$BL$77, '[1]차입명세(16.12)'!$BP64, FALSE)/1000000)/12</f>
        <v>0</v>
      </c>
      <c r="DB300" s="259">
        <f>(HLOOKUP(DB$239, '[1]차입명세(16.12)'!$BF$6:$BL$77, '[1]차입명세(16.12)'!$BP64, FALSE)/1000000)/12</f>
        <v>0</v>
      </c>
      <c r="DC300" s="259">
        <f>(HLOOKUP(DC$239, '[1]차입명세(16.12)'!$BF$6:$BL$77, '[1]차입명세(16.12)'!$BP64, FALSE)/1000000)/12</f>
        <v>0</v>
      </c>
      <c r="DD300" s="259"/>
      <c r="DE300" s="259"/>
      <c r="DF300" s="259"/>
      <c r="DG300" s="259"/>
      <c r="DH300" s="259"/>
      <c r="DI300" s="259"/>
      <c r="DJ300" s="259"/>
      <c r="DK300" s="259"/>
      <c r="DL300" s="259"/>
      <c r="DM300" s="259"/>
      <c r="DN300" s="259"/>
      <c r="DO300" s="259"/>
      <c r="DP300" s="259"/>
      <c r="DQ300" s="259"/>
      <c r="DR300" s="259"/>
      <c r="DS300" s="259"/>
      <c r="DT300" s="259"/>
      <c r="DU300" s="259"/>
      <c r="DV300" s="259"/>
      <c r="DW300" s="259"/>
      <c r="DX300" s="259"/>
      <c r="DY300" s="259"/>
      <c r="DZ300" s="259"/>
      <c r="EA300" s="259"/>
      <c r="EB300" s="259"/>
      <c r="EC300" s="259"/>
      <c r="ED300" s="259"/>
      <c r="EE300" s="259"/>
      <c r="EF300" s="259"/>
      <c r="EG300" s="259"/>
      <c r="EH300" s="259"/>
      <c r="EI300" s="259"/>
      <c r="EJ300" s="259"/>
      <c r="EK300" s="259"/>
      <c r="EL300" s="259"/>
      <c r="EM300" s="259"/>
      <c r="EN300" s="116"/>
    </row>
    <row r="301" spans="3:144" x14ac:dyDescent="0.3">
      <c r="C301" s="142">
        <f t="shared" si="226"/>
        <v>24</v>
      </c>
      <c r="D301" s="273" t="str">
        <f>'[1]차입명세(16.12)'!D65</f>
        <v>해외투자대출</v>
      </c>
      <c r="E301" s="274" t="str">
        <f>'[1]차입명세(16.12)'!E65</f>
        <v>산업</v>
      </c>
      <c r="F301" s="252">
        <f>'[1]차입명세(16.12)'!Y65/1000000</f>
        <v>11480.75</v>
      </c>
      <c r="G301" s="253">
        <f>'[1]차입명세(16.12)'!M65/100</f>
        <v>2.4590999999999998E-2</v>
      </c>
      <c r="H301" s="254">
        <f>'[1]차입명세(16.12)'!P65</f>
        <v>43296</v>
      </c>
      <c r="I301" s="278" t="str">
        <f>'[1]차입명세(16.12)'!Q65</f>
        <v>3개월</v>
      </c>
      <c r="J301" s="256" t="str">
        <f>'[1]차입명세(16.12)'!V65</f>
        <v>1,4,7,10</v>
      </c>
      <c r="K301" s="260"/>
      <c r="L301" s="258">
        <f>'[1]차입명세(16.12)'!AQ65/1000000</f>
        <v>0</v>
      </c>
      <c r="M301" s="258">
        <f>'[1]차입명세(16.12)'!AR65/1000000</f>
        <v>0</v>
      </c>
      <c r="N301" s="258">
        <f>'[1]차입명세(16.12)'!AS65/1000000</f>
        <v>0</v>
      </c>
      <c r="O301" s="258">
        <f>'[1]차입명세(16.12)'!AT65/1000000</f>
        <v>0</v>
      </c>
      <c r="P301" s="258">
        <f>'[1]차입명세(16.12)'!AU65/1000000</f>
        <v>0</v>
      </c>
      <c r="Q301" s="258">
        <f>'[1]차입명세(16.12)'!AV65/1000000</f>
        <v>0</v>
      </c>
      <c r="R301" s="258">
        <f>'[1]차입명세(16.12)'!AW65/1000000</f>
        <v>0</v>
      </c>
      <c r="S301" s="258">
        <f>'[1]차입명세(16.12)'!AX65/1000000</f>
        <v>0</v>
      </c>
      <c r="T301" s="258">
        <f>'[1]차입명세(16.12)'!AY65/1000000</f>
        <v>0</v>
      </c>
      <c r="U301" s="258">
        <f>'[1]차입명세(16.12)'!AZ65/1000000</f>
        <v>0</v>
      </c>
      <c r="V301" s="258">
        <f>'[1]차입명세(16.12)'!BA65/1000000</f>
        <v>0</v>
      </c>
      <c r="W301" s="258">
        <f>'[1]차입명세(16.12)'!BB65/1000000</f>
        <v>0</v>
      </c>
      <c r="X301" s="259">
        <f>(HLOOKUP(X$239, '[1]차입명세(16.12)'!$BF$6:$BL$77, '[1]차입명세(16.12)'!$BP65, FALSE)/1000000)/12</f>
        <v>0</v>
      </c>
      <c r="Y301" s="259">
        <f>(HLOOKUP(Y$239, '[1]차입명세(16.12)'!$BF$6:$BL$77, '[1]차입명세(16.12)'!$BP65, FALSE)/1000000)/12</f>
        <v>0</v>
      </c>
      <c r="Z301" s="259">
        <f>(HLOOKUP(Z$239, '[1]차입명세(16.12)'!$BF$6:$BL$77, '[1]차입명세(16.12)'!$BP65, FALSE)/1000000)/12</f>
        <v>0</v>
      </c>
      <c r="AA301" s="259">
        <f>(HLOOKUP(AA$239, '[1]차입명세(16.12)'!$BF$6:$BL$77, '[1]차입명세(16.12)'!$BP65, FALSE)/1000000)/12</f>
        <v>0</v>
      </c>
      <c r="AB301" s="259">
        <f>(HLOOKUP(AB$239, '[1]차입명세(16.12)'!$BF$6:$BL$77, '[1]차입명세(16.12)'!$BP65, FALSE)/1000000)/12</f>
        <v>0</v>
      </c>
      <c r="AC301" s="259">
        <f>(HLOOKUP(AC$239, '[1]차입명세(16.12)'!$BF$6:$BL$77, '[1]차입명세(16.12)'!$BP65, FALSE)/1000000)/12</f>
        <v>0</v>
      </c>
      <c r="AD301" s="259">
        <f>(HLOOKUP(AD$239, '[1]차입명세(16.12)'!$BF$6:$BL$77, '[1]차입명세(16.12)'!$BP65, FALSE)/1000000)/12</f>
        <v>0</v>
      </c>
      <c r="AE301" s="259">
        <f>(HLOOKUP(AE$239, '[1]차입명세(16.12)'!$BF$6:$BL$77, '[1]차입명세(16.12)'!$BP65, FALSE)/1000000)/12</f>
        <v>0</v>
      </c>
      <c r="AF301" s="259">
        <f>(HLOOKUP(AF$239, '[1]차입명세(16.12)'!$BF$6:$BL$77, '[1]차입명세(16.12)'!$BP65, FALSE)/1000000)/12</f>
        <v>0</v>
      </c>
      <c r="AG301" s="259">
        <f>(HLOOKUP(AG$239, '[1]차입명세(16.12)'!$BF$6:$BL$77, '[1]차입명세(16.12)'!$BP65, FALSE)/1000000)/12</f>
        <v>0</v>
      </c>
      <c r="AH301" s="259">
        <f>(HLOOKUP(AH$239, '[1]차입명세(16.12)'!$BF$6:$BL$77, '[1]차입명세(16.12)'!$BP65, FALSE)/1000000)/12</f>
        <v>0</v>
      </c>
      <c r="AI301" s="259">
        <f>(HLOOKUP(AI$239, '[1]차입명세(16.12)'!$BF$6:$BL$77, '[1]차입명세(16.12)'!$BP65, FALSE)/1000000)/12</f>
        <v>0</v>
      </c>
      <c r="AJ301" s="259">
        <f>(HLOOKUP(AJ$239, '[1]차입명세(16.12)'!$BF$6:$BL$77, '[1]차입명세(16.12)'!$BP65, FALSE)/1000000)/12</f>
        <v>0</v>
      </c>
      <c r="AK301" s="259">
        <f>(HLOOKUP(AK$239, '[1]차입명세(16.12)'!$BF$6:$BL$77, '[1]차입명세(16.12)'!$BP65, FALSE)/1000000)/12</f>
        <v>0</v>
      </c>
      <c r="AL301" s="259">
        <f>(HLOOKUP(AL$239, '[1]차입명세(16.12)'!$BF$6:$BL$77, '[1]차입명세(16.12)'!$BP65, FALSE)/1000000)/12</f>
        <v>0</v>
      </c>
      <c r="AM301" s="259">
        <f>(HLOOKUP(AM$239, '[1]차입명세(16.12)'!$BF$6:$BL$77, '[1]차입명세(16.12)'!$BP65, FALSE)/1000000)/12</f>
        <v>0</v>
      </c>
      <c r="AN301" s="259">
        <f>(HLOOKUP(AN$239, '[1]차입명세(16.12)'!$BF$6:$BL$77, '[1]차입명세(16.12)'!$BP65, FALSE)/1000000)/12</f>
        <v>0</v>
      </c>
      <c r="AO301" s="259">
        <f>(HLOOKUP(AO$239, '[1]차입명세(16.12)'!$BF$6:$BL$77, '[1]차입명세(16.12)'!$BP65, FALSE)/1000000)/12</f>
        <v>0</v>
      </c>
      <c r="AP301" s="259">
        <f>(HLOOKUP(AP$239, '[1]차입명세(16.12)'!$BF$6:$BL$77, '[1]차입명세(16.12)'!$BP65, FALSE)/1000000)/12</f>
        <v>0</v>
      </c>
      <c r="AQ301" s="259">
        <f>(HLOOKUP(AQ$239, '[1]차입명세(16.12)'!$BF$6:$BL$77, '[1]차입명세(16.12)'!$BP65, FALSE)/1000000)/12</f>
        <v>0</v>
      </c>
      <c r="AR301" s="259">
        <f>(HLOOKUP(AR$239, '[1]차입명세(16.12)'!$BF$6:$BL$77, '[1]차입명세(16.12)'!$BP65, FALSE)/1000000)/12</f>
        <v>0</v>
      </c>
      <c r="AS301" s="259">
        <f>(HLOOKUP(AS$239, '[1]차입명세(16.12)'!$BF$6:$BL$77, '[1]차입명세(16.12)'!$BP65, FALSE)/1000000)/12</f>
        <v>0</v>
      </c>
      <c r="AT301" s="259">
        <f>(HLOOKUP(AT$239, '[1]차입명세(16.12)'!$BF$6:$BL$77, '[1]차입명세(16.12)'!$BP65, FALSE)/1000000)/12</f>
        <v>0</v>
      </c>
      <c r="AU301" s="259">
        <f>(HLOOKUP(AU$239, '[1]차입명세(16.12)'!$BF$6:$BL$77, '[1]차입명세(16.12)'!$BP65, FALSE)/1000000)/12</f>
        <v>0</v>
      </c>
      <c r="AV301" s="259">
        <f>(HLOOKUP(AV$239, '[1]차입명세(16.12)'!$BF$6:$BL$77, '[1]차입명세(16.12)'!$BP65, FALSE)/1000000)/12</f>
        <v>0</v>
      </c>
      <c r="AW301" s="259">
        <f>(HLOOKUP(AW$239, '[1]차입명세(16.12)'!$BF$6:$BL$77, '[1]차입명세(16.12)'!$BP65, FALSE)/1000000)/12</f>
        <v>0</v>
      </c>
      <c r="AX301" s="259">
        <f>(HLOOKUP(AX$239, '[1]차입명세(16.12)'!$BF$6:$BL$77, '[1]차입명세(16.12)'!$BP65, FALSE)/1000000)/12</f>
        <v>0</v>
      </c>
      <c r="AY301" s="259">
        <f>(HLOOKUP(AY$239, '[1]차입명세(16.12)'!$BF$6:$BL$77, '[1]차입명세(16.12)'!$BP65, FALSE)/1000000)/12</f>
        <v>0</v>
      </c>
      <c r="AZ301" s="259">
        <f>(HLOOKUP(AZ$239, '[1]차입명세(16.12)'!$BF$6:$BL$77, '[1]차입명세(16.12)'!$BP65, FALSE)/1000000)/12</f>
        <v>0</v>
      </c>
      <c r="BA301" s="259">
        <f>(HLOOKUP(BA$239, '[1]차입명세(16.12)'!$BF$6:$BL$77, '[1]차입명세(16.12)'!$BP65, FALSE)/1000000)/12</f>
        <v>0</v>
      </c>
      <c r="BB301" s="259">
        <f>(HLOOKUP(BB$239, '[1]차입명세(16.12)'!$BF$6:$BL$77, '[1]차입명세(16.12)'!$BP65, FALSE)/1000000)/12</f>
        <v>0</v>
      </c>
      <c r="BC301" s="259">
        <f>(HLOOKUP(BC$239, '[1]차입명세(16.12)'!$BF$6:$BL$77, '[1]차입명세(16.12)'!$BP65, FALSE)/1000000)/12</f>
        <v>0</v>
      </c>
      <c r="BD301" s="259">
        <f>(HLOOKUP(BD$239, '[1]차입명세(16.12)'!$BF$6:$BL$77, '[1]차입명세(16.12)'!$BP65, FALSE)/1000000)/12</f>
        <v>0</v>
      </c>
      <c r="BE301" s="259">
        <f>(HLOOKUP(BE$239, '[1]차입명세(16.12)'!$BF$6:$BL$77, '[1]차입명세(16.12)'!$BP65, FALSE)/1000000)/12</f>
        <v>0</v>
      </c>
      <c r="BF301" s="259">
        <f>(HLOOKUP(BF$239, '[1]차입명세(16.12)'!$BF$6:$BL$77, '[1]차입명세(16.12)'!$BP65, FALSE)/1000000)/12</f>
        <v>0</v>
      </c>
      <c r="BG301" s="259">
        <f>(HLOOKUP(BG$239, '[1]차입명세(16.12)'!$BF$6:$BL$77, '[1]차입명세(16.12)'!$BP65, FALSE)/1000000)/12</f>
        <v>0</v>
      </c>
      <c r="BH301" s="259">
        <f>(HLOOKUP(BH$239, '[1]차입명세(16.12)'!$BF$6:$BL$77, '[1]차입명세(16.12)'!$BP65, FALSE)/1000000)/12</f>
        <v>0</v>
      </c>
      <c r="BI301" s="259">
        <f>(HLOOKUP(BI$239, '[1]차입명세(16.12)'!$BF$6:$BL$77, '[1]차입명세(16.12)'!$BP65, FALSE)/1000000)/12</f>
        <v>0</v>
      </c>
      <c r="BJ301" s="259">
        <f>(HLOOKUP(BJ$239, '[1]차입명세(16.12)'!$BF$6:$BL$77, '[1]차입명세(16.12)'!$BP65, FALSE)/1000000)/12</f>
        <v>0</v>
      </c>
      <c r="BK301" s="259">
        <f>(HLOOKUP(BK$239, '[1]차입명세(16.12)'!$BF$6:$BL$77, '[1]차입명세(16.12)'!$BP65, FALSE)/1000000)/12</f>
        <v>0</v>
      </c>
      <c r="BL301" s="259">
        <f>(HLOOKUP(BL$239, '[1]차입명세(16.12)'!$BF$6:$BL$77, '[1]차입명세(16.12)'!$BP65, FALSE)/1000000)/12</f>
        <v>0</v>
      </c>
      <c r="BM301" s="259">
        <f>(HLOOKUP(BM$239, '[1]차입명세(16.12)'!$BF$6:$BL$77, '[1]차입명세(16.12)'!$BP65, FALSE)/1000000)/12</f>
        <v>0</v>
      </c>
      <c r="BN301" s="259">
        <f>(HLOOKUP(BN$239, '[1]차입명세(16.12)'!$BF$6:$BL$77, '[1]차입명세(16.12)'!$BP65, FALSE)/1000000)/12</f>
        <v>0</v>
      </c>
      <c r="BO301" s="259">
        <f>(HLOOKUP(BO$239, '[1]차입명세(16.12)'!$BF$6:$BL$77, '[1]차입명세(16.12)'!$BP65, FALSE)/1000000)/12</f>
        <v>0</v>
      </c>
      <c r="BP301" s="259">
        <f>(HLOOKUP(BP$239, '[1]차입명세(16.12)'!$BF$6:$BL$77, '[1]차입명세(16.12)'!$BP65, FALSE)/1000000)/12</f>
        <v>0</v>
      </c>
      <c r="BQ301" s="259">
        <f>(HLOOKUP(BQ$239, '[1]차입명세(16.12)'!$BF$6:$BL$77, '[1]차입명세(16.12)'!$BP65, FALSE)/1000000)/12</f>
        <v>0</v>
      </c>
      <c r="BR301" s="259">
        <f>(HLOOKUP(BR$239, '[1]차입명세(16.12)'!$BF$6:$BL$77, '[1]차입명세(16.12)'!$BP65, FALSE)/1000000)/12</f>
        <v>0</v>
      </c>
      <c r="BS301" s="259">
        <f>(HLOOKUP(BS$239, '[1]차입명세(16.12)'!$BF$6:$BL$77, '[1]차입명세(16.12)'!$BP65, FALSE)/1000000)/12</f>
        <v>0</v>
      </c>
      <c r="BT301" s="259">
        <f>(HLOOKUP(BT$239, '[1]차입명세(16.12)'!$BF$6:$BL$77, '[1]차입명세(16.12)'!$BP65, FALSE)/1000000)/12</f>
        <v>0</v>
      </c>
      <c r="BU301" s="259">
        <f>(HLOOKUP(BU$239, '[1]차입명세(16.12)'!$BF$6:$BL$77, '[1]차입명세(16.12)'!$BP65, FALSE)/1000000)/12</f>
        <v>0</v>
      </c>
      <c r="BV301" s="259">
        <f>(HLOOKUP(BV$239, '[1]차입명세(16.12)'!$BF$6:$BL$77, '[1]차입명세(16.12)'!$BP65, FALSE)/1000000)/12</f>
        <v>0</v>
      </c>
      <c r="BW301" s="259">
        <f>(HLOOKUP(BW$239, '[1]차입명세(16.12)'!$BF$6:$BL$77, '[1]차입명세(16.12)'!$BP65, FALSE)/1000000)/12</f>
        <v>0</v>
      </c>
      <c r="BX301" s="259">
        <f>(HLOOKUP(BX$239, '[1]차입명세(16.12)'!$BF$6:$BL$77, '[1]차입명세(16.12)'!$BP65, FALSE)/1000000)/12</f>
        <v>0</v>
      </c>
      <c r="BY301" s="259">
        <f>(HLOOKUP(BY$239, '[1]차입명세(16.12)'!$BF$6:$BL$77, '[1]차입명세(16.12)'!$BP65, FALSE)/1000000)/12</f>
        <v>0</v>
      </c>
      <c r="BZ301" s="259">
        <f>(HLOOKUP(BZ$239, '[1]차입명세(16.12)'!$BF$6:$BL$77, '[1]차입명세(16.12)'!$BP65, FALSE)/1000000)/12</f>
        <v>0</v>
      </c>
      <c r="CA301" s="259">
        <f>(HLOOKUP(CA$239, '[1]차입명세(16.12)'!$BF$6:$BL$77, '[1]차입명세(16.12)'!$BP65, FALSE)/1000000)/12</f>
        <v>0</v>
      </c>
      <c r="CB301" s="259">
        <f>(HLOOKUP(CB$239, '[1]차입명세(16.12)'!$BF$6:$BL$77, '[1]차입명세(16.12)'!$BP65, FALSE)/1000000)/12</f>
        <v>0</v>
      </c>
      <c r="CC301" s="259">
        <f>(HLOOKUP(CC$239, '[1]차입명세(16.12)'!$BF$6:$BL$77, '[1]차입명세(16.12)'!$BP65, FALSE)/1000000)/12</f>
        <v>0</v>
      </c>
      <c r="CD301" s="259">
        <f>(HLOOKUP(CD$239, '[1]차입명세(16.12)'!$BF$6:$BL$77, '[1]차입명세(16.12)'!$BP65, FALSE)/1000000)/12</f>
        <v>0</v>
      </c>
      <c r="CE301" s="259">
        <f>(HLOOKUP(CE$239, '[1]차입명세(16.12)'!$BF$6:$BL$77, '[1]차입명세(16.12)'!$BP65, FALSE)/1000000)/12</f>
        <v>0</v>
      </c>
      <c r="CF301" s="259">
        <f>(HLOOKUP(CF$239, '[1]차입명세(16.12)'!$BF$6:$BL$77, '[1]차입명세(16.12)'!$BP65, FALSE)/1000000)/12</f>
        <v>0</v>
      </c>
      <c r="CG301" s="259">
        <f>(HLOOKUP(CG$239, '[1]차입명세(16.12)'!$BF$6:$BL$77, '[1]차입명세(16.12)'!$BP65, FALSE)/1000000)/12</f>
        <v>0</v>
      </c>
      <c r="CH301" s="259">
        <f>(HLOOKUP(CH$239, '[1]차입명세(16.12)'!$BF$6:$BL$77, '[1]차입명세(16.12)'!$BP65, FALSE)/1000000)/12</f>
        <v>0</v>
      </c>
      <c r="CI301" s="259">
        <f>(HLOOKUP(CI$239, '[1]차입명세(16.12)'!$BF$6:$BL$77, '[1]차입명세(16.12)'!$BP65, FALSE)/1000000)/12</f>
        <v>0</v>
      </c>
      <c r="CJ301" s="259">
        <f>(HLOOKUP(CJ$239, '[1]차입명세(16.12)'!$BF$6:$BL$77, '[1]차입명세(16.12)'!$BP65, FALSE)/1000000)/12</f>
        <v>0</v>
      </c>
      <c r="CK301" s="259">
        <f>(HLOOKUP(CK$239, '[1]차입명세(16.12)'!$BF$6:$BL$77, '[1]차입명세(16.12)'!$BP65, FALSE)/1000000)/12</f>
        <v>0</v>
      </c>
      <c r="CL301" s="259">
        <f>(HLOOKUP(CL$239, '[1]차입명세(16.12)'!$BF$6:$BL$77, '[1]차입명세(16.12)'!$BP65, FALSE)/1000000)/12</f>
        <v>0</v>
      </c>
      <c r="CM301" s="259">
        <f>(HLOOKUP(CM$239, '[1]차입명세(16.12)'!$BF$6:$BL$77, '[1]차입명세(16.12)'!$BP65, FALSE)/1000000)/12</f>
        <v>0</v>
      </c>
      <c r="CN301" s="259">
        <f>(HLOOKUP(CN$239, '[1]차입명세(16.12)'!$BF$6:$BL$77, '[1]차입명세(16.12)'!$BP65, FALSE)/1000000)/12</f>
        <v>0</v>
      </c>
      <c r="CO301" s="259">
        <f>(HLOOKUP(CO$239, '[1]차입명세(16.12)'!$BF$6:$BL$77, '[1]차입명세(16.12)'!$BP65, FALSE)/1000000)/12</f>
        <v>0</v>
      </c>
      <c r="CP301" s="259">
        <f>(HLOOKUP(CP$239, '[1]차입명세(16.12)'!$BF$6:$BL$77, '[1]차입명세(16.12)'!$BP65, FALSE)/1000000)/12</f>
        <v>0</v>
      </c>
      <c r="CQ301" s="259">
        <f>(HLOOKUP(CQ$239, '[1]차입명세(16.12)'!$BF$6:$BL$77, '[1]차입명세(16.12)'!$BP65, FALSE)/1000000)/12</f>
        <v>0</v>
      </c>
      <c r="CR301" s="259">
        <f>(HLOOKUP(CR$239, '[1]차입명세(16.12)'!$BF$6:$BL$77, '[1]차입명세(16.12)'!$BP65, FALSE)/1000000)/12</f>
        <v>0</v>
      </c>
      <c r="CS301" s="259">
        <f>(HLOOKUP(CS$239, '[1]차입명세(16.12)'!$BF$6:$BL$77, '[1]차입명세(16.12)'!$BP65, FALSE)/1000000)/12</f>
        <v>0</v>
      </c>
      <c r="CT301" s="259">
        <f>(HLOOKUP(CT$239, '[1]차입명세(16.12)'!$BF$6:$BL$77, '[1]차입명세(16.12)'!$BP65, FALSE)/1000000)/12</f>
        <v>0</v>
      </c>
      <c r="CU301" s="259">
        <f>(HLOOKUP(CU$239, '[1]차입명세(16.12)'!$BF$6:$BL$77, '[1]차입명세(16.12)'!$BP65, FALSE)/1000000)/12</f>
        <v>0</v>
      </c>
      <c r="CV301" s="259">
        <f>(HLOOKUP(CV$239, '[1]차입명세(16.12)'!$BF$6:$BL$77, '[1]차입명세(16.12)'!$BP65, FALSE)/1000000)/12</f>
        <v>0</v>
      </c>
      <c r="CW301" s="259">
        <f>(HLOOKUP(CW$239, '[1]차입명세(16.12)'!$BF$6:$BL$77, '[1]차입명세(16.12)'!$BP65, FALSE)/1000000)/12</f>
        <v>0</v>
      </c>
      <c r="CX301" s="259">
        <f>(HLOOKUP(CX$239, '[1]차입명세(16.12)'!$BF$6:$BL$77, '[1]차입명세(16.12)'!$BP65, FALSE)/1000000)/12</f>
        <v>0</v>
      </c>
      <c r="CY301" s="259">
        <f>(HLOOKUP(CY$239, '[1]차입명세(16.12)'!$BF$6:$BL$77, '[1]차입명세(16.12)'!$BP65, FALSE)/1000000)/12</f>
        <v>0</v>
      </c>
      <c r="CZ301" s="259">
        <f>(HLOOKUP(CZ$239, '[1]차입명세(16.12)'!$BF$6:$BL$77, '[1]차입명세(16.12)'!$BP65, FALSE)/1000000)/12</f>
        <v>0</v>
      </c>
      <c r="DA301" s="259">
        <f>(HLOOKUP(DA$239, '[1]차입명세(16.12)'!$BF$6:$BL$77, '[1]차입명세(16.12)'!$BP65, FALSE)/1000000)/12</f>
        <v>0</v>
      </c>
      <c r="DB301" s="259">
        <f>(HLOOKUP(DB$239, '[1]차입명세(16.12)'!$BF$6:$BL$77, '[1]차입명세(16.12)'!$BP65, FALSE)/1000000)/12</f>
        <v>0</v>
      </c>
      <c r="DC301" s="259">
        <f>(HLOOKUP(DC$239, '[1]차입명세(16.12)'!$BF$6:$BL$77, '[1]차입명세(16.12)'!$BP65, FALSE)/1000000)/12</f>
        <v>0</v>
      </c>
      <c r="DD301" s="259"/>
      <c r="DE301" s="259"/>
      <c r="DF301" s="259"/>
      <c r="DG301" s="259"/>
      <c r="DH301" s="259"/>
      <c r="DI301" s="259"/>
      <c r="DJ301" s="259"/>
      <c r="DK301" s="259"/>
      <c r="DL301" s="259"/>
      <c r="DM301" s="259"/>
      <c r="DN301" s="259"/>
      <c r="DO301" s="259"/>
      <c r="DP301" s="259"/>
      <c r="DQ301" s="259"/>
      <c r="DR301" s="259"/>
      <c r="DS301" s="259"/>
      <c r="DT301" s="259"/>
      <c r="DU301" s="259"/>
      <c r="DV301" s="259"/>
      <c r="DW301" s="259"/>
      <c r="DX301" s="259"/>
      <c r="DY301" s="259"/>
      <c r="DZ301" s="259"/>
      <c r="EA301" s="259"/>
      <c r="EB301" s="259"/>
      <c r="EC301" s="259"/>
      <c r="ED301" s="259"/>
      <c r="EE301" s="259"/>
      <c r="EF301" s="259"/>
      <c r="EG301" s="259"/>
      <c r="EH301" s="259"/>
      <c r="EI301" s="259"/>
      <c r="EJ301" s="259"/>
      <c r="EK301" s="259"/>
      <c r="EL301" s="259"/>
      <c r="EM301" s="259"/>
      <c r="EN301" s="116"/>
    </row>
    <row r="302" spans="3:144" x14ac:dyDescent="0.3">
      <c r="C302" s="142">
        <f t="shared" si="226"/>
        <v>25</v>
      </c>
      <c r="D302" s="273" t="str">
        <f>'[1]차입명세(16.12)'!D66</f>
        <v>해외투자대출</v>
      </c>
      <c r="E302" s="274" t="str">
        <f>'[1]차입명세(16.12)'!E66</f>
        <v>산업</v>
      </c>
      <c r="F302" s="252">
        <f>'[1]차입명세(16.12)'!Y66/1000000</f>
        <v>42297.5</v>
      </c>
      <c r="G302" s="253">
        <f>'[1]차입명세(16.12)'!M66/100</f>
        <v>2.5009999999999998E-2</v>
      </c>
      <c r="H302" s="254">
        <f>'[1]차입명세(16.12)'!P66</f>
        <v>43306</v>
      </c>
      <c r="I302" s="278" t="str">
        <f>'[1]차입명세(16.12)'!Q66</f>
        <v>3개월</v>
      </c>
      <c r="J302" s="256" t="str">
        <f>'[1]차입명세(16.12)'!V66</f>
        <v>1,4,7,10</v>
      </c>
      <c r="K302" s="260"/>
      <c r="L302" s="258">
        <f>'[1]차입명세(16.12)'!AQ66/1000000</f>
        <v>0</v>
      </c>
      <c r="M302" s="258">
        <f>'[1]차입명세(16.12)'!AR66/1000000</f>
        <v>0</v>
      </c>
      <c r="N302" s="258">
        <f>'[1]차입명세(16.12)'!AS66/1000000</f>
        <v>0</v>
      </c>
      <c r="O302" s="258">
        <f>'[1]차입명세(16.12)'!AT66/1000000</f>
        <v>0</v>
      </c>
      <c r="P302" s="258">
        <f>'[1]차입명세(16.12)'!AU66/1000000</f>
        <v>0</v>
      </c>
      <c r="Q302" s="258">
        <f>'[1]차입명세(16.12)'!AV66/1000000</f>
        <v>0</v>
      </c>
      <c r="R302" s="258">
        <f>'[1]차입명세(16.12)'!AW66/1000000</f>
        <v>0</v>
      </c>
      <c r="S302" s="258">
        <f>'[1]차입명세(16.12)'!AX66/1000000</f>
        <v>0</v>
      </c>
      <c r="T302" s="258">
        <f>'[1]차입명세(16.12)'!AY66/1000000</f>
        <v>0</v>
      </c>
      <c r="U302" s="258">
        <f>'[1]차입명세(16.12)'!AZ66/1000000</f>
        <v>0</v>
      </c>
      <c r="V302" s="258">
        <f>'[1]차입명세(16.12)'!BA66/1000000</f>
        <v>0</v>
      </c>
      <c r="W302" s="258">
        <f>'[1]차입명세(16.12)'!BB66/1000000</f>
        <v>0</v>
      </c>
      <c r="X302" s="259">
        <f>(HLOOKUP(X$239, '[1]차입명세(16.12)'!$BF$6:$BL$77, '[1]차입명세(16.12)'!$BP66, FALSE)/1000000)/12</f>
        <v>0</v>
      </c>
      <c r="Y302" s="259">
        <f>(HLOOKUP(Y$239, '[1]차입명세(16.12)'!$BF$6:$BL$77, '[1]차입명세(16.12)'!$BP66, FALSE)/1000000)/12</f>
        <v>0</v>
      </c>
      <c r="Z302" s="259">
        <f>(HLOOKUP(Z$239, '[1]차입명세(16.12)'!$BF$6:$BL$77, '[1]차입명세(16.12)'!$BP66, FALSE)/1000000)/12</f>
        <v>0</v>
      </c>
      <c r="AA302" s="259">
        <f>(HLOOKUP(AA$239, '[1]차입명세(16.12)'!$BF$6:$BL$77, '[1]차입명세(16.12)'!$BP66, FALSE)/1000000)/12</f>
        <v>0</v>
      </c>
      <c r="AB302" s="259">
        <f>(HLOOKUP(AB$239, '[1]차입명세(16.12)'!$BF$6:$BL$77, '[1]차입명세(16.12)'!$BP66, FALSE)/1000000)/12</f>
        <v>0</v>
      </c>
      <c r="AC302" s="259">
        <f>(HLOOKUP(AC$239, '[1]차입명세(16.12)'!$BF$6:$BL$77, '[1]차입명세(16.12)'!$BP66, FALSE)/1000000)/12</f>
        <v>0</v>
      </c>
      <c r="AD302" s="259">
        <f>(HLOOKUP(AD$239, '[1]차입명세(16.12)'!$BF$6:$BL$77, '[1]차입명세(16.12)'!$BP66, FALSE)/1000000)/12</f>
        <v>0</v>
      </c>
      <c r="AE302" s="259">
        <f>(HLOOKUP(AE$239, '[1]차입명세(16.12)'!$BF$6:$BL$77, '[1]차입명세(16.12)'!$BP66, FALSE)/1000000)/12</f>
        <v>0</v>
      </c>
      <c r="AF302" s="259">
        <f>(HLOOKUP(AF$239, '[1]차입명세(16.12)'!$BF$6:$BL$77, '[1]차입명세(16.12)'!$BP66, FALSE)/1000000)/12</f>
        <v>0</v>
      </c>
      <c r="AG302" s="259">
        <f>(HLOOKUP(AG$239, '[1]차입명세(16.12)'!$BF$6:$BL$77, '[1]차입명세(16.12)'!$BP66, FALSE)/1000000)/12</f>
        <v>0</v>
      </c>
      <c r="AH302" s="259">
        <f>(HLOOKUP(AH$239, '[1]차입명세(16.12)'!$BF$6:$BL$77, '[1]차입명세(16.12)'!$BP66, FALSE)/1000000)/12</f>
        <v>0</v>
      </c>
      <c r="AI302" s="259">
        <f>(HLOOKUP(AI$239, '[1]차입명세(16.12)'!$BF$6:$BL$77, '[1]차입명세(16.12)'!$BP66, FALSE)/1000000)/12</f>
        <v>0</v>
      </c>
      <c r="AJ302" s="259">
        <f>(HLOOKUP(AJ$239, '[1]차입명세(16.12)'!$BF$6:$BL$77, '[1]차입명세(16.12)'!$BP66, FALSE)/1000000)/12</f>
        <v>0</v>
      </c>
      <c r="AK302" s="259">
        <f>(HLOOKUP(AK$239, '[1]차입명세(16.12)'!$BF$6:$BL$77, '[1]차입명세(16.12)'!$BP66, FALSE)/1000000)/12</f>
        <v>0</v>
      </c>
      <c r="AL302" s="259">
        <f>(HLOOKUP(AL$239, '[1]차입명세(16.12)'!$BF$6:$BL$77, '[1]차입명세(16.12)'!$BP66, FALSE)/1000000)/12</f>
        <v>0</v>
      </c>
      <c r="AM302" s="259">
        <f>(HLOOKUP(AM$239, '[1]차입명세(16.12)'!$BF$6:$BL$77, '[1]차입명세(16.12)'!$BP66, FALSE)/1000000)/12</f>
        <v>0</v>
      </c>
      <c r="AN302" s="259">
        <f>(HLOOKUP(AN$239, '[1]차입명세(16.12)'!$BF$6:$BL$77, '[1]차입명세(16.12)'!$BP66, FALSE)/1000000)/12</f>
        <v>0</v>
      </c>
      <c r="AO302" s="259">
        <f>(HLOOKUP(AO$239, '[1]차입명세(16.12)'!$BF$6:$BL$77, '[1]차입명세(16.12)'!$BP66, FALSE)/1000000)/12</f>
        <v>0</v>
      </c>
      <c r="AP302" s="259">
        <f>(HLOOKUP(AP$239, '[1]차입명세(16.12)'!$BF$6:$BL$77, '[1]차입명세(16.12)'!$BP66, FALSE)/1000000)/12</f>
        <v>0</v>
      </c>
      <c r="AQ302" s="259">
        <f>(HLOOKUP(AQ$239, '[1]차입명세(16.12)'!$BF$6:$BL$77, '[1]차입명세(16.12)'!$BP66, FALSE)/1000000)/12</f>
        <v>0</v>
      </c>
      <c r="AR302" s="259">
        <f>(HLOOKUP(AR$239, '[1]차입명세(16.12)'!$BF$6:$BL$77, '[1]차입명세(16.12)'!$BP66, FALSE)/1000000)/12</f>
        <v>0</v>
      </c>
      <c r="AS302" s="259">
        <f>(HLOOKUP(AS$239, '[1]차입명세(16.12)'!$BF$6:$BL$77, '[1]차입명세(16.12)'!$BP66, FALSE)/1000000)/12</f>
        <v>0</v>
      </c>
      <c r="AT302" s="259">
        <f>(HLOOKUP(AT$239, '[1]차입명세(16.12)'!$BF$6:$BL$77, '[1]차입명세(16.12)'!$BP66, FALSE)/1000000)/12</f>
        <v>0</v>
      </c>
      <c r="AU302" s="259">
        <f>(HLOOKUP(AU$239, '[1]차입명세(16.12)'!$BF$6:$BL$77, '[1]차입명세(16.12)'!$BP66, FALSE)/1000000)/12</f>
        <v>0</v>
      </c>
      <c r="AV302" s="259">
        <f>(HLOOKUP(AV$239, '[1]차입명세(16.12)'!$BF$6:$BL$77, '[1]차입명세(16.12)'!$BP66, FALSE)/1000000)/12</f>
        <v>0</v>
      </c>
      <c r="AW302" s="259">
        <f>(HLOOKUP(AW$239, '[1]차입명세(16.12)'!$BF$6:$BL$77, '[1]차입명세(16.12)'!$BP66, FALSE)/1000000)/12</f>
        <v>0</v>
      </c>
      <c r="AX302" s="259">
        <f>(HLOOKUP(AX$239, '[1]차입명세(16.12)'!$BF$6:$BL$77, '[1]차입명세(16.12)'!$BP66, FALSE)/1000000)/12</f>
        <v>0</v>
      </c>
      <c r="AY302" s="259">
        <f>(HLOOKUP(AY$239, '[1]차입명세(16.12)'!$BF$6:$BL$77, '[1]차입명세(16.12)'!$BP66, FALSE)/1000000)/12</f>
        <v>0</v>
      </c>
      <c r="AZ302" s="259">
        <f>(HLOOKUP(AZ$239, '[1]차입명세(16.12)'!$BF$6:$BL$77, '[1]차입명세(16.12)'!$BP66, FALSE)/1000000)/12</f>
        <v>0</v>
      </c>
      <c r="BA302" s="259">
        <f>(HLOOKUP(BA$239, '[1]차입명세(16.12)'!$BF$6:$BL$77, '[1]차입명세(16.12)'!$BP66, FALSE)/1000000)/12</f>
        <v>0</v>
      </c>
      <c r="BB302" s="259">
        <f>(HLOOKUP(BB$239, '[1]차입명세(16.12)'!$BF$6:$BL$77, '[1]차입명세(16.12)'!$BP66, FALSE)/1000000)/12</f>
        <v>0</v>
      </c>
      <c r="BC302" s="259">
        <f>(HLOOKUP(BC$239, '[1]차입명세(16.12)'!$BF$6:$BL$77, '[1]차입명세(16.12)'!$BP66, FALSE)/1000000)/12</f>
        <v>0</v>
      </c>
      <c r="BD302" s="259">
        <f>(HLOOKUP(BD$239, '[1]차입명세(16.12)'!$BF$6:$BL$77, '[1]차입명세(16.12)'!$BP66, FALSE)/1000000)/12</f>
        <v>0</v>
      </c>
      <c r="BE302" s="259">
        <f>(HLOOKUP(BE$239, '[1]차입명세(16.12)'!$BF$6:$BL$77, '[1]차입명세(16.12)'!$BP66, FALSE)/1000000)/12</f>
        <v>0</v>
      </c>
      <c r="BF302" s="259">
        <f>(HLOOKUP(BF$239, '[1]차입명세(16.12)'!$BF$6:$BL$77, '[1]차입명세(16.12)'!$BP66, FALSE)/1000000)/12</f>
        <v>0</v>
      </c>
      <c r="BG302" s="259">
        <f>(HLOOKUP(BG$239, '[1]차입명세(16.12)'!$BF$6:$BL$77, '[1]차입명세(16.12)'!$BP66, FALSE)/1000000)/12</f>
        <v>0</v>
      </c>
      <c r="BH302" s="259">
        <f>(HLOOKUP(BH$239, '[1]차입명세(16.12)'!$BF$6:$BL$77, '[1]차입명세(16.12)'!$BP66, FALSE)/1000000)/12</f>
        <v>0</v>
      </c>
      <c r="BI302" s="259">
        <f>(HLOOKUP(BI$239, '[1]차입명세(16.12)'!$BF$6:$BL$77, '[1]차입명세(16.12)'!$BP66, FALSE)/1000000)/12</f>
        <v>0</v>
      </c>
      <c r="BJ302" s="259">
        <f>(HLOOKUP(BJ$239, '[1]차입명세(16.12)'!$BF$6:$BL$77, '[1]차입명세(16.12)'!$BP66, FALSE)/1000000)/12</f>
        <v>0</v>
      </c>
      <c r="BK302" s="259">
        <f>(HLOOKUP(BK$239, '[1]차입명세(16.12)'!$BF$6:$BL$77, '[1]차입명세(16.12)'!$BP66, FALSE)/1000000)/12</f>
        <v>0</v>
      </c>
      <c r="BL302" s="259">
        <f>(HLOOKUP(BL$239, '[1]차입명세(16.12)'!$BF$6:$BL$77, '[1]차입명세(16.12)'!$BP66, FALSE)/1000000)/12</f>
        <v>0</v>
      </c>
      <c r="BM302" s="259">
        <f>(HLOOKUP(BM$239, '[1]차입명세(16.12)'!$BF$6:$BL$77, '[1]차입명세(16.12)'!$BP66, FALSE)/1000000)/12</f>
        <v>0</v>
      </c>
      <c r="BN302" s="259">
        <f>(HLOOKUP(BN$239, '[1]차입명세(16.12)'!$BF$6:$BL$77, '[1]차입명세(16.12)'!$BP66, FALSE)/1000000)/12</f>
        <v>0</v>
      </c>
      <c r="BO302" s="259">
        <f>(HLOOKUP(BO$239, '[1]차입명세(16.12)'!$BF$6:$BL$77, '[1]차입명세(16.12)'!$BP66, FALSE)/1000000)/12</f>
        <v>0</v>
      </c>
      <c r="BP302" s="259">
        <f>(HLOOKUP(BP$239, '[1]차입명세(16.12)'!$BF$6:$BL$77, '[1]차입명세(16.12)'!$BP66, FALSE)/1000000)/12</f>
        <v>0</v>
      </c>
      <c r="BQ302" s="259">
        <f>(HLOOKUP(BQ$239, '[1]차입명세(16.12)'!$BF$6:$BL$77, '[1]차입명세(16.12)'!$BP66, FALSE)/1000000)/12</f>
        <v>0</v>
      </c>
      <c r="BR302" s="259">
        <f>(HLOOKUP(BR$239, '[1]차입명세(16.12)'!$BF$6:$BL$77, '[1]차입명세(16.12)'!$BP66, FALSE)/1000000)/12</f>
        <v>0</v>
      </c>
      <c r="BS302" s="259">
        <f>(HLOOKUP(BS$239, '[1]차입명세(16.12)'!$BF$6:$BL$77, '[1]차입명세(16.12)'!$BP66, FALSE)/1000000)/12</f>
        <v>0</v>
      </c>
      <c r="BT302" s="259">
        <f>(HLOOKUP(BT$239, '[1]차입명세(16.12)'!$BF$6:$BL$77, '[1]차입명세(16.12)'!$BP66, FALSE)/1000000)/12</f>
        <v>0</v>
      </c>
      <c r="BU302" s="259">
        <f>(HLOOKUP(BU$239, '[1]차입명세(16.12)'!$BF$6:$BL$77, '[1]차입명세(16.12)'!$BP66, FALSE)/1000000)/12</f>
        <v>0</v>
      </c>
      <c r="BV302" s="259">
        <f>(HLOOKUP(BV$239, '[1]차입명세(16.12)'!$BF$6:$BL$77, '[1]차입명세(16.12)'!$BP66, FALSE)/1000000)/12</f>
        <v>0</v>
      </c>
      <c r="BW302" s="259">
        <f>(HLOOKUP(BW$239, '[1]차입명세(16.12)'!$BF$6:$BL$77, '[1]차입명세(16.12)'!$BP66, FALSE)/1000000)/12</f>
        <v>0</v>
      </c>
      <c r="BX302" s="259">
        <f>(HLOOKUP(BX$239, '[1]차입명세(16.12)'!$BF$6:$BL$77, '[1]차입명세(16.12)'!$BP66, FALSE)/1000000)/12</f>
        <v>0</v>
      </c>
      <c r="BY302" s="259">
        <f>(HLOOKUP(BY$239, '[1]차입명세(16.12)'!$BF$6:$BL$77, '[1]차입명세(16.12)'!$BP66, FALSE)/1000000)/12</f>
        <v>0</v>
      </c>
      <c r="BZ302" s="259">
        <f>(HLOOKUP(BZ$239, '[1]차입명세(16.12)'!$BF$6:$BL$77, '[1]차입명세(16.12)'!$BP66, FALSE)/1000000)/12</f>
        <v>0</v>
      </c>
      <c r="CA302" s="259">
        <f>(HLOOKUP(CA$239, '[1]차입명세(16.12)'!$BF$6:$BL$77, '[1]차입명세(16.12)'!$BP66, FALSE)/1000000)/12</f>
        <v>0</v>
      </c>
      <c r="CB302" s="259">
        <f>(HLOOKUP(CB$239, '[1]차입명세(16.12)'!$BF$6:$BL$77, '[1]차입명세(16.12)'!$BP66, FALSE)/1000000)/12</f>
        <v>0</v>
      </c>
      <c r="CC302" s="259">
        <f>(HLOOKUP(CC$239, '[1]차입명세(16.12)'!$BF$6:$BL$77, '[1]차입명세(16.12)'!$BP66, FALSE)/1000000)/12</f>
        <v>0</v>
      </c>
      <c r="CD302" s="259">
        <f>(HLOOKUP(CD$239, '[1]차입명세(16.12)'!$BF$6:$BL$77, '[1]차입명세(16.12)'!$BP66, FALSE)/1000000)/12</f>
        <v>0</v>
      </c>
      <c r="CE302" s="259">
        <f>(HLOOKUP(CE$239, '[1]차입명세(16.12)'!$BF$6:$BL$77, '[1]차입명세(16.12)'!$BP66, FALSE)/1000000)/12</f>
        <v>0</v>
      </c>
      <c r="CF302" s="259">
        <f>(HLOOKUP(CF$239, '[1]차입명세(16.12)'!$BF$6:$BL$77, '[1]차입명세(16.12)'!$BP66, FALSE)/1000000)/12</f>
        <v>0</v>
      </c>
      <c r="CG302" s="259">
        <f>(HLOOKUP(CG$239, '[1]차입명세(16.12)'!$BF$6:$BL$77, '[1]차입명세(16.12)'!$BP66, FALSE)/1000000)/12</f>
        <v>0</v>
      </c>
      <c r="CH302" s="259">
        <f>(HLOOKUP(CH$239, '[1]차입명세(16.12)'!$BF$6:$BL$77, '[1]차입명세(16.12)'!$BP66, FALSE)/1000000)/12</f>
        <v>0</v>
      </c>
      <c r="CI302" s="259">
        <f>(HLOOKUP(CI$239, '[1]차입명세(16.12)'!$BF$6:$BL$77, '[1]차입명세(16.12)'!$BP66, FALSE)/1000000)/12</f>
        <v>0</v>
      </c>
      <c r="CJ302" s="259">
        <f>(HLOOKUP(CJ$239, '[1]차입명세(16.12)'!$BF$6:$BL$77, '[1]차입명세(16.12)'!$BP66, FALSE)/1000000)/12</f>
        <v>0</v>
      </c>
      <c r="CK302" s="259">
        <f>(HLOOKUP(CK$239, '[1]차입명세(16.12)'!$BF$6:$BL$77, '[1]차입명세(16.12)'!$BP66, FALSE)/1000000)/12</f>
        <v>0</v>
      </c>
      <c r="CL302" s="259">
        <f>(HLOOKUP(CL$239, '[1]차입명세(16.12)'!$BF$6:$BL$77, '[1]차입명세(16.12)'!$BP66, FALSE)/1000000)/12</f>
        <v>0</v>
      </c>
      <c r="CM302" s="259">
        <f>(HLOOKUP(CM$239, '[1]차입명세(16.12)'!$BF$6:$BL$77, '[1]차입명세(16.12)'!$BP66, FALSE)/1000000)/12</f>
        <v>0</v>
      </c>
      <c r="CN302" s="259">
        <f>(HLOOKUP(CN$239, '[1]차입명세(16.12)'!$BF$6:$BL$77, '[1]차입명세(16.12)'!$BP66, FALSE)/1000000)/12</f>
        <v>0</v>
      </c>
      <c r="CO302" s="259">
        <f>(HLOOKUP(CO$239, '[1]차입명세(16.12)'!$BF$6:$BL$77, '[1]차입명세(16.12)'!$BP66, FALSE)/1000000)/12</f>
        <v>0</v>
      </c>
      <c r="CP302" s="259">
        <f>(HLOOKUP(CP$239, '[1]차입명세(16.12)'!$BF$6:$BL$77, '[1]차입명세(16.12)'!$BP66, FALSE)/1000000)/12</f>
        <v>0</v>
      </c>
      <c r="CQ302" s="259">
        <f>(HLOOKUP(CQ$239, '[1]차입명세(16.12)'!$BF$6:$BL$77, '[1]차입명세(16.12)'!$BP66, FALSE)/1000000)/12</f>
        <v>0</v>
      </c>
      <c r="CR302" s="259">
        <f>(HLOOKUP(CR$239, '[1]차입명세(16.12)'!$BF$6:$BL$77, '[1]차입명세(16.12)'!$BP66, FALSE)/1000000)/12</f>
        <v>0</v>
      </c>
      <c r="CS302" s="259">
        <f>(HLOOKUP(CS$239, '[1]차입명세(16.12)'!$BF$6:$BL$77, '[1]차입명세(16.12)'!$BP66, FALSE)/1000000)/12</f>
        <v>0</v>
      </c>
      <c r="CT302" s="259">
        <f>(HLOOKUP(CT$239, '[1]차입명세(16.12)'!$BF$6:$BL$77, '[1]차입명세(16.12)'!$BP66, FALSE)/1000000)/12</f>
        <v>0</v>
      </c>
      <c r="CU302" s="259">
        <f>(HLOOKUP(CU$239, '[1]차입명세(16.12)'!$BF$6:$BL$77, '[1]차입명세(16.12)'!$BP66, FALSE)/1000000)/12</f>
        <v>0</v>
      </c>
      <c r="CV302" s="259">
        <f>(HLOOKUP(CV$239, '[1]차입명세(16.12)'!$BF$6:$BL$77, '[1]차입명세(16.12)'!$BP66, FALSE)/1000000)/12</f>
        <v>0</v>
      </c>
      <c r="CW302" s="259">
        <f>(HLOOKUP(CW$239, '[1]차입명세(16.12)'!$BF$6:$BL$77, '[1]차입명세(16.12)'!$BP66, FALSE)/1000000)/12</f>
        <v>0</v>
      </c>
      <c r="CX302" s="259">
        <f>(HLOOKUP(CX$239, '[1]차입명세(16.12)'!$BF$6:$BL$77, '[1]차입명세(16.12)'!$BP66, FALSE)/1000000)/12</f>
        <v>0</v>
      </c>
      <c r="CY302" s="259">
        <f>(HLOOKUP(CY$239, '[1]차입명세(16.12)'!$BF$6:$BL$77, '[1]차입명세(16.12)'!$BP66, FALSE)/1000000)/12</f>
        <v>0</v>
      </c>
      <c r="CZ302" s="259">
        <f>(HLOOKUP(CZ$239, '[1]차입명세(16.12)'!$BF$6:$BL$77, '[1]차입명세(16.12)'!$BP66, FALSE)/1000000)/12</f>
        <v>0</v>
      </c>
      <c r="DA302" s="259">
        <f>(HLOOKUP(DA$239, '[1]차입명세(16.12)'!$BF$6:$BL$77, '[1]차입명세(16.12)'!$BP66, FALSE)/1000000)/12</f>
        <v>0</v>
      </c>
      <c r="DB302" s="259">
        <f>(HLOOKUP(DB$239, '[1]차입명세(16.12)'!$BF$6:$BL$77, '[1]차입명세(16.12)'!$BP66, FALSE)/1000000)/12</f>
        <v>0</v>
      </c>
      <c r="DC302" s="259">
        <f>(HLOOKUP(DC$239, '[1]차입명세(16.12)'!$BF$6:$BL$77, '[1]차입명세(16.12)'!$BP66, FALSE)/1000000)/12</f>
        <v>0</v>
      </c>
      <c r="DD302" s="259"/>
      <c r="DE302" s="259"/>
      <c r="DF302" s="259"/>
      <c r="DG302" s="259"/>
      <c r="DH302" s="259"/>
      <c r="DI302" s="259"/>
      <c r="DJ302" s="259"/>
      <c r="DK302" s="259"/>
      <c r="DL302" s="259"/>
      <c r="DM302" s="259"/>
      <c r="DN302" s="259"/>
      <c r="DO302" s="259"/>
      <c r="DP302" s="259"/>
      <c r="DQ302" s="259"/>
      <c r="DR302" s="259"/>
      <c r="DS302" s="259"/>
      <c r="DT302" s="259"/>
      <c r="DU302" s="259"/>
      <c r="DV302" s="259"/>
      <c r="DW302" s="259"/>
      <c r="DX302" s="259"/>
      <c r="DY302" s="259"/>
      <c r="DZ302" s="259"/>
      <c r="EA302" s="259"/>
      <c r="EB302" s="259"/>
      <c r="EC302" s="259"/>
      <c r="ED302" s="259"/>
      <c r="EE302" s="259"/>
      <c r="EF302" s="259"/>
      <c r="EG302" s="259"/>
      <c r="EH302" s="259"/>
      <c r="EI302" s="259"/>
      <c r="EJ302" s="259"/>
      <c r="EK302" s="259"/>
      <c r="EL302" s="259"/>
      <c r="EM302" s="259"/>
      <c r="EN302" s="116"/>
    </row>
    <row r="303" spans="3:144" x14ac:dyDescent="0.3">
      <c r="C303" s="142">
        <f t="shared" si="226"/>
        <v>26</v>
      </c>
      <c r="D303" s="273" t="str">
        <f>'[1]차입명세(16.12)'!D67</f>
        <v>해외투자대출</v>
      </c>
      <c r="E303" s="274" t="str">
        <f>'[1]차입명세(16.12)'!E67</f>
        <v>수출입</v>
      </c>
      <c r="F303" s="252">
        <f>'[1]차입명세(16.12)'!Y67/1000000</f>
        <v>3872.518</v>
      </c>
      <c r="G303" s="253">
        <f>'[1]차입명세(16.12)'!M67/100</f>
        <v>2.1989999999999999E-2</v>
      </c>
      <c r="H303" s="254">
        <f>'[1]차입명세(16.12)'!P67</f>
        <v>42905</v>
      </c>
      <c r="I303" s="278" t="str">
        <f>'[1]차입명세(16.12)'!Q67</f>
        <v>3개월</v>
      </c>
      <c r="J303" s="256" t="str">
        <f>'[1]차입명세(16.12)'!V67</f>
        <v>3.6.9.12</v>
      </c>
      <c r="K303" s="260"/>
      <c r="L303" s="258">
        <f>'[1]차입명세(16.12)'!AQ67/1000000</f>
        <v>0</v>
      </c>
      <c r="M303" s="258">
        <f>'[1]차입명세(16.12)'!AR67/1000000</f>
        <v>0</v>
      </c>
      <c r="N303" s="258">
        <f>'[1]차입명세(16.12)'!AS67/1000000</f>
        <v>-2044.0050000000001</v>
      </c>
      <c r="O303" s="258">
        <f>'[1]차입명세(16.12)'!AT67/1000000</f>
        <v>0</v>
      </c>
      <c r="P303" s="258">
        <f>'[1]차입명세(16.12)'!AU67/1000000</f>
        <v>0</v>
      </c>
      <c r="Q303" s="258">
        <f>'[1]차입명세(16.12)'!AV67/1000000</f>
        <v>-1828.5129999999999</v>
      </c>
      <c r="R303" s="258">
        <f>'[1]차입명세(16.12)'!AW67/1000000</f>
        <v>0</v>
      </c>
      <c r="S303" s="258">
        <f>'[1]차입명세(16.12)'!AX67/1000000</f>
        <v>0</v>
      </c>
      <c r="T303" s="258">
        <f>'[1]차입명세(16.12)'!AY67/1000000</f>
        <v>0</v>
      </c>
      <c r="U303" s="258">
        <f>'[1]차입명세(16.12)'!AZ67/1000000</f>
        <v>0</v>
      </c>
      <c r="V303" s="258">
        <f>'[1]차입명세(16.12)'!BA67/1000000</f>
        <v>0</v>
      </c>
      <c r="W303" s="258">
        <f>'[1]차입명세(16.12)'!BB67/1000000</f>
        <v>0</v>
      </c>
      <c r="X303" s="259">
        <f>(HLOOKUP(X$239, '[1]차입명세(16.12)'!$BF$6:$BL$77, '[1]차입명세(16.12)'!$BP67, FALSE)/1000000)/12</f>
        <v>0</v>
      </c>
      <c r="Y303" s="259">
        <f>(HLOOKUP(Y$239, '[1]차입명세(16.12)'!$BF$6:$BL$77, '[1]차입명세(16.12)'!$BP67, FALSE)/1000000)/12</f>
        <v>0</v>
      </c>
      <c r="Z303" s="259">
        <f>(HLOOKUP(Z$239, '[1]차입명세(16.12)'!$BF$6:$BL$77, '[1]차입명세(16.12)'!$BP67, FALSE)/1000000)/12</f>
        <v>0</v>
      </c>
      <c r="AA303" s="259">
        <f>(HLOOKUP(AA$239, '[1]차입명세(16.12)'!$BF$6:$BL$77, '[1]차입명세(16.12)'!$BP67, FALSE)/1000000)/12</f>
        <v>0</v>
      </c>
      <c r="AB303" s="259">
        <f>(HLOOKUP(AB$239, '[1]차입명세(16.12)'!$BF$6:$BL$77, '[1]차입명세(16.12)'!$BP67, FALSE)/1000000)/12</f>
        <v>0</v>
      </c>
      <c r="AC303" s="259">
        <f>(HLOOKUP(AC$239, '[1]차입명세(16.12)'!$BF$6:$BL$77, '[1]차입명세(16.12)'!$BP67, FALSE)/1000000)/12</f>
        <v>0</v>
      </c>
      <c r="AD303" s="259">
        <f>(HLOOKUP(AD$239, '[1]차입명세(16.12)'!$BF$6:$BL$77, '[1]차입명세(16.12)'!$BP67, FALSE)/1000000)/12</f>
        <v>0</v>
      </c>
      <c r="AE303" s="259">
        <f>(HLOOKUP(AE$239, '[1]차입명세(16.12)'!$BF$6:$BL$77, '[1]차입명세(16.12)'!$BP67, FALSE)/1000000)/12</f>
        <v>0</v>
      </c>
      <c r="AF303" s="259">
        <f>(HLOOKUP(AF$239, '[1]차입명세(16.12)'!$BF$6:$BL$77, '[1]차입명세(16.12)'!$BP67, FALSE)/1000000)/12</f>
        <v>0</v>
      </c>
      <c r="AG303" s="259">
        <f>(HLOOKUP(AG$239, '[1]차입명세(16.12)'!$BF$6:$BL$77, '[1]차입명세(16.12)'!$BP67, FALSE)/1000000)/12</f>
        <v>0</v>
      </c>
      <c r="AH303" s="259">
        <f>(HLOOKUP(AH$239, '[1]차입명세(16.12)'!$BF$6:$BL$77, '[1]차입명세(16.12)'!$BP67, FALSE)/1000000)/12</f>
        <v>0</v>
      </c>
      <c r="AI303" s="259">
        <f>(HLOOKUP(AI$239, '[1]차입명세(16.12)'!$BF$6:$BL$77, '[1]차입명세(16.12)'!$BP67, FALSE)/1000000)/12</f>
        <v>0</v>
      </c>
      <c r="AJ303" s="259">
        <f>(HLOOKUP(AJ$239, '[1]차입명세(16.12)'!$BF$6:$BL$77, '[1]차입명세(16.12)'!$BP67, FALSE)/1000000)/12</f>
        <v>0</v>
      </c>
      <c r="AK303" s="259">
        <f>(HLOOKUP(AK$239, '[1]차입명세(16.12)'!$BF$6:$BL$77, '[1]차입명세(16.12)'!$BP67, FALSE)/1000000)/12</f>
        <v>0</v>
      </c>
      <c r="AL303" s="259">
        <f>(HLOOKUP(AL$239, '[1]차입명세(16.12)'!$BF$6:$BL$77, '[1]차입명세(16.12)'!$BP67, FALSE)/1000000)/12</f>
        <v>0</v>
      </c>
      <c r="AM303" s="259">
        <f>(HLOOKUP(AM$239, '[1]차입명세(16.12)'!$BF$6:$BL$77, '[1]차입명세(16.12)'!$BP67, FALSE)/1000000)/12</f>
        <v>0</v>
      </c>
      <c r="AN303" s="259">
        <f>(HLOOKUP(AN$239, '[1]차입명세(16.12)'!$BF$6:$BL$77, '[1]차입명세(16.12)'!$BP67, FALSE)/1000000)/12</f>
        <v>0</v>
      </c>
      <c r="AO303" s="259">
        <f>(HLOOKUP(AO$239, '[1]차입명세(16.12)'!$BF$6:$BL$77, '[1]차입명세(16.12)'!$BP67, FALSE)/1000000)/12</f>
        <v>0</v>
      </c>
      <c r="AP303" s="259">
        <f>(HLOOKUP(AP$239, '[1]차입명세(16.12)'!$BF$6:$BL$77, '[1]차입명세(16.12)'!$BP67, FALSE)/1000000)/12</f>
        <v>0</v>
      </c>
      <c r="AQ303" s="259">
        <f>(HLOOKUP(AQ$239, '[1]차입명세(16.12)'!$BF$6:$BL$77, '[1]차입명세(16.12)'!$BP67, FALSE)/1000000)/12</f>
        <v>0</v>
      </c>
      <c r="AR303" s="259">
        <f>(HLOOKUP(AR$239, '[1]차입명세(16.12)'!$BF$6:$BL$77, '[1]차입명세(16.12)'!$BP67, FALSE)/1000000)/12</f>
        <v>0</v>
      </c>
      <c r="AS303" s="259">
        <f>(HLOOKUP(AS$239, '[1]차입명세(16.12)'!$BF$6:$BL$77, '[1]차입명세(16.12)'!$BP67, FALSE)/1000000)/12</f>
        <v>0</v>
      </c>
      <c r="AT303" s="259">
        <f>(HLOOKUP(AT$239, '[1]차입명세(16.12)'!$BF$6:$BL$77, '[1]차입명세(16.12)'!$BP67, FALSE)/1000000)/12</f>
        <v>0</v>
      </c>
      <c r="AU303" s="259">
        <f>(HLOOKUP(AU$239, '[1]차입명세(16.12)'!$BF$6:$BL$77, '[1]차입명세(16.12)'!$BP67, FALSE)/1000000)/12</f>
        <v>0</v>
      </c>
      <c r="AV303" s="259">
        <f>(HLOOKUP(AV$239, '[1]차입명세(16.12)'!$BF$6:$BL$77, '[1]차입명세(16.12)'!$BP67, FALSE)/1000000)/12</f>
        <v>0</v>
      </c>
      <c r="AW303" s="259">
        <f>(HLOOKUP(AW$239, '[1]차입명세(16.12)'!$BF$6:$BL$77, '[1]차입명세(16.12)'!$BP67, FALSE)/1000000)/12</f>
        <v>0</v>
      </c>
      <c r="AX303" s="259">
        <f>(HLOOKUP(AX$239, '[1]차입명세(16.12)'!$BF$6:$BL$77, '[1]차입명세(16.12)'!$BP67, FALSE)/1000000)/12</f>
        <v>0</v>
      </c>
      <c r="AY303" s="259">
        <f>(HLOOKUP(AY$239, '[1]차입명세(16.12)'!$BF$6:$BL$77, '[1]차입명세(16.12)'!$BP67, FALSE)/1000000)/12</f>
        <v>0</v>
      </c>
      <c r="AZ303" s="259">
        <f>(HLOOKUP(AZ$239, '[1]차입명세(16.12)'!$BF$6:$BL$77, '[1]차입명세(16.12)'!$BP67, FALSE)/1000000)/12</f>
        <v>0</v>
      </c>
      <c r="BA303" s="259">
        <f>(HLOOKUP(BA$239, '[1]차입명세(16.12)'!$BF$6:$BL$77, '[1]차입명세(16.12)'!$BP67, FALSE)/1000000)/12</f>
        <v>0</v>
      </c>
      <c r="BB303" s="259">
        <f>(HLOOKUP(BB$239, '[1]차입명세(16.12)'!$BF$6:$BL$77, '[1]차입명세(16.12)'!$BP67, FALSE)/1000000)/12</f>
        <v>0</v>
      </c>
      <c r="BC303" s="259">
        <f>(HLOOKUP(BC$239, '[1]차입명세(16.12)'!$BF$6:$BL$77, '[1]차입명세(16.12)'!$BP67, FALSE)/1000000)/12</f>
        <v>0</v>
      </c>
      <c r="BD303" s="259">
        <f>(HLOOKUP(BD$239, '[1]차입명세(16.12)'!$BF$6:$BL$77, '[1]차입명세(16.12)'!$BP67, FALSE)/1000000)/12</f>
        <v>0</v>
      </c>
      <c r="BE303" s="259">
        <f>(HLOOKUP(BE$239, '[1]차입명세(16.12)'!$BF$6:$BL$77, '[1]차입명세(16.12)'!$BP67, FALSE)/1000000)/12</f>
        <v>0</v>
      </c>
      <c r="BF303" s="259">
        <f>(HLOOKUP(BF$239, '[1]차입명세(16.12)'!$BF$6:$BL$77, '[1]차입명세(16.12)'!$BP67, FALSE)/1000000)/12</f>
        <v>0</v>
      </c>
      <c r="BG303" s="259">
        <f>(HLOOKUP(BG$239, '[1]차입명세(16.12)'!$BF$6:$BL$77, '[1]차입명세(16.12)'!$BP67, FALSE)/1000000)/12</f>
        <v>0</v>
      </c>
      <c r="BH303" s="259">
        <f>(HLOOKUP(BH$239, '[1]차입명세(16.12)'!$BF$6:$BL$77, '[1]차입명세(16.12)'!$BP67, FALSE)/1000000)/12</f>
        <v>0</v>
      </c>
      <c r="BI303" s="259">
        <f>(HLOOKUP(BI$239, '[1]차입명세(16.12)'!$BF$6:$BL$77, '[1]차입명세(16.12)'!$BP67, FALSE)/1000000)/12</f>
        <v>0</v>
      </c>
      <c r="BJ303" s="259">
        <f>(HLOOKUP(BJ$239, '[1]차입명세(16.12)'!$BF$6:$BL$77, '[1]차입명세(16.12)'!$BP67, FALSE)/1000000)/12</f>
        <v>0</v>
      </c>
      <c r="BK303" s="259">
        <f>(HLOOKUP(BK$239, '[1]차입명세(16.12)'!$BF$6:$BL$77, '[1]차입명세(16.12)'!$BP67, FALSE)/1000000)/12</f>
        <v>0</v>
      </c>
      <c r="BL303" s="259">
        <f>(HLOOKUP(BL$239, '[1]차입명세(16.12)'!$BF$6:$BL$77, '[1]차입명세(16.12)'!$BP67, FALSE)/1000000)/12</f>
        <v>0</v>
      </c>
      <c r="BM303" s="259">
        <f>(HLOOKUP(BM$239, '[1]차입명세(16.12)'!$BF$6:$BL$77, '[1]차입명세(16.12)'!$BP67, FALSE)/1000000)/12</f>
        <v>0</v>
      </c>
      <c r="BN303" s="259">
        <f>(HLOOKUP(BN$239, '[1]차입명세(16.12)'!$BF$6:$BL$77, '[1]차입명세(16.12)'!$BP67, FALSE)/1000000)/12</f>
        <v>0</v>
      </c>
      <c r="BO303" s="259">
        <f>(HLOOKUP(BO$239, '[1]차입명세(16.12)'!$BF$6:$BL$77, '[1]차입명세(16.12)'!$BP67, FALSE)/1000000)/12</f>
        <v>0</v>
      </c>
      <c r="BP303" s="259">
        <f>(HLOOKUP(BP$239, '[1]차입명세(16.12)'!$BF$6:$BL$77, '[1]차입명세(16.12)'!$BP67, FALSE)/1000000)/12</f>
        <v>0</v>
      </c>
      <c r="BQ303" s="259">
        <f>(HLOOKUP(BQ$239, '[1]차입명세(16.12)'!$BF$6:$BL$77, '[1]차입명세(16.12)'!$BP67, FALSE)/1000000)/12</f>
        <v>0</v>
      </c>
      <c r="BR303" s="259">
        <f>(HLOOKUP(BR$239, '[1]차입명세(16.12)'!$BF$6:$BL$77, '[1]차입명세(16.12)'!$BP67, FALSE)/1000000)/12</f>
        <v>0</v>
      </c>
      <c r="BS303" s="259">
        <f>(HLOOKUP(BS$239, '[1]차입명세(16.12)'!$BF$6:$BL$77, '[1]차입명세(16.12)'!$BP67, FALSE)/1000000)/12</f>
        <v>0</v>
      </c>
      <c r="BT303" s="259">
        <f>(HLOOKUP(BT$239, '[1]차입명세(16.12)'!$BF$6:$BL$77, '[1]차입명세(16.12)'!$BP67, FALSE)/1000000)/12</f>
        <v>0</v>
      </c>
      <c r="BU303" s="259">
        <f>(HLOOKUP(BU$239, '[1]차입명세(16.12)'!$BF$6:$BL$77, '[1]차입명세(16.12)'!$BP67, FALSE)/1000000)/12</f>
        <v>0</v>
      </c>
      <c r="BV303" s="259">
        <f>(HLOOKUP(BV$239, '[1]차입명세(16.12)'!$BF$6:$BL$77, '[1]차입명세(16.12)'!$BP67, FALSE)/1000000)/12</f>
        <v>0</v>
      </c>
      <c r="BW303" s="259">
        <f>(HLOOKUP(BW$239, '[1]차입명세(16.12)'!$BF$6:$BL$77, '[1]차입명세(16.12)'!$BP67, FALSE)/1000000)/12</f>
        <v>0</v>
      </c>
      <c r="BX303" s="259">
        <f>(HLOOKUP(BX$239, '[1]차입명세(16.12)'!$BF$6:$BL$77, '[1]차입명세(16.12)'!$BP67, FALSE)/1000000)/12</f>
        <v>0</v>
      </c>
      <c r="BY303" s="259">
        <f>(HLOOKUP(BY$239, '[1]차입명세(16.12)'!$BF$6:$BL$77, '[1]차입명세(16.12)'!$BP67, FALSE)/1000000)/12</f>
        <v>0</v>
      </c>
      <c r="BZ303" s="259">
        <f>(HLOOKUP(BZ$239, '[1]차입명세(16.12)'!$BF$6:$BL$77, '[1]차입명세(16.12)'!$BP67, FALSE)/1000000)/12</f>
        <v>0</v>
      </c>
      <c r="CA303" s="259">
        <f>(HLOOKUP(CA$239, '[1]차입명세(16.12)'!$BF$6:$BL$77, '[1]차입명세(16.12)'!$BP67, FALSE)/1000000)/12</f>
        <v>0</v>
      </c>
      <c r="CB303" s="259">
        <f>(HLOOKUP(CB$239, '[1]차입명세(16.12)'!$BF$6:$BL$77, '[1]차입명세(16.12)'!$BP67, FALSE)/1000000)/12</f>
        <v>0</v>
      </c>
      <c r="CC303" s="259">
        <f>(HLOOKUP(CC$239, '[1]차입명세(16.12)'!$BF$6:$BL$77, '[1]차입명세(16.12)'!$BP67, FALSE)/1000000)/12</f>
        <v>0</v>
      </c>
      <c r="CD303" s="259">
        <f>(HLOOKUP(CD$239, '[1]차입명세(16.12)'!$BF$6:$BL$77, '[1]차입명세(16.12)'!$BP67, FALSE)/1000000)/12</f>
        <v>0</v>
      </c>
      <c r="CE303" s="259">
        <f>(HLOOKUP(CE$239, '[1]차입명세(16.12)'!$BF$6:$BL$77, '[1]차입명세(16.12)'!$BP67, FALSE)/1000000)/12</f>
        <v>0</v>
      </c>
      <c r="CF303" s="259">
        <f>(HLOOKUP(CF$239, '[1]차입명세(16.12)'!$BF$6:$BL$77, '[1]차입명세(16.12)'!$BP67, FALSE)/1000000)/12</f>
        <v>0</v>
      </c>
      <c r="CG303" s="259">
        <f>(HLOOKUP(CG$239, '[1]차입명세(16.12)'!$BF$6:$BL$77, '[1]차입명세(16.12)'!$BP67, FALSE)/1000000)/12</f>
        <v>0</v>
      </c>
      <c r="CH303" s="259">
        <f>(HLOOKUP(CH$239, '[1]차입명세(16.12)'!$BF$6:$BL$77, '[1]차입명세(16.12)'!$BP67, FALSE)/1000000)/12</f>
        <v>0</v>
      </c>
      <c r="CI303" s="259">
        <f>(HLOOKUP(CI$239, '[1]차입명세(16.12)'!$BF$6:$BL$77, '[1]차입명세(16.12)'!$BP67, FALSE)/1000000)/12</f>
        <v>0</v>
      </c>
      <c r="CJ303" s="259">
        <f>(HLOOKUP(CJ$239, '[1]차입명세(16.12)'!$BF$6:$BL$77, '[1]차입명세(16.12)'!$BP67, FALSE)/1000000)/12</f>
        <v>0</v>
      </c>
      <c r="CK303" s="259">
        <f>(HLOOKUP(CK$239, '[1]차입명세(16.12)'!$BF$6:$BL$77, '[1]차입명세(16.12)'!$BP67, FALSE)/1000000)/12</f>
        <v>0</v>
      </c>
      <c r="CL303" s="259">
        <f>(HLOOKUP(CL$239, '[1]차입명세(16.12)'!$BF$6:$BL$77, '[1]차입명세(16.12)'!$BP67, FALSE)/1000000)/12</f>
        <v>0</v>
      </c>
      <c r="CM303" s="259">
        <f>(HLOOKUP(CM$239, '[1]차입명세(16.12)'!$BF$6:$BL$77, '[1]차입명세(16.12)'!$BP67, FALSE)/1000000)/12</f>
        <v>0</v>
      </c>
      <c r="CN303" s="259">
        <f>(HLOOKUP(CN$239, '[1]차입명세(16.12)'!$BF$6:$BL$77, '[1]차입명세(16.12)'!$BP67, FALSE)/1000000)/12</f>
        <v>0</v>
      </c>
      <c r="CO303" s="259">
        <f>(HLOOKUP(CO$239, '[1]차입명세(16.12)'!$BF$6:$BL$77, '[1]차입명세(16.12)'!$BP67, FALSE)/1000000)/12</f>
        <v>0</v>
      </c>
      <c r="CP303" s="259">
        <f>(HLOOKUP(CP$239, '[1]차입명세(16.12)'!$BF$6:$BL$77, '[1]차입명세(16.12)'!$BP67, FALSE)/1000000)/12</f>
        <v>0</v>
      </c>
      <c r="CQ303" s="259">
        <f>(HLOOKUP(CQ$239, '[1]차입명세(16.12)'!$BF$6:$BL$77, '[1]차입명세(16.12)'!$BP67, FALSE)/1000000)/12</f>
        <v>0</v>
      </c>
      <c r="CR303" s="259">
        <f>(HLOOKUP(CR$239, '[1]차입명세(16.12)'!$BF$6:$BL$77, '[1]차입명세(16.12)'!$BP67, FALSE)/1000000)/12</f>
        <v>0</v>
      </c>
      <c r="CS303" s="259">
        <f>(HLOOKUP(CS$239, '[1]차입명세(16.12)'!$BF$6:$BL$77, '[1]차입명세(16.12)'!$BP67, FALSE)/1000000)/12</f>
        <v>0</v>
      </c>
      <c r="CT303" s="259">
        <f>(HLOOKUP(CT$239, '[1]차입명세(16.12)'!$BF$6:$BL$77, '[1]차입명세(16.12)'!$BP67, FALSE)/1000000)/12</f>
        <v>0</v>
      </c>
      <c r="CU303" s="259">
        <f>(HLOOKUP(CU$239, '[1]차입명세(16.12)'!$BF$6:$BL$77, '[1]차입명세(16.12)'!$BP67, FALSE)/1000000)/12</f>
        <v>0</v>
      </c>
      <c r="CV303" s="259">
        <f>(HLOOKUP(CV$239, '[1]차입명세(16.12)'!$BF$6:$BL$77, '[1]차입명세(16.12)'!$BP67, FALSE)/1000000)/12</f>
        <v>0</v>
      </c>
      <c r="CW303" s="259">
        <f>(HLOOKUP(CW$239, '[1]차입명세(16.12)'!$BF$6:$BL$77, '[1]차입명세(16.12)'!$BP67, FALSE)/1000000)/12</f>
        <v>0</v>
      </c>
      <c r="CX303" s="259">
        <f>(HLOOKUP(CX$239, '[1]차입명세(16.12)'!$BF$6:$BL$77, '[1]차입명세(16.12)'!$BP67, FALSE)/1000000)/12</f>
        <v>0</v>
      </c>
      <c r="CY303" s="259">
        <f>(HLOOKUP(CY$239, '[1]차입명세(16.12)'!$BF$6:$BL$77, '[1]차입명세(16.12)'!$BP67, FALSE)/1000000)/12</f>
        <v>0</v>
      </c>
      <c r="CZ303" s="259">
        <f>(HLOOKUP(CZ$239, '[1]차입명세(16.12)'!$BF$6:$BL$77, '[1]차입명세(16.12)'!$BP67, FALSE)/1000000)/12</f>
        <v>0</v>
      </c>
      <c r="DA303" s="259">
        <f>(HLOOKUP(DA$239, '[1]차입명세(16.12)'!$BF$6:$BL$77, '[1]차입명세(16.12)'!$BP67, FALSE)/1000000)/12</f>
        <v>0</v>
      </c>
      <c r="DB303" s="259">
        <f>(HLOOKUP(DB$239, '[1]차입명세(16.12)'!$BF$6:$BL$77, '[1]차입명세(16.12)'!$BP67, FALSE)/1000000)/12</f>
        <v>0</v>
      </c>
      <c r="DC303" s="259">
        <f>(HLOOKUP(DC$239, '[1]차입명세(16.12)'!$BF$6:$BL$77, '[1]차입명세(16.12)'!$BP67, FALSE)/1000000)/12</f>
        <v>0</v>
      </c>
      <c r="DD303" s="259"/>
      <c r="DE303" s="259"/>
      <c r="DF303" s="259"/>
      <c r="DG303" s="259"/>
      <c r="DH303" s="259"/>
      <c r="DI303" s="259"/>
      <c r="DJ303" s="259"/>
      <c r="DK303" s="259"/>
      <c r="DL303" s="259"/>
      <c r="DM303" s="259"/>
      <c r="DN303" s="259"/>
      <c r="DO303" s="259"/>
      <c r="DP303" s="259"/>
      <c r="DQ303" s="259"/>
      <c r="DR303" s="259"/>
      <c r="DS303" s="259"/>
      <c r="DT303" s="259"/>
      <c r="DU303" s="259"/>
      <c r="DV303" s="259"/>
      <c r="DW303" s="259"/>
      <c r="DX303" s="259"/>
      <c r="DY303" s="259"/>
      <c r="DZ303" s="259"/>
      <c r="EA303" s="259"/>
      <c r="EB303" s="259"/>
      <c r="EC303" s="259"/>
      <c r="ED303" s="259"/>
      <c r="EE303" s="259"/>
      <c r="EF303" s="259"/>
      <c r="EG303" s="259"/>
      <c r="EH303" s="259"/>
      <c r="EI303" s="259"/>
      <c r="EJ303" s="259"/>
      <c r="EK303" s="259"/>
      <c r="EL303" s="259"/>
      <c r="EM303" s="259"/>
      <c r="EN303" s="116"/>
    </row>
    <row r="304" spans="3:144" x14ac:dyDescent="0.3">
      <c r="C304" s="142">
        <f t="shared" si="226"/>
        <v>27</v>
      </c>
      <c r="D304" s="273" t="str">
        <f>'[1]차입명세(16.12)'!D68</f>
        <v>해외투자대출</v>
      </c>
      <c r="E304" s="274" t="str">
        <f>'[1]차입명세(16.12)'!E68</f>
        <v>수출입</v>
      </c>
      <c r="F304" s="252">
        <f>'[1]차입명세(16.12)'!Y68/1000000</f>
        <v>3802.8</v>
      </c>
      <c r="G304" s="253">
        <f>'[1]차입명세(16.12)'!M68/100</f>
        <v>1.052E-2</v>
      </c>
      <c r="H304" s="254">
        <f>'[1]차입명세(16.12)'!P68</f>
        <v>43220</v>
      </c>
      <c r="I304" s="278" t="str">
        <f>'[1]차입명세(16.12)'!Q68</f>
        <v>3개월</v>
      </c>
      <c r="J304" s="256" t="str">
        <f>'[1]차입명세(16.12)'!V68</f>
        <v>1,4,7,10</v>
      </c>
      <c r="K304" s="260"/>
      <c r="L304" s="258">
        <f>'[1]차입명세(16.12)'!AQ68/1000000</f>
        <v>0</v>
      </c>
      <c r="M304" s="258">
        <f>'[1]차입명세(16.12)'!AR68/1000000</f>
        <v>0</v>
      </c>
      <c r="N304" s="258">
        <f>'[1]차입명세(16.12)'!AS68/1000000</f>
        <v>0</v>
      </c>
      <c r="O304" s="258">
        <f>'[1]차입명세(16.12)'!AT68/1000000</f>
        <v>-1267.5999999999999</v>
      </c>
      <c r="P304" s="258">
        <f>'[1]차입명세(16.12)'!AU68/1000000</f>
        <v>0</v>
      </c>
      <c r="Q304" s="258">
        <f>'[1]차입명세(16.12)'!AV68/1000000</f>
        <v>0</v>
      </c>
      <c r="R304" s="258">
        <f>'[1]차입명세(16.12)'!AW68/1000000</f>
        <v>0</v>
      </c>
      <c r="S304" s="258">
        <f>'[1]차입명세(16.12)'!AX68/1000000</f>
        <v>0</v>
      </c>
      <c r="T304" s="258">
        <f>'[1]차입명세(16.12)'!AY68/1000000</f>
        <v>0</v>
      </c>
      <c r="U304" s="258">
        <f>'[1]차입명세(16.12)'!AZ68/1000000</f>
        <v>-1267.5999999999999</v>
      </c>
      <c r="V304" s="258">
        <f>'[1]차입명세(16.12)'!BA68/1000000</f>
        <v>0</v>
      </c>
      <c r="W304" s="258">
        <f>'[1]차입명세(16.12)'!BB68/1000000</f>
        <v>0</v>
      </c>
      <c r="X304" s="259">
        <f>(HLOOKUP(X$239, '[1]차입명세(16.12)'!$BF$6:$BL$77, '[1]차입명세(16.12)'!$BP68, FALSE)/1000000)/12</f>
        <v>-105.63333333333333</v>
      </c>
      <c r="Y304" s="259">
        <f>(HLOOKUP(Y$239, '[1]차입명세(16.12)'!$BF$6:$BL$77, '[1]차입명세(16.12)'!$BP68, FALSE)/1000000)/12</f>
        <v>-105.63333333333333</v>
      </c>
      <c r="Z304" s="259">
        <f>(HLOOKUP(Z$239, '[1]차입명세(16.12)'!$BF$6:$BL$77, '[1]차입명세(16.12)'!$BP68, FALSE)/1000000)/12</f>
        <v>-105.63333333333333</v>
      </c>
      <c r="AA304" s="259">
        <f>(HLOOKUP(AA$239, '[1]차입명세(16.12)'!$BF$6:$BL$77, '[1]차입명세(16.12)'!$BP68, FALSE)/1000000)/12</f>
        <v>-105.63333333333333</v>
      </c>
      <c r="AB304" s="259">
        <f>(HLOOKUP(AB$239, '[1]차입명세(16.12)'!$BF$6:$BL$77, '[1]차입명세(16.12)'!$BP68, FALSE)/1000000)/12</f>
        <v>-105.63333333333333</v>
      </c>
      <c r="AC304" s="259">
        <f>(HLOOKUP(AC$239, '[1]차입명세(16.12)'!$BF$6:$BL$77, '[1]차입명세(16.12)'!$BP68, FALSE)/1000000)/12</f>
        <v>-105.63333333333333</v>
      </c>
      <c r="AD304" s="259">
        <f>(HLOOKUP(AD$239, '[1]차입명세(16.12)'!$BF$6:$BL$77, '[1]차입명세(16.12)'!$BP68, FALSE)/1000000)/12</f>
        <v>-105.63333333333333</v>
      </c>
      <c r="AE304" s="259">
        <f>(HLOOKUP(AE$239, '[1]차입명세(16.12)'!$BF$6:$BL$77, '[1]차입명세(16.12)'!$BP68, FALSE)/1000000)/12</f>
        <v>-105.63333333333333</v>
      </c>
      <c r="AF304" s="259">
        <f>(HLOOKUP(AF$239, '[1]차입명세(16.12)'!$BF$6:$BL$77, '[1]차입명세(16.12)'!$BP68, FALSE)/1000000)/12</f>
        <v>-105.63333333333333</v>
      </c>
      <c r="AG304" s="259">
        <f>(HLOOKUP(AG$239, '[1]차입명세(16.12)'!$BF$6:$BL$77, '[1]차입명세(16.12)'!$BP68, FALSE)/1000000)/12</f>
        <v>-105.63333333333333</v>
      </c>
      <c r="AH304" s="259">
        <f>(HLOOKUP(AH$239, '[1]차입명세(16.12)'!$BF$6:$BL$77, '[1]차입명세(16.12)'!$BP68, FALSE)/1000000)/12</f>
        <v>-105.63333333333333</v>
      </c>
      <c r="AI304" s="259">
        <f>(HLOOKUP(AI$239, '[1]차입명세(16.12)'!$BF$6:$BL$77, '[1]차입명세(16.12)'!$BP68, FALSE)/1000000)/12</f>
        <v>-105.63333333333333</v>
      </c>
      <c r="AJ304" s="259">
        <f>(HLOOKUP(AJ$239, '[1]차입명세(16.12)'!$BF$6:$BL$77, '[1]차입명세(16.12)'!$BP68, FALSE)/1000000)/12</f>
        <v>0</v>
      </c>
      <c r="AK304" s="259">
        <f>(HLOOKUP(AK$239, '[1]차입명세(16.12)'!$BF$6:$BL$77, '[1]차입명세(16.12)'!$BP68, FALSE)/1000000)/12</f>
        <v>0</v>
      </c>
      <c r="AL304" s="259">
        <f>(HLOOKUP(AL$239, '[1]차입명세(16.12)'!$BF$6:$BL$77, '[1]차입명세(16.12)'!$BP68, FALSE)/1000000)/12</f>
        <v>0</v>
      </c>
      <c r="AM304" s="259">
        <f>(HLOOKUP(AM$239, '[1]차입명세(16.12)'!$BF$6:$BL$77, '[1]차입명세(16.12)'!$BP68, FALSE)/1000000)/12</f>
        <v>0</v>
      </c>
      <c r="AN304" s="259">
        <f>(HLOOKUP(AN$239, '[1]차입명세(16.12)'!$BF$6:$BL$77, '[1]차입명세(16.12)'!$BP68, FALSE)/1000000)/12</f>
        <v>0</v>
      </c>
      <c r="AO304" s="259">
        <f>(HLOOKUP(AO$239, '[1]차입명세(16.12)'!$BF$6:$BL$77, '[1]차입명세(16.12)'!$BP68, FALSE)/1000000)/12</f>
        <v>0</v>
      </c>
      <c r="AP304" s="259">
        <f>(HLOOKUP(AP$239, '[1]차입명세(16.12)'!$BF$6:$BL$77, '[1]차입명세(16.12)'!$BP68, FALSE)/1000000)/12</f>
        <v>0</v>
      </c>
      <c r="AQ304" s="259">
        <f>(HLOOKUP(AQ$239, '[1]차입명세(16.12)'!$BF$6:$BL$77, '[1]차입명세(16.12)'!$BP68, FALSE)/1000000)/12</f>
        <v>0</v>
      </c>
      <c r="AR304" s="259">
        <f>(HLOOKUP(AR$239, '[1]차입명세(16.12)'!$BF$6:$BL$77, '[1]차입명세(16.12)'!$BP68, FALSE)/1000000)/12</f>
        <v>0</v>
      </c>
      <c r="AS304" s="259">
        <f>(HLOOKUP(AS$239, '[1]차입명세(16.12)'!$BF$6:$BL$77, '[1]차입명세(16.12)'!$BP68, FALSE)/1000000)/12</f>
        <v>0</v>
      </c>
      <c r="AT304" s="259">
        <f>(HLOOKUP(AT$239, '[1]차입명세(16.12)'!$BF$6:$BL$77, '[1]차입명세(16.12)'!$BP68, FALSE)/1000000)/12</f>
        <v>0</v>
      </c>
      <c r="AU304" s="259">
        <f>(HLOOKUP(AU$239, '[1]차입명세(16.12)'!$BF$6:$BL$77, '[1]차입명세(16.12)'!$BP68, FALSE)/1000000)/12</f>
        <v>0</v>
      </c>
      <c r="AV304" s="259">
        <f>(HLOOKUP(AV$239, '[1]차입명세(16.12)'!$BF$6:$BL$77, '[1]차입명세(16.12)'!$BP68, FALSE)/1000000)/12</f>
        <v>0</v>
      </c>
      <c r="AW304" s="259">
        <f>(HLOOKUP(AW$239, '[1]차입명세(16.12)'!$BF$6:$BL$77, '[1]차입명세(16.12)'!$BP68, FALSE)/1000000)/12</f>
        <v>0</v>
      </c>
      <c r="AX304" s="259">
        <f>(HLOOKUP(AX$239, '[1]차입명세(16.12)'!$BF$6:$BL$77, '[1]차입명세(16.12)'!$BP68, FALSE)/1000000)/12</f>
        <v>0</v>
      </c>
      <c r="AY304" s="259">
        <f>(HLOOKUP(AY$239, '[1]차입명세(16.12)'!$BF$6:$BL$77, '[1]차입명세(16.12)'!$BP68, FALSE)/1000000)/12</f>
        <v>0</v>
      </c>
      <c r="AZ304" s="259">
        <f>(HLOOKUP(AZ$239, '[1]차입명세(16.12)'!$BF$6:$BL$77, '[1]차입명세(16.12)'!$BP68, FALSE)/1000000)/12</f>
        <v>0</v>
      </c>
      <c r="BA304" s="259">
        <f>(HLOOKUP(BA$239, '[1]차입명세(16.12)'!$BF$6:$BL$77, '[1]차입명세(16.12)'!$BP68, FALSE)/1000000)/12</f>
        <v>0</v>
      </c>
      <c r="BB304" s="259">
        <f>(HLOOKUP(BB$239, '[1]차입명세(16.12)'!$BF$6:$BL$77, '[1]차입명세(16.12)'!$BP68, FALSE)/1000000)/12</f>
        <v>0</v>
      </c>
      <c r="BC304" s="259">
        <f>(HLOOKUP(BC$239, '[1]차입명세(16.12)'!$BF$6:$BL$77, '[1]차입명세(16.12)'!$BP68, FALSE)/1000000)/12</f>
        <v>0</v>
      </c>
      <c r="BD304" s="259">
        <f>(HLOOKUP(BD$239, '[1]차입명세(16.12)'!$BF$6:$BL$77, '[1]차입명세(16.12)'!$BP68, FALSE)/1000000)/12</f>
        <v>0</v>
      </c>
      <c r="BE304" s="259">
        <f>(HLOOKUP(BE$239, '[1]차입명세(16.12)'!$BF$6:$BL$77, '[1]차입명세(16.12)'!$BP68, FALSE)/1000000)/12</f>
        <v>0</v>
      </c>
      <c r="BF304" s="259">
        <f>(HLOOKUP(BF$239, '[1]차입명세(16.12)'!$BF$6:$BL$77, '[1]차입명세(16.12)'!$BP68, FALSE)/1000000)/12</f>
        <v>0</v>
      </c>
      <c r="BG304" s="259">
        <f>(HLOOKUP(BG$239, '[1]차입명세(16.12)'!$BF$6:$BL$77, '[1]차입명세(16.12)'!$BP68, FALSE)/1000000)/12</f>
        <v>0</v>
      </c>
      <c r="BH304" s="259">
        <f>(HLOOKUP(BH$239, '[1]차입명세(16.12)'!$BF$6:$BL$77, '[1]차입명세(16.12)'!$BP68, FALSE)/1000000)/12</f>
        <v>0</v>
      </c>
      <c r="BI304" s="259">
        <f>(HLOOKUP(BI$239, '[1]차입명세(16.12)'!$BF$6:$BL$77, '[1]차입명세(16.12)'!$BP68, FALSE)/1000000)/12</f>
        <v>0</v>
      </c>
      <c r="BJ304" s="259">
        <f>(HLOOKUP(BJ$239, '[1]차입명세(16.12)'!$BF$6:$BL$77, '[1]차입명세(16.12)'!$BP68, FALSE)/1000000)/12</f>
        <v>0</v>
      </c>
      <c r="BK304" s="259">
        <f>(HLOOKUP(BK$239, '[1]차입명세(16.12)'!$BF$6:$BL$77, '[1]차입명세(16.12)'!$BP68, FALSE)/1000000)/12</f>
        <v>0</v>
      </c>
      <c r="BL304" s="259">
        <f>(HLOOKUP(BL$239, '[1]차입명세(16.12)'!$BF$6:$BL$77, '[1]차입명세(16.12)'!$BP68, FALSE)/1000000)/12</f>
        <v>0</v>
      </c>
      <c r="BM304" s="259">
        <f>(HLOOKUP(BM$239, '[1]차입명세(16.12)'!$BF$6:$BL$77, '[1]차입명세(16.12)'!$BP68, FALSE)/1000000)/12</f>
        <v>0</v>
      </c>
      <c r="BN304" s="259">
        <f>(HLOOKUP(BN$239, '[1]차입명세(16.12)'!$BF$6:$BL$77, '[1]차입명세(16.12)'!$BP68, FALSE)/1000000)/12</f>
        <v>0</v>
      </c>
      <c r="BO304" s="259">
        <f>(HLOOKUP(BO$239, '[1]차입명세(16.12)'!$BF$6:$BL$77, '[1]차입명세(16.12)'!$BP68, FALSE)/1000000)/12</f>
        <v>0</v>
      </c>
      <c r="BP304" s="259">
        <f>(HLOOKUP(BP$239, '[1]차입명세(16.12)'!$BF$6:$BL$77, '[1]차입명세(16.12)'!$BP68, FALSE)/1000000)/12</f>
        <v>0</v>
      </c>
      <c r="BQ304" s="259">
        <f>(HLOOKUP(BQ$239, '[1]차입명세(16.12)'!$BF$6:$BL$77, '[1]차입명세(16.12)'!$BP68, FALSE)/1000000)/12</f>
        <v>0</v>
      </c>
      <c r="BR304" s="259">
        <f>(HLOOKUP(BR$239, '[1]차입명세(16.12)'!$BF$6:$BL$77, '[1]차입명세(16.12)'!$BP68, FALSE)/1000000)/12</f>
        <v>0</v>
      </c>
      <c r="BS304" s="259">
        <f>(HLOOKUP(BS$239, '[1]차입명세(16.12)'!$BF$6:$BL$77, '[1]차입명세(16.12)'!$BP68, FALSE)/1000000)/12</f>
        <v>0</v>
      </c>
      <c r="BT304" s="259">
        <f>(HLOOKUP(BT$239, '[1]차입명세(16.12)'!$BF$6:$BL$77, '[1]차입명세(16.12)'!$BP68, FALSE)/1000000)/12</f>
        <v>0</v>
      </c>
      <c r="BU304" s="259">
        <f>(HLOOKUP(BU$239, '[1]차입명세(16.12)'!$BF$6:$BL$77, '[1]차입명세(16.12)'!$BP68, FALSE)/1000000)/12</f>
        <v>0</v>
      </c>
      <c r="BV304" s="259">
        <f>(HLOOKUP(BV$239, '[1]차입명세(16.12)'!$BF$6:$BL$77, '[1]차입명세(16.12)'!$BP68, FALSE)/1000000)/12</f>
        <v>0</v>
      </c>
      <c r="BW304" s="259">
        <f>(HLOOKUP(BW$239, '[1]차입명세(16.12)'!$BF$6:$BL$77, '[1]차입명세(16.12)'!$BP68, FALSE)/1000000)/12</f>
        <v>0</v>
      </c>
      <c r="BX304" s="259">
        <f>(HLOOKUP(BX$239, '[1]차입명세(16.12)'!$BF$6:$BL$77, '[1]차입명세(16.12)'!$BP68, FALSE)/1000000)/12</f>
        <v>0</v>
      </c>
      <c r="BY304" s="259">
        <f>(HLOOKUP(BY$239, '[1]차입명세(16.12)'!$BF$6:$BL$77, '[1]차입명세(16.12)'!$BP68, FALSE)/1000000)/12</f>
        <v>0</v>
      </c>
      <c r="BZ304" s="259">
        <f>(HLOOKUP(BZ$239, '[1]차입명세(16.12)'!$BF$6:$BL$77, '[1]차입명세(16.12)'!$BP68, FALSE)/1000000)/12</f>
        <v>0</v>
      </c>
      <c r="CA304" s="259">
        <f>(HLOOKUP(CA$239, '[1]차입명세(16.12)'!$BF$6:$BL$77, '[1]차입명세(16.12)'!$BP68, FALSE)/1000000)/12</f>
        <v>0</v>
      </c>
      <c r="CB304" s="259">
        <f>(HLOOKUP(CB$239, '[1]차입명세(16.12)'!$BF$6:$BL$77, '[1]차입명세(16.12)'!$BP68, FALSE)/1000000)/12</f>
        <v>0</v>
      </c>
      <c r="CC304" s="259">
        <f>(HLOOKUP(CC$239, '[1]차입명세(16.12)'!$BF$6:$BL$77, '[1]차입명세(16.12)'!$BP68, FALSE)/1000000)/12</f>
        <v>0</v>
      </c>
      <c r="CD304" s="259">
        <f>(HLOOKUP(CD$239, '[1]차입명세(16.12)'!$BF$6:$BL$77, '[1]차입명세(16.12)'!$BP68, FALSE)/1000000)/12</f>
        <v>0</v>
      </c>
      <c r="CE304" s="259">
        <f>(HLOOKUP(CE$239, '[1]차입명세(16.12)'!$BF$6:$BL$77, '[1]차입명세(16.12)'!$BP68, FALSE)/1000000)/12</f>
        <v>0</v>
      </c>
      <c r="CF304" s="259">
        <f>(HLOOKUP(CF$239, '[1]차입명세(16.12)'!$BF$6:$BL$77, '[1]차입명세(16.12)'!$BP68, FALSE)/1000000)/12</f>
        <v>0</v>
      </c>
      <c r="CG304" s="259">
        <f>(HLOOKUP(CG$239, '[1]차입명세(16.12)'!$BF$6:$BL$77, '[1]차입명세(16.12)'!$BP68, FALSE)/1000000)/12</f>
        <v>0</v>
      </c>
      <c r="CH304" s="259">
        <f>(HLOOKUP(CH$239, '[1]차입명세(16.12)'!$BF$6:$BL$77, '[1]차입명세(16.12)'!$BP68, FALSE)/1000000)/12</f>
        <v>0</v>
      </c>
      <c r="CI304" s="259">
        <f>(HLOOKUP(CI$239, '[1]차입명세(16.12)'!$BF$6:$BL$77, '[1]차입명세(16.12)'!$BP68, FALSE)/1000000)/12</f>
        <v>0</v>
      </c>
      <c r="CJ304" s="259">
        <f>(HLOOKUP(CJ$239, '[1]차입명세(16.12)'!$BF$6:$BL$77, '[1]차입명세(16.12)'!$BP68, FALSE)/1000000)/12</f>
        <v>0</v>
      </c>
      <c r="CK304" s="259">
        <f>(HLOOKUP(CK$239, '[1]차입명세(16.12)'!$BF$6:$BL$77, '[1]차입명세(16.12)'!$BP68, FALSE)/1000000)/12</f>
        <v>0</v>
      </c>
      <c r="CL304" s="259">
        <f>(HLOOKUP(CL$239, '[1]차입명세(16.12)'!$BF$6:$BL$77, '[1]차입명세(16.12)'!$BP68, FALSE)/1000000)/12</f>
        <v>0</v>
      </c>
      <c r="CM304" s="259">
        <f>(HLOOKUP(CM$239, '[1]차입명세(16.12)'!$BF$6:$BL$77, '[1]차입명세(16.12)'!$BP68, FALSE)/1000000)/12</f>
        <v>0</v>
      </c>
      <c r="CN304" s="259">
        <f>(HLOOKUP(CN$239, '[1]차입명세(16.12)'!$BF$6:$BL$77, '[1]차입명세(16.12)'!$BP68, FALSE)/1000000)/12</f>
        <v>0</v>
      </c>
      <c r="CO304" s="259">
        <f>(HLOOKUP(CO$239, '[1]차입명세(16.12)'!$BF$6:$BL$77, '[1]차입명세(16.12)'!$BP68, FALSE)/1000000)/12</f>
        <v>0</v>
      </c>
      <c r="CP304" s="259">
        <f>(HLOOKUP(CP$239, '[1]차입명세(16.12)'!$BF$6:$BL$77, '[1]차입명세(16.12)'!$BP68, FALSE)/1000000)/12</f>
        <v>0</v>
      </c>
      <c r="CQ304" s="259">
        <f>(HLOOKUP(CQ$239, '[1]차입명세(16.12)'!$BF$6:$BL$77, '[1]차입명세(16.12)'!$BP68, FALSE)/1000000)/12</f>
        <v>0</v>
      </c>
      <c r="CR304" s="259">
        <f>(HLOOKUP(CR$239, '[1]차입명세(16.12)'!$BF$6:$BL$77, '[1]차입명세(16.12)'!$BP68, FALSE)/1000000)/12</f>
        <v>0</v>
      </c>
      <c r="CS304" s="259">
        <f>(HLOOKUP(CS$239, '[1]차입명세(16.12)'!$BF$6:$BL$77, '[1]차입명세(16.12)'!$BP68, FALSE)/1000000)/12</f>
        <v>0</v>
      </c>
      <c r="CT304" s="259">
        <f>(HLOOKUP(CT$239, '[1]차입명세(16.12)'!$BF$6:$BL$77, '[1]차입명세(16.12)'!$BP68, FALSE)/1000000)/12</f>
        <v>0</v>
      </c>
      <c r="CU304" s="259">
        <f>(HLOOKUP(CU$239, '[1]차입명세(16.12)'!$BF$6:$BL$77, '[1]차입명세(16.12)'!$BP68, FALSE)/1000000)/12</f>
        <v>0</v>
      </c>
      <c r="CV304" s="259">
        <f>(HLOOKUP(CV$239, '[1]차입명세(16.12)'!$BF$6:$BL$77, '[1]차입명세(16.12)'!$BP68, FALSE)/1000000)/12</f>
        <v>0</v>
      </c>
      <c r="CW304" s="259">
        <f>(HLOOKUP(CW$239, '[1]차입명세(16.12)'!$BF$6:$BL$77, '[1]차입명세(16.12)'!$BP68, FALSE)/1000000)/12</f>
        <v>0</v>
      </c>
      <c r="CX304" s="259">
        <f>(HLOOKUP(CX$239, '[1]차입명세(16.12)'!$BF$6:$BL$77, '[1]차입명세(16.12)'!$BP68, FALSE)/1000000)/12</f>
        <v>0</v>
      </c>
      <c r="CY304" s="259">
        <f>(HLOOKUP(CY$239, '[1]차입명세(16.12)'!$BF$6:$BL$77, '[1]차입명세(16.12)'!$BP68, FALSE)/1000000)/12</f>
        <v>0</v>
      </c>
      <c r="CZ304" s="259">
        <f>(HLOOKUP(CZ$239, '[1]차입명세(16.12)'!$BF$6:$BL$77, '[1]차입명세(16.12)'!$BP68, FALSE)/1000000)/12</f>
        <v>0</v>
      </c>
      <c r="DA304" s="259">
        <f>(HLOOKUP(DA$239, '[1]차입명세(16.12)'!$BF$6:$BL$77, '[1]차입명세(16.12)'!$BP68, FALSE)/1000000)/12</f>
        <v>0</v>
      </c>
      <c r="DB304" s="259">
        <f>(HLOOKUP(DB$239, '[1]차입명세(16.12)'!$BF$6:$BL$77, '[1]차입명세(16.12)'!$BP68, FALSE)/1000000)/12</f>
        <v>0</v>
      </c>
      <c r="DC304" s="259">
        <f>(HLOOKUP(DC$239, '[1]차입명세(16.12)'!$BF$6:$BL$77, '[1]차입명세(16.12)'!$BP68, FALSE)/1000000)/12</f>
        <v>0</v>
      </c>
      <c r="DD304" s="259"/>
      <c r="DE304" s="259"/>
      <c r="DF304" s="259"/>
      <c r="DG304" s="259"/>
      <c r="DH304" s="259"/>
      <c r="DI304" s="259"/>
      <c r="DJ304" s="259"/>
      <c r="DK304" s="259"/>
      <c r="DL304" s="259"/>
      <c r="DM304" s="259"/>
      <c r="DN304" s="259"/>
      <c r="DO304" s="259"/>
      <c r="DP304" s="259"/>
      <c r="DQ304" s="259"/>
      <c r="DR304" s="259"/>
      <c r="DS304" s="259"/>
      <c r="DT304" s="259"/>
      <c r="DU304" s="259"/>
      <c r="DV304" s="259"/>
      <c r="DW304" s="259"/>
      <c r="DX304" s="259"/>
      <c r="DY304" s="259"/>
      <c r="DZ304" s="259"/>
      <c r="EA304" s="259"/>
      <c r="EB304" s="259"/>
      <c r="EC304" s="259"/>
      <c r="ED304" s="259"/>
      <c r="EE304" s="259"/>
      <c r="EF304" s="259"/>
      <c r="EG304" s="259"/>
      <c r="EH304" s="259"/>
      <c r="EI304" s="259"/>
      <c r="EJ304" s="259"/>
      <c r="EK304" s="259"/>
      <c r="EL304" s="259"/>
      <c r="EM304" s="259"/>
      <c r="EN304" s="116"/>
    </row>
    <row r="305" spans="3:144" x14ac:dyDescent="0.3">
      <c r="C305" s="142">
        <f t="shared" si="226"/>
        <v>28</v>
      </c>
      <c r="D305" s="273" t="str">
        <f>'[1]차입명세(16.12)'!D69</f>
        <v>해외투자대출</v>
      </c>
      <c r="E305" s="274" t="str">
        <f>'[1]차입명세(16.12)'!E69</f>
        <v>수출입</v>
      </c>
      <c r="F305" s="252">
        <f>'[1]차입명세(16.12)'!Y69/1000000</f>
        <v>20281.599999999999</v>
      </c>
      <c r="G305" s="253">
        <f>'[1]차입명세(16.12)'!M69/100</f>
        <v>1.179E-2</v>
      </c>
      <c r="H305" s="254">
        <f>'[1]차입명세(16.12)'!P69</f>
        <v>43640</v>
      </c>
      <c r="I305" s="278" t="str">
        <f>'[1]차입명세(16.12)'!Q69</f>
        <v>3개월</v>
      </c>
      <c r="J305" s="256" t="str">
        <f>'[1]차입명세(16.12)'!V69</f>
        <v>3.6.9.12</v>
      </c>
      <c r="K305" s="260"/>
      <c r="L305" s="258">
        <f>'[1]차입명세(16.12)'!AQ69/1000000</f>
        <v>0</v>
      </c>
      <c r="M305" s="258">
        <f>'[1]차입명세(16.12)'!AR69/1000000</f>
        <v>0</v>
      </c>
      <c r="N305" s="258">
        <f>'[1]차입명세(16.12)'!AS69/1000000</f>
        <v>0</v>
      </c>
      <c r="O305" s="258">
        <f>'[1]차입명세(16.12)'!AT69/1000000</f>
        <v>0</v>
      </c>
      <c r="P305" s="258">
        <f>'[1]차입명세(16.12)'!AU69/1000000</f>
        <v>0</v>
      </c>
      <c r="Q305" s="258">
        <f>'[1]차입명세(16.12)'!AV69/1000000</f>
        <v>0</v>
      </c>
      <c r="R305" s="258">
        <f>'[1]차입명세(16.12)'!AW69/1000000</f>
        <v>0</v>
      </c>
      <c r="S305" s="258">
        <f>'[1]차입명세(16.12)'!AX69/1000000</f>
        <v>0</v>
      </c>
      <c r="T305" s="258">
        <f>'[1]차입명세(16.12)'!AY69/1000000</f>
        <v>0</v>
      </c>
      <c r="U305" s="258">
        <f>'[1]차입명세(16.12)'!AZ69/1000000</f>
        <v>0</v>
      </c>
      <c r="V305" s="258">
        <f>'[1]차입명세(16.12)'!BA69/1000000</f>
        <v>0</v>
      </c>
      <c r="W305" s="258">
        <f>'[1]차입명세(16.12)'!BB69/1000000</f>
        <v>0</v>
      </c>
      <c r="X305" s="259">
        <f>(HLOOKUP(X$239, '[1]차입명세(16.12)'!$BF$6:$BL$77, '[1]차입명세(16.12)'!$BP69, FALSE)/1000000)/12</f>
        <v>-422.5333333333333</v>
      </c>
      <c r="Y305" s="259">
        <f>(HLOOKUP(Y$239, '[1]차입명세(16.12)'!$BF$6:$BL$77, '[1]차입명세(16.12)'!$BP69, FALSE)/1000000)/12</f>
        <v>-422.5333333333333</v>
      </c>
      <c r="Z305" s="259">
        <f>(HLOOKUP(Z$239, '[1]차입명세(16.12)'!$BF$6:$BL$77, '[1]차입명세(16.12)'!$BP69, FALSE)/1000000)/12</f>
        <v>-422.5333333333333</v>
      </c>
      <c r="AA305" s="259">
        <f>(HLOOKUP(AA$239, '[1]차입명세(16.12)'!$BF$6:$BL$77, '[1]차입명세(16.12)'!$BP69, FALSE)/1000000)/12</f>
        <v>-422.5333333333333</v>
      </c>
      <c r="AB305" s="259">
        <f>(HLOOKUP(AB$239, '[1]차입명세(16.12)'!$BF$6:$BL$77, '[1]차입명세(16.12)'!$BP69, FALSE)/1000000)/12</f>
        <v>-422.5333333333333</v>
      </c>
      <c r="AC305" s="259">
        <f>(HLOOKUP(AC$239, '[1]차입명세(16.12)'!$BF$6:$BL$77, '[1]차입명세(16.12)'!$BP69, FALSE)/1000000)/12</f>
        <v>-422.5333333333333</v>
      </c>
      <c r="AD305" s="259">
        <f>(HLOOKUP(AD$239, '[1]차입명세(16.12)'!$BF$6:$BL$77, '[1]차입명세(16.12)'!$BP69, FALSE)/1000000)/12</f>
        <v>-422.5333333333333</v>
      </c>
      <c r="AE305" s="259">
        <f>(HLOOKUP(AE$239, '[1]차입명세(16.12)'!$BF$6:$BL$77, '[1]차입명세(16.12)'!$BP69, FALSE)/1000000)/12</f>
        <v>-422.5333333333333</v>
      </c>
      <c r="AF305" s="259">
        <f>(HLOOKUP(AF$239, '[1]차입명세(16.12)'!$BF$6:$BL$77, '[1]차입명세(16.12)'!$BP69, FALSE)/1000000)/12</f>
        <v>-422.5333333333333</v>
      </c>
      <c r="AG305" s="259">
        <f>(HLOOKUP(AG$239, '[1]차입명세(16.12)'!$BF$6:$BL$77, '[1]차입명세(16.12)'!$BP69, FALSE)/1000000)/12</f>
        <v>-422.5333333333333</v>
      </c>
      <c r="AH305" s="259">
        <f>(HLOOKUP(AH$239, '[1]차입명세(16.12)'!$BF$6:$BL$77, '[1]차입명세(16.12)'!$BP69, FALSE)/1000000)/12</f>
        <v>-422.5333333333333</v>
      </c>
      <c r="AI305" s="259">
        <f>(HLOOKUP(AI$239, '[1]차입명세(16.12)'!$BF$6:$BL$77, '[1]차입명세(16.12)'!$BP69, FALSE)/1000000)/12</f>
        <v>-422.5333333333333</v>
      </c>
      <c r="AJ305" s="259">
        <f>(HLOOKUP(AJ$239, '[1]차입명세(16.12)'!$BF$6:$BL$77, '[1]차입명세(16.12)'!$BP69, FALSE)/1000000)/12</f>
        <v>-845.06666666666661</v>
      </c>
      <c r="AK305" s="259">
        <f>(HLOOKUP(AK$239, '[1]차입명세(16.12)'!$BF$6:$BL$77, '[1]차입명세(16.12)'!$BP69, FALSE)/1000000)/12</f>
        <v>-845.06666666666661</v>
      </c>
      <c r="AL305" s="259">
        <f>(HLOOKUP(AL$239, '[1]차입명세(16.12)'!$BF$6:$BL$77, '[1]차입명세(16.12)'!$BP69, FALSE)/1000000)/12</f>
        <v>-845.06666666666661</v>
      </c>
      <c r="AM305" s="259">
        <f>(HLOOKUP(AM$239, '[1]차입명세(16.12)'!$BF$6:$BL$77, '[1]차입명세(16.12)'!$BP69, FALSE)/1000000)/12</f>
        <v>-845.06666666666661</v>
      </c>
      <c r="AN305" s="259">
        <f>(HLOOKUP(AN$239, '[1]차입명세(16.12)'!$BF$6:$BL$77, '[1]차입명세(16.12)'!$BP69, FALSE)/1000000)/12</f>
        <v>-845.06666666666661</v>
      </c>
      <c r="AO305" s="259">
        <f>(HLOOKUP(AO$239, '[1]차입명세(16.12)'!$BF$6:$BL$77, '[1]차입명세(16.12)'!$BP69, FALSE)/1000000)/12</f>
        <v>-845.06666666666661</v>
      </c>
      <c r="AP305" s="259">
        <f>(HLOOKUP(AP$239, '[1]차입명세(16.12)'!$BF$6:$BL$77, '[1]차입명세(16.12)'!$BP69, FALSE)/1000000)/12</f>
        <v>-845.06666666666661</v>
      </c>
      <c r="AQ305" s="259">
        <f>(HLOOKUP(AQ$239, '[1]차입명세(16.12)'!$BF$6:$BL$77, '[1]차입명세(16.12)'!$BP69, FALSE)/1000000)/12</f>
        <v>-845.06666666666661</v>
      </c>
      <c r="AR305" s="259">
        <f>(HLOOKUP(AR$239, '[1]차입명세(16.12)'!$BF$6:$BL$77, '[1]차입명세(16.12)'!$BP69, FALSE)/1000000)/12</f>
        <v>-845.06666666666661</v>
      </c>
      <c r="AS305" s="259">
        <f>(HLOOKUP(AS$239, '[1]차입명세(16.12)'!$BF$6:$BL$77, '[1]차입명세(16.12)'!$BP69, FALSE)/1000000)/12</f>
        <v>-845.06666666666661</v>
      </c>
      <c r="AT305" s="259">
        <f>(HLOOKUP(AT$239, '[1]차입명세(16.12)'!$BF$6:$BL$77, '[1]차입명세(16.12)'!$BP69, FALSE)/1000000)/12</f>
        <v>-845.06666666666661</v>
      </c>
      <c r="AU305" s="259">
        <f>(HLOOKUP(AU$239, '[1]차입명세(16.12)'!$BF$6:$BL$77, '[1]차입명세(16.12)'!$BP69, FALSE)/1000000)/12</f>
        <v>-845.06666666666661</v>
      </c>
      <c r="AV305" s="259">
        <f>(HLOOKUP(AV$239, '[1]차입명세(16.12)'!$BF$6:$BL$77, '[1]차입명세(16.12)'!$BP69, FALSE)/1000000)/12</f>
        <v>-422.5333333333333</v>
      </c>
      <c r="AW305" s="259">
        <f>(HLOOKUP(AW$239, '[1]차입명세(16.12)'!$BF$6:$BL$77, '[1]차입명세(16.12)'!$BP69, FALSE)/1000000)/12</f>
        <v>-422.5333333333333</v>
      </c>
      <c r="AX305" s="259">
        <f>(HLOOKUP(AX$239, '[1]차입명세(16.12)'!$BF$6:$BL$77, '[1]차입명세(16.12)'!$BP69, FALSE)/1000000)/12</f>
        <v>-422.5333333333333</v>
      </c>
      <c r="AY305" s="259">
        <f>(HLOOKUP(AY$239, '[1]차입명세(16.12)'!$BF$6:$BL$77, '[1]차입명세(16.12)'!$BP69, FALSE)/1000000)/12</f>
        <v>-422.5333333333333</v>
      </c>
      <c r="AZ305" s="259">
        <f>(HLOOKUP(AZ$239, '[1]차입명세(16.12)'!$BF$6:$BL$77, '[1]차입명세(16.12)'!$BP69, FALSE)/1000000)/12</f>
        <v>-422.5333333333333</v>
      </c>
      <c r="BA305" s="259">
        <f>(HLOOKUP(BA$239, '[1]차입명세(16.12)'!$BF$6:$BL$77, '[1]차입명세(16.12)'!$BP69, FALSE)/1000000)/12</f>
        <v>-422.5333333333333</v>
      </c>
      <c r="BB305" s="259">
        <f>(HLOOKUP(BB$239, '[1]차입명세(16.12)'!$BF$6:$BL$77, '[1]차입명세(16.12)'!$BP69, FALSE)/1000000)/12</f>
        <v>-422.5333333333333</v>
      </c>
      <c r="BC305" s="259">
        <f>(HLOOKUP(BC$239, '[1]차입명세(16.12)'!$BF$6:$BL$77, '[1]차입명세(16.12)'!$BP69, FALSE)/1000000)/12</f>
        <v>-422.5333333333333</v>
      </c>
      <c r="BD305" s="259">
        <f>(HLOOKUP(BD$239, '[1]차입명세(16.12)'!$BF$6:$BL$77, '[1]차입명세(16.12)'!$BP69, FALSE)/1000000)/12</f>
        <v>-422.5333333333333</v>
      </c>
      <c r="BE305" s="259">
        <f>(HLOOKUP(BE$239, '[1]차입명세(16.12)'!$BF$6:$BL$77, '[1]차입명세(16.12)'!$BP69, FALSE)/1000000)/12</f>
        <v>-422.5333333333333</v>
      </c>
      <c r="BF305" s="259">
        <f>(HLOOKUP(BF$239, '[1]차입명세(16.12)'!$BF$6:$BL$77, '[1]차입명세(16.12)'!$BP69, FALSE)/1000000)/12</f>
        <v>-422.5333333333333</v>
      </c>
      <c r="BG305" s="259">
        <f>(HLOOKUP(BG$239, '[1]차입명세(16.12)'!$BF$6:$BL$77, '[1]차입명세(16.12)'!$BP69, FALSE)/1000000)/12</f>
        <v>-422.5333333333333</v>
      </c>
      <c r="BH305" s="259">
        <f>(HLOOKUP(BH$239, '[1]차입명세(16.12)'!$BF$6:$BL$77, '[1]차입명세(16.12)'!$BP69, FALSE)/1000000)/12</f>
        <v>0</v>
      </c>
      <c r="BI305" s="259">
        <f>(HLOOKUP(BI$239, '[1]차입명세(16.12)'!$BF$6:$BL$77, '[1]차입명세(16.12)'!$BP69, FALSE)/1000000)/12</f>
        <v>0</v>
      </c>
      <c r="BJ305" s="259">
        <f>(HLOOKUP(BJ$239, '[1]차입명세(16.12)'!$BF$6:$BL$77, '[1]차입명세(16.12)'!$BP69, FALSE)/1000000)/12</f>
        <v>0</v>
      </c>
      <c r="BK305" s="259">
        <f>(HLOOKUP(BK$239, '[1]차입명세(16.12)'!$BF$6:$BL$77, '[1]차입명세(16.12)'!$BP69, FALSE)/1000000)/12</f>
        <v>0</v>
      </c>
      <c r="BL305" s="259">
        <f>(HLOOKUP(BL$239, '[1]차입명세(16.12)'!$BF$6:$BL$77, '[1]차입명세(16.12)'!$BP69, FALSE)/1000000)/12</f>
        <v>0</v>
      </c>
      <c r="BM305" s="259">
        <f>(HLOOKUP(BM$239, '[1]차입명세(16.12)'!$BF$6:$BL$77, '[1]차입명세(16.12)'!$BP69, FALSE)/1000000)/12</f>
        <v>0</v>
      </c>
      <c r="BN305" s="259">
        <f>(HLOOKUP(BN$239, '[1]차입명세(16.12)'!$BF$6:$BL$77, '[1]차입명세(16.12)'!$BP69, FALSE)/1000000)/12</f>
        <v>0</v>
      </c>
      <c r="BO305" s="259">
        <f>(HLOOKUP(BO$239, '[1]차입명세(16.12)'!$BF$6:$BL$77, '[1]차입명세(16.12)'!$BP69, FALSE)/1000000)/12</f>
        <v>0</v>
      </c>
      <c r="BP305" s="259">
        <f>(HLOOKUP(BP$239, '[1]차입명세(16.12)'!$BF$6:$BL$77, '[1]차입명세(16.12)'!$BP69, FALSE)/1000000)/12</f>
        <v>0</v>
      </c>
      <c r="BQ305" s="259">
        <f>(HLOOKUP(BQ$239, '[1]차입명세(16.12)'!$BF$6:$BL$77, '[1]차입명세(16.12)'!$BP69, FALSE)/1000000)/12</f>
        <v>0</v>
      </c>
      <c r="BR305" s="259">
        <f>(HLOOKUP(BR$239, '[1]차입명세(16.12)'!$BF$6:$BL$77, '[1]차입명세(16.12)'!$BP69, FALSE)/1000000)/12</f>
        <v>0</v>
      </c>
      <c r="BS305" s="259">
        <f>(HLOOKUP(BS$239, '[1]차입명세(16.12)'!$BF$6:$BL$77, '[1]차입명세(16.12)'!$BP69, FALSE)/1000000)/12</f>
        <v>0</v>
      </c>
      <c r="BT305" s="259">
        <f>(HLOOKUP(BT$239, '[1]차입명세(16.12)'!$BF$6:$BL$77, '[1]차입명세(16.12)'!$BP69, FALSE)/1000000)/12</f>
        <v>0</v>
      </c>
      <c r="BU305" s="259">
        <f>(HLOOKUP(BU$239, '[1]차입명세(16.12)'!$BF$6:$BL$77, '[1]차입명세(16.12)'!$BP69, FALSE)/1000000)/12</f>
        <v>0</v>
      </c>
      <c r="BV305" s="259">
        <f>(HLOOKUP(BV$239, '[1]차입명세(16.12)'!$BF$6:$BL$77, '[1]차입명세(16.12)'!$BP69, FALSE)/1000000)/12</f>
        <v>0</v>
      </c>
      <c r="BW305" s="259">
        <f>(HLOOKUP(BW$239, '[1]차입명세(16.12)'!$BF$6:$BL$77, '[1]차입명세(16.12)'!$BP69, FALSE)/1000000)/12</f>
        <v>0</v>
      </c>
      <c r="BX305" s="259">
        <f>(HLOOKUP(BX$239, '[1]차입명세(16.12)'!$BF$6:$BL$77, '[1]차입명세(16.12)'!$BP69, FALSE)/1000000)/12</f>
        <v>0</v>
      </c>
      <c r="BY305" s="259">
        <f>(HLOOKUP(BY$239, '[1]차입명세(16.12)'!$BF$6:$BL$77, '[1]차입명세(16.12)'!$BP69, FALSE)/1000000)/12</f>
        <v>0</v>
      </c>
      <c r="BZ305" s="259">
        <f>(HLOOKUP(BZ$239, '[1]차입명세(16.12)'!$BF$6:$BL$77, '[1]차입명세(16.12)'!$BP69, FALSE)/1000000)/12</f>
        <v>0</v>
      </c>
      <c r="CA305" s="259">
        <f>(HLOOKUP(CA$239, '[1]차입명세(16.12)'!$BF$6:$BL$77, '[1]차입명세(16.12)'!$BP69, FALSE)/1000000)/12</f>
        <v>0</v>
      </c>
      <c r="CB305" s="259">
        <f>(HLOOKUP(CB$239, '[1]차입명세(16.12)'!$BF$6:$BL$77, '[1]차입명세(16.12)'!$BP69, FALSE)/1000000)/12</f>
        <v>0</v>
      </c>
      <c r="CC305" s="259">
        <f>(HLOOKUP(CC$239, '[1]차입명세(16.12)'!$BF$6:$BL$77, '[1]차입명세(16.12)'!$BP69, FALSE)/1000000)/12</f>
        <v>0</v>
      </c>
      <c r="CD305" s="259">
        <f>(HLOOKUP(CD$239, '[1]차입명세(16.12)'!$BF$6:$BL$77, '[1]차입명세(16.12)'!$BP69, FALSE)/1000000)/12</f>
        <v>0</v>
      </c>
      <c r="CE305" s="259">
        <f>(HLOOKUP(CE$239, '[1]차입명세(16.12)'!$BF$6:$BL$77, '[1]차입명세(16.12)'!$BP69, FALSE)/1000000)/12</f>
        <v>0</v>
      </c>
      <c r="CF305" s="259">
        <f>(HLOOKUP(CF$239, '[1]차입명세(16.12)'!$BF$6:$BL$77, '[1]차입명세(16.12)'!$BP69, FALSE)/1000000)/12</f>
        <v>0</v>
      </c>
      <c r="CG305" s="259">
        <f>(HLOOKUP(CG$239, '[1]차입명세(16.12)'!$BF$6:$BL$77, '[1]차입명세(16.12)'!$BP69, FALSE)/1000000)/12</f>
        <v>0</v>
      </c>
      <c r="CH305" s="259">
        <f>(HLOOKUP(CH$239, '[1]차입명세(16.12)'!$BF$6:$BL$77, '[1]차입명세(16.12)'!$BP69, FALSE)/1000000)/12</f>
        <v>0</v>
      </c>
      <c r="CI305" s="259">
        <f>(HLOOKUP(CI$239, '[1]차입명세(16.12)'!$BF$6:$BL$77, '[1]차입명세(16.12)'!$BP69, FALSE)/1000000)/12</f>
        <v>0</v>
      </c>
      <c r="CJ305" s="259">
        <f>(HLOOKUP(CJ$239, '[1]차입명세(16.12)'!$BF$6:$BL$77, '[1]차입명세(16.12)'!$BP69, FALSE)/1000000)/12</f>
        <v>0</v>
      </c>
      <c r="CK305" s="259">
        <f>(HLOOKUP(CK$239, '[1]차입명세(16.12)'!$BF$6:$BL$77, '[1]차입명세(16.12)'!$BP69, FALSE)/1000000)/12</f>
        <v>0</v>
      </c>
      <c r="CL305" s="259">
        <f>(HLOOKUP(CL$239, '[1]차입명세(16.12)'!$BF$6:$BL$77, '[1]차입명세(16.12)'!$BP69, FALSE)/1000000)/12</f>
        <v>0</v>
      </c>
      <c r="CM305" s="259">
        <f>(HLOOKUP(CM$239, '[1]차입명세(16.12)'!$BF$6:$BL$77, '[1]차입명세(16.12)'!$BP69, FALSE)/1000000)/12</f>
        <v>0</v>
      </c>
      <c r="CN305" s="259">
        <f>(HLOOKUP(CN$239, '[1]차입명세(16.12)'!$BF$6:$BL$77, '[1]차입명세(16.12)'!$BP69, FALSE)/1000000)/12</f>
        <v>0</v>
      </c>
      <c r="CO305" s="259">
        <f>(HLOOKUP(CO$239, '[1]차입명세(16.12)'!$BF$6:$BL$77, '[1]차입명세(16.12)'!$BP69, FALSE)/1000000)/12</f>
        <v>0</v>
      </c>
      <c r="CP305" s="259">
        <f>(HLOOKUP(CP$239, '[1]차입명세(16.12)'!$BF$6:$BL$77, '[1]차입명세(16.12)'!$BP69, FALSE)/1000000)/12</f>
        <v>0</v>
      </c>
      <c r="CQ305" s="259">
        <f>(HLOOKUP(CQ$239, '[1]차입명세(16.12)'!$BF$6:$BL$77, '[1]차입명세(16.12)'!$BP69, FALSE)/1000000)/12</f>
        <v>0</v>
      </c>
      <c r="CR305" s="259">
        <f>(HLOOKUP(CR$239, '[1]차입명세(16.12)'!$BF$6:$BL$77, '[1]차입명세(16.12)'!$BP69, FALSE)/1000000)/12</f>
        <v>0</v>
      </c>
      <c r="CS305" s="259">
        <f>(HLOOKUP(CS$239, '[1]차입명세(16.12)'!$BF$6:$BL$77, '[1]차입명세(16.12)'!$BP69, FALSE)/1000000)/12</f>
        <v>0</v>
      </c>
      <c r="CT305" s="259">
        <f>(HLOOKUP(CT$239, '[1]차입명세(16.12)'!$BF$6:$BL$77, '[1]차입명세(16.12)'!$BP69, FALSE)/1000000)/12</f>
        <v>0</v>
      </c>
      <c r="CU305" s="259">
        <f>(HLOOKUP(CU$239, '[1]차입명세(16.12)'!$BF$6:$BL$77, '[1]차입명세(16.12)'!$BP69, FALSE)/1000000)/12</f>
        <v>0</v>
      </c>
      <c r="CV305" s="259">
        <f>(HLOOKUP(CV$239, '[1]차입명세(16.12)'!$BF$6:$BL$77, '[1]차입명세(16.12)'!$BP69, FALSE)/1000000)/12</f>
        <v>0</v>
      </c>
      <c r="CW305" s="259">
        <f>(HLOOKUP(CW$239, '[1]차입명세(16.12)'!$BF$6:$BL$77, '[1]차입명세(16.12)'!$BP69, FALSE)/1000000)/12</f>
        <v>0</v>
      </c>
      <c r="CX305" s="259">
        <f>(HLOOKUP(CX$239, '[1]차입명세(16.12)'!$BF$6:$BL$77, '[1]차입명세(16.12)'!$BP69, FALSE)/1000000)/12</f>
        <v>0</v>
      </c>
      <c r="CY305" s="259">
        <f>(HLOOKUP(CY$239, '[1]차입명세(16.12)'!$BF$6:$BL$77, '[1]차입명세(16.12)'!$BP69, FALSE)/1000000)/12</f>
        <v>0</v>
      </c>
      <c r="CZ305" s="259">
        <f>(HLOOKUP(CZ$239, '[1]차입명세(16.12)'!$BF$6:$BL$77, '[1]차입명세(16.12)'!$BP69, FALSE)/1000000)/12</f>
        <v>0</v>
      </c>
      <c r="DA305" s="259">
        <f>(HLOOKUP(DA$239, '[1]차입명세(16.12)'!$BF$6:$BL$77, '[1]차입명세(16.12)'!$BP69, FALSE)/1000000)/12</f>
        <v>0</v>
      </c>
      <c r="DB305" s="259">
        <f>(HLOOKUP(DB$239, '[1]차입명세(16.12)'!$BF$6:$BL$77, '[1]차입명세(16.12)'!$BP69, FALSE)/1000000)/12</f>
        <v>0</v>
      </c>
      <c r="DC305" s="259">
        <f>(HLOOKUP(DC$239, '[1]차입명세(16.12)'!$BF$6:$BL$77, '[1]차입명세(16.12)'!$BP69, FALSE)/1000000)/12</f>
        <v>0</v>
      </c>
      <c r="DD305" s="259"/>
      <c r="DE305" s="259"/>
      <c r="DF305" s="259"/>
      <c r="DG305" s="259"/>
      <c r="DH305" s="259"/>
      <c r="DI305" s="259"/>
      <c r="DJ305" s="259"/>
      <c r="DK305" s="259"/>
      <c r="DL305" s="259"/>
      <c r="DM305" s="259"/>
      <c r="DN305" s="259"/>
      <c r="DO305" s="259"/>
      <c r="DP305" s="259"/>
      <c r="DQ305" s="259"/>
      <c r="DR305" s="259"/>
      <c r="DS305" s="259"/>
      <c r="DT305" s="259"/>
      <c r="DU305" s="259"/>
      <c r="DV305" s="259"/>
      <c r="DW305" s="259"/>
      <c r="DX305" s="259"/>
      <c r="DY305" s="259"/>
      <c r="DZ305" s="259"/>
      <c r="EA305" s="259"/>
      <c r="EB305" s="259"/>
      <c r="EC305" s="259"/>
      <c r="ED305" s="259"/>
      <c r="EE305" s="259"/>
      <c r="EF305" s="259"/>
      <c r="EG305" s="259"/>
      <c r="EH305" s="259"/>
      <c r="EI305" s="259"/>
      <c r="EJ305" s="259"/>
      <c r="EK305" s="259"/>
      <c r="EL305" s="259"/>
      <c r="EM305" s="259"/>
      <c r="EN305" s="116"/>
    </row>
    <row r="306" spans="3:144" x14ac:dyDescent="0.3">
      <c r="C306" s="142">
        <f t="shared" si="226"/>
        <v>29</v>
      </c>
      <c r="D306" s="273" t="str">
        <f>'[1]차입명세(16.12)'!D70</f>
        <v>해외투자대출</v>
      </c>
      <c r="E306" s="274" t="str">
        <f>'[1]차입명세(16.12)'!E70</f>
        <v>산업</v>
      </c>
      <c r="F306" s="252">
        <f>'[1]차입명세(16.12)'!Y70/1000000</f>
        <v>5070.3999999999996</v>
      </c>
      <c r="G306" s="253">
        <f>'[1]차입명세(16.12)'!M70/100</f>
        <v>1.66071E-2</v>
      </c>
      <c r="H306" s="254">
        <f>'[1]차입명세(16.12)'!P70</f>
        <v>42792</v>
      </c>
      <c r="I306" s="278" t="str">
        <f>'[1]차입명세(16.12)'!Q70</f>
        <v>3개월</v>
      </c>
      <c r="J306" s="256" t="str">
        <f>'[1]차입명세(16.12)'!V70</f>
        <v>2,5,8,11</v>
      </c>
      <c r="K306" s="260"/>
      <c r="L306" s="258">
        <f>'[1]차입명세(16.12)'!AQ70/1000000</f>
        <v>0</v>
      </c>
      <c r="M306" s="258">
        <f>'[1]차입명세(16.12)'!AR70/1000000</f>
        <v>0</v>
      </c>
      <c r="N306" s="258">
        <f>'[1]차입명세(16.12)'!AS70/1000000</f>
        <v>0</v>
      </c>
      <c r="O306" s="258">
        <f>'[1]차입명세(16.12)'!AT70/1000000</f>
        <v>0</v>
      </c>
      <c r="P306" s="258">
        <f>'[1]차입명세(16.12)'!AU70/1000000</f>
        <v>0</v>
      </c>
      <c r="Q306" s="258">
        <f>'[1]차입명세(16.12)'!AV70/1000000</f>
        <v>0</v>
      </c>
      <c r="R306" s="258">
        <f>'[1]차입명세(16.12)'!AW70/1000000</f>
        <v>0</v>
      </c>
      <c r="S306" s="258">
        <f>'[1]차입명세(16.12)'!AX70/1000000</f>
        <v>0</v>
      </c>
      <c r="T306" s="258">
        <f>'[1]차입명세(16.12)'!AY70/1000000</f>
        <v>0</v>
      </c>
      <c r="U306" s="258">
        <f>'[1]차입명세(16.12)'!AZ70/1000000</f>
        <v>0</v>
      </c>
      <c r="V306" s="258">
        <f>'[1]차입명세(16.12)'!BA70/1000000</f>
        <v>0</v>
      </c>
      <c r="W306" s="258">
        <f>'[1]차입명세(16.12)'!BB70/1000000</f>
        <v>0</v>
      </c>
      <c r="X306" s="259">
        <f>(HLOOKUP(X$239, '[1]차입명세(16.12)'!$BF$6:$BL$77, '[1]차입명세(16.12)'!$BP70, FALSE)/1000000)/12</f>
        <v>0</v>
      </c>
      <c r="Y306" s="259">
        <f>(HLOOKUP(Y$239, '[1]차입명세(16.12)'!$BF$6:$BL$77, '[1]차입명세(16.12)'!$BP70, FALSE)/1000000)/12</f>
        <v>0</v>
      </c>
      <c r="Z306" s="259">
        <f>(HLOOKUP(Z$239, '[1]차입명세(16.12)'!$BF$6:$BL$77, '[1]차입명세(16.12)'!$BP70, FALSE)/1000000)/12</f>
        <v>0</v>
      </c>
      <c r="AA306" s="259">
        <f>(HLOOKUP(AA$239, '[1]차입명세(16.12)'!$BF$6:$BL$77, '[1]차입명세(16.12)'!$BP70, FALSE)/1000000)/12</f>
        <v>0</v>
      </c>
      <c r="AB306" s="259">
        <f>(HLOOKUP(AB$239, '[1]차입명세(16.12)'!$BF$6:$BL$77, '[1]차입명세(16.12)'!$BP70, FALSE)/1000000)/12</f>
        <v>0</v>
      </c>
      <c r="AC306" s="259">
        <f>(HLOOKUP(AC$239, '[1]차입명세(16.12)'!$BF$6:$BL$77, '[1]차입명세(16.12)'!$BP70, FALSE)/1000000)/12</f>
        <v>0</v>
      </c>
      <c r="AD306" s="259">
        <f>(HLOOKUP(AD$239, '[1]차입명세(16.12)'!$BF$6:$BL$77, '[1]차입명세(16.12)'!$BP70, FALSE)/1000000)/12</f>
        <v>0</v>
      </c>
      <c r="AE306" s="259">
        <f>(HLOOKUP(AE$239, '[1]차입명세(16.12)'!$BF$6:$BL$77, '[1]차입명세(16.12)'!$BP70, FALSE)/1000000)/12</f>
        <v>0</v>
      </c>
      <c r="AF306" s="259">
        <f>(HLOOKUP(AF$239, '[1]차입명세(16.12)'!$BF$6:$BL$77, '[1]차입명세(16.12)'!$BP70, FALSE)/1000000)/12</f>
        <v>0</v>
      </c>
      <c r="AG306" s="259">
        <f>(HLOOKUP(AG$239, '[1]차입명세(16.12)'!$BF$6:$BL$77, '[1]차입명세(16.12)'!$BP70, FALSE)/1000000)/12</f>
        <v>0</v>
      </c>
      <c r="AH306" s="259">
        <f>(HLOOKUP(AH$239, '[1]차입명세(16.12)'!$BF$6:$BL$77, '[1]차입명세(16.12)'!$BP70, FALSE)/1000000)/12</f>
        <v>0</v>
      </c>
      <c r="AI306" s="259">
        <f>(HLOOKUP(AI$239, '[1]차입명세(16.12)'!$BF$6:$BL$77, '[1]차입명세(16.12)'!$BP70, FALSE)/1000000)/12</f>
        <v>0</v>
      </c>
      <c r="AJ306" s="259">
        <f>(HLOOKUP(AJ$239, '[1]차입명세(16.12)'!$BF$6:$BL$77, '[1]차입명세(16.12)'!$BP70, FALSE)/1000000)/12</f>
        <v>0</v>
      </c>
      <c r="AK306" s="259">
        <f>(HLOOKUP(AK$239, '[1]차입명세(16.12)'!$BF$6:$BL$77, '[1]차입명세(16.12)'!$BP70, FALSE)/1000000)/12</f>
        <v>0</v>
      </c>
      <c r="AL306" s="259">
        <f>(HLOOKUP(AL$239, '[1]차입명세(16.12)'!$BF$6:$BL$77, '[1]차입명세(16.12)'!$BP70, FALSE)/1000000)/12</f>
        <v>0</v>
      </c>
      <c r="AM306" s="259">
        <f>(HLOOKUP(AM$239, '[1]차입명세(16.12)'!$BF$6:$BL$77, '[1]차입명세(16.12)'!$BP70, FALSE)/1000000)/12</f>
        <v>0</v>
      </c>
      <c r="AN306" s="259">
        <f>(HLOOKUP(AN$239, '[1]차입명세(16.12)'!$BF$6:$BL$77, '[1]차입명세(16.12)'!$BP70, FALSE)/1000000)/12</f>
        <v>0</v>
      </c>
      <c r="AO306" s="259">
        <f>(HLOOKUP(AO$239, '[1]차입명세(16.12)'!$BF$6:$BL$77, '[1]차입명세(16.12)'!$BP70, FALSE)/1000000)/12</f>
        <v>0</v>
      </c>
      <c r="AP306" s="259">
        <f>(HLOOKUP(AP$239, '[1]차입명세(16.12)'!$BF$6:$BL$77, '[1]차입명세(16.12)'!$BP70, FALSE)/1000000)/12</f>
        <v>0</v>
      </c>
      <c r="AQ306" s="259">
        <f>(HLOOKUP(AQ$239, '[1]차입명세(16.12)'!$BF$6:$BL$77, '[1]차입명세(16.12)'!$BP70, FALSE)/1000000)/12</f>
        <v>0</v>
      </c>
      <c r="AR306" s="259">
        <f>(HLOOKUP(AR$239, '[1]차입명세(16.12)'!$BF$6:$BL$77, '[1]차입명세(16.12)'!$BP70, FALSE)/1000000)/12</f>
        <v>0</v>
      </c>
      <c r="AS306" s="259">
        <f>(HLOOKUP(AS$239, '[1]차입명세(16.12)'!$BF$6:$BL$77, '[1]차입명세(16.12)'!$BP70, FALSE)/1000000)/12</f>
        <v>0</v>
      </c>
      <c r="AT306" s="259">
        <f>(HLOOKUP(AT$239, '[1]차입명세(16.12)'!$BF$6:$BL$77, '[1]차입명세(16.12)'!$BP70, FALSE)/1000000)/12</f>
        <v>0</v>
      </c>
      <c r="AU306" s="259">
        <f>(HLOOKUP(AU$239, '[1]차입명세(16.12)'!$BF$6:$BL$77, '[1]차입명세(16.12)'!$BP70, FALSE)/1000000)/12</f>
        <v>0</v>
      </c>
      <c r="AV306" s="259">
        <f>(HLOOKUP(AV$239, '[1]차입명세(16.12)'!$BF$6:$BL$77, '[1]차입명세(16.12)'!$BP70, FALSE)/1000000)/12</f>
        <v>0</v>
      </c>
      <c r="AW306" s="259">
        <f>(HLOOKUP(AW$239, '[1]차입명세(16.12)'!$BF$6:$BL$77, '[1]차입명세(16.12)'!$BP70, FALSE)/1000000)/12</f>
        <v>0</v>
      </c>
      <c r="AX306" s="259">
        <f>(HLOOKUP(AX$239, '[1]차입명세(16.12)'!$BF$6:$BL$77, '[1]차입명세(16.12)'!$BP70, FALSE)/1000000)/12</f>
        <v>0</v>
      </c>
      <c r="AY306" s="259">
        <f>(HLOOKUP(AY$239, '[1]차입명세(16.12)'!$BF$6:$BL$77, '[1]차입명세(16.12)'!$BP70, FALSE)/1000000)/12</f>
        <v>0</v>
      </c>
      <c r="AZ306" s="259">
        <f>(HLOOKUP(AZ$239, '[1]차입명세(16.12)'!$BF$6:$BL$77, '[1]차입명세(16.12)'!$BP70, FALSE)/1000000)/12</f>
        <v>0</v>
      </c>
      <c r="BA306" s="259">
        <f>(HLOOKUP(BA$239, '[1]차입명세(16.12)'!$BF$6:$BL$77, '[1]차입명세(16.12)'!$BP70, FALSE)/1000000)/12</f>
        <v>0</v>
      </c>
      <c r="BB306" s="259">
        <f>(HLOOKUP(BB$239, '[1]차입명세(16.12)'!$BF$6:$BL$77, '[1]차입명세(16.12)'!$BP70, FALSE)/1000000)/12</f>
        <v>0</v>
      </c>
      <c r="BC306" s="259">
        <f>(HLOOKUP(BC$239, '[1]차입명세(16.12)'!$BF$6:$BL$77, '[1]차입명세(16.12)'!$BP70, FALSE)/1000000)/12</f>
        <v>0</v>
      </c>
      <c r="BD306" s="259">
        <f>(HLOOKUP(BD$239, '[1]차입명세(16.12)'!$BF$6:$BL$77, '[1]차입명세(16.12)'!$BP70, FALSE)/1000000)/12</f>
        <v>0</v>
      </c>
      <c r="BE306" s="259">
        <f>(HLOOKUP(BE$239, '[1]차입명세(16.12)'!$BF$6:$BL$77, '[1]차입명세(16.12)'!$BP70, FALSE)/1000000)/12</f>
        <v>0</v>
      </c>
      <c r="BF306" s="259">
        <f>(HLOOKUP(BF$239, '[1]차입명세(16.12)'!$BF$6:$BL$77, '[1]차입명세(16.12)'!$BP70, FALSE)/1000000)/12</f>
        <v>0</v>
      </c>
      <c r="BG306" s="259">
        <f>(HLOOKUP(BG$239, '[1]차입명세(16.12)'!$BF$6:$BL$77, '[1]차입명세(16.12)'!$BP70, FALSE)/1000000)/12</f>
        <v>0</v>
      </c>
      <c r="BH306" s="259">
        <f>(HLOOKUP(BH$239, '[1]차입명세(16.12)'!$BF$6:$BL$77, '[1]차입명세(16.12)'!$BP70, FALSE)/1000000)/12</f>
        <v>0</v>
      </c>
      <c r="BI306" s="259">
        <f>(HLOOKUP(BI$239, '[1]차입명세(16.12)'!$BF$6:$BL$77, '[1]차입명세(16.12)'!$BP70, FALSE)/1000000)/12</f>
        <v>0</v>
      </c>
      <c r="BJ306" s="259">
        <f>(HLOOKUP(BJ$239, '[1]차입명세(16.12)'!$BF$6:$BL$77, '[1]차입명세(16.12)'!$BP70, FALSE)/1000000)/12</f>
        <v>0</v>
      </c>
      <c r="BK306" s="259">
        <f>(HLOOKUP(BK$239, '[1]차입명세(16.12)'!$BF$6:$BL$77, '[1]차입명세(16.12)'!$BP70, FALSE)/1000000)/12</f>
        <v>0</v>
      </c>
      <c r="BL306" s="259">
        <f>(HLOOKUP(BL$239, '[1]차입명세(16.12)'!$BF$6:$BL$77, '[1]차입명세(16.12)'!$BP70, FALSE)/1000000)/12</f>
        <v>0</v>
      </c>
      <c r="BM306" s="259">
        <f>(HLOOKUP(BM$239, '[1]차입명세(16.12)'!$BF$6:$BL$77, '[1]차입명세(16.12)'!$BP70, FALSE)/1000000)/12</f>
        <v>0</v>
      </c>
      <c r="BN306" s="259">
        <f>(HLOOKUP(BN$239, '[1]차입명세(16.12)'!$BF$6:$BL$77, '[1]차입명세(16.12)'!$BP70, FALSE)/1000000)/12</f>
        <v>0</v>
      </c>
      <c r="BO306" s="259">
        <f>(HLOOKUP(BO$239, '[1]차입명세(16.12)'!$BF$6:$BL$77, '[1]차입명세(16.12)'!$BP70, FALSE)/1000000)/12</f>
        <v>0</v>
      </c>
      <c r="BP306" s="259">
        <f>(HLOOKUP(BP$239, '[1]차입명세(16.12)'!$BF$6:$BL$77, '[1]차입명세(16.12)'!$BP70, FALSE)/1000000)/12</f>
        <v>0</v>
      </c>
      <c r="BQ306" s="259">
        <f>(HLOOKUP(BQ$239, '[1]차입명세(16.12)'!$BF$6:$BL$77, '[1]차입명세(16.12)'!$BP70, FALSE)/1000000)/12</f>
        <v>0</v>
      </c>
      <c r="BR306" s="259">
        <f>(HLOOKUP(BR$239, '[1]차입명세(16.12)'!$BF$6:$BL$77, '[1]차입명세(16.12)'!$BP70, FALSE)/1000000)/12</f>
        <v>0</v>
      </c>
      <c r="BS306" s="259">
        <f>(HLOOKUP(BS$239, '[1]차입명세(16.12)'!$BF$6:$BL$77, '[1]차입명세(16.12)'!$BP70, FALSE)/1000000)/12</f>
        <v>0</v>
      </c>
      <c r="BT306" s="259">
        <f>(HLOOKUP(BT$239, '[1]차입명세(16.12)'!$BF$6:$BL$77, '[1]차입명세(16.12)'!$BP70, FALSE)/1000000)/12</f>
        <v>0</v>
      </c>
      <c r="BU306" s="259">
        <f>(HLOOKUP(BU$239, '[1]차입명세(16.12)'!$BF$6:$BL$77, '[1]차입명세(16.12)'!$BP70, FALSE)/1000000)/12</f>
        <v>0</v>
      </c>
      <c r="BV306" s="259">
        <f>(HLOOKUP(BV$239, '[1]차입명세(16.12)'!$BF$6:$BL$77, '[1]차입명세(16.12)'!$BP70, FALSE)/1000000)/12</f>
        <v>0</v>
      </c>
      <c r="BW306" s="259">
        <f>(HLOOKUP(BW$239, '[1]차입명세(16.12)'!$BF$6:$BL$77, '[1]차입명세(16.12)'!$BP70, FALSE)/1000000)/12</f>
        <v>0</v>
      </c>
      <c r="BX306" s="259">
        <f>(HLOOKUP(BX$239, '[1]차입명세(16.12)'!$BF$6:$BL$77, '[1]차입명세(16.12)'!$BP70, FALSE)/1000000)/12</f>
        <v>0</v>
      </c>
      <c r="BY306" s="259">
        <f>(HLOOKUP(BY$239, '[1]차입명세(16.12)'!$BF$6:$BL$77, '[1]차입명세(16.12)'!$BP70, FALSE)/1000000)/12</f>
        <v>0</v>
      </c>
      <c r="BZ306" s="259">
        <f>(HLOOKUP(BZ$239, '[1]차입명세(16.12)'!$BF$6:$BL$77, '[1]차입명세(16.12)'!$BP70, FALSE)/1000000)/12</f>
        <v>0</v>
      </c>
      <c r="CA306" s="259">
        <f>(HLOOKUP(CA$239, '[1]차입명세(16.12)'!$BF$6:$BL$77, '[1]차입명세(16.12)'!$BP70, FALSE)/1000000)/12</f>
        <v>0</v>
      </c>
      <c r="CB306" s="259">
        <f>(HLOOKUP(CB$239, '[1]차입명세(16.12)'!$BF$6:$BL$77, '[1]차입명세(16.12)'!$BP70, FALSE)/1000000)/12</f>
        <v>0</v>
      </c>
      <c r="CC306" s="259">
        <f>(HLOOKUP(CC$239, '[1]차입명세(16.12)'!$BF$6:$BL$77, '[1]차입명세(16.12)'!$BP70, FALSE)/1000000)/12</f>
        <v>0</v>
      </c>
      <c r="CD306" s="259">
        <f>(HLOOKUP(CD$239, '[1]차입명세(16.12)'!$BF$6:$BL$77, '[1]차입명세(16.12)'!$BP70, FALSE)/1000000)/12</f>
        <v>0</v>
      </c>
      <c r="CE306" s="259">
        <f>(HLOOKUP(CE$239, '[1]차입명세(16.12)'!$BF$6:$BL$77, '[1]차입명세(16.12)'!$BP70, FALSE)/1000000)/12</f>
        <v>0</v>
      </c>
      <c r="CF306" s="259">
        <f>(HLOOKUP(CF$239, '[1]차입명세(16.12)'!$BF$6:$BL$77, '[1]차입명세(16.12)'!$BP70, FALSE)/1000000)/12</f>
        <v>0</v>
      </c>
      <c r="CG306" s="259">
        <f>(HLOOKUP(CG$239, '[1]차입명세(16.12)'!$BF$6:$BL$77, '[1]차입명세(16.12)'!$BP70, FALSE)/1000000)/12</f>
        <v>0</v>
      </c>
      <c r="CH306" s="259">
        <f>(HLOOKUP(CH$239, '[1]차입명세(16.12)'!$BF$6:$BL$77, '[1]차입명세(16.12)'!$BP70, FALSE)/1000000)/12</f>
        <v>0</v>
      </c>
      <c r="CI306" s="259">
        <f>(HLOOKUP(CI$239, '[1]차입명세(16.12)'!$BF$6:$BL$77, '[1]차입명세(16.12)'!$BP70, FALSE)/1000000)/12</f>
        <v>0</v>
      </c>
      <c r="CJ306" s="259">
        <f>(HLOOKUP(CJ$239, '[1]차입명세(16.12)'!$BF$6:$BL$77, '[1]차입명세(16.12)'!$BP70, FALSE)/1000000)/12</f>
        <v>0</v>
      </c>
      <c r="CK306" s="259">
        <f>(HLOOKUP(CK$239, '[1]차입명세(16.12)'!$BF$6:$BL$77, '[1]차입명세(16.12)'!$BP70, FALSE)/1000000)/12</f>
        <v>0</v>
      </c>
      <c r="CL306" s="259">
        <f>(HLOOKUP(CL$239, '[1]차입명세(16.12)'!$BF$6:$BL$77, '[1]차입명세(16.12)'!$BP70, FALSE)/1000000)/12</f>
        <v>0</v>
      </c>
      <c r="CM306" s="259">
        <f>(HLOOKUP(CM$239, '[1]차입명세(16.12)'!$BF$6:$BL$77, '[1]차입명세(16.12)'!$BP70, FALSE)/1000000)/12</f>
        <v>0</v>
      </c>
      <c r="CN306" s="259">
        <f>(HLOOKUP(CN$239, '[1]차입명세(16.12)'!$BF$6:$BL$77, '[1]차입명세(16.12)'!$BP70, FALSE)/1000000)/12</f>
        <v>0</v>
      </c>
      <c r="CO306" s="259">
        <f>(HLOOKUP(CO$239, '[1]차입명세(16.12)'!$BF$6:$BL$77, '[1]차입명세(16.12)'!$BP70, FALSE)/1000000)/12</f>
        <v>0</v>
      </c>
      <c r="CP306" s="259">
        <f>(HLOOKUP(CP$239, '[1]차입명세(16.12)'!$BF$6:$BL$77, '[1]차입명세(16.12)'!$BP70, FALSE)/1000000)/12</f>
        <v>0</v>
      </c>
      <c r="CQ306" s="259">
        <f>(HLOOKUP(CQ$239, '[1]차입명세(16.12)'!$BF$6:$BL$77, '[1]차입명세(16.12)'!$BP70, FALSE)/1000000)/12</f>
        <v>0</v>
      </c>
      <c r="CR306" s="259">
        <f>(HLOOKUP(CR$239, '[1]차입명세(16.12)'!$BF$6:$BL$77, '[1]차입명세(16.12)'!$BP70, FALSE)/1000000)/12</f>
        <v>0</v>
      </c>
      <c r="CS306" s="259">
        <f>(HLOOKUP(CS$239, '[1]차입명세(16.12)'!$BF$6:$BL$77, '[1]차입명세(16.12)'!$BP70, FALSE)/1000000)/12</f>
        <v>0</v>
      </c>
      <c r="CT306" s="259">
        <f>(HLOOKUP(CT$239, '[1]차입명세(16.12)'!$BF$6:$BL$77, '[1]차입명세(16.12)'!$BP70, FALSE)/1000000)/12</f>
        <v>0</v>
      </c>
      <c r="CU306" s="259">
        <f>(HLOOKUP(CU$239, '[1]차입명세(16.12)'!$BF$6:$BL$77, '[1]차입명세(16.12)'!$BP70, FALSE)/1000000)/12</f>
        <v>0</v>
      </c>
      <c r="CV306" s="259">
        <f>(HLOOKUP(CV$239, '[1]차입명세(16.12)'!$BF$6:$BL$77, '[1]차입명세(16.12)'!$BP70, FALSE)/1000000)/12</f>
        <v>0</v>
      </c>
      <c r="CW306" s="259">
        <f>(HLOOKUP(CW$239, '[1]차입명세(16.12)'!$BF$6:$BL$77, '[1]차입명세(16.12)'!$BP70, FALSE)/1000000)/12</f>
        <v>0</v>
      </c>
      <c r="CX306" s="259">
        <f>(HLOOKUP(CX$239, '[1]차입명세(16.12)'!$BF$6:$BL$77, '[1]차입명세(16.12)'!$BP70, FALSE)/1000000)/12</f>
        <v>0</v>
      </c>
      <c r="CY306" s="259">
        <f>(HLOOKUP(CY$239, '[1]차입명세(16.12)'!$BF$6:$BL$77, '[1]차입명세(16.12)'!$BP70, FALSE)/1000000)/12</f>
        <v>0</v>
      </c>
      <c r="CZ306" s="259">
        <f>(HLOOKUP(CZ$239, '[1]차입명세(16.12)'!$BF$6:$BL$77, '[1]차입명세(16.12)'!$BP70, FALSE)/1000000)/12</f>
        <v>0</v>
      </c>
      <c r="DA306" s="259">
        <f>(HLOOKUP(DA$239, '[1]차입명세(16.12)'!$BF$6:$BL$77, '[1]차입명세(16.12)'!$BP70, FALSE)/1000000)/12</f>
        <v>0</v>
      </c>
      <c r="DB306" s="259">
        <f>(HLOOKUP(DB$239, '[1]차입명세(16.12)'!$BF$6:$BL$77, '[1]차입명세(16.12)'!$BP70, FALSE)/1000000)/12</f>
        <v>0</v>
      </c>
      <c r="DC306" s="259">
        <f>(HLOOKUP(DC$239, '[1]차입명세(16.12)'!$BF$6:$BL$77, '[1]차입명세(16.12)'!$BP70, FALSE)/1000000)/12</f>
        <v>0</v>
      </c>
      <c r="DD306" s="259"/>
      <c r="DE306" s="259"/>
      <c r="DF306" s="259"/>
      <c r="DG306" s="259"/>
      <c r="DH306" s="259"/>
      <c r="DI306" s="259"/>
      <c r="DJ306" s="259"/>
      <c r="DK306" s="259"/>
      <c r="DL306" s="259"/>
      <c r="DM306" s="259"/>
      <c r="DN306" s="259"/>
      <c r="DO306" s="259"/>
      <c r="DP306" s="259"/>
      <c r="DQ306" s="259"/>
      <c r="DR306" s="259"/>
      <c r="DS306" s="259"/>
      <c r="DT306" s="259"/>
      <c r="DU306" s="259"/>
      <c r="DV306" s="259"/>
      <c r="DW306" s="259"/>
      <c r="DX306" s="259"/>
      <c r="DY306" s="259"/>
      <c r="DZ306" s="259"/>
      <c r="EA306" s="259"/>
      <c r="EB306" s="259"/>
      <c r="EC306" s="259"/>
      <c r="ED306" s="259"/>
      <c r="EE306" s="259"/>
      <c r="EF306" s="259"/>
      <c r="EG306" s="259"/>
      <c r="EH306" s="259"/>
      <c r="EI306" s="259"/>
      <c r="EJ306" s="259"/>
      <c r="EK306" s="259"/>
      <c r="EL306" s="259"/>
      <c r="EM306" s="259"/>
      <c r="EN306" s="116"/>
    </row>
    <row r="307" spans="3:144" x14ac:dyDescent="0.3">
      <c r="C307" s="142">
        <f t="shared" si="226"/>
        <v>30</v>
      </c>
      <c r="D307" s="273" t="str">
        <f>'[1]차입명세(16.12)'!D71</f>
        <v>해외투자대출</v>
      </c>
      <c r="E307" s="274" t="str">
        <f>'[1]차입명세(16.12)'!E71</f>
        <v>산업</v>
      </c>
      <c r="F307" s="252">
        <f>'[1]차입명세(16.12)'!Y71/1000000</f>
        <v>6338</v>
      </c>
      <c r="G307" s="253">
        <f>'[1]차입명세(16.12)'!M71/100</f>
        <v>1.3509999999999999E-2</v>
      </c>
      <c r="H307" s="254">
        <f>'[1]차입명세(16.12)'!P71</f>
        <v>43342</v>
      </c>
      <c r="I307" s="278" t="str">
        <f>'[1]차입명세(16.12)'!Q71</f>
        <v>3개월</v>
      </c>
      <c r="J307" s="256" t="str">
        <f>'[1]차입명세(16.12)'!V71</f>
        <v>3.6.9.12</v>
      </c>
      <c r="K307" s="260"/>
      <c r="L307" s="258">
        <f>'[1]차입명세(16.12)'!AQ71/1000000</f>
        <v>0</v>
      </c>
      <c r="M307" s="258">
        <f>'[1]차입명세(16.12)'!AR71/1000000</f>
        <v>0</v>
      </c>
      <c r="N307" s="258">
        <f>'[1]차입명세(16.12)'!AS71/1000000</f>
        <v>0</v>
      </c>
      <c r="O307" s="258">
        <f>'[1]차입명세(16.12)'!AT71/1000000</f>
        <v>0</v>
      </c>
      <c r="P307" s="258">
        <f>'[1]차입명세(16.12)'!AU71/1000000</f>
        <v>0</v>
      </c>
      <c r="Q307" s="258">
        <f>'[1]차입명세(16.12)'!AV71/1000000</f>
        <v>0</v>
      </c>
      <c r="R307" s="258">
        <f>'[1]차입명세(16.12)'!AW71/1000000</f>
        <v>0</v>
      </c>
      <c r="S307" s="258">
        <f>'[1]차입명세(16.12)'!AX71/1000000</f>
        <v>0</v>
      </c>
      <c r="T307" s="258">
        <f>'[1]차입명세(16.12)'!AY71/1000000</f>
        <v>0</v>
      </c>
      <c r="U307" s="258">
        <f>'[1]차입명세(16.12)'!AZ71/1000000</f>
        <v>0</v>
      </c>
      <c r="V307" s="258">
        <f>'[1]차입명세(16.12)'!BA71/1000000</f>
        <v>0</v>
      </c>
      <c r="W307" s="258">
        <f>'[1]차입명세(16.12)'!BB71/1000000</f>
        <v>0</v>
      </c>
      <c r="X307" s="259">
        <f>(HLOOKUP(X$239, '[1]차입명세(16.12)'!$BF$6:$BL$77, '[1]차입명세(16.12)'!$BP71, FALSE)/1000000)/12</f>
        <v>0</v>
      </c>
      <c r="Y307" s="259">
        <f>(HLOOKUP(Y$239, '[1]차입명세(16.12)'!$BF$6:$BL$77, '[1]차입명세(16.12)'!$BP71, FALSE)/1000000)/12</f>
        <v>0</v>
      </c>
      <c r="Z307" s="259">
        <f>(HLOOKUP(Z$239, '[1]차입명세(16.12)'!$BF$6:$BL$77, '[1]차입명세(16.12)'!$BP71, FALSE)/1000000)/12</f>
        <v>0</v>
      </c>
      <c r="AA307" s="259">
        <f>(HLOOKUP(AA$239, '[1]차입명세(16.12)'!$BF$6:$BL$77, '[1]차입명세(16.12)'!$BP71, FALSE)/1000000)/12</f>
        <v>0</v>
      </c>
      <c r="AB307" s="259">
        <f>(HLOOKUP(AB$239, '[1]차입명세(16.12)'!$BF$6:$BL$77, '[1]차입명세(16.12)'!$BP71, FALSE)/1000000)/12</f>
        <v>0</v>
      </c>
      <c r="AC307" s="259">
        <f>(HLOOKUP(AC$239, '[1]차입명세(16.12)'!$BF$6:$BL$77, '[1]차입명세(16.12)'!$BP71, FALSE)/1000000)/12</f>
        <v>0</v>
      </c>
      <c r="AD307" s="259">
        <f>(HLOOKUP(AD$239, '[1]차입명세(16.12)'!$BF$6:$BL$77, '[1]차입명세(16.12)'!$BP71, FALSE)/1000000)/12</f>
        <v>0</v>
      </c>
      <c r="AE307" s="259">
        <f>(HLOOKUP(AE$239, '[1]차입명세(16.12)'!$BF$6:$BL$77, '[1]차입명세(16.12)'!$BP71, FALSE)/1000000)/12</f>
        <v>0</v>
      </c>
      <c r="AF307" s="259">
        <f>(HLOOKUP(AF$239, '[1]차입명세(16.12)'!$BF$6:$BL$77, '[1]차입명세(16.12)'!$BP71, FALSE)/1000000)/12</f>
        <v>0</v>
      </c>
      <c r="AG307" s="259">
        <f>(HLOOKUP(AG$239, '[1]차입명세(16.12)'!$BF$6:$BL$77, '[1]차입명세(16.12)'!$BP71, FALSE)/1000000)/12</f>
        <v>0</v>
      </c>
      <c r="AH307" s="259">
        <f>(HLOOKUP(AH$239, '[1]차입명세(16.12)'!$BF$6:$BL$77, '[1]차입명세(16.12)'!$BP71, FALSE)/1000000)/12</f>
        <v>0</v>
      </c>
      <c r="AI307" s="259">
        <f>(HLOOKUP(AI$239, '[1]차입명세(16.12)'!$BF$6:$BL$77, '[1]차입명세(16.12)'!$BP71, FALSE)/1000000)/12</f>
        <v>0</v>
      </c>
      <c r="AJ307" s="259">
        <f>(HLOOKUP(AJ$239, '[1]차입명세(16.12)'!$BF$6:$BL$77, '[1]차입명세(16.12)'!$BP71, FALSE)/1000000)/12</f>
        <v>0</v>
      </c>
      <c r="AK307" s="259">
        <f>(HLOOKUP(AK$239, '[1]차입명세(16.12)'!$BF$6:$BL$77, '[1]차입명세(16.12)'!$BP71, FALSE)/1000000)/12</f>
        <v>0</v>
      </c>
      <c r="AL307" s="259">
        <f>(HLOOKUP(AL$239, '[1]차입명세(16.12)'!$BF$6:$BL$77, '[1]차입명세(16.12)'!$BP71, FALSE)/1000000)/12</f>
        <v>0</v>
      </c>
      <c r="AM307" s="259">
        <f>(HLOOKUP(AM$239, '[1]차입명세(16.12)'!$BF$6:$BL$77, '[1]차입명세(16.12)'!$BP71, FALSE)/1000000)/12</f>
        <v>0</v>
      </c>
      <c r="AN307" s="259">
        <f>(HLOOKUP(AN$239, '[1]차입명세(16.12)'!$BF$6:$BL$77, '[1]차입명세(16.12)'!$BP71, FALSE)/1000000)/12</f>
        <v>0</v>
      </c>
      <c r="AO307" s="259">
        <f>(HLOOKUP(AO$239, '[1]차입명세(16.12)'!$BF$6:$BL$77, '[1]차입명세(16.12)'!$BP71, FALSE)/1000000)/12</f>
        <v>0</v>
      </c>
      <c r="AP307" s="259">
        <f>(HLOOKUP(AP$239, '[1]차입명세(16.12)'!$BF$6:$BL$77, '[1]차입명세(16.12)'!$BP71, FALSE)/1000000)/12</f>
        <v>0</v>
      </c>
      <c r="AQ307" s="259">
        <f>(HLOOKUP(AQ$239, '[1]차입명세(16.12)'!$BF$6:$BL$77, '[1]차입명세(16.12)'!$BP71, FALSE)/1000000)/12</f>
        <v>0</v>
      </c>
      <c r="AR307" s="259">
        <f>(HLOOKUP(AR$239, '[1]차입명세(16.12)'!$BF$6:$BL$77, '[1]차입명세(16.12)'!$BP71, FALSE)/1000000)/12</f>
        <v>0</v>
      </c>
      <c r="AS307" s="259">
        <f>(HLOOKUP(AS$239, '[1]차입명세(16.12)'!$BF$6:$BL$77, '[1]차입명세(16.12)'!$BP71, FALSE)/1000000)/12</f>
        <v>0</v>
      </c>
      <c r="AT307" s="259">
        <f>(HLOOKUP(AT$239, '[1]차입명세(16.12)'!$BF$6:$BL$77, '[1]차입명세(16.12)'!$BP71, FALSE)/1000000)/12</f>
        <v>0</v>
      </c>
      <c r="AU307" s="259">
        <f>(HLOOKUP(AU$239, '[1]차입명세(16.12)'!$BF$6:$BL$77, '[1]차입명세(16.12)'!$BP71, FALSE)/1000000)/12</f>
        <v>0</v>
      </c>
      <c r="AV307" s="259">
        <f>(HLOOKUP(AV$239, '[1]차입명세(16.12)'!$BF$6:$BL$77, '[1]차입명세(16.12)'!$BP71, FALSE)/1000000)/12</f>
        <v>0</v>
      </c>
      <c r="AW307" s="259">
        <f>(HLOOKUP(AW$239, '[1]차입명세(16.12)'!$BF$6:$BL$77, '[1]차입명세(16.12)'!$BP71, FALSE)/1000000)/12</f>
        <v>0</v>
      </c>
      <c r="AX307" s="259">
        <f>(HLOOKUP(AX$239, '[1]차입명세(16.12)'!$BF$6:$BL$77, '[1]차입명세(16.12)'!$BP71, FALSE)/1000000)/12</f>
        <v>0</v>
      </c>
      <c r="AY307" s="259">
        <f>(HLOOKUP(AY$239, '[1]차입명세(16.12)'!$BF$6:$BL$77, '[1]차입명세(16.12)'!$BP71, FALSE)/1000000)/12</f>
        <v>0</v>
      </c>
      <c r="AZ307" s="259">
        <f>(HLOOKUP(AZ$239, '[1]차입명세(16.12)'!$BF$6:$BL$77, '[1]차입명세(16.12)'!$BP71, FALSE)/1000000)/12</f>
        <v>0</v>
      </c>
      <c r="BA307" s="259">
        <f>(HLOOKUP(BA$239, '[1]차입명세(16.12)'!$BF$6:$BL$77, '[1]차입명세(16.12)'!$BP71, FALSE)/1000000)/12</f>
        <v>0</v>
      </c>
      <c r="BB307" s="259">
        <f>(HLOOKUP(BB$239, '[1]차입명세(16.12)'!$BF$6:$BL$77, '[1]차입명세(16.12)'!$BP71, FALSE)/1000000)/12</f>
        <v>0</v>
      </c>
      <c r="BC307" s="259">
        <f>(HLOOKUP(BC$239, '[1]차입명세(16.12)'!$BF$6:$BL$77, '[1]차입명세(16.12)'!$BP71, FALSE)/1000000)/12</f>
        <v>0</v>
      </c>
      <c r="BD307" s="259">
        <f>(HLOOKUP(BD$239, '[1]차입명세(16.12)'!$BF$6:$BL$77, '[1]차입명세(16.12)'!$BP71, FALSE)/1000000)/12</f>
        <v>0</v>
      </c>
      <c r="BE307" s="259">
        <f>(HLOOKUP(BE$239, '[1]차입명세(16.12)'!$BF$6:$BL$77, '[1]차입명세(16.12)'!$BP71, FALSE)/1000000)/12</f>
        <v>0</v>
      </c>
      <c r="BF307" s="259">
        <f>(HLOOKUP(BF$239, '[1]차입명세(16.12)'!$BF$6:$BL$77, '[1]차입명세(16.12)'!$BP71, FALSE)/1000000)/12</f>
        <v>0</v>
      </c>
      <c r="BG307" s="259">
        <f>(HLOOKUP(BG$239, '[1]차입명세(16.12)'!$BF$6:$BL$77, '[1]차입명세(16.12)'!$BP71, FALSE)/1000000)/12</f>
        <v>0</v>
      </c>
      <c r="BH307" s="259">
        <f>(HLOOKUP(BH$239, '[1]차입명세(16.12)'!$BF$6:$BL$77, '[1]차입명세(16.12)'!$BP71, FALSE)/1000000)/12</f>
        <v>0</v>
      </c>
      <c r="BI307" s="259">
        <f>(HLOOKUP(BI$239, '[1]차입명세(16.12)'!$BF$6:$BL$77, '[1]차입명세(16.12)'!$BP71, FALSE)/1000000)/12</f>
        <v>0</v>
      </c>
      <c r="BJ307" s="259">
        <f>(HLOOKUP(BJ$239, '[1]차입명세(16.12)'!$BF$6:$BL$77, '[1]차입명세(16.12)'!$BP71, FALSE)/1000000)/12</f>
        <v>0</v>
      </c>
      <c r="BK307" s="259">
        <f>(HLOOKUP(BK$239, '[1]차입명세(16.12)'!$BF$6:$BL$77, '[1]차입명세(16.12)'!$BP71, FALSE)/1000000)/12</f>
        <v>0</v>
      </c>
      <c r="BL307" s="259">
        <f>(HLOOKUP(BL$239, '[1]차입명세(16.12)'!$BF$6:$BL$77, '[1]차입명세(16.12)'!$BP71, FALSE)/1000000)/12</f>
        <v>0</v>
      </c>
      <c r="BM307" s="259">
        <f>(HLOOKUP(BM$239, '[1]차입명세(16.12)'!$BF$6:$BL$77, '[1]차입명세(16.12)'!$BP71, FALSE)/1000000)/12</f>
        <v>0</v>
      </c>
      <c r="BN307" s="259">
        <f>(HLOOKUP(BN$239, '[1]차입명세(16.12)'!$BF$6:$BL$77, '[1]차입명세(16.12)'!$BP71, FALSE)/1000000)/12</f>
        <v>0</v>
      </c>
      <c r="BO307" s="259">
        <f>(HLOOKUP(BO$239, '[1]차입명세(16.12)'!$BF$6:$BL$77, '[1]차입명세(16.12)'!$BP71, FALSE)/1000000)/12</f>
        <v>0</v>
      </c>
      <c r="BP307" s="259">
        <f>(HLOOKUP(BP$239, '[1]차입명세(16.12)'!$BF$6:$BL$77, '[1]차입명세(16.12)'!$BP71, FALSE)/1000000)/12</f>
        <v>0</v>
      </c>
      <c r="BQ307" s="259">
        <f>(HLOOKUP(BQ$239, '[1]차입명세(16.12)'!$BF$6:$BL$77, '[1]차입명세(16.12)'!$BP71, FALSE)/1000000)/12</f>
        <v>0</v>
      </c>
      <c r="BR307" s="259">
        <f>(HLOOKUP(BR$239, '[1]차입명세(16.12)'!$BF$6:$BL$77, '[1]차입명세(16.12)'!$BP71, FALSE)/1000000)/12</f>
        <v>0</v>
      </c>
      <c r="BS307" s="259">
        <f>(HLOOKUP(BS$239, '[1]차입명세(16.12)'!$BF$6:$BL$77, '[1]차입명세(16.12)'!$BP71, FALSE)/1000000)/12</f>
        <v>0</v>
      </c>
      <c r="BT307" s="259">
        <f>(HLOOKUP(BT$239, '[1]차입명세(16.12)'!$BF$6:$BL$77, '[1]차입명세(16.12)'!$BP71, FALSE)/1000000)/12</f>
        <v>0</v>
      </c>
      <c r="BU307" s="259">
        <f>(HLOOKUP(BU$239, '[1]차입명세(16.12)'!$BF$6:$BL$77, '[1]차입명세(16.12)'!$BP71, FALSE)/1000000)/12</f>
        <v>0</v>
      </c>
      <c r="BV307" s="259">
        <f>(HLOOKUP(BV$239, '[1]차입명세(16.12)'!$BF$6:$BL$77, '[1]차입명세(16.12)'!$BP71, FALSE)/1000000)/12</f>
        <v>0</v>
      </c>
      <c r="BW307" s="259">
        <f>(HLOOKUP(BW$239, '[1]차입명세(16.12)'!$BF$6:$BL$77, '[1]차입명세(16.12)'!$BP71, FALSE)/1000000)/12</f>
        <v>0</v>
      </c>
      <c r="BX307" s="259">
        <f>(HLOOKUP(BX$239, '[1]차입명세(16.12)'!$BF$6:$BL$77, '[1]차입명세(16.12)'!$BP71, FALSE)/1000000)/12</f>
        <v>0</v>
      </c>
      <c r="BY307" s="259">
        <f>(HLOOKUP(BY$239, '[1]차입명세(16.12)'!$BF$6:$BL$77, '[1]차입명세(16.12)'!$BP71, FALSE)/1000000)/12</f>
        <v>0</v>
      </c>
      <c r="BZ307" s="259">
        <f>(HLOOKUP(BZ$239, '[1]차입명세(16.12)'!$BF$6:$BL$77, '[1]차입명세(16.12)'!$BP71, FALSE)/1000000)/12</f>
        <v>0</v>
      </c>
      <c r="CA307" s="259">
        <f>(HLOOKUP(CA$239, '[1]차입명세(16.12)'!$BF$6:$BL$77, '[1]차입명세(16.12)'!$BP71, FALSE)/1000000)/12</f>
        <v>0</v>
      </c>
      <c r="CB307" s="259">
        <f>(HLOOKUP(CB$239, '[1]차입명세(16.12)'!$BF$6:$BL$77, '[1]차입명세(16.12)'!$BP71, FALSE)/1000000)/12</f>
        <v>0</v>
      </c>
      <c r="CC307" s="259">
        <f>(HLOOKUP(CC$239, '[1]차입명세(16.12)'!$BF$6:$BL$77, '[1]차입명세(16.12)'!$BP71, FALSE)/1000000)/12</f>
        <v>0</v>
      </c>
      <c r="CD307" s="259">
        <f>(HLOOKUP(CD$239, '[1]차입명세(16.12)'!$BF$6:$BL$77, '[1]차입명세(16.12)'!$BP71, FALSE)/1000000)/12</f>
        <v>0</v>
      </c>
      <c r="CE307" s="259">
        <f>(HLOOKUP(CE$239, '[1]차입명세(16.12)'!$BF$6:$BL$77, '[1]차입명세(16.12)'!$BP71, FALSE)/1000000)/12</f>
        <v>0</v>
      </c>
      <c r="CF307" s="259">
        <f>(HLOOKUP(CF$239, '[1]차입명세(16.12)'!$BF$6:$BL$77, '[1]차입명세(16.12)'!$BP71, FALSE)/1000000)/12</f>
        <v>0</v>
      </c>
      <c r="CG307" s="259">
        <f>(HLOOKUP(CG$239, '[1]차입명세(16.12)'!$BF$6:$BL$77, '[1]차입명세(16.12)'!$BP71, FALSE)/1000000)/12</f>
        <v>0</v>
      </c>
      <c r="CH307" s="259">
        <f>(HLOOKUP(CH$239, '[1]차입명세(16.12)'!$BF$6:$BL$77, '[1]차입명세(16.12)'!$BP71, FALSE)/1000000)/12</f>
        <v>0</v>
      </c>
      <c r="CI307" s="259">
        <f>(HLOOKUP(CI$239, '[1]차입명세(16.12)'!$BF$6:$BL$77, '[1]차입명세(16.12)'!$BP71, FALSE)/1000000)/12</f>
        <v>0</v>
      </c>
      <c r="CJ307" s="259">
        <f>(HLOOKUP(CJ$239, '[1]차입명세(16.12)'!$BF$6:$BL$77, '[1]차입명세(16.12)'!$BP71, FALSE)/1000000)/12</f>
        <v>0</v>
      </c>
      <c r="CK307" s="259">
        <f>(HLOOKUP(CK$239, '[1]차입명세(16.12)'!$BF$6:$BL$77, '[1]차입명세(16.12)'!$BP71, FALSE)/1000000)/12</f>
        <v>0</v>
      </c>
      <c r="CL307" s="259">
        <f>(HLOOKUP(CL$239, '[1]차입명세(16.12)'!$BF$6:$BL$77, '[1]차입명세(16.12)'!$BP71, FALSE)/1000000)/12</f>
        <v>0</v>
      </c>
      <c r="CM307" s="259">
        <f>(HLOOKUP(CM$239, '[1]차입명세(16.12)'!$BF$6:$BL$77, '[1]차입명세(16.12)'!$BP71, FALSE)/1000000)/12</f>
        <v>0</v>
      </c>
      <c r="CN307" s="259">
        <f>(HLOOKUP(CN$239, '[1]차입명세(16.12)'!$BF$6:$BL$77, '[1]차입명세(16.12)'!$BP71, FALSE)/1000000)/12</f>
        <v>0</v>
      </c>
      <c r="CO307" s="259">
        <f>(HLOOKUP(CO$239, '[1]차입명세(16.12)'!$BF$6:$BL$77, '[1]차입명세(16.12)'!$BP71, FALSE)/1000000)/12</f>
        <v>0</v>
      </c>
      <c r="CP307" s="259">
        <f>(HLOOKUP(CP$239, '[1]차입명세(16.12)'!$BF$6:$BL$77, '[1]차입명세(16.12)'!$BP71, FALSE)/1000000)/12</f>
        <v>0</v>
      </c>
      <c r="CQ307" s="259">
        <f>(HLOOKUP(CQ$239, '[1]차입명세(16.12)'!$BF$6:$BL$77, '[1]차입명세(16.12)'!$BP71, FALSE)/1000000)/12</f>
        <v>0</v>
      </c>
      <c r="CR307" s="259">
        <f>(HLOOKUP(CR$239, '[1]차입명세(16.12)'!$BF$6:$BL$77, '[1]차입명세(16.12)'!$BP71, FALSE)/1000000)/12</f>
        <v>0</v>
      </c>
      <c r="CS307" s="259">
        <f>(HLOOKUP(CS$239, '[1]차입명세(16.12)'!$BF$6:$BL$77, '[1]차입명세(16.12)'!$BP71, FALSE)/1000000)/12</f>
        <v>0</v>
      </c>
      <c r="CT307" s="259">
        <f>(HLOOKUP(CT$239, '[1]차입명세(16.12)'!$BF$6:$BL$77, '[1]차입명세(16.12)'!$BP71, FALSE)/1000000)/12</f>
        <v>0</v>
      </c>
      <c r="CU307" s="259">
        <f>(HLOOKUP(CU$239, '[1]차입명세(16.12)'!$BF$6:$BL$77, '[1]차입명세(16.12)'!$BP71, FALSE)/1000000)/12</f>
        <v>0</v>
      </c>
      <c r="CV307" s="259">
        <f>(HLOOKUP(CV$239, '[1]차입명세(16.12)'!$BF$6:$BL$77, '[1]차입명세(16.12)'!$BP71, FALSE)/1000000)/12</f>
        <v>0</v>
      </c>
      <c r="CW307" s="259">
        <f>(HLOOKUP(CW$239, '[1]차입명세(16.12)'!$BF$6:$BL$77, '[1]차입명세(16.12)'!$BP71, FALSE)/1000000)/12</f>
        <v>0</v>
      </c>
      <c r="CX307" s="259">
        <f>(HLOOKUP(CX$239, '[1]차입명세(16.12)'!$BF$6:$BL$77, '[1]차입명세(16.12)'!$BP71, FALSE)/1000000)/12</f>
        <v>0</v>
      </c>
      <c r="CY307" s="259">
        <f>(HLOOKUP(CY$239, '[1]차입명세(16.12)'!$BF$6:$BL$77, '[1]차입명세(16.12)'!$BP71, FALSE)/1000000)/12</f>
        <v>0</v>
      </c>
      <c r="CZ307" s="259">
        <f>(HLOOKUP(CZ$239, '[1]차입명세(16.12)'!$BF$6:$BL$77, '[1]차입명세(16.12)'!$BP71, FALSE)/1000000)/12</f>
        <v>0</v>
      </c>
      <c r="DA307" s="259">
        <f>(HLOOKUP(DA$239, '[1]차입명세(16.12)'!$BF$6:$BL$77, '[1]차입명세(16.12)'!$BP71, FALSE)/1000000)/12</f>
        <v>0</v>
      </c>
      <c r="DB307" s="259">
        <f>(HLOOKUP(DB$239, '[1]차입명세(16.12)'!$BF$6:$BL$77, '[1]차입명세(16.12)'!$BP71, FALSE)/1000000)/12</f>
        <v>0</v>
      </c>
      <c r="DC307" s="259">
        <f>(HLOOKUP(DC$239, '[1]차입명세(16.12)'!$BF$6:$BL$77, '[1]차입명세(16.12)'!$BP71, FALSE)/1000000)/12</f>
        <v>0</v>
      </c>
      <c r="DD307" s="259"/>
      <c r="DE307" s="259"/>
      <c r="DF307" s="259"/>
      <c r="DG307" s="259"/>
      <c r="DH307" s="259"/>
      <c r="DI307" s="259"/>
      <c r="DJ307" s="259"/>
      <c r="DK307" s="259"/>
      <c r="DL307" s="259"/>
      <c r="DM307" s="259"/>
      <c r="DN307" s="259"/>
      <c r="DO307" s="259"/>
      <c r="DP307" s="259"/>
      <c r="DQ307" s="259"/>
      <c r="DR307" s="259"/>
      <c r="DS307" s="259"/>
      <c r="DT307" s="259"/>
      <c r="DU307" s="259"/>
      <c r="DV307" s="259"/>
      <c r="DW307" s="259"/>
      <c r="DX307" s="259"/>
      <c r="DY307" s="259"/>
      <c r="DZ307" s="259"/>
      <c r="EA307" s="259"/>
      <c r="EB307" s="259"/>
      <c r="EC307" s="259"/>
      <c r="ED307" s="259"/>
      <c r="EE307" s="259"/>
      <c r="EF307" s="259"/>
      <c r="EG307" s="259"/>
      <c r="EH307" s="259"/>
      <c r="EI307" s="259"/>
      <c r="EJ307" s="259"/>
      <c r="EK307" s="259"/>
      <c r="EL307" s="259"/>
      <c r="EM307" s="259"/>
      <c r="EN307" s="116"/>
    </row>
    <row r="308" spans="3:144" x14ac:dyDescent="0.3">
      <c r="C308" s="142">
        <f t="shared" si="226"/>
        <v>31</v>
      </c>
      <c r="D308" s="273" t="str">
        <f>'[1]차입명세(16.12)'!D72</f>
        <v>국고보조금</v>
      </c>
      <c r="E308" s="274" t="str">
        <f>'[1]차입명세(16.12)'!E72</f>
        <v>국고보조</v>
      </c>
      <c r="F308" s="252">
        <f>'[1]차입명세(16.12)'!Y72/1000000</f>
        <v>2902.0929999999998</v>
      </c>
      <c r="G308" s="253">
        <f>'[1]차입명세(16.12)'!M72/100</f>
        <v>0</v>
      </c>
      <c r="H308" s="254">
        <f>'[1]차입명세(16.12)'!P72</f>
        <v>0</v>
      </c>
      <c r="I308" s="278">
        <f>'[1]차입명세(16.12)'!Q72</f>
        <v>0</v>
      </c>
      <c r="J308" s="256">
        <f>'[1]차입명세(16.12)'!V72</f>
        <v>0</v>
      </c>
      <c r="K308" s="260"/>
      <c r="L308" s="258">
        <f>'[1]차입명세(16.12)'!AQ72/1000000</f>
        <v>0</v>
      </c>
      <c r="M308" s="258">
        <f>'[1]차입명세(16.12)'!AR72/1000000</f>
        <v>0</v>
      </c>
      <c r="N308" s="258">
        <f>'[1]차입명세(16.12)'!AS72/1000000</f>
        <v>-25</v>
      </c>
      <c r="O308" s="258">
        <f>'[1]차입명세(16.12)'!AT72/1000000</f>
        <v>0</v>
      </c>
      <c r="P308" s="258">
        <f>'[1]차입명세(16.12)'!AU72/1000000</f>
        <v>0</v>
      </c>
      <c r="Q308" s="258">
        <f>'[1]차입명세(16.12)'!AV72/1000000</f>
        <v>-899.9</v>
      </c>
      <c r="R308" s="258">
        <f>'[1]차입명세(16.12)'!AW72/1000000</f>
        <v>102</v>
      </c>
      <c r="S308" s="258">
        <f>'[1]차입명세(16.12)'!AX72/1000000</f>
        <v>54</v>
      </c>
      <c r="T308" s="258">
        <f>'[1]차입명세(16.12)'!AY72/1000000</f>
        <v>0</v>
      </c>
      <c r="U308" s="258">
        <f>'[1]차입명세(16.12)'!AZ72/1000000</f>
        <v>0</v>
      </c>
      <c r="V308" s="258">
        <f>'[1]차입명세(16.12)'!BA72/1000000</f>
        <v>0</v>
      </c>
      <c r="W308" s="258">
        <f>'[1]차입명세(16.12)'!BB72/1000000</f>
        <v>0</v>
      </c>
      <c r="X308" s="259">
        <f>(HLOOKUP(X$239, '[1]차입명세(16.12)'!$BF$6:$BL$77, '[1]차입명세(16.12)'!$BP72, FALSE)/1000000)/12</f>
        <v>-75.96875</v>
      </c>
      <c r="Y308" s="259">
        <f>(HLOOKUP(Y$239, '[1]차입명세(16.12)'!$BF$6:$BL$77, '[1]차입명세(16.12)'!$BP72, FALSE)/1000000)/12</f>
        <v>-75.96875</v>
      </c>
      <c r="Z308" s="259">
        <f>(HLOOKUP(Z$239, '[1]차입명세(16.12)'!$BF$6:$BL$77, '[1]차입명세(16.12)'!$BP72, FALSE)/1000000)/12</f>
        <v>-75.96875</v>
      </c>
      <c r="AA308" s="259">
        <f>(HLOOKUP(AA$239, '[1]차입명세(16.12)'!$BF$6:$BL$77, '[1]차입명세(16.12)'!$BP72, FALSE)/1000000)/12</f>
        <v>-75.96875</v>
      </c>
      <c r="AB308" s="259">
        <f>(HLOOKUP(AB$239, '[1]차입명세(16.12)'!$BF$6:$BL$77, '[1]차입명세(16.12)'!$BP72, FALSE)/1000000)/12</f>
        <v>-75.96875</v>
      </c>
      <c r="AC308" s="259">
        <f>(HLOOKUP(AC$239, '[1]차입명세(16.12)'!$BF$6:$BL$77, '[1]차입명세(16.12)'!$BP72, FALSE)/1000000)/12</f>
        <v>-75.96875</v>
      </c>
      <c r="AD308" s="259">
        <f>(HLOOKUP(AD$239, '[1]차입명세(16.12)'!$BF$6:$BL$77, '[1]차입명세(16.12)'!$BP72, FALSE)/1000000)/12</f>
        <v>-75.96875</v>
      </c>
      <c r="AE308" s="259">
        <f>(HLOOKUP(AE$239, '[1]차입명세(16.12)'!$BF$6:$BL$77, '[1]차입명세(16.12)'!$BP72, FALSE)/1000000)/12</f>
        <v>-75.96875</v>
      </c>
      <c r="AF308" s="259">
        <f>(HLOOKUP(AF$239, '[1]차입명세(16.12)'!$BF$6:$BL$77, '[1]차입명세(16.12)'!$BP72, FALSE)/1000000)/12</f>
        <v>-75.96875</v>
      </c>
      <c r="AG308" s="259">
        <f>(HLOOKUP(AG$239, '[1]차입명세(16.12)'!$BF$6:$BL$77, '[1]차입명세(16.12)'!$BP72, FALSE)/1000000)/12</f>
        <v>-75.96875</v>
      </c>
      <c r="AH308" s="259">
        <f>(HLOOKUP(AH$239, '[1]차입명세(16.12)'!$BF$6:$BL$77, '[1]차입명세(16.12)'!$BP72, FALSE)/1000000)/12</f>
        <v>-75.96875</v>
      </c>
      <c r="AI308" s="259">
        <f>(HLOOKUP(AI$239, '[1]차입명세(16.12)'!$BF$6:$BL$77, '[1]차입명세(16.12)'!$BP72, FALSE)/1000000)/12</f>
        <v>-75.96875</v>
      </c>
      <c r="AJ308" s="259">
        <f>(HLOOKUP(AJ$239, '[1]차입명세(16.12)'!$BF$6:$BL$77, '[1]차입명세(16.12)'!$BP72, FALSE)/1000000)/12</f>
        <v>-82.547333333333327</v>
      </c>
      <c r="AK308" s="259">
        <f>(HLOOKUP(AK$239, '[1]차입명세(16.12)'!$BF$6:$BL$77, '[1]차입명세(16.12)'!$BP72, FALSE)/1000000)/12</f>
        <v>-82.547333333333327</v>
      </c>
      <c r="AL308" s="259">
        <f>(HLOOKUP(AL$239, '[1]차입명세(16.12)'!$BF$6:$BL$77, '[1]차입명세(16.12)'!$BP72, FALSE)/1000000)/12</f>
        <v>-82.547333333333327</v>
      </c>
      <c r="AM308" s="259">
        <f>(HLOOKUP(AM$239, '[1]차입명세(16.12)'!$BF$6:$BL$77, '[1]차입명세(16.12)'!$BP72, FALSE)/1000000)/12</f>
        <v>-82.547333333333327</v>
      </c>
      <c r="AN308" s="259">
        <f>(HLOOKUP(AN$239, '[1]차입명세(16.12)'!$BF$6:$BL$77, '[1]차입명세(16.12)'!$BP72, FALSE)/1000000)/12</f>
        <v>-82.547333333333327</v>
      </c>
      <c r="AO308" s="259">
        <f>(HLOOKUP(AO$239, '[1]차입명세(16.12)'!$BF$6:$BL$77, '[1]차입명세(16.12)'!$BP72, FALSE)/1000000)/12</f>
        <v>-82.547333333333327</v>
      </c>
      <c r="AP308" s="259">
        <f>(HLOOKUP(AP$239, '[1]차입명세(16.12)'!$BF$6:$BL$77, '[1]차입명세(16.12)'!$BP72, FALSE)/1000000)/12</f>
        <v>-82.547333333333327</v>
      </c>
      <c r="AQ308" s="259">
        <f>(HLOOKUP(AQ$239, '[1]차입명세(16.12)'!$BF$6:$BL$77, '[1]차입명세(16.12)'!$BP72, FALSE)/1000000)/12</f>
        <v>-82.547333333333327</v>
      </c>
      <c r="AR308" s="259">
        <f>(HLOOKUP(AR$239, '[1]차입명세(16.12)'!$BF$6:$BL$77, '[1]차입명세(16.12)'!$BP72, FALSE)/1000000)/12</f>
        <v>-82.547333333333327</v>
      </c>
      <c r="AS308" s="259">
        <f>(HLOOKUP(AS$239, '[1]차입명세(16.12)'!$BF$6:$BL$77, '[1]차입명세(16.12)'!$BP72, FALSE)/1000000)/12</f>
        <v>-82.547333333333327</v>
      </c>
      <c r="AT308" s="259">
        <f>(HLOOKUP(AT$239, '[1]차입명세(16.12)'!$BF$6:$BL$77, '[1]차입명세(16.12)'!$BP72, FALSE)/1000000)/12</f>
        <v>-82.547333333333327</v>
      </c>
      <c r="AU308" s="259">
        <f>(HLOOKUP(AU$239, '[1]차입명세(16.12)'!$BF$6:$BL$77, '[1]차입명세(16.12)'!$BP72, FALSE)/1000000)/12</f>
        <v>-82.547333333333327</v>
      </c>
      <c r="AV308" s="259">
        <f>(HLOOKUP(AV$239, '[1]차입명세(16.12)'!$BF$6:$BL$77, '[1]차입명세(16.12)'!$BP72, FALSE)/1000000)/12</f>
        <v>-14.75</v>
      </c>
      <c r="AW308" s="259">
        <f>(HLOOKUP(AW$239, '[1]차입명세(16.12)'!$BF$6:$BL$77, '[1]차입명세(16.12)'!$BP72, FALSE)/1000000)/12</f>
        <v>-14.75</v>
      </c>
      <c r="AX308" s="259">
        <f>(HLOOKUP(AX$239, '[1]차입명세(16.12)'!$BF$6:$BL$77, '[1]차입명세(16.12)'!$BP72, FALSE)/1000000)/12</f>
        <v>-14.75</v>
      </c>
      <c r="AY308" s="259">
        <f>(HLOOKUP(AY$239, '[1]차입명세(16.12)'!$BF$6:$BL$77, '[1]차입명세(16.12)'!$BP72, FALSE)/1000000)/12</f>
        <v>-14.75</v>
      </c>
      <c r="AZ308" s="259">
        <f>(HLOOKUP(AZ$239, '[1]차입명세(16.12)'!$BF$6:$BL$77, '[1]차입명세(16.12)'!$BP72, FALSE)/1000000)/12</f>
        <v>-14.75</v>
      </c>
      <c r="BA308" s="259">
        <f>(HLOOKUP(BA$239, '[1]차입명세(16.12)'!$BF$6:$BL$77, '[1]차입명세(16.12)'!$BP72, FALSE)/1000000)/12</f>
        <v>-14.75</v>
      </c>
      <c r="BB308" s="259">
        <f>(HLOOKUP(BB$239, '[1]차입명세(16.12)'!$BF$6:$BL$77, '[1]차입명세(16.12)'!$BP72, FALSE)/1000000)/12</f>
        <v>-14.75</v>
      </c>
      <c r="BC308" s="259">
        <f>(HLOOKUP(BC$239, '[1]차입명세(16.12)'!$BF$6:$BL$77, '[1]차입명세(16.12)'!$BP72, FALSE)/1000000)/12</f>
        <v>-14.75</v>
      </c>
      <c r="BD308" s="259">
        <f>(HLOOKUP(BD$239, '[1]차입명세(16.12)'!$BF$6:$BL$77, '[1]차입명세(16.12)'!$BP72, FALSE)/1000000)/12</f>
        <v>-14.75</v>
      </c>
      <c r="BE308" s="259">
        <f>(HLOOKUP(BE$239, '[1]차입명세(16.12)'!$BF$6:$BL$77, '[1]차입명세(16.12)'!$BP72, FALSE)/1000000)/12</f>
        <v>-14.75</v>
      </c>
      <c r="BF308" s="259">
        <f>(HLOOKUP(BF$239, '[1]차입명세(16.12)'!$BF$6:$BL$77, '[1]차입명세(16.12)'!$BP72, FALSE)/1000000)/12</f>
        <v>-14.75</v>
      </c>
      <c r="BG308" s="259">
        <f>(HLOOKUP(BG$239, '[1]차입명세(16.12)'!$BF$6:$BL$77, '[1]차입명세(16.12)'!$BP72, FALSE)/1000000)/12</f>
        <v>-14.75</v>
      </c>
      <c r="BH308" s="259">
        <f>(HLOOKUP(BH$239, '[1]차입명세(16.12)'!$BF$6:$BL$77, '[1]차입명세(16.12)'!$BP72, FALSE)/1000000)/12</f>
        <v>-4.5</v>
      </c>
      <c r="BI308" s="259">
        <f>(HLOOKUP(BI$239, '[1]차입명세(16.12)'!$BF$6:$BL$77, '[1]차입명세(16.12)'!$BP72, FALSE)/1000000)/12</f>
        <v>-4.5</v>
      </c>
      <c r="BJ308" s="259">
        <f>(HLOOKUP(BJ$239, '[1]차입명세(16.12)'!$BF$6:$BL$77, '[1]차입명세(16.12)'!$BP72, FALSE)/1000000)/12</f>
        <v>-4.5</v>
      </c>
      <c r="BK308" s="259">
        <f>(HLOOKUP(BK$239, '[1]차입명세(16.12)'!$BF$6:$BL$77, '[1]차입명세(16.12)'!$BP72, FALSE)/1000000)/12</f>
        <v>-4.5</v>
      </c>
      <c r="BL308" s="259">
        <f>(HLOOKUP(BL$239, '[1]차입명세(16.12)'!$BF$6:$BL$77, '[1]차입명세(16.12)'!$BP72, FALSE)/1000000)/12</f>
        <v>-4.5</v>
      </c>
      <c r="BM308" s="259">
        <f>(HLOOKUP(BM$239, '[1]차입명세(16.12)'!$BF$6:$BL$77, '[1]차입명세(16.12)'!$BP72, FALSE)/1000000)/12</f>
        <v>-4.5</v>
      </c>
      <c r="BN308" s="259">
        <f>(HLOOKUP(BN$239, '[1]차입명세(16.12)'!$BF$6:$BL$77, '[1]차입명세(16.12)'!$BP72, FALSE)/1000000)/12</f>
        <v>-4.5</v>
      </c>
      <c r="BO308" s="259">
        <f>(HLOOKUP(BO$239, '[1]차입명세(16.12)'!$BF$6:$BL$77, '[1]차입명세(16.12)'!$BP72, FALSE)/1000000)/12</f>
        <v>-4.5</v>
      </c>
      <c r="BP308" s="259">
        <f>(HLOOKUP(BP$239, '[1]차입명세(16.12)'!$BF$6:$BL$77, '[1]차입명세(16.12)'!$BP72, FALSE)/1000000)/12</f>
        <v>-4.5</v>
      </c>
      <c r="BQ308" s="259">
        <f>(HLOOKUP(BQ$239, '[1]차입명세(16.12)'!$BF$6:$BL$77, '[1]차입명세(16.12)'!$BP72, FALSE)/1000000)/12</f>
        <v>-4.5</v>
      </c>
      <c r="BR308" s="259">
        <f>(HLOOKUP(BR$239, '[1]차입명세(16.12)'!$BF$6:$BL$77, '[1]차입명세(16.12)'!$BP72, FALSE)/1000000)/12</f>
        <v>-4.5</v>
      </c>
      <c r="BS308" s="259">
        <f>(HLOOKUP(BS$239, '[1]차입명세(16.12)'!$BF$6:$BL$77, '[1]차입명세(16.12)'!$BP72, FALSE)/1000000)/12</f>
        <v>-4.5</v>
      </c>
      <c r="BT308" s="259">
        <f>(HLOOKUP(BT$239, '[1]차입명세(16.12)'!$BF$6:$BL$77, '[1]차입명세(16.12)'!$BP72, FALSE)/1000000)/12</f>
        <v>0</v>
      </c>
      <c r="BU308" s="259">
        <f>(HLOOKUP(BU$239, '[1]차입명세(16.12)'!$BF$6:$BL$77, '[1]차입명세(16.12)'!$BP72, FALSE)/1000000)/12</f>
        <v>0</v>
      </c>
      <c r="BV308" s="259">
        <f>(HLOOKUP(BV$239, '[1]차입명세(16.12)'!$BF$6:$BL$77, '[1]차입명세(16.12)'!$BP72, FALSE)/1000000)/12</f>
        <v>0</v>
      </c>
      <c r="BW308" s="259">
        <f>(HLOOKUP(BW$239, '[1]차입명세(16.12)'!$BF$6:$BL$77, '[1]차입명세(16.12)'!$BP72, FALSE)/1000000)/12</f>
        <v>0</v>
      </c>
      <c r="BX308" s="259">
        <f>(HLOOKUP(BX$239, '[1]차입명세(16.12)'!$BF$6:$BL$77, '[1]차입명세(16.12)'!$BP72, FALSE)/1000000)/12</f>
        <v>0</v>
      </c>
      <c r="BY308" s="259">
        <f>(HLOOKUP(BY$239, '[1]차입명세(16.12)'!$BF$6:$BL$77, '[1]차입명세(16.12)'!$BP72, FALSE)/1000000)/12</f>
        <v>0</v>
      </c>
      <c r="BZ308" s="259">
        <f>(HLOOKUP(BZ$239, '[1]차입명세(16.12)'!$BF$6:$BL$77, '[1]차입명세(16.12)'!$BP72, FALSE)/1000000)/12</f>
        <v>0</v>
      </c>
      <c r="CA308" s="259">
        <f>(HLOOKUP(CA$239, '[1]차입명세(16.12)'!$BF$6:$BL$77, '[1]차입명세(16.12)'!$BP72, FALSE)/1000000)/12</f>
        <v>0</v>
      </c>
      <c r="CB308" s="259">
        <f>(HLOOKUP(CB$239, '[1]차입명세(16.12)'!$BF$6:$BL$77, '[1]차입명세(16.12)'!$BP72, FALSE)/1000000)/12</f>
        <v>0</v>
      </c>
      <c r="CC308" s="259">
        <f>(HLOOKUP(CC$239, '[1]차입명세(16.12)'!$BF$6:$BL$77, '[1]차입명세(16.12)'!$BP72, FALSE)/1000000)/12</f>
        <v>0</v>
      </c>
      <c r="CD308" s="259">
        <f>(HLOOKUP(CD$239, '[1]차입명세(16.12)'!$BF$6:$BL$77, '[1]차입명세(16.12)'!$BP72, FALSE)/1000000)/12</f>
        <v>0</v>
      </c>
      <c r="CE308" s="259">
        <f>(HLOOKUP(CE$239, '[1]차입명세(16.12)'!$BF$6:$BL$77, '[1]차입명세(16.12)'!$BP72, FALSE)/1000000)/12</f>
        <v>0</v>
      </c>
      <c r="CF308" s="259">
        <f>(HLOOKUP(CF$239, '[1]차입명세(16.12)'!$BF$6:$BL$77, '[1]차입명세(16.12)'!$BP72, FALSE)/1000000)/12</f>
        <v>0</v>
      </c>
      <c r="CG308" s="259">
        <f>(HLOOKUP(CG$239, '[1]차입명세(16.12)'!$BF$6:$BL$77, '[1]차입명세(16.12)'!$BP72, FALSE)/1000000)/12</f>
        <v>0</v>
      </c>
      <c r="CH308" s="259">
        <f>(HLOOKUP(CH$239, '[1]차입명세(16.12)'!$BF$6:$BL$77, '[1]차입명세(16.12)'!$BP72, FALSE)/1000000)/12</f>
        <v>0</v>
      </c>
      <c r="CI308" s="259">
        <f>(HLOOKUP(CI$239, '[1]차입명세(16.12)'!$BF$6:$BL$77, '[1]차입명세(16.12)'!$BP72, FALSE)/1000000)/12</f>
        <v>0</v>
      </c>
      <c r="CJ308" s="259">
        <f>(HLOOKUP(CJ$239, '[1]차입명세(16.12)'!$BF$6:$BL$77, '[1]차입명세(16.12)'!$BP72, FALSE)/1000000)/12</f>
        <v>0</v>
      </c>
      <c r="CK308" s="259">
        <f>(HLOOKUP(CK$239, '[1]차입명세(16.12)'!$BF$6:$BL$77, '[1]차입명세(16.12)'!$BP72, FALSE)/1000000)/12</f>
        <v>0</v>
      </c>
      <c r="CL308" s="259">
        <f>(HLOOKUP(CL$239, '[1]차입명세(16.12)'!$BF$6:$BL$77, '[1]차입명세(16.12)'!$BP72, FALSE)/1000000)/12</f>
        <v>0</v>
      </c>
      <c r="CM308" s="259">
        <f>(HLOOKUP(CM$239, '[1]차입명세(16.12)'!$BF$6:$BL$77, '[1]차입명세(16.12)'!$BP72, FALSE)/1000000)/12</f>
        <v>0</v>
      </c>
      <c r="CN308" s="259">
        <f>(HLOOKUP(CN$239, '[1]차입명세(16.12)'!$BF$6:$BL$77, '[1]차입명세(16.12)'!$BP72, FALSE)/1000000)/12</f>
        <v>0</v>
      </c>
      <c r="CO308" s="259">
        <f>(HLOOKUP(CO$239, '[1]차입명세(16.12)'!$BF$6:$BL$77, '[1]차입명세(16.12)'!$BP72, FALSE)/1000000)/12</f>
        <v>0</v>
      </c>
      <c r="CP308" s="259">
        <f>(HLOOKUP(CP$239, '[1]차입명세(16.12)'!$BF$6:$BL$77, '[1]차입명세(16.12)'!$BP72, FALSE)/1000000)/12</f>
        <v>0</v>
      </c>
      <c r="CQ308" s="259">
        <f>(HLOOKUP(CQ$239, '[1]차입명세(16.12)'!$BF$6:$BL$77, '[1]차입명세(16.12)'!$BP72, FALSE)/1000000)/12</f>
        <v>0</v>
      </c>
      <c r="CR308" s="259">
        <f>(HLOOKUP(CR$239, '[1]차입명세(16.12)'!$BF$6:$BL$77, '[1]차입명세(16.12)'!$BP72, FALSE)/1000000)/12</f>
        <v>0</v>
      </c>
      <c r="CS308" s="259">
        <f>(HLOOKUP(CS$239, '[1]차입명세(16.12)'!$BF$6:$BL$77, '[1]차입명세(16.12)'!$BP72, FALSE)/1000000)/12</f>
        <v>0</v>
      </c>
      <c r="CT308" s="259">
        <f>(HLOOKUP(CT$239, '[1]차입명세(16.12)'!$BF$6:$BL$77, '[1]차입명세(16.12)'!$BP72, FALSE)/1000000)/12</f>
        <v>0</v>
      </c>
      <c r="CU308" s="259">
        <f>(HLOOKUP(CU$239, '[1]차입명세(16.12)'!$BF$6:$BL$77, '[1]차입명세(16.12)'!$BP72, FALSE)/1000000)/12</f>
        <v>0</v>
      </c>
      <c r="CV308" s="259">
        <f>(HLOOKUP(CV$239, '[1]차입명세(16.12)'!$BF$6:$BL$77, '[1]차입명세(16.12)'!$BP72, FALSE)/1000000)/12</f>
        <v>0</v>
      </c>
      <c r="CW308" s="259">
        <f>(HLOOKUP(CW$239, '[1]차입명세(16.12)'!$BF$6:$BL$77, '[1]차입명세(16.12)'!$BP72, FALSE)/1000000)/12</f>
        <v>0</v>
      </c>
      <c r="CX308" s="259">
        <f>(HLOOKUP(CX$239, '[1]차입명세(16.12)'!$BF$6:$BL$77, '[1]차입명세(16.12)'!$BP72, FALSE)/1000000)/12</f>
        <v>0</v>
      </c>
      <c r="CY308" s="259">
        <f>(HLOOKUP(CY$239, '[1]차입명세(16.12)'!$BF$6:$BL$77, '[1]차입명세(16.12)'!$BP72, FALSE)/1000000)/12</f>
        <v>0</v>
      </c>
      <c r="CZ308" s="259">
        <f>(HLOOKUP(CZ$239, '[1]차입명세(16.12)'!$BF$6:$BL$77, '[1]차입명세(16.12)'!$BP72, FALSE)/1000000)/12</f>
        <v>0</v>
      </c>
      <c r="DA308" s="259">
        <f>(HLOOKUP(DA$239, '[1]차입명세(16.12)'!$BF$6:$BL$77, '[1]차입명세(16.12)'!$BP72, FALSE)/1000000)/12</f>
        <v>0</v>
      </c>
      <c r="DB308" s="259">
        <f>(HLOOKUP(DB$239, '[1]차입명세(16.12)'!$BF$6:$BL$77, '[1]차입명세(16.12)'!$BP72, FALSE)/1000000)/12</f>
        <v>0</v>
      </c>
      <c r="DC308" s="259">
        <f>(HLOOKUP(DC$239, '[1]차입명세(16.12)'!$BF$6:$BL$77, '[1]차입명세(16.12)'!$BP72, FALSE)/1000000)/12</f>
        <v>0</v>
      </c>
      <c r="DD308" s="259"/>
      <c r="DE308" s="259"/>
      <c r="DF308" s="259"/>
      <c r="DG308" s="259"/>
      <c r="DH308" s="259"/>
      <c r="DI308" s="259"/>
      <c r="DJ308" s="259"/>
      <c r="DK308" s="259"/>
      <c r="DL308" s="259"/>
      <c r="DM308" s="259"/>
      <c r="DN308" s="259"/>
      <c r="DO308" s="259"/>
      <c r="DP308" s="259"/>
      <c r="DQ308" s="259"/>
      <c r="DR308" s="259"/>
      <c r="DS308" s="259"/>
      <c r="DT308" s="259"/>
      <c r="DU308" s="259"/>
      <c r="DV308" s="259"/>
      <c r="DW308" s="259"/>
      <c r="DX308" s="259"/>
      <c r="DY308" s="259"/>
      <c r="DZ308" s="259"/>
      <c r="EA308" s="259"/>
      <c r="EB308" s="259"/>
      <c r="EC308" s="259"/>
      <c r="ED308" s="259"/>
      <c r="EE308" s="259"/>
      <c r="EF308" s="259"/>
      <c r="EG308" s="259"/>
      <c r="EH308" s="259"/>
      <c r="EI308" s="259"/>
      <c r="EJ308" s="259"/>
      <c r="EK308" s="259"/>
      <c r="EL308" s="259"/>
      <c r="EM308" s="259"/>
      <c r="EN308" s="116"/>
    </row>
    <row r="309" spans="3:144" x14ac:dyDescent="0.3">
      <c r="C309" s="142">
        <f t="shared" si="226"/>
        <v>32</v>
      </c>
      <c r="D309" s="275" t="str">
        <f>'[1]차입명세(16.12)'!D73</f>
        <v>산업시설대</v>
      </c>
      <c r="E309" s="276" t="str">
        <f>'[1]차입명세(16.12)'!E73</f>
        <v>산업</v>
      </c>
      <c r="F309" s="263">
        <f>'[1]차입명세(16.12)'!Y73/1000000</f>
        <v>0</v>
      </c>
      <c r="G309" s="264">
        <f>'[1]차입명세(16.12)'!M73/100</f>
        <v>2.6699999999999998E-2</v>
      </c>
      <c r="H309" s="265">
        <f>'[1]차입명세(16.12)'!P73</f>
        <v>43660</v>
      </c>
      <c r="I309" s="279" t="str">
        <f>'[1]차입명세(16.12)'!Q73</f>
        <v>3개월</v>
      </c>
      <c r="J309" s="267" t="s">
        <v>108</v>
      </c>
      <c r="K309" s="260"/>
      <c r="L309" s="258">
        <f>'[1]차입명세(16.12)'!AQ73/1000000</f>
        <v>0</v>
      </c>
      <c r="M309" s="258">
        <f>'[1]차입명세(16.12)'!AR73/1000000</f>
        <v>0</v>
      </c>
      <c r="N309" s="258">
        <f>'[1]차입명세(16.12)'!AS73/1000000</f>
        <v>0</v>
      </c>
      <c r="O309" s="258">
        <f>'[1]차입명세(16.12)'!AT73/1000000</f>
        <v>0</v>
      </c>
      <c r="P309" s="258">
        <f>'[1]차입명세(16.12)'!AU73/1000000</f>
        <v>0</v>
      </c>
      <c r="Q309" s="258">
        <f>'[1]차입명세(16.12)'!AV73/1000000</f>
        <v>0</v>
      </c>
      <c r="R309" s="258">
        <f>'[1]차입명세(16.12)'!AW73/1000000</f>
        <v>0</v>
      </c>
      <c r="S309" s="258">
        <f>'[1]차입명세(16.12)'!AX73/1000000</f>
        <v>0</v>
      </c>
      <c r="T309" s="258">
        <f>'[1]차입명세(16.12)'!AY73/1000000</f>
        <v>0</v>
      </c>
      <c r="U309" s="258">
        <f>'[1]차입명세(16.12)'!AZ73/1000000</f>
        <v>12000</v>
      </c>
      <c r="V309" s="258">
        <f>'[1]차입명세(16.12)'!BA73/1000000</f>
        <v>0</v>
      </c>
      <c r="W309" s="258">
        <f>'[1]차입명세(16.12)'!BB73/1000000</f>
        <v>0</v>
      </c>
      <c r="X309" s="259">
        <f>(HLOOKUP(X$239, '[1]차입명세(16.12)'!$BF$6:$BL$77, '[1]차입명세(16.12)'!$BP73, FALSE)/1000000)/12</f>
        <v>-200</v>
      </c>
      <c r="Y309" s="259">
        <f>(HLOOKUP(Y$239, '[1]차입명세(16.12)'!$BF$6:$BL$77, '[1]차입명세(16.12)'!$BP73, FALSE)/1000000)/12</f>
        <v>-200</v>
      </c>
      <c r="Z309" s="259">
        <f>(HLOOKUP(Z$239, '[1]차입명세(16.12)'!$BF$6:$BL$77, '[1]차입명세(16.12)'!$BP73, FALSE)/1000000)/12</f>
        <v>-200</v>
      </c>
      <c r="AA309" s="259">
        <f>(HLOOKUP(AA$239, '[1]차입명세(16.12)'!$BF$6:$BL$77, '[1]차입명세(16.12)'!$BP73, FALSE)/1000000)/12</f>
        <v>-200</v>
      </c>
      <c r="AB309" s="259">
        <f>(HLOOKUP(AB$239, '[1]차입명세(16.12)'!$BF$6:$BL$77, '[1]차입명세(16.12)'!$BP73, FALSE)/1000000)/12</f>
        <v>-200</v>
      </c>
      <c r="AC309" s="259">
        <f>(HLOOKUP(AC$239, '[1]차입명세(16.12)'!$BF$6:$BL$77, '[1]차입명세(16.12)'!$BP73, FALSE)/1000000)/12</f>
        <v>-200</v>
      </c>
      <c r="AD309" s="259">
        <f>(HLOOKUP(AD$239, '[1]차입명세(16.12)'!$BF$6:$BL$77, '[1]차입명세(16.12)'!$BP73, FALSE)/1000000)/12</f>
        <v>-200</v>
      </c>
      <c r="AE309" s="259">
        <f>(HLOOKUP(AE$239, '[1]차입명세(16.12)'!$BF$6:$BL$77, '[1]차입명세(16.12)'!$BP73, FALSE)/1000000)/12</f>
        <v>-200</v>
      </c>
      <c r="AF309" s="259">
        <f>(HLOOKUP(AF$239, '[1]차입명세(16.12)'!$BF$6:$BL$77, '[1]차입명세(16.12)'!$BP73, FALSE)/1000000)/12</f>
        <v>-200</v>
      </c>
      <c r="AG309" s="259">
        <f>(HLOOKUP(AG$239, '[1]차입명세(16.12)'!$BF$6:$BL$77, '[1]차입명세(16.12)'!$BP73, FALSE)/1000000)/12</f>
        <v>-200</v>
      </c>
      <c r="AH309" s="259">
        <f>(HLOOKUP(AH$239, '[1]차입명세(16.12)'!$BF$6:$BL$77, '[1]차입명세(16.12)'!$BP73, FALSE)/1000000)/12</f>
        <v>-200</v>
      </c>
      <c r="AI309" s="259">
        <f>(HLOOKUP(AI$239, '[1]차입명세(16.12)'!$BF$6:$BL$77, '[1]차입명세(16.12)'!$BP73, FALSE)/1000000)/12</f>
        <v>-200</v>
      </c>
      <c r="AJ309" s="259">
        <f>(HLOOKUP(AJ$239, '[1]차입명세(16.12)'!$BF$6:$BL$77, '[1]차입명세(16.12)'!$BP73, FALSE)/1000000)/12</f>
        <v>-200</v>
      </c>
      <c r="AK309" s="259">
        <f>(HLOOKUP(AK$239, '[1]차입명세(16.12)'!$BF$6:$BL$77, '[1]차입명세(16.12)'!$BP73, FALSE)/1000000)/12</f>
        <v>-200</v>
      </c>
      <c r="AL309" s="259">
        <f>(HLOOKUP(AL$239, '[1]차입명세(16.12)'!$BF$6:$BL$77, '[1]차입명세(16.12)'!$BP73, FALSE)/1000000)/12</f>
        <v>-200</v>
      </c>
      <c r="AM309" s="259">
        <f>(HLOOKUP(AM$239, '[1]차입명세(16.12)'!$BF$6:$BL$77, '[1]차입명세(16.12)'!$BP73, FALSE)/1000000)/12</f>
        <v>-200</v>
      </c>
      <c r="AN309" s="259">
        <f>(HLOOKUP(AN$239, '[1]차입명세(16.12)'!$BF$6:$BL$77, '[1]차입명세(16.12)'!$BP73, FALSE)/1000000)/12</f>
        <v>-200</v>
      </c>
      <c r="AO309" s="259">
        <f>(HLOOKUP(AO$239, '[1]차입명세(16.12)'!$BF$6:$BL$77, '[1]차입명세(16.12)'!$BP73, FALSE)/1000000)/12</f>
        <v>-200</v>
      </c>
      <c r="AP309" s="259">
        <f>(HLOOKUP(AP$239, '[1]차입명세(16.12)'!$BF$6:$BL$77, '[1]차입명세(16.12)'!$BP73, FALSE)/1000000)/12</f>
        <v>-200</v>
      </c>
      <c r="AQ309" s="259">
        <f>(HLOOKUP(AQ$239, '[1]차입명세(16.12)'!$BF$6:$BL$77, '[1]차입명세(16.12)'!$BP73, FALSE)/1000000)/12</f>
        <v>-200</v>
      </c>
      <c r="AR309" s="259">
        <f>(HLOOKUP(AR$239, '[1]차입명세(16.12)'!$BF$6:$BL$77, '[1]차입명세(16.12)'!$BP73, FALSE)/1000000)/12</f>
        <v>-200</v>
      </c>
      <c r="AS309" s="259">
        <f>(HLOOKUP(AS$239, '[1]차입명세(16.12)'!$BF$6:$BL$77, '[1]차입명세(16.12)'!$BP73, FALSE)/1000000)/12</f>
        <v>-200</v>
      </c>
      <c r="AT309" s="259">
        <f>(HLOOKUP(AT$239, '[1]차입명세(16.12)'!$BF$6:$BL$77, '[1]차입명세(16.12)'!$BP73, FALSE)/1000000)/12</f>
        <v>-200</v>
      </c>
      <c r="AU309" s="259">
        <f>(HLOOKUP(AU$239, '[1]차입명세(16.12)'!$BF$6:$BL$77, '[1]차입명세(16.12)'!$BP73, FALSE)/1000000)/12</f>
        <v>-200</v>
      </c>
      <c r="AV309" s="259">
        <f>(HLOOKUP(AV$239, '[1]차입명세(16.12)'!$BF$6:$BL$77, '[1]차입명세(16.12)'!$BP73, FALSE)/1000000)/12</f>
        <v>-200</v>
      </c>
      <c r="AW309" s="259">
        <f>(HLOOKUP(AW$239, '[1]차입명세(16.12)'!$BF$6:$BL$77, '[1]차입명세(16.12)'!$BP73, FALSE)/1000000)/12</f>
        <v>-200</v>
      </c>
      <c r="AX309" s="259">
        <f>(HLOOKUP(AX$239, '[1]차입명세(16.12)'!$BF$6:$BL$77, '[1]차입명세(16.12)'!$BP73, FALSE)/1000000)/12</f>
        <v>-200</v>
      </c>
      <c r="AY309" s="259">
        <f>(HLOOKUP(AY$239, '[1]차입명세(16.12)'!$BF$6:$BL$77, '[1]차입명세(16.12)'!$BP73, FALSE)/1000000)/12</f>
        <v>-200</v>
      </c>
      <c r="AZ309" s="259">
        <f>(HLOOKUP(AZ$239, '[1]차입명세(16.12)'!$BF$6:$BL$77, '[1]차입명세(16.12)'!$BP73, FALSE)/1000000)/12</f>
        <v>-200</v>
      </c>
      <c r="BA309" s="259">
        <f>(HLOOKUP(BA$239, '[1]차입명세(16.12)'!$BF$6:$BL$77, '[1]차입명세(16.12)'!$BP73, FALSE)/1000000)/12</f>
        <v>-200</v>
      </c>
      <c r="BB309" s="259">
        <f>(HLOOKUP(BB$239, '[1]차입명세(16.12)'!$BF$6:$BL$77, '[1]차입명세(16.12)'!$BP73, FALSE)/1000000)/12</f>
        <v>-200</v>
      </c>
      <c r="BC309" s="259">
        <f>(HLOOKUP(BC$239, '[1]차입명세(16.12)'!$BF$6:$BL$77, '[1]차입명세(16.12)'!$BP73, FALSE)/1000000)/12</f>
        <v>-200</v>
      </c>
      <c r="BD309" s="259">
        <f>(HLOOKUP(BD$239, '[1]차입명세(16.12)'!$BF$6:$BL$77, '[1]차입명세(16.12)'!$BP73, FALSE)/1000000)/12</f>
        <v>-200</v>
      </c>
      <c r="BE309" s="259">
        <f>(HLOOKUP(BE$239, '[1]차입명세(16.12)'!$BF$6:$BL$77, '[1]차입명세(16.12)'!$BP73, FALSE)/1000000)/12</f>
        <v>-200</v>
      </c>
      <c r="BF309" s="259">
        <f>(HLOOKUP(BF$239, '[1]차입명세(16.12)'!$BF$6:$BL$77, '[1]차입명세(16.12)'!$BP73, FALSE)/1000000)/12</f>
        <v>-200</v>
      </c>
      <c r="BG309" s="259">
        <f>(HLOOKUP(BG$239, '[1]차입명세(16.12)'!$BF$6:$BL$77, '[1]차입명세(16.12)'!$BP73, FALSE)/1000000)/12</f>
        <v>-200</v>
      </c>
      <c r="BH309" s="259">
        <f>(HLOOKUP(BH$239, '[1]차입명세(16.12)'!$BF$6:$BL$77, '[1]차입명세(16.12)'!$BP73, FALSE)/1000000)/12</f>
        <v>-200</v>
      </c>
      <c r="BI309" s="259">
        <f>(HLOOKUP(BI$239, '[1]차입명세(16.12)'!$BF$6:$BL$77, '[1]차입명세(16.12)'!$BP73, FALSE)/1000000)/12</f>
        <v>-200</v>
      </c>
      <c r="BJ309" s="259">
        <f>(HLOOKUP(BJ$239, '[1]차입명세(16.12)'!$BF$6:$BL$77, '[1]차입명세(16.12)'!$BP73, FALSE)/1000000)/12</f>
        <v>-200</v>
      </c>
      <c r="BK309" s="259">
        <f>(HLOOKUP(BK$239, '[1]차입명세(16.12)'!$BF$6:$BL$77, '[1]차입명세(16.12)'!$BP73, FALSE)/1000000)/12</f>
        <v>-200</v>
      </c>
      <c r="BL309" s="259">
        <f>(HLOOKUP(BL$239, '[1]차입명세(16.12)'!$BF$6:$BL$77, '[1]차입명세(16.12)'!$BP73, FALSE)/1000000)/12</f>
        <v>-200</v>
      </c>
      <c r="BM309" s="259">
        <f>(HLOOKUP(BM$239, '[1]차입명세(16.12)'!$BF$6:$BL$77, '[1]차입명세(16.12)'!$BP73, FALSE)/1000000)/12</f>
        <v>-200</v>
      </c>
      <c r="BN309" s="259">
        <f>(HLOOKUP(BN$239, '[1]차입명세(16.12)'!$BF$6:$BL$77, '[1]차입명세(16.12)'!$BP73, FALSE)/1000000)/12</f>
        <v>-200</v>
      </c>
      <c r="BO309" s="259">
        <f>(HLOOKUP(BO$239, '[1]차입명세(16.12)'!$BF$6:$BL$77, '[1]차입명세(16.12)'!$BP73, FALSE)/1000000)/12</f>
        <v>-200</v>
      </c>
      <c r="BP309" s="259">
        <f>(HLOOKUP(BP$239, '[1]차입명세(16.12)'!$BF$6:$BL$77, '[1]차입명세(16.12)'!$BP73, FALSE)/1000000)/12</f>
        <v>-200</v>
      </c>
      <c r="BQ309" s="259">
        <f>(HLOOKUP(BQ$239, '[1]차입명세(16.12)'!$BF$6:$BL$77, '[1]차입명세(16.12)'!$BP73, FALSE)/1000000)/12</f>
        <v>-200</v>
      </c>
      <c r="BR309" s="259">
        <f>(HLOOKUP(BR$239, '[1]차입명세(16.12)'!$BF$6:$BL$77, '[1]차입명세(16.12)'!$BP73, FALSE)/1000000)/12</f>
        <v>-200</v>
      </c>
      <c r="BS309" s="259">
        <f>(HLOOKUP(BS$239, '[1]차입명세(16.12)'!$BF$6:$BL$77, '[1]차입명세(16.12)'!$BP73, FALSE)/1000000)/12</f>
        <v>-200</v>
      </c>
      <c r="BT309" s="259">
        <f>(HLOOKUP(BT$239, '[1]차입명세(16.12)'!$BF$6:$BL$77, '[1]차입명세(16.12)'!$BP73, FALSE)/1000000)/12</f>
        <v>-200</v>
      </c>
      <c r="BU309" s="259">
        <f>(HLOOKUP(BU$239, '[1]차입명세(16.12)'!$BF$6:$BL$77, '[1]차입명세(16.12)'!$BP73, FALSE)/1000000)/12</f>
        <v>-200</v>
      </c>
      <c r="BV309" s="259">
        <f>(HLOOKUP(BV$239, '[1]차입명세(16.12)'!$BF$6:$BL$77, '[1]차입명세(16.12)'!$BP73, FALSE)/1000000)/12</f>
        <v>-200</v>
      </c>
      <c r="BW309" s="259">
        <f>(HLOOKUP(BW$239, '[1]차입명세(16.12)'!$BF$6:$BL$77, '[1]차입명세(16.12)'!$BP73, FALSE)/1000000)/12</f>
        <v>-200</v>
      </c>
      <c r="BX309" s="259">
        <f>(HLOOKUP(BX$239, '[1]차입명세(16.12)'!$BF$6:$BL$77, '[1]차입명세(16.12)'!$BP73, FALSE)/1000000)/12</f>
        <v>-200</v>
      </c>
      <c r="BY309" s="259">
        <f>(HLOOKUP(BY$239, '[1]차입명세(16.12)'!$BF$6:$BL$77, '[1]차입명세(16.12)'!$BP73, FALSE)/1000000)/12</f>
        <v>-200</v>
      </c>
      <c r="BZ309" s="259">
        <f>(HLOOKUP(BZ$239, '[1]차입명세(16.12)'!$BF$6:$BL$77, '[1]차입명세(16.12)'!$BP73, FALSE)/1000000)/12</f>
        <v>-200</v>
      </c>
      <c r="CA309" s="259">
        <f>(HLOOKUP(CA$239, '[1]차입명세(16.12)'!$BF$6:$BL$77, '[1]차입명세(16.12)'!$BP73, FALSE)/1000000)/12</f>
        <v>-200</v>
      </c>
      <c r="CB309" s="259">
        <f>(HLOOKUP(CB$239, '[1]차입명세(16.12)'!$BF$6:$BL$77, '[1]차입명세(16.12)'!$BP73, FALSE)/1000000)/12</f>
        <v>-200</v>
      </c>
      <c r="CC309" s="259">
        <f>(HLOOKUP(CC$239, '[1]차입명세(16.12)'!$BF$6:$BL$77, '[1]차입명세(16.12)'!$BP73, FALSE)/1000000)/12</f>
        <v>-200</v>
      </c>
      <c r="CD309" s="259">
        <f>(HLOOKUP(CD$239, '[1]차입명세(16.12)'!$BF$6:$BL$77, '[1]차입명세(16.12)'!$BP73, FALSE)/1000000)/12</f>
        <v>-200</v>
      </c>
      <c r="CE309" s="259">
        <f>(HLOOKUP(CE$239, '[1]차입명세(16.12)'!$BF$6:$BL$77, '[1]차입명세(16.12)'!$BP73, FALSE)/1000000)/12</f>
        <v>-200</v>
      </c>
      <c r="CF309" s="259">
        <f>(HLOOKUP(CF$239, '[1]차입명세(16.12)'!$BF$6:$BL$77, '[1]차입명세(16.12)'!$BP73, FALSE)/1000000)/12</f>
        <v>0</v>
      </c>
      <c r="CG309" s="259">
        <f>(HLOOKUP(CG$239, '[1]차입명세(16.12)'!$BF$6:$BL$77, '[1]차입명세(16.12)'!$BP73, FALSE)/1000000)/12</f>
        <v>0</v>
      </c>
      <c r="CH309" s="259">
        <f>(HLOOKUP(CH$239, '[1]차입명세(16.12)'!$BF$6:$BL$77, '[1]차입명세(16.12)'!$BP73, FALSE)/1000000)/12</f>
        <v>0</v>
      </c>
      <c r="CI309" s="259">
        <f>(HLOOKUP(CI$239, '[1]차입명세(16.12)'!$BF$6:$BL$77, '[1]차입명세(16.12)'!$BP73, FALSE)/1000000)/12</f>
        <v>0</v>
      </c>
      <c r="CJ309" s="259">
        <f>(HLOOKUP(CJ$239, '[1]차입명세(16.12)'!$BF$6:$BL$77, '[1]차입명세(16.12)'!$BP73, FALSE)/1000000)/12</f>
        <v>0</v>
      </c>
      <c r="CK309" s="259">
        <f>(HLOOKUP(CK$239, '[1]차입명세(16.12)'!$BF$6:$BL$77, '[1]차입명세(16.12)'!$BP73, FALSE)/1000000)/12</f>
        <v>0</v>
      </c>
      <c r="CL309" s="259">
        <f>(HLOOKUP(CL$239, '[1]차입명세(16.12)'!$BF$6:$BL$77, '[1]차입명세(16.12)'!$BP73, FALSE)/1000000)/12</f>
        <v>0</v>
      </c>
      <c r="CM309" s="259">
        <f>(HLOOKUP(CM$239, '[1]차입명세(16.12)'!$BF$6:$BL$77, '[1]차입명세(16.12)'!$BP73, FALSE)/1000000)/12</f>
        <v>0</v>
      </c>
      <c r="CN309" s="259">
        <f>(HLOOKUP(CN$239, '[1]차입명세(16.12)'!$BF$6:$BL$77, '[1]차입명세(16.12)'!$BP73, FALSE)/1000000)/12</f>
        <v>0</v>
      </c>
      <c r="CO309" s="259">
        <f>(HLOOKUP(CO$239, '[1]차입명세(16.12)'!$BF$6:$BL$77, '[1]차입명세(16.12)'!$BP73, FALSE)/1000000)/12</f>
        <v>0</v>
      </c>
      <c r="CP309" s="259">
        <f>(HLOOKUP(CP$239, '[1]차입명세(16.12)'!$BF$6:$BL$77, '[1]차입명세(16.12)'!$BP73, FALSE)/1000000)/12</f>
        <v>0</v>
      </c>
      <c r="CQ309" s="259">
        <f>(HLOOKUP(CQ$239, '[1]차입명세(16.12)'!$BF$6:$BL$77, '[1]차입명세(16.12)'!$BP73, FALSE)/1000000)/12</f>
        <v>0</v>
      </c>
      <c r="CR309" s="259">
        <f>(HLOOKUP(CR$239, '[1]차입명세(16.12)'!$BF$6:$BL$77, '[1]차입명세(16.12)'!$BP73, FALSE)/1000000)/12</f>
        <v>0</v>
      </c>
      <c r="CS309" s="259">
        <f>(HLOOKUP(CS$239, '[1]차입명세(16.12)'!$BF$6:$BL$77, '[1]차입명세(16.12)'!$BP73, FALSE)/1000000)/12</f>
        <v>0</v>
      </c>
      <c r="CT309" s="259">
        <f>(HLOOKUP(CT$239, '[1]차입명세(16.12)'!$BF$6:$BL$77, '[1]차입명세(16.12)'!$BP73, FALSE)/1000000)/12</f>
        <v>0</v>
      </c>
      <c r="CU309" s="259">
        <f>(HLOOKUP(CU$239, '[1]차입명세(16.12)'!$BF$6:$BL$77, '[1]차입명세(16.12)'!$BP73, FALSE)/1000000)/12</f>
        <v>0</v>
      </c>
      <c r="CV309" s="259">
        <f>(HLOOKUP(CV$239, '[1]차입명세(16.12)'!$BF$6:$BL$77, '[1]차입명세(16.12)'!$BP73, FALSE)/1000000)/12</f>
        <v>0</v>
      </c>
      <c r="CW309" s="259">
        <f>(HLOOKUP(CW$239, '[1]차입명세(16.12)'!$BF$6:$BL$77, '[1]차입명세(16.12)'!$BP73, FALSE)/1000000)/12</f>
        <v>0</v>
      </c>
      <c r="CX309" s="259">
        <f>(HLOOKUP(CX$239, '[1]차입명세(16.12)'!$BF$6:$BL$77, '[1]차입명세(16.12)'!$BP73, FALSE)/1000000)/12</f>
        <v>0</v>
      </c>
      <c r="CY309" s="259">
        <f>(HLOOKUP(CY$239, '[1]차입명세(16.12)'!$BF$6:$BL$77, '[1]차입명세(16.12)'!$BP73, FALSE)/1000000)/12</f>
        <v>0</v>
      </c>
      <c r="CZ309" s="259">
        <f>(HLOOKUP(CZ$239, '[1]차입명세(16.12)'!$BF$6:$BL$77, '[1]차입명세(16.12)'!$BP73, FALSE)/1000000)/12</f>
        <v>0</v>
      </c>
      <c r="DA309" s="259">
        <f>(HLOOKUP(DA$239, '[1]차입명세(16.12)'!$BF$6:$BL$77, '[1]차입명세(16.12)'!$BP73, FALSE)/1000000)/12</f>
        <v>0</v>
      </c>
      <c r="DB309" s="259">
        <f>(HLOOKUP(DB$239, '[1]차입명세(16.12)'!$BF$6:$BL$77, '[1]차입명세(16.12)'!$BP73, FALSE)/1000000)/12</f>
        <v>0</v>
      </c>
      <c r="DC309" s="259">
        <f>(HLOOKUP(DC$239, '[1]차입명세(16.12)'!$BF$6:$BL$77, '[1]차입명세(16.12)'!$BP73, FALSE)/1000000)/12</f>
        <v>0</v>
      </c>
      <c r="DD309" s="259"/>
      <c r="DE309" s="259"/>
      <c r="DF309" s="259"/>
      <c r="DG309" s="259"/>
      <c r="DH309" s="259"/>
      <c r="DI309" s="259"/>
      <c r="DJ309" s="259"/>
      <c r="DK309" s="259"/>
      <c r="DL309" s="259"/>
      <c r="DM309" s="259"/>
      <c r="DN309" s="259"/>
      <c r="DO309" s="259"/>
      <c r="DP309" s="259"/>
      <c r="DQ309" s="259"/>
      <c r="DR309" s="259"/>
      <c r="DS309" s="259"/>
      <c r="DT309" s="259"/>
      <c r="DU309" s="259"/>
      <c r="DV309" s="259"/>
      <c r="DW309" s="259"/>
      <c r="DX309" s="259"/>
      <c r="DY309" s="259"/>
      <c r="DZ309" s="259"/>
      <c r="EA309" s="259"/>
      <c r="EB309" s="259"/>
      <c r="EC309" s="259"/>
      <c r="ED309" s="259"/>
      <c r="EE309" s="259"/>
      <c r="EF309" s="259"/>
      <c r="EG309" s="259"/>
      <c r="EH309" s="259"/>
      <c r="EI309" s="259"/>
      <c r="EJ309" s="259"/>
      <c r="EK309" s="259"/>
      <c r="EL309" s="259"/>
      <c r="EM309" s="259"/>
      <c r="EN309" s="116"/>
    </row>
    <row r="310" spans="3:144" x14ac:dyDescent="0.3">
      <c r="C310" s="142">
        <f t="shared" si="226"/>
        <v>33</v>
      </c>
      <c r="D310" s="275" t="str">
        <f>'[1]차입명세(16.12)'!D74</f>
        <v>산업시설대</v>
      </c>
      <c r="E310" s="276" t="str">
        <f>'[1]차입명세(16.12)'!E74</f>
        <v>산업</v>
      </c>
      <c r="F310" s="263">
        <f>'[1]차입명세(16.12)'!Y74/1000000</f>
        <v>0</v>
      </c>
      <c r="G310" s="264">
        <f>'[1]차입명세(16.12)'!M74/100</f>
        <v>2.81E-2</v>
      </c>
      <c r="H310" s="265">
        <f>'[1]차입명세(16.12)'!P74</f>
        <v>43367</v>
      </c>
      <c r="I310" s="279" t="str">
        <f>'[1]차입명세(16.12)'!Q74</f>
        <v>3개월</v>
      </c>
      <c r="J310" s="267" t="s">
        <v>94</v>
      </c>
      <c r="K310" s="260"/>
      <c r="L310" s="258">
        <f>'[1]차입명세(16.12)'!AQ74/1000000</f>
        <v>0</v>
      </c>
      <c r="M310" s="258">
        <f>'[1]차입명세(16.12)'!AR74/1000000</f>
        <v>0</v>
      </c>
      <c r="N310" s="258">
        <f>'[1]차입명세(16.12)'!AS74/1000000</f>
        <v>0</v>
      </c>
      <c r="O310" s="258">
        <f>'[1]차입명세(16.12)'!AT74/1000000</f>
        <v>0</v>
      </c>
      <c r="P310" s="258">
        <f>'[1]차입명세(16.12)'!AU74/1000000</f>
        <v>0</v>
      </c>
      <c r="Q310" s="258">
        <f>'[1]차입명세(16.12)'!AV74/1000000</f>
        <v>0</v>
      </c>
      <c r="R310" s="258">
        <f>'[1]차입명세(16.12)'!AW74/1000000</f>
        <v>0</v>
      </c>
      <c r="S310" s="258">
        <f>'[1]차입명세(16.12)'!AX74/1000000</f>
        <v>0</v>
      </c>
      <c r="T310" s="258">
        <f>'[1]차입명세(16.12)'!AY74/1000000</f>
        <v>0</v>
      </c>
      <c r="U310" s="258">
        <f>'[1]차입명세(16.12)'!AZ74/1000000</f>
        <v>38000</v>
      </c>
      <c r="V310" s="258">
        <f>'[1]차입명세(16.12)'!BA74/1000000</f>
        <v>0</v>
      </c>
      <c r="W310" s="258">
        <f>'[1]차입명세(16.12)'!BB74/1000000</f>
        <v>0</v>
      </c>
      <c r="X310" s="259">
        <f>(HLOOKUP(X$239, '[1]차입명세(16.12)'!$BF$6:$BL$77, '[1]차입명세(16.12)'!$BP74, FALSE)/1000000)/12</f>
        <v>-633.33333333333337</v>
      </c>
      <c r="Y310" s="259">
        <f>(HLOOKUP(Y$239, '[1]차입명세(16.12)'!$BF$6:$BL$77, '[1]차입명세(16.12)'!$BP74, FALSE)/1000000)/12</f>
        <v>-633.33333333333337</v>
      </c>
      <c r="Z310" s="259">
        <f>(HLOOKUP(Z$239, '[1]차입명세(16.12)'!$BF$6:$BL$77, '[1]차입명세(16.12)'!$BP74, FALSE)/1000000)/12</f>
        <v>-633.33333333333337</v>
      </c>
      <c r="AA310" s="259">
        <f>(HLOOKUP(AA$239, '[1]차입명세(16.12)'!$BF$6:$BL$77, '[1]차입명세(16.12)'!$BP74, FALSE)/1000000)/12</f>
        <v>-633.33333333333337</v>
      </c>
      <c r="AB310" s="259">
        <f>(HLOOKUP(AB$239, '[1]차입명세(16.12)'!$BF$6:$BL$77, '[1]차입명세(16.12)'!$BP74, FALSE)/1000000)/12</f>
        <v>-633.33333333333337</v>
      </c>
      <c r="AC310" s="259">
        <f>(HLOOKUP(AC$239, '[1]차입명세(16.12)'!$BF$6:$BL$77, '[1]차입명세(16.12)'!$BP74, FALSE)/1000000)/12</f>
        <v>-633.33333333333337</v>
      </c>
      <c r="AD310" s="259">
        <f>(HLOOKUP(AD$239, '[1]차입명세(16.12)'!$BF$6:$BL$77, '[1]차입명세(16.12)'!$BP74, FALSE)/1000000)/12</f>
        <v>-633.33333333333337</v>
      </c>
      <c r="AE310" s="259">
        <f>(HLOOKUP(AE$239, '[1]차입명세(16.12)'!$BF$6:$BL$77, '[1]차입명세(16.12)'!$BP74, FALSE)/1000000)/12</f>
        <v>-633.33333333333337</v>
      </c>
      <c r="AF310" s="259">
        <f>(HLOOKUP(AF$239, '[1]차입명세(16.12)'!$BF$6:$BL$77, '[1]차입명세(16.12)'!$BP74, FALSE)/1000000)/12</f>
        <v>-633.33333333333337</v>
      </c>
      <c r="AG310" s="259">
        <f>(HLOOKUP(AG$239, '[1]차입명세(16.12)'!$BF$6:$BL$77, '[1]차입명세(16.12)'!$BP74, FALSE)/1000000)/12</f>
        <v>-633.33333333333337</v>
      </c>
      <c r="AH310" s="259">
        <f>(HLOOKUP(AH$239, '[1]차입명세(16.12)'!$BF$6:$BL$77, '[1]차입명세(16.12)'!$BP74, FALSE)/1000000)/12</f>
        <v>-633.33333333333337</v>
      </c>
      <c r="AI310" s="259">
        <f>(HLOOKUP(AI$239, '[1]차입명세(16.12)'!$BF$6:$BL$77, '[1]차입명세(16.12)'!$BP74, FALSE)/1000000)/12</f>
        <v>-633.33333333333337</v>
      </c>
      <c r="AJ310" s="259">
        <f>(HLOOKUP(AJ$239, '[1]차입명세(16.12)'!$BF$6:$BL$77, '[1]차입명세(16.12)'!$BP74, FALSE)/1000000)/12</f>
        <v>-633.33333333333337</v>
      </c>
      <c r="AK310" s="259">
        <f>(HLOOKUP(AK$239, '[1]차입명세(16.12)'!$BF$6:$BL$77, '[1]차입명세(16.12)'!$BP74, FALSE)/1000000)/12</f>
        <v>-633.33333333333337</v>
      </c>
      <c r="AL310" s="259">
        <f>(HLOOKUP(AL$239, '[1]차입명세(16.12)'!$BF$6:$BL$77, '[1]차입명세(16.12)'!$BP74, FALSE)/1000000)/12</f>
        <v>-633.33333333333337</v>
      </c>
      <c r="AM310" s="259">
        <f>(HLOOKUP(AM$239, '[1]차입명세(16.12)'!$BF$6:$BL$77, '[1]차입명세(16.12)'!$BP74, FALSE)/1000000)/12</f>
        <v>-633.33333333333337</v>
      </c>
      <c r="AN310" s="259">
        <f>(HLOOKUP(AN$239, '[1]차입명세(16.12)'!$BF$6:$BL$77, '[1]차입명세(16.12)'!$BP74, FALSE)/1000000)/12</f>
        <v>-633.33333333333337</v>
      </c>
      <c r="AO310" s="259">
        <f>(HLOOKUP(AO$239, '[1]차입명세(16.12)'!$BF$6:$BL$77, '[1]차입명세(16.12)'!$BP74, FALSE)/1000000)/12</f>
        <v>-633.33333333333337</v>
      </c>
      <c r="AP310" s="259">
        <f>(HLOOKUP(AP$239, '[1]차입명세(16.12)'!$BF$6:$BL$77, '[1]차입명세(16.12)'!$BP74, FALSE)/1000000)/12</f>
        <v>-633.33333333333337</v>
      </c>
      <c r="AQ310" s="259">
        <f>(HLOOKUP(AQ$239, '[1]차입명세(16.12)'!$BF$6:$BL$77, '[1]차입명세(16.12)'!$BP74, FALSE)/1000000)/12</f>
        <v>-633.33333333333337</v>
      </c>
      <c r="AR310" s="259">
        <f>(HLOOKUP(AR$239, '[1]차입명세(16.12)'!$BF$6:$BL$77, '[1]차입명세(16.12)'!$BP74, FALSE)/1000000)/12</f>
        <v>-633.33333333333337</v>
      </c>
      <c r="AS310" s="259">
        <f>(HLOOKUP(AS$239, '[1]차입명세(16.12)'!$BF$6:$BL$77, '[1]차입명세(16.12)'!$BP74, FALSE)/1000000)/12</f>
        <v>-633.33333333333337</v>
      </c>
      <c r="AT310" s="259">
        <f>(HLOOKUP(AT$239, '[1]차입명세(16.12)'!$BF$6:$BL$77, '[1]차입명세(16.12)'!$BP74, FALSE)/1000000)/12</f>
        <v>-633.33333333333337</v>
      </c>
      <c r="AU310" s="259">
        <f>(HLOOKUP(AU$239, '[1]차입명세(16.12)'!$BF$6:$BL$77, '[1]차입명세(16.12)'!$BP74, FALSE)/1000000)/12</f>
        <v>-633.33333333333337</v>
      </c>
      <c r="AV310" s="259">
        <f>(HLOOKUP(AV$239, '[1]차입명세(16.12)'!$BF$6:$BL$77, '[1]차입명세(16.12)'!$BP74, FALSE)/1000000)/12</f>
        <v>-633.33333333333337</v>
      </c>
      <c r="AW310" s="259">
        <f>(HLOOKUP(AW$239, '[1]차입명세(16.12)'!$BF$6:$BL$77, '[1]차입명세(16.12)'!$BP74, FALSE)/1000000)/12</f>
        <v>-633.33333333333337</v>
      </c>
      <c r="AX310" s="259">
        <f>(HLOOKUP(AX$239, '[1]차입명세(16.12)'!$BF$6:$BL$77, '[1]차입명세(16.12)'!$BP74, FALSE)/1000000)/12</f>
        <v>-633.33333333333337</v>
      </c>
      <c r="AY310" s="259">
        <f>(HLOOKUP(AY$239, '[1]차입명세(16.12)'!$BF$6:$BL$77, '[1]차입명세(16.12)'!$BP74, FALSE)/1000000)/12</f>
        <v>-633.33333333333337</v>
      </c>
      <c r="AZ310" s="259">
        <f>(HLOOKUP(AZ$239, '[1]차입명세(16.12)'!$BF$6:$BL$77, '[1]차입명세(16.12)'!$BP74, FALSE)/1000000)/12</f>
        <v>-633.33333333333337</v>
      </c>
      <c r="BA310" s="259">
        <f>(HLOOKUP(BA$239, '[1]차입명세(16.12)'!$BF$6:$BL$77, '[1]차입명세(16.12)'!$BP74, FALSE)/1000000)/12</f>
        <v>-633.33333333333337</v>
      </c>
      <c r="BB310" s="259">
        <f>(HLOOKUP(BB$239, '[1]차입명세(16.12)'!$BF$6:$BL$77, '[1]차입명세(16.12)'!$BP74, FALSE)/1000000)/12</f>
        <v>-633.33333333333337</v>
      </c>
      <c r="BC310" s="259">
        <f>(HLOOKUP(BC$239, '[1]차입명세(16.12)'!$BF$6:$BL$77, '[1]차입명세(16.12)'!$BP74, FALSE)/1000000)/12</f>
        <v>-633.33333333333337</v>
      </c>
      <c r="BD310" s="259">
        <f>(HLOOKUP(BD$239, '[1]차입명세(16.12)'!$BF$6:$BL$77, '[1]차입명세(16.12)'!$BP74, FALSE)/1000000)/12</f>
        <v>-633.33333333333337</v>
      </c>
      <c r="BE310" s="259">
        <f>(HLOOKUP(BE$239, '[1]차입명세(16.12)'!$BF$6:$BL$77, '[1]차입명세(16.12)'!$BP74, FALSE)/1000000)/12</f>
        <v>-633.33333333333337</v>
      </c>
      <c r="BF310" s="259">
        <f>(HLOOKUP(BF$239, '[1]차입명세(16.12)'!$BF$6:$BL$77, '[1]차입명세(16.12)'!$BP74, FALSE)/1000000)/12</f>
        <v>-633.33333333333337</v>
      </c>
      <c r="BG310" s="259">
        <f>(HLOOKUP(BG$239, '[1]차입명세(16.12)'!$BF$6:$BL$77, '[1]차입명세(16.12)'!$BP74, FALSE)/1000000)/12</f>
        <v>-633.33333333333337</v>
      </c>
      <c r="BH310" s="259">
        <f>(HLOOKUP(BH$239, '[1]차입명세(16.12)'!$BF$6:$BL$77, '[1]차입명세(16.12)'!$BP74, FALSE)/1000000)/12</f>
        <v>-633.33333333333337</v>
      </c>
      <c r="BI310" s="259">
        <f>(HLOOKUP(BI$239, '[1]차입명세(16.12)'!$BF$6:$BL$77, '[1]차입명세(16.12)'!$BP74, FALSE)/1000000)/12</f>
        <v>-633.33333333333337</v>
      </c>
      <c r="BJ310" s="259">
        <f>(HLOOKUP(BJ$239, '[1]차입명세(16.12)'!$BF$6:$BL$77, '[1]차입명세(16.12)'!$BP74, FALSE)/1000000)/12</f>
        <v>-633.33333333333337</v>
      </c>
      <c r="BK310" s="259">
        <f>(HLOOKUP(BK$239, '[1]차입명세(16.12)'!$BF$6:$BL$77, '[1]차입명세(16.12)'!$BP74, FALSE)/1000000)/12</f>
        <v>-633.33333333333337</v>
      </c>
      <c r="BL310" s="259">
        <f>(HLOOKUP(BL$239, '[1]차입명세(16.12)'!$BF$6:$BL$77, '[1]차입명세(16.12)'!$BP74, FALSE)/1000000)/12</f>
        <v>-633.33333333333337</v>
      </c>
      <c r="BM310" s="259">
        <f>(HLOOKUP(BM$239, '[1]차입명세(16.12)'!$BF$6:$BL$77, '[1]차입명세(16.12)'!$BP74, FALSE)/1000000)/12</f>
        <v>-633.33333333333337</v>
      </c>
      <c r="BN310" s="259">
        <f>(HLOOKUP(BN$239, '[1]차입명세(16.12)'!$BF$6:$BL$77, '[1]차입명세(16.12)'!$BP74, FALSE)/1000000)/12</f>
        <v>-633.33333333333337</v>
      </c>
      <c r="BO310" s="259">
        <f>(HLOOKUP(BO$239, '[1]차입명세(16.12)'!$BF$6:$BL$77, '[1]차입명세(16.12)'!$BP74, FALSE)/1000000)/12</f>
        <v>-633.33333333333337</v>
      </c>
      <c r="BP310" s="259">
        <f>(HLOOKUP(BP$239, '[1]차입명세(16.12)'!$BF$6:$BL$77, '[1]차입명세(16.12)'!$BP74, FALSE)/1000000)/12</f>
        <v>-633.33333333333337</v>
      </c>
      <c r="BQ310" s="259">
        <f>(HLOOKUP(BQ$239, '[1]차입명세(16.12)'!$BF$6:$BL$77, '[1]차입명세(16.12)'!$BP74, FALSE)/1000000)/12</f>
        <v>-633.33333333333337</v>
      </c>
      <c r="BR310" s="259">
        <f>(HLOOKUP(BR$239, '[1]차입명세(16.12)'!$BF$6:$BL$77, '[1]차입명세(16.12)'!$BP74, FALSE)/1000000)/12</f>
        <v>-633.33333333333337</v>
      </c>
      <c r="BS310" s="259">
        <f>(HLOOKUP(BS$239, '[1]차입명세(16.12)'!$BF$6:$BL$77, '[1]차입명세(16.12)'!$BP74, FALSE)/1000000)/12</f>
        <v>-633.33333333333337</v>
      </c>
      <c r="BT310" s="259">
        <f>(HLOOKUP(BT$239, '[1]차입명세(16.12)'!$BF$6:$BL$77, '[1]차입명세(16.12)'!$BP74, FALSE)/1000000)/12</f>
        <v>-633.33333333333337</v>
      </c>
      <c r="BU310" s="259">
        <f>(HLOOKUP(BU$239, '[1]차입명세(16.12)'!$BF$6:$BL$77, '[1]차입명세(16.12)'!$BP74, FALSE)/1000000)/12</f>
        <v>-633.33333333333337</v>
      </c>
      <c r="BV310" s="259">
        <f>(HLOOKUP(BV$239, '[1]차입명세(16.12)'!$BF$6:$BL$77, '[1]차입명세(16.12)'!$BP74, FALSE)/1000000)/12</f>
        <v>-633.33333333333337</v>
      </c>
      <c r="BW310" s="259">
        <f>(HLOOKUP(BW$239, '[1]차입명세(16.12)'!$BF$6:$BL$77, '[1]차입명세(16.12)'!$BP74, FALSE)/1000000)/12</f>
        <v>-633.33333333333337</v>
      </c>
      <c r="BX310" s="259">
        <f>(HLOOKUP(BX$239, '[1]차입명세(16.12)'!$BF$6:$BL$77, '[1]차입명세(16.12)'!$BP74, FALSE)/1000000)/12</f>
        <v>-633.33333333333337</v>
      </c>
      <c r="BY310" s="259">
        <f>(HLOOKUP(BY$239, '[1]차입명세(16.12)'!$BF$6:$BL$77, '[1]차입명세(16.12)'!$BP74, FALSE)/1000000)/12</f>
        <v>-633.33333333333337</v>
      </c>
      <c r="BZ310" s="259">
        <f>(HLOOKUP(BZ$239, '[1]차입명세(16.12)'!$BF$6:$BL$77, '[1]차입명세(16.12)'!$BP74, FALSE)/1000000)/12</f>
        <v>-633.33333333333337</v>
      </c>
      <c r="CA310" s="259">
        <f>(HLOOKUP(CA$239, '[1]차입명세(16.12)'!$BF$6:$BL$77, '[1]차입명세(16.12)'!$BP74, FALSE)/1000000)/12</f>
        <v>-633.33333333333337</v>
      </c>
      <c r="CB310" s="259">
        <f>(HLOOKUP(CB$239, '[1]차입명세(16.12)'!$BF$6:$BL$77, '[1]차입명세(16.12)'!$BP74, FALSE)/1000000)/12</f>
        <v>-633.33333333333337</v>
      </c>
      <c r="CC310" s="259">
        <f>(HLOOKUP(CC$239, '[1]차입명세(16.12)'!$BF$6:$BL$77, '[1]차입명세(16.12)'!$BP74, FALSE)/1000000)/12</f>
        <v>-633.33333333333337</v>
      </c>
      <c r="CD310" s="259">
        <f>(HLOOKUP(CD$239, '[1]차입명세(16.12)'!$BF$6:$BL$77, '[1]차입명세(16.12)'!$BP74, FALSE)/1000000)/12</f>
        <v>-633.33333333333337</v>
      </c>
      <c r="CE310" s="259">
        <f>(HLOOKUP(CE$239, '[1]차입명세(16.12)'!$BF$6:$BL$77, '[1]차입명세(16.12)'!$BP74, FALSE)/1000000)/12</f>
        <v>-633.33333333333337</v>
      </c>
      <c r="CF310" s="259">
        <f>(HLOOKUP(CF$239, '[1]차입명세(16.12)'!$BF$6:$BL$77, '[1]차입명세(16.12)'!$BP74, FALSE)/1000000)/12</f>
        <v>0</v>
      </c>
      <c r="CG310" s="259">
        <f>(HLOOKUP(CG$239, '[1]차입명세(16.12)'!$BF$6:$BL$77, '[1]차입명세(16.12)'!$BP74, FALSE)/1000000)/12</f>
        <v>0</v>
      </c>
      <c r="CH310" s="259">
        <f>(HLOOKUP(CH$239, '[1]차입명세(16.12)'!$BF$6:$BL$77, '[1]차입명세(16.12)'!$BP74, FALSE)/1000000)/12</f>
        <v>0</v>
      </c>
      <c r="CI310" s="259">
        <f>(HLOOKUP(CI$239, '[1]차입명세(16.12)'!$BF$6:$BL$77, '[1]차입명세(16.12)'!$BP74, FALSE)/1000000)/12</f>
        <v>0</v>
      </c>
      <c r="CJ310" s="259">
        <f>(HLOOKUP(CJ$239, '[1]차입명세(16.12)'!$BF$6:$BL$77, '[1]차입명세(16.12)'!$BP74, FALSE)/1000000)/12</f>
        <v>0</v>
      </c>
      <c r="CK310" s="259">
        <f>(HLOOKUP(CK$239, '[1]차입명세(16.12)'!$BF$6:$BL$77, '[1]차입명세(16.12)'!$BP74, FALSE)/1000000)/12</f>
        <v>0</v>
      </c>
      <c r="CL310" s="259">
        <f>(HLOOKUP(CL$239, '[1]차입명세(16.12)'!$BF$6:$BL$77, '[1]차입명세(16.12)'!$BP74, FALSE)/1000000)/12</f>
        <v>0</v>
      </c>
      <c r="CM310" s="259">
        <f>(HLOOKUP(CM$239, '[1]차입명세(16.12)'!$BF$6:$BL$77, '[1]차입명세(16.12)'!$BP74, FALSE)/1000000)/12</f>
        <v>0</v>
      </c>
      <c r="CN310" s="259">
        <f>(HLOOKUP(CN$239, '[1]차입명세(16.12)'!$BF$6:$BL$77, '[1]차입명세(16.12)'!$BP74, FALSE)/1000000)/12</f>
        <v>0</v>
      </c>
      <c r="CO310" s="259">
        <f>(HLOOKUP(CO$239, '[1]차입명세(16.12)'!$BF$6:$BL$77, '[1]차입명세(16.12)'!$BP74, FALSE)/1000000)/12</f>
        <v>0</v>
      </c>
      <c r="CP310" s="259">
        <f>(HLOOKUP(CP$239, '[1]차입명세(16.12)'!$BF$6:$BL$77, '[1]차입명세(16.12)'!$BP74, FALSE)/1000000)/12</f>
        <v>0</v>
      </c>
      <c r="CQ310" s="259">
        <f>(HLOOKUP(CQ$239, '[1]차입명세(16.12)'!$BF$6:$BL$77, '[1]차입명세(16.12)'!$BP74, FALSE)/1000000)/12</f>
        <v>0</v>
      </c>
      <c r="CR310" s="259">
        <f>(HLOOKUP(CR$239, '[1]차입명세(16.12)'!$BF$6:$BL$77, '[1]차입명세(16.12)'!$BP74, FALSE)/1000000)/12</f>
        <v>0</v>
      </c>
      <c r="CS310" s="259">
        <f>(HLOOKUP(CS$239, '[1]차입명세(16.12)'!$BF$6:$BL$77, '[1]차입명세(16.12)'!$BP74, FALSE)/1000000)/12</f>
        <v>0</v>
      </c>
      <c r="CT310" s="259">
        <f>(HLOOKUP(CT$239, '[1]차입명세(16.12)'!$BF$6:$BL$77, '[1]차입명세(16.12)'!$BP74, FALSE)/1000000)/12</f>
        <v>0</v>
      </c>
      <c r="CU310" s="259">
        <f>(HLOOKUP(CU$239, '[1]차입명세(16.12)'!$BF$6:$BL$77, '[1]차입명세(16.12)'!$BP74, FALSE)/1000000)/12</f>
        <v>0</v>
      </c>
      <c r="CV310" s="259">
        <f>(HLOOKUP(CV$239, '[1]차입명세(16.12)'!$BF$6:$BL$77, '[1]차입명세(16.12)'!$BP74, FALSE)/1000000)/12</f>
        <v>0</v>
      </c>
      <c r="CW310" s="259">
        <f>(HLOOKUP(CW$239, '[1]차입명세(16.12)'!$BF$6:$BL$77, '[1]차입명세(16.12)'!$BP74, FALSE)/1000000)/12</f>
        <v>0</v>
      </c>
      <c r="CX310" s="259">
        <f>(HLOOKUP(CX$239, '[1]차입명세(16.12)'!$BF$6:$BL$77, '[1]차입명세(16.12)'!$BP74, FALSE)/1000000)/12</f>
        <v>0</v>
      </c>
      <c r="CY310" s="259">
        <f>(HLOOKUP(CY$239, '[1]차입명세(16.12)'!$BF$6:$BL$77, '[1]차입명세(16.12)'!$BP74, FALSE)/1000000)/12</f>
        <v>0</v>
      </c>
      <c r="CZ310" s="259">
        <f>(HLOOKUP(CZ$239, '[1]차입명세(16.12)'!$BF$6:$BL$77, '[1]차입명세(16.12)'!$BP74, FALSE)/1000000)/12</f>
        <v>0</v>
      </c>
      <c r="DA310" s="259">
        <f>(HLOOKUP(DA$239, '[1]차입명세(16.12)'!$BF$6:$BL$77, '[1]차입명세(16.12)'!$BP74, FALSE)/1000000)/12</f>
        <v>0</v>
      </c>
      <c r="DB310" s="259">
        <f>(HLOOKUP(DB$239, '[1]차입명세(16.12)'!$BF$6:$BL$77, '[1]차입명세(16.12)'!$BP74, FALSE)/1000000)/12</f>
        <v>0</v>
      </c>
      <c r="DC310" s="259">
        <f>(HLOOKUP(DC$239, '[1]차입명세(16.12)'!$BF$6:$BL$77, '[1]차입명세(16.12)'!$BP74, FALSE)/1000000)/12</f>
        <v>0</v>
      </c>
      <c r="DD310" s="259"/>
      <c r="DE310" s="259"/>
      <c r="DF310" s="259"/>
      <c r="DG310" s="259"/>
      <c r="DH310" s="259"/>
      <c r="DI310" s="259"/>
      <c r="DJ310" s="259"/>
      <c r="DK310" s="259"/>
      <c r="DL310" s="259"/>
      <c r="DM310" s="259"/>
      <c r="DN310" s="259"/>
      <c r="DO310" s="259"/>
      <c r="DP310" s="259"/>
      <c r="DQ310" s="259"/>
      <c r="DR310" s="259"/>
      <c r="DS310" s="259"/>
      <c r="DT310" s="259"/>
      <c r="DU310" s="259"/>
      <c r="DV310" s="259"/>
      <c r="DW310" s="259"/>
      <c r="DX310" s="259"/>
      <c r="DY310" s="259"/>
      <c r="DZ310" s="259"/>
      <c r="EA310" s="259"/>
      <c r="EB310" s="259"/>
      <c r="EC310" s="259"/>
      <c r="ED310" s="259"/>
      <c r="EE310" s="259"/>
      <c r="EF310" s="259"/>
      <c r="EG310" s="259"/>
      <c r="EH310" s="259"/>
      <c r="EI310" s="259"/>
      <c r="EJ310" s="259"/>
      <c r="EK310" s="259"/>
      <c r="EL310" s="259"/>
      <c r="EM310" s="259"/>
      <c r="EN310" s="116"/>
    </row>
    <row r="311" spans="3:144" x14ac:dyDescent="0.3">
      <c r="C311" s="142">
        <f t="shared" si="226"/>
        <v>34</v>
      </c>
      <c r="D311" s="275" t="str">
        <f>'[1]차입명세(16.12)'!D75</f>
        <v>일반대(정책자금)</v>
      </c>
      <c r="E311" s="276" t="str">
        <f>'[1]차입명세(16.12)'!E75</f>
        <v>국민</v>
      </c>
      <c r="F311" s="263">
        <f>'[1]차입명세(16.12)'!Y75/1000000</f>
        <v>0</v>
      </c>
      <c r="G311" s="264">
        <f>'[1]차입명세(16.12)'!M75/100</f>
        <v>2.8199999999999999E-2</v>
      </c>
      <c r="H311" s="265">
        <f>'[1]차입명세(16.12)'!P75</f>
        <v>43813</v>
      </c>
      <c r="I311" s="279" t="str">
        <f>'[1]차입명세(16.12)'!Q75</f>
        <v>3개월</v>
      </c>
      <c r="J311" s="267" t="s">
        <v>94</v>
      </c>
      <c r="K311" s="260"/>
      <c r="L311" s="258">
        <f>'[1]차입명세(16.12)'!AQ75/1000000</f>
        <v>0</v>
      </c>
      <c r="M311" s="258">
        <f>'[1]차입명세(16.12)'!AR75/1000000</f>
        <v>12000</v>
      </c>
      <c r="N311" s="258">
        <f>'[1]차입명세(16.12)'!AS75/1000000</f>
        <v>0</v>
      </c>
      <c r="O311" s="258">
        <f>'[1]차입명세(16.12)'!AT75/1000000</f>
        <v>0</v>
      </c>
      <c r="P311" s="258">
        <f>'[1]차입명세(16.12)'!AU75/1000000</f>
        <v>0</v>
      </c>
      <c r="Q311" s="258">
        <f>'[1]차입명세(16.12)'!AV75/1000000</f>
        <v>0</v>
      </c>
      <c r="R311" s="258">
        <f>'[1]차입명세(16.12)'!AW75/1000000</f>
        <v>0</v>
      </c>
      <c r="S311" s="258">
        <f>'[1]차입명세(16.12)'!AX75/1000000</f>
        <v>0</v>
      </c>
      <c r="T311" s="258">
        <f>'[1]차입명세(16.12)'!AY75/1000000</f>
        <v>-1200</v>
      </c>
      <c r="U311" s="258">
        <f>'[1]차입명세(16.12)'!AZ75/1000000</f>
        <v>0</v>
      </c>
      <c r="V311" s="258">
        <f>'[1]차입명세(16.12)'!BA75/1000000</f>
        <v>0</v>
      </c>
      <c r="W311" s="258">
        <f>'[1]차입명세(16.12)'!BB75/1000000</f>
        <v>-1200</v>
      </c>
      <c r="X311" s="259">
        <f>(HLOOKUP(X$239, '[1]차입명세(16.12)'!$BF$6:$BL$77, '[1]차입명세(16.12)'!$BP75, FALSE)/1000000)/12</f>
        <v>-400</v>
      </c>
      <c r="Y311" s="259">
        <f>(HLOOKUP(Y$239, '[1]차입명세(16.12)'!$BF$6:$BL$77, '[1]차입명세(16.12)'!$BP75, FALSE)/1000000)/12</f>
        <v>-400</v>
      </c>
      <c r="Z311" s="259">
        <f>(HLOOKUP(Z$239, '[1]차입명세(16.12)'!$BF$6:$BL$77, '[1]차입명세(16.12)'!$BP75, FALSE)/1000000)/12</f>
        <v>-400</v>
      </c>
      <c r="AA311" s="259">
        <f>(HLOOKUP(AA$239, '[1]차입명세(16.12)'!$BF$6:$BL$77, '[1]차입명세(16.12)'!$BP75, FALSE)/1000000)/12</f>
        <v>-400</v>
      </c>
      <c r="AB311" s="259">
        <f>(HLOOKUP(AB$239, '[1]차입명세(16.12)'!$BF$6:$BL$77, '[1]차입명세(16.12)'!$BP75, FALSE)/1000000)/12</f>
        <v>-400</v>
      </c>
      <c r="AC311" s="259">
        <f>(HLOOKUP(AC$239, '[1]차입명세(16.12)'!$BF$6:$BL$77, '[1]차입명세(16.12)'!$BP75, FALSE)/1000000)/12</f>
        <v>-400</v>
      </c>
      <c r="AD311" s="259">
        <f>(HLOOKUP(AD$239, '[1]차입명세(16.12)'!$BF$6:$BL$77, '[1]차입명세(16.12)'!$BP75, FALSE)/1000000)/12</f>
        <v>-400</v>
      </c>
      <c r="AE311" s="259">
        <f>(HLOOKUP(AE$239, '[1]차입명세(16.12)'!$BF$6:$BL$77, '[1]차입명세(16.12)'!$BP75, FALSE)/1000000)/12</f>
        <v>-400</v>
      </c>
      <c r="AF311" s="259">
        <f>(HLOOKUP(AF$239, '[1]차입명세(16.12)'!$BF$6:$BL$77, '[1]차입명세(16.12)'!$BP75, FALSE)/1000000)/12</f>
        <v>-400</v>
      </c>
      <c r="AG311" s="259">
        <f>(HLOOKUP(AG$239, '[1]차입명세(16.12)'!$BF$6:$BL$77, '[1]차입명세(16.12)'!$BP75, FALSE)/1000000)/12</f>
        <v>-400</v>
      </c>
      <c r="AH311" s="259">
        <f>(HLOOKUP(AH$239, '[1]차입명세(16.12)'!$BF$6:$BL$77, '[1]차입명세(16.12)'!$BP75, FALSE)/1000000)/12</f>
        <v>-400</v>
      </c>
      <c r="AI311" s="259">
        <f>(HLOOKUP(AI$239, '[1]차입명세(16.12)'!$BF$6:$BL$77, '[1]차입명세(16.12)'!$BP75, FALSE)/1000000)/12</f>
        <v>-400</v>
      </c>
      <c r="AJ311" s="259">
        <f>(HLOOKUP(AJ$239, '[1]차입명세(16.12)'!$BF$6:$BL$77, '[1]차입명세(16.12)'!$BP75, FALSE)/1000000)/12</f>
        <v>-400</v>
      </c>
      <c r="AK311" s="259">
        <f>(HLOOKUP(AK$239, '[1]차입명세(16.12)'!$BF$6:$BL$77, '[1]차입명세(16.12)'!$BP75, FALSE)/1000000)/12</f>
        <v>-400</v>
      </c>
      <c r="AL311" s="259">
        <f>(HLOOKUP(AL$239, '[1]차입명세(16.12)'!$BF$6:$BL$77, '[1]차입명세(16.12)'!$BP75, FALSE)/1000000)/12</f>
        <v>-400</v>
      </c>
      <c r="AM311" s="259">
        <f>(HLOOKUP(AM$239, '[1]차입명세(16.12)'!$BF$6:$BL$77, '[1]차입명세(16.12)'!$BP75, FALSE)/1000000)/12</f>
        <v>-400</v>
      </c>
      <c r="AN311" s="259">
        <f>(HLOOKUP(AN$239, '[1]차입명세(16.12)'!$BF$6:$BL$77, '[1]차입명세(16.12)'!$BP75, FALSE)/1000000)/12</f>
        <v>-400</v>
      </c>
      <c r="AO311" s="259">
        <f>(HLOOKUP(AO$239, '[1]차입명세(16.12)'!$BF$6:$BL$77, '[1]차입명세(16.12)'!$BP75, FALSE)/1000000)/12</f>
        <v>-400</v>
      </c>
      <c r="AP311" s="259">
        <f>(HLOOKUP(AP$239, '[1]차입명세(16.12)'!$BF$6:$BL$77, '[1]차입명세(16.12)'!$BP75, FALSE)/1000000)/12</f>
        <v>-400</v>
      </c>
      <c r="AQ311" s="259">
        <f>(HLOOKUP(AQ$239, '[1]차입명세(16.12)'!$BF$6:$BL$77, '[1]차입명세(16.12)'!$BP75, FALSE)/1000000)/12</f>
        <v>-400</v>
      </c>
      <c r="AR311" s="259">
        <f>(HLOOKUP(AR$239, '[1]차입명세(16.12)'!$BF$6:$BL$77, '[1]차입명세(16.12)'!$BP75, FALSE)/1000000)/12</f>
        <v>-400</v>
      </c>
      <c r="AS311" s="259">
        <f>(HLOOKUP(AS$239, '[1]차입명세(16.12)'!$BF$6:$BL$77, '[1]차입명세(16.12)'!$BP75, FALSE)/1000000)/12</f>
        <v>-400</v>
      </c>
      <c r="AT311" s="259">
        <f>(HLOOKUP(AT$239, '[1]차입명세(16.12)'!$BF$6:$BL$77, '[1]차입명세(16.12)'!$BP75, FALSE)/1000000)/12</f>
        <v>-400</v>
      </c>
      <c r="AU311" s="259">
        <f>(HLOOKUP(AU$239, '[1]차입명세(16.12)'!$BF$6:$BL$77, '[1]차입명세(16.12)'!$BP75, FALSE)/1000000)/12</f>
        <v>-400</v>
      </c>
      <c r="AV311" s="259">
        <f>(HLOOKUP(AV$239, '[1]차입명세(16.12)'!$BF$6:$BL$77, '[1]차입명세(16.12)'!$BP75, FALSE)/1000000)/12</f>
        <v>0</v>
      </c>
      <c r="AW311" s="259">
        <f>(HLOOKUP(AW$239, '[1]차입명세(16.12)'!$BF$6:$BL$77, '[1]차입명세(16.12)'!$BP75, FALSE)/1000000)/12</f>
        <v>0</v>
      </c>
      <c r="AX311" s="259">
        <f>(HLOOKUP(AX$239, '[1]차입명세(16.12)'!$BF$6:$BL$77, '[1]차입명세(16.12)'!$BP75, FALSE)/1000000)/12</f>
        <v>0</v>
      </c>
      <c r="AY311" s="259">
        <f>(HLOOKUP(AY$239, '[1]차입명세(16.12)'!$BF$6:$BL$77, '[1]차입명세(16.12)'!$BP75, FALSE)/1000000)/12</f>
        <v>0</v>
      </c>
      <c r="AZ311" s="259">
        <f>(HLOOKUP(AZ$239, '[1]차입명세(16.12)'!$BF$6:$BL$77, '[1]차입명세(16.12)'!$BP75, FALSE)/1000000)/12</f>
        <v>0</v>
      </c>
      <c r="BA311" s="259">
        <f>(HLOOKUP(BA$239, '[1]차입명세(16.12)'!$BF$6:$BL$77, '[1]차입명세(16.12)'!$BP75, FALSE)/1000000)/12</f>
        <v>0</v>
      </c>
      <c r="BB311" s="259">
        <f>(HLOOKUP(BB$239, '[1]차입명세(16.12)'!$BF$6:$BL$77, '[1]차입명세(16.12)'!$BP75, FALSE)/1000000)/12</f>
        <v>0</v>
      </c>
      <c r="BC311" s="259">
        <f>(HLOOKUP(BC$239, '[1]차입명세(16.12)'!$BF$6:$BL$77, '[1]차입명세(16.12)'!$BP75, FALSE)/1000000)/12</f>
        <v>0</v>
      </c>
      <c r="BD311" s="259">
        <f>(HLOOKUP(BD$239, '[1]차입명세(16.12)'!$BF$6:$BL$77, '[1]차입명세(16.12)'!$BP75, FALSE)/1000000)/12</f>
        <v>0</v>
      </c>
      <c r="BE311" s="259">
        <f>(HLOOKUP(BE$239, '[1]차입명세(16.12)'!$BF$6:$BL$77, '[1]차입명세(16.12)'!$BP75, FALSE)/1000000)/12</f>
        <v>0</v>
      </c>
      <c r="BF311" s="259">
        <f>(HLOOKUP(BF$239, '[1]차입명세(16.12)'!$BF$6:$BL$77, '[1]차입명세(16.12)'!$BP75, FALSE)/1000000)/12</f>
        <v>0</v>
      </c>
      <c r="BG311" s="259">
        <f>(HLOOKUP(BG$239, '[1]차입명세(16.12)'!$BF$6:$BL$77, '[1]차입명세(16.12)'!$BP75, FALSE)/1000000)/12</f>
        <v>0</v>
      </c>
      <c r="BH311" s="259">
        <f>(HLOOKUP(BH$239, '[1]차입명세(16.12)'!$BF$6:$BL$77, '[1]차입명세(16.12)'!$BP75, FALSE)/1000000)/12</f>
        <v>0</v>
      </c>
      <c r="BI311" s="259">
        <f>(HLOOKUP(BI$239, '[1]차입명세(16.12)'!$BF$6:$BL$77, '[1]차입명세(16.12)'!$BP75, FALSE)/1000000)/12</f>
        <v>0</v>
      </c>
      <c r="BJ311" s="259">
        <f>(HLOOKUP(BJ$239, '[1]차입명세(16.12)'!$BF$6:$BL$77, '[1]차입명세(16.12)'!$BP75, FALSE)/1000000)/12</f>
        <v>0</v>
      </c>
      <c r="BK311" s="259">
        <f>(HLOOKUP(BK$239, '[1]차입명세(16.12)'!$BF$6:$BL$77, '[1]차입명세(16.12)'!$BP75, FALSE)/1000000)/12</f>
        <v>0</v>
      </c>
      <c r="BL311" s="259">
        <f>(HLOOKUP(BL$239, '[1]차입명세(16.12)'!$BF$6:$BL$77, '[1]차입명세(16.12)'!$BP75, FALSE)/1000000)/12</f>
        <v>0</v>
      </c>
      <c r="BM311" s="259">
        <f>(HLOOKUP(BM$239, '[1]차입명세(16.12)'!$BF$6:$BL$77, '[1]차입명세(16.12)'!$BP75, FALSE)/1000000)/12</f>
        <v>0</v>
      </c>
      <c r="BN311" s="259">
        <f>(HLOOKUP(BN$239, '[1]차입명세(16.12)'!$BF$6:$BL$77, '[1]차입명세(16.12)'!$BP75, FALSE)/1000000)/12</f>
        <v>0</v>
      </c>
      <c r="BO311" s="259">
        <f>(HLOOKUP(BO$239, '[1]차입명세(16.12)'!$BF$6:$BL$77, '[1]차입명세(16.12)'!$BP75, FALSE)/1000000)/12</f>
        <v>0</v>
      </c>
      <c r="BP311" s="259">
        <f>(HLOOKUP(BP$239, '[1]차입명세(16.12)'!$BF$6:$BL$77, '[1]차입명세(16.12)'!$BP75, FALSE)/1000000)/12</f>
        <v>0</v>
      </c>
      <c r="BQ311" s="259">
        <f>(HLOOKUP(BQ$239, '[1]차입명세(16.12)'!$BF$6:$BL$77, '[1]차입명세(16.12)'!$BP75, FALSE)/1000000)/12</f>
        <v>0</v>
      </c>
      <c r="BR311" s="259">
        <f>(HLOOKUP(BR$239, '[1]차입명세(16.12)'!$BF$6:$BL$77, '[1]차입명세(16.12)'!$BP75, FALSE)/1000000)/12</f>
        <v>0</v>
      </c>
      <c r="BS311" s="259">
        <f>(HLOOKUP(BS$239, '[1]차입명세(16.12)'!$BF$6:$BL$77, '[1]차입명세(16.12)'!$BP75, FALSE)/1000000)/12</f>
        <v>0</v>
      </c>
      <c r="BT311" s="259">
        <f>(HLOOKUP(BT$239, '[1]차입명세(16.12)'!$BF$6:$BL$77, '[1]차입명세(16.12)'!$BP75, FALSE)/1000000)/12</f>
        <v>0</v>
      </c>
      <c r="BU311" s="259">
        <f>(HLOOKUP(BU$239, '[1]차입명세(16.12)'!$BF$6:$BL$77, '[1]차입명세(16.12)'!$BP75, FALSE)/1000000)/12</f>
        <v>0</v>
      </c>
      <c r="BV311" s="259">
        <f>(HLOOKUP(BV$239, '[1]차입명세(16.12)'!$BF$6:$BL$77, '[1]차입명세(16.12)'!$BP75, FALSE)/1000000)/12</f>
        <v>0</v>
      </c>
      <c r="BW311" s="259">
        <f>(HLOOKUP(BW$239, '[1]차입명세(16.12)'!$BF$6:$BL$77, '[1]차입명세(16.12)'!$BP75, FALSE)/1000000)/12</f>
        <v>0</v>
      </c>
      <c r="BX311" s="259">
        <f>(HLOOKUP(BX$239, '[1]차입명세(16.12)'!$BF$6:$BL$77, '[1]차입명세(16.12)'!$BP75, FALSE)/1000000)/12</f>
        <v>0</v>
      </c>
      <c r="BY311" s="259">
        <f>(HLOOKUP(BY$239, '[1]차입명세(16.12)'!$BF$6:$BL$77, '[1]차입명세(16.12)'!$BP75, FALSE)/1000000)/12</f>
        <v>0</v>
      </c>
      <c r="BZ311" s="259">
        <f>(HLOOKUP(BZ$239, '[1]차입명세(16.12)'!$BF$6:$BL$77, '[1]차입명세(16.12)'!$BP75, FALSE)/1000000)/12</f>
        <v>0</v>
      </c>
      <c r="CA311" s="259">
        <f>(HLOOKUP(CA$239, '[1]차입명세(16.12)'!$BF$6:$BL$77, '[1]차입명세(16.12)'!$BP75, FALSE)/1000000)/12</f>
        <v>0</v>
      </c>
      <c r="CB311" s="259">
        <f>(HLOOKUP(CB$239, '[1]차입명세(16.12)'!$BF$6:$BL$77, '[1]차입명세(16.12)'!$BP75, FALSE)/1000000)/12</f>
        <v>0</v>
      </c>
      <c r="CC311" s="259">
        <f>(HLOOKUP(CC$239, '[1]차입명세(16.12)'!$BF$6:$BL$77, '[1]차입명세(16.12)'!$BP75, FALSE)/1000000)/12</f>
        <v>0</v>
      </c>
      <c r="CD311" s="259">
        <f>(HLOOKUP(CD$239, '[1]차입명세(16.12)'!$BF$6:$BL$77, '[1]차입명세(16.12)'!$BP75, FALSE)/1000000)/12</f>
        <v>0</v>
      </c>
      <c r="CE311" s="259">
        <f>(HLOOKUP(CE$239, '[1]차입명세(16.12)'!$BF$6:$BL$77, '[1]차입명세(16.12)'!$BP75, FALSE)/1000000)/12</f>
        <v>0</v>
      </c>
      <c r="CF311" s="259">
        <f>(HLOOKUP(CF$239, '[1]차입명세(16.12)'!$BF$6:$BL$77, '[1]차입명세(16.12)'!$BP75, FALSE)/1000000)/12</f>
        <v>0</v>
      </c>
      <c r="CG311" s="259">
        <f>(HLOOKUP(CG$239, '[1]차입명세(16.12)'!$BF$6:$BL$77, '[1]차입명세(16.12)'!$BP75, FALSE)/1000000)/12</f>
        <v>0</v>
      </c>
      <c r="CH311" s="259">
        <f>(HLOOKUP(CH$239, '[1]차입명세(16.12)'!$BF$6:$BL$77, '[1]차입명세(16.12)'!$BP75, FALSE)/1000000)/12</f>
        <v>0</v>
      </c>
      <c r="CI311" s="259">
        <f>(HLOOKUP(CI$239, '[1]차입명세(16.12)'!$BF$6:$BL$77, '[1]차입명세(16.12)'!$BP75, FALSE)/1000000)/12</f>
        <v>0</v>
      </c>
      <c r="CJ311" s="259">
        <f>(HLOOKUP(CJ$239, '[1]차입명세(16.12)'!$BF$6:$BL$77, '[1]차입명세(16.12)'!$BP75, FALSE)/1000000)/12</f>
        <v>0</v>
      </c>
      <c r="CK311" s="259">
        <f>(HLOOKUP(CK$239, '[1]차입명세(16.12)'!$BF$6:$BL$77, '[1]차입명세(16.12)'!$BP75, FALSE)/1000000)/12</f>
        <v>0</v>
      </c>
      <c r="CL311" s="259">
        <f>(HLOOKUP(CL$239, '[1]차입명세(16.12)'!$BF$6:$BL$77, '[1]차입명세(16.12)'!$BP75, FALSE)/1000000)/12</f>
        <v>0</v>
      </c>
      <c r="CM311" s="259">
        <f>(HLOOKUP(CM$239, '[1]차입명세(16.12)'!$BF$6:$BL$77, '[1]차입명세(16.12)'!$BP75, FALSE)/1000000)/12</f>
        <v>0</v>
      </c>
      <c r="CN311" s="259">
        <f>(HLOOKUP(CN$239, '[1]차입명세(16.12)'!$BF$6:$BL$77, '[1]차입명세(16.12)'!$BP75, FALSE)/1000000)/12</f>
        <v>0</v>
      </c>
      <c r="CO311" s="259">
        <f>(HLOOKUP(CO$239, '[1]차입명세(16.12)'!$BF$6:$BL$77, '[1]차입명세(16.12)'!$BP75, FALSE)/1000000)/12</f>
        <v>0</v>
      </c>
      <c r="CP311" s="259">
        <f>(HLOOKUP(CP$239, '[1]차입명세(16.12)'!$BF$6:$BL$77, '[1]차입명세(16.12)'!$BP75, FALSE)/1000000)/12</f>
        <v>0</v>
      </c>
      <c r="CQ311" s="259">
        <f>(HLOOKUP(CQ$239, '[1]차입명세(16.12)'!$BF$6:$BL$77, '[1]차입명세(16.12)'!$BP75, FALSE)/1000000)/12</f>
        <v>0</v>
      </c>
      <c r="CR311" s="259">
        <f>(HLOOKUP(CR$239, '[1]차입명세(16.12)'!$BF$6:$BL$77, '[1]차입명세(16.12)'!$BP75, FALSE)/1000000)/12</f>
        <v>0</v>
      </c>
      <c r="CS311" s="259">
        <f>(HLOOKUP(CS$239, '[1]차입명세(16.12)'!$BF$6:$BL$77, '[1]차입명세(16.12)'!$BP75, FALSE)/1000000)/12</f>
        <v>0</v>
      </c>
      <c r="CT311" s="259">
        <f>(HLOOKUP(CT$239, '[1]차입명세(16.12)'!$BF$6:$BL$77, '[1]차입명세(16.12)'!$BP75, FALSE)/1000000)/12</f>
        <v>0</v>
      </c>
      <c r="CU311" s="259">
        <f>(HLOOKUP(CU$239, '[1]차입명세(16.12)'!$BF$6:$BL$77, '[1]차입명세(16.12)'!$BP75, FALSE)/1000000)/12</f>
        <v>0</v>
      </c>
      <c r="CV311" s="259">
        <f>(HLOOKUP(CV$239, '[1]차입명세(16.12)'!$BF$6:$BL$77, '[1]차입명세(16.12)'!$BP75, FALSE)/1000000)/12</f>
        <v>0</v>
      </c>
      <c r="CW311" s="259">
        <f>(HLOOKUP(CW$239, '[1]차입명세(16.12)'!$BF$6:$BL$77, '[1]차입명세(16.12)'!$BP75, FALSE)/1000000)/12</f>
        <v>0</v>
      </c>
      <c r="CX311" s="259">
        <f>(HLOOKUP(CX$239, '[1]차입명세(16.12)'!$BF$6:$BL$77, '[1]차입명세(16.12)'!$BP75, FALSE)/1000000)/12</f>
        <v>0</v>
      </c>
      <c r="CY311" s="259">
        <f>(HLOOKUP(CY$239, '[1]차입명세(16.12)'!$BF$6:$BL$77, '[1]차입명세(16.12)'!$BP75, FALSE)/1000000)/12</f>
        <v>0</v>
      </c>
      <c r="CZ311" s="259">
        <f>(HLOOKUP(CZ$239, '[1]차입명세(16.12)'!$BF$6:$BL$77, '[1]차입명세(16.12)'!$BP75, FALSE)/1000000)/12</f>
        <v>0</v>
      </c>
      <c r="DA311" s="259">
        <f>(HLOOKUP(DA$239, '[1]차입명세(16.12)'!$BF$6:$BL$77, '[1]차입명세(16.12)'!$BP75, FALSE)/1000000)/12</f>
        <v>0</v>
      </c>
      <c r="DB311" s="259">
        <f>(HLOOKUP(DB$239, '[1]차입명세(16.12)'!$BF$6:$BL$77, '[1]차입명세(16.12)'!$BP75, FALSE)/1000000)/12</f>
        <v>0</v>
      </c>
      <c r="DC311" s="259">
        <f>(HLOOKUP(DC$239, '[1]차입명세(16.12)'!$BF$6:$BL$77, '[1]차입명세(16.12)'!$BP75, FALSE)/1000000)/12</f>
        <v>0</v>
      </c>
      <c r="DD311" s="259"/>
      <c r="DE311" s="259"/>
      <c r="DF311" s="259"/>
      <c r="DG311" s="259"/>
      <c r="DH311" s="259"/>
      <c r="DI311" s="259"/>
      <c r="DJ311" s="259"/>
      <c r="DK311" s="259"/>
      <c r="DL311" s="259"/>
      <c r="DM311" s="259"/>
      <c r="DN311" s="259"/>
      <c r="DO311" s="259"/>
      <c r="DP311" s="259"/>
      <c r="DQ311" s="259"/>
      <c r="DR311" s="259"/>
      <c r="DS311" s="259"/>
      <c r="DT311" s="259"/>
      <c r="DU311" s="259"/>
      <c r="DV311" s="259"/>
      <c r="DW311" s="259"/>
      <c r="DX311" s="259"/>
      <c r="DY311" s="259"/>
      <c r="DZ311" s="259"/>
      <c r="EA311" s="259"/>
      <c r="EB311" s="259"/>
      <c r="EC311" s="259"/>
      <c r="ED311" s="259"/>
      <c r="EE311" s="259"/>
      <c r="EF311" s="259"/>
      <c r="EG311" s="259"/>
      <c r="EH311" s="259"/>
      <c r="EI311" s="259"/>
      <c r="EJ311" s="259"/>
      <c r="EK311" s="259"/>
      <c r="EL311" s="259"/>
      <c r="EM311" s="259"/>
      <c r="EN311" s="116"/>
    </row>
    <row r="312" spans="3:144" s="116" customFormat="1" x14ac:dyDescent="0.3">
      <c r="C312" s="280"/>
      <c r="D312" s="223"/>
      <c r="E312" s="215"/>
      <c r="F312" s="268"/>
      <c r="G312" s="268"/>
      <c r="H312" s="268"/>
      <c r="I312" s="268"/>
      <c r="J312" s="269"/>
      <c r="K312" s="281"/>
      <c r="L312" s="222"/>
      <c r="M312" s="222"/>
      <c r="N312" s="222"/>
      <c r="O312" s="222"/>
      <c r="P312" s="222"/>
      <c r="Q312" s="222"/>
      <c r="R312" s="222"/>
      <c r="S312" s="222"/>
      <c r="T312" s="222"/>
      <c r="U312" s="222"/>
      <c r="V312" s="222"/>
      <c r="W312" s="222"/>
      <c r="X312" s="222"/>
      <c r="Y312" s="222"/>
      <c r="Z312" s="222"/>
      <c r="AA312" s="222"/>
      <c r="AB312" s="222"/>
      <c r="AC312" s="222"/>
      <c r="AD312" s="222"/>
      <c r="AE312" s="222"/>
      <c r="AF312" s="222"/>
      <c r="AG312" s="222"/>
      <c r="AH312" s="222"/>
      <c r="AI312" s="222"/>
      <c r="AJ312" s="222"/>
      <c r="AK312" s="222"/>
      <c r="AL312" s="222"/>
      <c r="AM312" s="222"/>
      <c r="AN312" s="222"/>
      <c r="AO312" s="222"/>
      <c r="AP312" s="222"/>
      <c r="AQ312" s="222"/>
      <c r="AR312" s="222"/>
      <c r="AS312" s="222"/>
      <c r="AT312" s="222"/>
      <c r="AU312" s="222"/>
      <c r="AV312" s="222"/>
      <c r="AW312" s="222"/>
      <c r="AX312" s="222"/>
      <c r="AY312" s="222"/>
      <c r="AZ312" s="222"/>
      <c r="BA312" s="222"/>
      <c r="BB312" s="222"/>
      <c r="BC312" s="222"/>
      <c r="BD312" s="222"/>
      <c r="BE312" s="222"/>
      <c r="BF312" s="222"/>
      <c r="BG312" s="222"/>
      <c r="BH312" s="222"/>
      <c r="BI312" s="222"/>
      <c r="BJ312" s="222"/>
      <c r="BK312" s="222"/>
      <c r="BL312" s="222"/>
      <c r="BM312" s="222"/>
      <c r="BN312" s="222"/>
      <c r="BO312" s="222"/>
      <c r="BP312" s="222"/>
      <c r="BQ312" s="222"/>
      <c r="BR312" s="222"/>
      <c r="BS312" s="222"/>
      <c r="BT312" s="222"/>
      <c r="BU312" s="222"/>
      <c r="BV312" s="222"/>
      <c r="BW312" s="222"/>
      <c r="BX312" s="222"/>
      <c r="BY312" s="222"/>
      <c r="BZ312" s="222"/>
      <c r="CA312" s="222"/>
      <c r="CB312" s="222"/>
      <c r="CC312" s="222"/>
      <c r="CD312" s="222"/>
      <c r="CE312" s="222"/>
      <c r="CF312" s="222"/>
      <c r="CG312" s="222"/>
      <c r="CH312" s="222"/>
      <c r="CI312" s="222"/>
      <c r="CJ312" s="222"/>
      <c r="CK312" s="222"/>
      <c r="CL312" s="222"/>
      <c r="CM312" s="222"/>
      <c r="CN312" s="222"/>
      <c r="CO312" s="222"/>
      <c r="CP312" s="222"/>
      <c r="CQ312" s="222"/>
      <c r="CR312" s="222"/>
      <c r="CS312" s="222"/>
      <c r="CT312" s="222"/>
      <c r="CU312" s="222"/>
      <c r="CV312" s="222"/>
      <c r="CW312" s="222"/>
      <c r="CX312" s="222"/>
      <c r="CY312" s="222"/>
      <c r="CZ312" s="222"/>
      <c r="DA312" s="222"/>
      <c r="DB312" s="222"/>
      <c r="DC312" s="222"/>
      <c r="DD312" s="222"/>
      <c r="DE312" s="222"/>
      <c r="DF312" s="222"/>
      <c r="DG312" s="222"/>
      <c r="DH312" s="222"/>
      <c r="DI312" s="222"/>
      <c r="DJ312" s="222"/>
      <c r="DK312" s="222"/>
      <c r="DL312" s="222"/>
      <c r="DM312" s="222"/>
      <c r="DN312" s="222"/>
      <c r="DO312" s="222"/>
      <c r="DP312" s="222"/>
      <c r="DQ312" s="222"/>
      <c r="DR312" s="222"/>
      <c r="DS312" s="222"/>
      <c r="DT312" s="222"/>
      <c r="DU312" s="222"/>
      <c r="DV312" s="222"/>
      <c r="DW312" s="222"/>
      <c r="DX312" s="222"/>
      <c r="DY312" s="222"/>
      <c r="DZ312" s="222"/>
      <c r="EA312" s="222"/>
      <c r="EB312" s="222"/>
      <c r="EC312" s="222"/>
      <c r="ED312" s="222"/>
      <c r="EE312" s="222"/>
      <c r="EF312" s="222"/>
      <c r="EG312" s="222"/>
      <c r="EH312" s="222"/>
      <c r="EI312" s="222"/>
      <c r="EJ312" s="222"/>
      <c r="EK312" s="222"/>
      <c r="EL312" s="222"/>
      <c r="EM312" s="222"/>
    </row>
    <row r="313" spans="3:144" s="82" customFormat="1" x14ac:dyDescent="0.3">
      <c r="C313" s="24"/>
      <c r="D313" s="104" t="s">
        <v>109</v>
      </c>
      <c r="E313" s="282"/>
      <c r="F313" s="245"/>
      <c r="G313" s="245"/>
      <c r="H313" s="245"/>
      <c r="I313" s="245"/>
      <c r="J313" s="246"/>
      <c r="K313" s="209">
        <f>SUM(K314,K341, K348)</f>
        <v>0</v>
      </c>
      <c r="L313" s="210">
        <f t="shared" ref="L313:BW313" si="227">SUM(L314,L341, L348)</f>
        <v>0</v>
      </c>
      <c r="M313" s="210">
        <f t="shared" si="227"/>
        <v>0</v>
      </c>
      <c r="N313" s="210">
        <f t="shared" si="227"/>
        <v>0</v>
      </c>
      <c r="O313" s="210">
        <f t="shared" si="227"/>
        <v>0</v>
      </c>
      <c r="P313" s="210">
        <f t="shared" si="227"/>
        <v>0</v>
      </c>
      <c r="Q313" s="210">
        <f t="shared" si="227"/>
        <v>0</v>
      </c>
      <c r="R313" s="210">
        <f t="shared" si="227"/>
        <v>0</v>
      </c>
      <c r="S313" s="210">
        <f t="shared" si="227"/>
        <v>0</v>
      </c>
      <c r="T313" s="210">
        <f t="shared" si="227"/>
        <v>0</v>
      </c>
      <c r="U313" s="210">
        <f t="shared" si="227"/>
        <v>0</v>
      </c>
      <c r="V313" s="210">
        <f t="shared" si="227"/>
        <v>0</v>
      </c>
      <c r="W313" s="210">
        <f t="shared" si="227"/>
        <v>0</v>
      </c>
      <c r="X313" s="210">
        <f t="shared" si="227"/>
        <v>0</v>
      </c>
      <c r="Y313" s="210">
        <f t="shared" si="227"/>
        <v>0</v>
      </c>
      <c r="Z313" s="210">
        <f t="shared" si="227"/>
        <v>0</v>
      </c>
      <c r="AA313" s="210">
        <f t="shared" si="227"/>
        <v>0</v>
      </c>
      <c r="AB313" s="210">
        <f t="shared" si="227"/>
        <v>0</v>
      </c>
      <c r="AC313" s="210">
        <f t="shared" si="227"/>
        <v>0</v>
      </c>
      <c r="AD313" s="210">
        <f t="shared" si="227"/>
        <v>0</v>
      </c>
      <c r="AE313" s="210">
        <f t="shared" si="227"/>
        <v>0</v>
      </c>
      <c r="AF313" s="210">
        <f t="shared" si="227"/>
        <v>0</v>
      </c>
      <c r="AG313" s="210">
        <f t="shared" si="227"/>
        <v>0</v>
      </c>
      <c r="AH313" s="210">
        <f t="shared" si="227"/>
        <v>0</v>
      </c>
      <c r="AI313" s="210">
        <f t="shared" si="227"/>
        <v>0</v>
      </c>
      <c r="AJ313" s="210">
        <f t="shared" si="227"/>
        <v>0</v>
      </c>
      <c r="AK313" s="210">
        <f t="shared" si="227"/>
        <v>0</v>
      </c>
      <c r="AL313" s="210">
        <f t="shared" si="227"/>
        <v>0</v>
      </c>
      <c r="AM313" s="210">
        <f t="shared" si="227"/>
        <v>0</v>
      </c>
      <c r="AN313" s="210">
        <f t="shared" si="227"/>
        <v>0</v>
      </c>
      <c r="AO313" s="210">
        <f t="shared" si="227"/>
        <v>0</v>
      </c>
      <c r="AP313" s="210">
        <f t="shared" si="227"/>
        <v>0</v>
      </c>
      <c r="AQ313" s="210">
        <f t="shared" si="227"/>
        <v>0</v>
      </c>
      <c r="AR313" s="210">
        <f t="shared" si="227"/>
        <v>0</v>
      </c>
      <c r="AS313" s="210">
        <f t="shared" si="227"/>
        <v>0</v>
      </c>
      <c r="AT313" s="210">
        <f t="shared" si="227"/>
        <v>0</v>
      </c>
      <c r="AU313" s="210">
        <f t="shared" si="227"/>
        <v>0</v>
      </c>
      <c r="AV313" s="210">
        <f t="shared" si="227"/>
        <v>0</v>
      </c>
      <c r="AW313" s="210">
        <f t="shared" si="227"/>
        <v>0</v>
      </c>
      <c r="AX313" s="210">
        <f t="shared" si="227"/>
        <v>0</v>
      </c>
      <c r="AY313" s="210">
        <f t="shared" si="227"/>
        <v>0</v>
      </c>
      <c r="AZ313" s="210">
        <f t="shared" si="227"/>
        <v>0</v>
      </c>
      <c r="BA313" s="210">
        <f t="shared" si="227"/>
        <v>0</v>
      </c>
      <c r="BB313" s="210">
        <f t="shared" si="227"/>
        <v>0</v>
      </c>
      <c r="BC313" s="210">
        <f t="shared" si="227"/>
        <v>0</v>
      </c>
      <c r="BD313" s="210">
        <f t="shared" si="227"/>
        <v>0</v>
      </c>
      <c r="BE313" s="210">
        <f t="shared" si="227"/>
        <v>0</v>
      </c>
      <c r="BF313" s="210">
        <f t="shared" si="227"/>
        <v>0</v>
      </c>
      <c r="BG313" s="210">
        <f t="shared" si="227"/>
        <v>0</v>
      </c>
      <c r="BH313" s="210">
        <f t="shared" si="227"/>
        <v>0</v>
      </c>
      <c r="BI313" s="210">
        <f t="shared" si="227"/>
        <v>0</v>
      </c>
      <c r="BJ313" s="210">
        <f t="shared" si="227"/>
        <v>0</v>
      </c>
      <c r="BK313" s="210">
        <f t="shared" si="227"/>
        <v>0</v>
      </c>
      <c r="BL313" s="210">
        <f t="shared" si="227"/>
        <v>0</v>
      </c>
      <c r="BM313" s="210">
        <f t="shared" si="227"/>
        <v>0</v>
      </c>
      <c r="BN313" s="210">
        <f t="shared" si="227"/>
        <v>0</v>
      </c>
      <c r="BO313" s="210">
        <f t="shared" si="227"/>
        <v>0</v>
      </c>
      <c r="BP313" s="210">
        <f t="shared" si="227"/>
        <v>0</v>
      </c>
      <c r="BQ313" s="210">
        <f t="shared" si="227"/>
        <v>0</v>
      </c>
      <c r="BR313" s="210">
        <f t="shared" si="227"/>
        <v>0</v>
      </c>
      <c r="BS313" s="210">
        <f t="shared" si="227"/>
        <v>0</v>
      </c>
      <c r="BT313" s="210">
        <f t="shared" si="227"/>
        <v>0</v>
      </c>
      <c r="BU313" s="210">
        <f t="shared" si="227"/>
        <v>0</v>
      </c>
      <c r="BV313" s="210">
        <f t="shared" si="227"/>
        <v>0</v>
      </c>
      <c r="BW313" s="210">
        <f t="shared" si="227"/>
        <v>0</v>
      </c>
      <c r="BX313" s="210">
        <f t="shared" ref="BX313:EI313" si="228">SUM(BX314,BX341, BX348)</f>
        <v>0</v>
      </c>
      <c r="BY313" s="210">
        <f t="shared" si="228"/>
        <v>0</v>
      </c>
      <c r="BZ313" s="210">
        <f t="shared" si="228"/>
        <v>0</v>
      </c>
      <c r="CA313" s="210">
        <f t="shared" si="228"/>
        <v>0</v>
      </c>
      <c r="CB313" s="210">
        <f t="shared" si="228"/>
        <v>0</v>
      </c>
      <c r="CC313" s="210">
        <f t="shared" si="228"/>
        <v>0</v>
      </c>
      <c r="CD313" s="210">
        <f t="shared" si="228"/>
        <v>0</v>
      </c>
      <c r="CE313" s="210">
        <f t="shared" si="228"/>
        <v>0</v>
      </c>
      <c r="CF313" s="210">
        <f t="shared" si="228"/>
        <v>0</v>
      </c>
      <c r="CG313" s="210">
        <f t="shared" si="228"/>
        <v>0</v>
      </c>
      <c r="CH313" s="210">
        <f t="shared" si="228"/>
        <v>0</v>
      </c>
      <c r="CI313" s="210">
        <f t="shared" si="228"/>
        <v>0</v>
      </c>
      <c r="CJ313" s="210">
        <f t="shared" si="228"/>
        <v>0</v>
      </c>
      <c r="CK313" s="210">
        <f t="shared" si="228"/>
        <v>0</v>
      </c>
      <c r="CL313" s="210">
        <f t="shared" si="228"/>
        <v>0</v>
      </c>
      <c r="CM313" s="210">
        <f t="shared" si="228"/>
        <v>0</v>
      </c>
      <c r="CN313" s="210">
        <f t="shared" si="228"/>
        <v>0</v>
      </c>
      <c r="CO313" s="210">
        <f t="shared" si="228"/>
        <v>0</v>
      </c>
      <c r="CP313" s="210">
        <f t="shared" si="228"/>
        <v>0</v>
      </c>
      <c r="CQ313" s="210">
        <f t="shared" si="228"/>
        <v>0</v>
      </c>
      <c r="CR313" s="210">
        <f t="shared" si="228"/>
        <v>0</v>
      </c>
      <c r="CS313" s="210">
        <f t="shared" si="228"/>
        <v>0</v>
      </c>
      <c r="CT313" s="210">
        <f t="shared" si="228"/>
        <v>0</v>
      </c>
      <c r="CU313" s="210">
        <f t="shared" si="228"/>
        <v>0</v>
      </c>
      <c r="CV313" s="210">
        <f t="shared" si="228"/>
        <v>0</v>
      </c>
      <c r="CW313" s="210">
        <f t="shared" si="228"/>
        <v>0</v>
      </c>
      <c r="CX313" s="210">
        <f t="shared" si="228"/>
        <v>0</v>
      </c>
      <c r="CY313" s="210">
        <f t="shared" si="228"/>
        <v>0</v>
      </c>
      <c r="CZ313" s="210">
        <f t="shared" si="228"/>
        <v>0</v>
      </c>
      <c r="DA313" s="210">
        <f t="shared" si="228"/>
        <v>0</v>
      </c>
      <c r="DB313" s="210">
        <f t="shared" si="228"/>
        <v>0</v>
      </c>
      <c r="DC313" s="210">
        <f t="shared" si="228"/>
        <v>0</v>
      </c>
      <c r="DD313" s="210"/>
      <c r="DE313" s="210"/>
      <c r="DF313" s="210"/>
      <c r="DG313" s="210"/>
      <c r="DH313" s="210"/>
      <c r="DI313" s="210"/>
      <c r="DJ313" s="210"/>
      <c r="DK313" s="210"/>
      <c r="DL313" s="210"/>
      <c r="DM313" s="210"/>
      <c r="DN313" s="210"/>
      <c r="DO313" s="210"/>
      <c r="DP313" s="210"/>
      <c r="DQ313" s="210"/>
      <c r="DR313" s="210"/>
      <c r="DS313" s="210"/>
      <c r="DT313" s="210"/>
      <c r="DU313" s="210"/>
      <c r="DV313" s="210"/>
      <c r="DW313" s="210"/>
      <c r="DX313" s="210"/>
      <c r="DY313" s="210"/>
      <c r="DZ313" s="210"/>
      <c r="EA313" s="210"/>
      <c r="EB313" s="210"/>
      <c r="EC313" s="210"/>
      <c r="ED313" s="210"/>
      <c r="EE313" s="210"/>
      <c r="EF313" s="210"/>
      <c r="EG313" s="210"/>
      <c r="EH313" s="210"/>
      <c r="EI313" s="210"/>
      <c r="EJ313" s="210"/>
      <c r="EK313" s="210"/>
      <c r="EL313" s="210"/>
      <c r="EM313" s="210"/>
    </row>
    <row r="314" spans="3:144" s="82" customFormat="1" x14ac:dyDescent="0.3">
      <c r="C314" s="24"/>
      <c r="D314" s="176" t="str">
        <f t="shared" ref="D314:J329" si="229">D243</f>
        <v>단기차입금</v>
      </c>
      <c r="E314" s="211" t="str">
        <f t="shared" si="229"/>
        <v>은행</v>
      </c>
      <c r="F314" s="212" t="str">
        <f t="shared" si="229"/>
        <v>원금</v>
      </c>
      <c r="G314" s="212" t="str">
        <f t="shared" si="229"/>
        <v>이자율</v>
      </c>
      <c r="H314" s="212" t="str">
        <f t="shared" si="229"/>
        <v>만기상환일</v>
      </c>
      <c r="I314" s="212" t="str">
        <f t="shared" si="229"/>
        <v>이자납부주기</v>
      </c>
      <c r="J314" s="213" t="str">
        <f t="shared" si="229"/>
        <v>이자불입월</v>
      </c>
      <c r="K314" s="180">
        <f>SUM(K315:K340)</f>
        <v>0</v>
      </c>
      <c r="L314" s="181">
        <f t="shared" ref="L314:BW314" si="230">SUM(L315:L340)</f>
        <v>0</v>
      </c>
      <c r="M314" s="181">
        <f t="shared" si="230"/>
        <v>0</v>
      </c>
      <c r="N314" s="181">
        <f t="shared" si="230"/>
        <v>0</v>
      </c>
      <c r="O314" s="181">
        <f t="shared" si="230"/>
        <v>0</v>
      </c>
      <c r="P314" s="181">
        <f t="shared" si="230"/>
        <v>0</v>
      </c>
      <c r="Q314" s="181">
        <f t="shared" si="230"/>
        <v>0</v>
      </c>
      <c r="R314" s="181">
        <f t="shared" si="230"/>
        <v>0</v>
      </c>
      <c r="S314" s="181">
        <f t="shared" si="230"/>
        <v>0</v>
      </c>
      <c r="T314" s="181">
        <f t="shared" si="230"/>
        <v>0</v>
      </c>
      <c r="U314" s="181">
        <f t="shared" si="230"/>
        <v>0</v>
      </c>
      <c r="V314" s="181">
        <f t="shared" si="230"/>
        <v>0</v>
      </c>
      <c r="W314" s="181">
        <f t="shared" si="230"/>
        <v>0</v>
      </c>
      <c r="X314" s="181">
        <f t="shared" si="230"/>
        <v>0</v>
      </c>
      <c r="Y314" s="181">
        <f t="shared" si="230"/>
        <v>0</v>
      </c>
      <c r="Z314" s="181">
        <f t="shared" si="230"/>
        <v>0</v>
      </c>
      <c r="AA314" s="181">
        <f t="shared" si="230"/>
        <v>0</v>
      </c>
      <c r="AB314" s="181">
        <f t="shared" si="230"/>
        <v>0</v>
      </c>
      <c r="AC314" s="181">
        <f t="shared" si="230"/>
        <v>0</v>
      </c>
      <c r="AD314" s="181">
        <f t="shared" si="230"/>
        <v>0</v>
      </c>
      <c r="AE314" s="181">
        <f t="shared" si="230"/>
        <v>0</v>
      </c>
      <c r="AF314" s="181">
        <f t="shared" si="230"/>
        <v>0</v>
      </c>
      <c r="AG314" s="181">
        <f t="shared" si="230"/>
        <v>0</v>
      </c>
      <c r="AH314" s="181">
        <f t="shared" si="230"/>
        <v>0</v>
      </c>
      <c r="AI314" s="181">
        <f t="shared" si="230"/>
        <v>0</v>
      </c>
      <c r="AJ314" s="181">
        <f t="shared" si="230"/>
        <v>0</v>
      </c>
      <c r="AK314" s="181">
        <f t="shared" si="230"/>
        <v>0</v>
      </c>
      <c r="AL314" s="181">
        <f t="shared" si="230"/>
        <v>0</v>
      </c>
      <c r="AM314" s="181">
        <f t="shared" si="230"/>
        <v>0</v>
      </c>
      <c r="AN314" s="181">
        <f t="shared" si="230"/>
        <v>0</v>
      </c>
      <c r="AO314" s="181">
        <f t="shared" si="230"/>
        <v>0</v>
      </c>
      <c r="AP314" s="181">
        <f t="shared" si="230"/>
        <v>0</v>
      </c>
      <c r="AQ314" s="181">
        <f t="shared" si="230"/>
        <v>0</v>
      </c>
      <c r="AR314" s="181">
        <f t="shared" si="230"/>
        <v>0</v>
      </c>
      <c r="AS314" s="181">
        <f t="shared" si="230"/>
        <v>0</v>
      </c>
      <c r="AT314" s="181">
        <f t="shared" si="230"/>
        <v>0</v>
      </c>
      <c r="AU314" s="181">
        <f t="shared" si="230"/>
        <v>0</v>
      </c>
      <c r="AV314" s="181">
        <f t="shared" si="230"/>
        <v>0</v>
      </c>
      <c r="AW314" s="181">
        <f t="shared" si="230"/>
        <v>0</v>
      </c>
      <c r="AX314" s="181">
        <f t="shared" si="230"/>
        <v>0</v>
      </c>
      <c r="AY314" s="181">
        <f t="shared" si="230"/>
        <v>0</v>
      </c>
      <c r="AZ314" s="181">
        <f t="shared" si="230"/>
        <v>0</v>
      </c>
      <c r="BA314" s="181">
        <f t="shared" si="230"/>
        <v>0</v>
      </c>
      <c r="BB314" s="181">
        <f t="shared" si="230"/>
        <v>0</v>
      </c>
      <c r="BC314" s="181">
        <f t="shared" si="230"/>
        <v>0</v>
      </c>
      <c r="BD314" s="181">
        <f t="shared" si="230"/>
        <v>0</v>
      </c>
      <c r="BE314" s="181">
        <f t="shared" si="230"/>
        <v>0</v>
      </c>
      <c r="BF314" s="181">
        <f t="shared" si="230"/>
        <v>0</v>
      </c>
      <c r="BG314" s="181">
        <f t="shared" si="230"/>
        <v>0</v>
      </c>
      <c r="BH314" s="181">
        <f t="shared" si="230"/>
        <v>0</v>
      </c>
      <c r="BI314" s="181">
        <f t="shared" si="230"/>
        <v>0</v>
      </c>
      <c r="BJ314" s="181">
        <f t="shared" si="230"/>
        <v>0</v>
      </c>
      <c r="BK314" s="181">
        <f t="shared" si="230"/>
        <v>0</v>
      </c>
      <c r="BL314" s="181">
        <f t="shared" si="230"/>
        <v>0</v>
      </c>
      <c r="BM314" s="181">
        <f t="shared" si="230"/>
        <v>0</v>
      </c>
      <c r="BN314" s="181">
        <f t="shared" si="230"/>
        <v>0</v>
      </c>
      <c r="BO314" s="181">
        <f t="shared" si="230"/>
        <v>0</v>
      </c>
      <c r="BP314" s="181">
        <f t="shared" si="230"/>
        <v>0</v>
      </c>
      <c r="BQ314" s="181">
        <f t="shared" si="230"/>
        <v>0</v>
      </c>
      <c r="BR314" s="181">
        <f t="shared" si="230"/>
        <v>0</v>
      </c>
      <c r="BS314" s="181">
        <f t="shared" si="230"/>
        <v>0</v>
      </c>
      <c r="BT314" s="181">
        <f t="shared" si="230"/>
        <v>0</v>
      </c>
      <c r="BU314" s="181">
        <f t="shared" si="230"/>
        <v>0</v>
      </c>
      <c r="BV314" s="181">
        <f t="shared" si="230"/>
        <v>0</v>
      </c>
      <c r="BW314" s="181">
        <f t="shared" si="230"/>
        <v>0</v>
      </c>
      <c r="BX314" s="181">
        <f t="shared" ref="BX314:EI314" si="231">SUM(BX315:BX340)</f>
        <v>0</v>
      </c>
      <c r="BY314" s="181">
        <f t="shared" si="231"/>
        <v>0</v>
      </c>
      <c r="BZ314" s="181">
        <f t="shared" si="231"/>
        <v>0</v>
      </c>
      <c r="CA314" s="181">
        <f t="shared" si="231"/>
        <v>0</v>
      </c>
      <c r="CB314" s="181">
        <f t="shared" si="231"/>
        <v>0</v>
      </c>
      <c r="CC314" s="181">
        <f t="shared" si="231"/>
        <v>0</v>
      </c>
      <c r="CD314" s="181">
        <f t="shared" si="231"/>
        <v>0</v>
      </c>
      <c r="CE314" s="181">
        <f t="shared" si="231"/>
        <v>0</v>
      </c>
      <c r="CF314" s="181">
        <f t="shared" si="231"/>
        <v>0</v>
      </c>
      <c r="CG314" s="181">
        <f t="shared" si="231"/>
        <v>0</v>
      </c>
      <c r="CH314" s="181">
        <f t="shared" si="231"/>
        <v>0</v>
      </c>
      <c r="CI314" s="181">
        <f t="shared" si="231"/>
        <v>0</v>
      </c>
      <c r="CJ314" s="181">
        <f t="shared" si="231"/>
        <v>0</v>
      </c>
      <c r="CK314" s="181">
        <f t="shared" si="231"/>
        <v>0</v>
      </c>
      <c r="CL314" s="181">
        <f t="shared" si="231"/>
        <v>0</v>
      </c>
      <c r="CM314" s="181">
        <f t="shared" si="231"/>
        <v>0</v>
      </c>
      <c r="CN314" s="181">
        <f t="shared" si="231"/>
        <v>0</v>
      </c>
      <c r="CO314" s="181">
        <f t="shared" si="231"/>
        <v>0</v>
      </c>
      <c r="CP314" s="181">
        <f t="shared" si="231"/>
        <v>0</v>
      </c>
      <c r="CQ314" s="181">
        <f t="shared" si="231"/>
        <v>0</v>
      </c>
      <c r="CR314" s="181">
        <f t="shared" si="231"/>
        <v>0</v>
      </c>
      <c r="CS314" s="181">
        <f t="shared" si="231"/>
        <v>0</v>
      </c>
      <c r="CT314" s="181">
        <f t="shared" si="231"/>
        <v>0</v>
      </c>
      <c r="CU314" s="181">
        <f t="shared" si="231"/>
        <v>0</v>
      </c>
      <c r="CV314" s="181">
        <f t="shared" si="231"/>
        <v>0</v>
      </c>
      <c r="CW314" s="181">
        <f t="shared" si="231"/>
        <v>0</v>
      </c>
      <c r="CX314" s="181">
        <f t="shared" si="231"/>
        <v>0</v>
      </c>
      <c r="CY314" s="181">
        <f t="shared" si="231"/>
        <v>0</v>
      </c>
      <c r="CZ314" s="181">
        <f t="shared" si="231"/>
        <v>0</v>
      </c>
      <c r="DA314" s="181">
        <f t="shared" si="231"/>
        <v>0</v>
      </c>
      <c r="DB314" s="181">
        <f t="shared" si="231"/>
        <v>0</v>
      </c>
      <c r="DC314" s="181">
        <f t="shared" si="231"/>
        <v>0</v>
      </c>
      <c r="DD314" s="181"/>
      <c r="DE314" s="181"/>
      <c r="DF314" s="181"/>
      <c r="DG314" s="181"/>
      <c r="DH314" s="181"/>
      <c r="DI314" s="181"/>
      <c r="DJ314" s="181"/>
      <c r="DK314" s="181"/>
      <c r="DL314" s="181"/>
      <c r="DM314" s="181"/>
      <c r="DN314" s="181"/>
      <c r="DO314" s="181"/>
      <c r="DP314" s="181"/>
      <c r="DQ314" s="181"/>
      <c r="DR314" s="181"/>
      <c r="DS314" s="181"/>
      <c r="DT314" s="181"/>
      <c r="DU314" s="181"/>
      <c r="DV314" s="181"/>
      <c r="DW314" s="181"/>
      <c r="DX314" s="181"/>
      <c r="DY314" s="181"/>
      <c r="DZ314" s="181"/>
      <c r="EA314" s="181"/>
      <c r="EB314" s="181"/>
      <c r="EC314" s="181"/>
      <c r="ED314" s="181"/>
      <c r="EE314" s="181"/>
      <c r="EF314" s="181"/>
      <c r="EG314" s="181"/>
      <c r="EH314" s="181"/>
      <c r="EI314" s="181"/>
      <c r="EJ314" s="181"/>
      <c r="EK314" s="181"/>
      <c r="EL314" s="181"/>
      <c r="EM314" s="181"/>
    </row>
    <row r="315" spans="3:144" x14ac:dyDescent="0.3">
      <c r="C315" s="142">
        <v>1</v>
      </c>
      <c r="D315" s="214" t="str">
        <f t="shared" si="229"/>
        <v>산업운영대</v>
      </c>
      <c r="E315" s="215" t="str">
        <f t="shared" si="229"/>
        <v>산업</v>
      </c>
      <c r="F315" s="283">
        <f t="shared" si="229"/>
        <v>6000</v>
      </c>
      <c r="G315" s="217">
        <f t="shared" si="229"/>
        <v>2.46E-2</v>
      </c>
      <c r="H315" s="218">
        <f t="shared" si="229"/>
        <v>42857</v>
      </c>
      <c r="I315" s="219" t="str">
        <f t="shared" si="229"/>
        <v>3개월</v>
      </c>
      <c r="J315" s="220" t="str">
        <f t="shared" si="229"/>
        <v>2.5.8.11</v>
      </c>
      <c r="K315" s="284"/>
      <c r="L315" s="222"/>
      <c r="M315" s="222"/>
      <c r="N315" s="222"/>
      <c r="O315" s="222"/>
      <c r="P315" s="222"/>
      <c r="Q315" s="222"/>
      <c r="R315" s="222"/>
      <c r="S315" s="222"/>
      <c r="T315" s="222"/>
      <c r="U315" s="222"/>
      <c r="V315" s="222"/>
      <c r="W315" s="222"/>
      <c r="X315" s="222"/>
      <c r="Y315" s="222"/>
      <c r="Z315" s="222"/>
      <c r="AA315" s="222"/>
      <c r="AB315" s="222"/>
      <c r="AC315" s="222"/>
      <c r="AD315" s="222"/>
      <c r="AE315" s="222"/>
      <c r="AF315" s="222"/>
      <c r="AG315" s="222"/>
      <c r="AH315" s="222"/>
      <c r="AI315" s="222"/>
      <c r="AJ315" s="222"/>
      <c r="AK315" s="222"/>
      <c r="AL315" s="222"/>
      <c r="AM315" s="222"/>
      <c r="AN315" s="222"/>
      <c r="AO315" s="222"/>
      <c r="AP315" s="222"/>
      <c r="AQ315" s="222"/>
      <c r="AR315" s="222"/>
      <c r="AS315" s="222"/>
      <c r="AT315" s="222"/>
      <c r="AU315" s="222"/>
      <c r="AV315" s="222"/>
      <c r="AW315" s="222"/>
      <c r="AX315" s="222"/>
      <c r="AY315" s="222"/>
      <c r="AZ315" s="222"/>
      <c r="BA315" s="222"/>
      <c r="BB315" s="222"/>
      <c r="BC315" s="222"/>
      <c r="BD315" s="222"/>
      <c r="BE315" s="222"/>
      <c r="BF315" s="222"/>
      <c r="BG315" s="222"/>
      <c r="BH315" s="222"/>
      <c r="BI315" s="222"/>
      <c r="BJ315" s="222"/>
      <c r="BK315" s="222"/>
      <c r="BL315" s="222"/>
      <c r="BM315" s="222"/>
      <c r="BN315" s="222"/>
      <c r="BO315" s="222"/>
      <c r="BP315" s="222"/>
      <c r="BQ315" s="222"/>
      <c r="BR315" s="222"/>
      <c r="BS315" s="222"/>
      <c r="BT315" s="222"/>
      <c r="BU315" s="222"/>
      <c r="BV315" s="222"/>
      <c r="BW315" s="222"/>
      <c r="BX315" s="222"/>
      <c r="BY315" s="222"/>
      <c r="BZ315" s="222"/>
      <c r="CA315" s="222"/>
      <c r="CB315" s="222"/>
      <c r="CC315" s="222"/>
      <c r="CD315" s="222"/>
      <c r="CE315" s="222"/>
      <c r="CF315" s="222"/>
      <c r="CG315" s="222"/>
      <c r="CH315" s="222"/>
      <c r="CI315" s="222"/>
      <c r="CJ315" s="222"/>
      <c r="CK315" s="222"/>
      <c r="CL315" s="222"/>
      <c r="CM315" s="222"/>
      <c r="CN315" s="222"/>
      <c r="CO315" s="222"/>
      <c r="CP315" s="222"/>
      <c r="CQ315" s="222"/>
      <c r="CR315" s="222"/>
      <c r="CS315" s="222"/>
      <c r="CT315" s="222"/>
      <c r="CU315" s="222"/>
      <c r="CV315" s="222"/>
      <c r="CW315" s="222"/>
      <c r="CX315" s="222"/>
      <c r="CY315" s="222"/>
      <c r="CZ315" s="222"/>
      <c r="DA315" s="222"/>
      <c r="DB315" s="222"/>
      <c r="DC315" s="222"/>
      <c r="DD315" s="222"/>
      <c r="DE315" s="222"/>
      <c r="DF315" s="222"/>
      <c r="DG315" s="222"/>
      <c r="DH315" s="222"/>
      <c r="DI315" s="222"/>
      <c r="DJ315" s="222"/>
      <c r="DK315" s="222"/>
      <c r="DL315" s="222"/>
      <c r="DM315" s="222"/>
      <c r="DN315" s="222"/>
      <c r="DO315" s="222"/>
      <c r="DP315" s="222"/>
      <c r="DQ315" s="222"/>
      <c r="DR315" s="222"/>
      <c r="DS315" s="222"/>
      <c r="DT315" s="222"/>
      <c r="DU315" s="222"/>
      <c r="DV315" s="222"/>
      <c r="DW315" s="222"/>
      <c r="DX315" s="222"/>
      <c r="DY315" s="222"/>
      <c r="DZ315" s="222"/>
      <c r="EA315" s="222"/>
      <c r="EB315" s="222"/>
      <c r="EC315" s="222"/>
      <c r="ED315" s="222"/>
      <c r="EE315" s="222"/>
      <c r="EF315" s="222"/>
      <c r="EG315" s="222"/>
      <c r="EH315" s="222"/>
      <c r="EI315" s="222"/>
      <c r="EJ315" s="222"/>
      <c r="EK315" s="222"/>
      <c r="EL315" s="222"/>
      <c r="EM315" s="222"/>
      <c r="EN315" s="116"/>
    </row>
    <row r="316" spans="3:144" x14ac:dyDescent="0.3">
      <c r="C316" s="142">
        <f>C315+1</f>
        <v>2</v>
      </c>
      <c r="D316" s="223" t="str">
        <f t="shared" si="229"/>
        <v>산업운영대</v>
      </c>
      <c r="E316" s="215" t="str">
        <f t="shared" si="229"/>
        <v>산업</v>
      </c>
      <c r="F316" s="283">
        <f t="shared" si="229"/>
        <v>4300</v>
      </c>
      <c r="G316" s="217">
        <f t="shared" si="229"/>
        <v>2.4500000000000001E-2</v>
      </c>
      <c r="H316" s="218">
        <f t="shared" si="229"/>
        <v>42778</v>
      </c>
      <c r="I316" s="219" t="str">
        <f t="shared" si="229"/>
        <v>3개월</v>
      </c>
      <c r="J316" s="220" t="str">
        <f t="shared" si="229"/>
        <v>2.5.8.11</v>
      </c>
      <c r="K316" s="284"/>
      <c r="L316" s="285"/>
      <c r="M316" s="285"/>
      <c r="N316" s="285"/>
      <c r="O316" s="222"/>
      <c r="P316" s="222"/>
      <c r="Q316" s="222"/>
      <c r="R316" s="222"/>
      <c r="S316" s="222"/>
      <c r="T316" s="222"/>
      <c r="U316" s="222"/>
      <c r="V316" s="222"/>
      <c r="W316" s="222"/>
      <c r="X316" s="222"/>
      <c r="Y316" s="222"/>
      <c r="Z316" s="222"/>
      <c r="AA316" s="222"/>
      <c r="AB316" s="222"/>
      <c r="AC316" s="222"/>
      <c r="AD316" s="222"/>
      <c r="AE316" s="222"/>
      <c r="AF316" s="222"/>
      <c r="AG316" s="222"/>
      <c r="AH316" s="222"/>
      <c r="AI316" s="222"/>
      <c r="AJ316" s="222"/>
      <c r="AK316" s="222"/>
      <c r="AL316" s="222"/>
      <c r="AM316" s="222"/>
      <c r="AN316" s="222"/>
      <c r="AO316" s="222"/>
      <c r="AP316" s="222"/>
      <c r="AQ316" s="222"/>
      <c r="AR316" s="222"/>
      <c r="AS316" s="222"/>
      <c r="AT316" s="222"/>
      <c r="AU316" s="222"/>
      <c r="AV316" s="222"/>
      <c r="AW316" s="222"/>
      <c r="AX316" s="222"/>
      <c r="AY316" s="222"/>
      <c r="AZ316" s="222"/>
      <c r="BA316" s="222"/>
      <c r="BB316" s="222"/>
      <c r="BC316" s="222"/>
      <c r="BD316" s="222"/>
      <c r="BE316" s="222"/>
      <c r="BF316" s="222"/>
      <c r="BG316" s="222"/>
      <c r="BH316" s="222"/>
      <c r="BI316" s="222"/>
      <c r="BJ316" s="222"/>
      <c r="BK316" s="222"/>
      <c r="BL316" s="222"/>
      <c r="BM316" s="222"/>
      <c r="BN316" s="222"/>
      <c r="BO316" s="222"/>
      <c r="BP316" s="222"/>
      <c r="BQ316" s="222"/>
      <c r="BR316" s="222"/>
      <c r="BS316" s="222"/>
      <c r="BT316" s="222"/>
      <c r="BU316" s="222"/>
      <c r="BV316" s="222"/>
      <c r="BW316" s="222"/>
      <c r="BX316" s="222"/>
      <c r="BY316" s="222"/>
      <c r="BZ316" s="222"/>
      <c r="CA316" s="222"/>
      <c r="CB316" s="222"/>
      <c r="CC316" s="222"/>
      <c r="CD316" s="222"/>
      <c r="CE316" s="222"/>
      <c r="CF316" s="222"/>
      <c r="CG316" s="222"/>
      <c r="CH316" s="222"/>
      <c r="CI316" s="222"/>
      <c r="CJ316" s="222"/>
      <c r="CK316" s="222"/>
      <c r="CL316" s="222"/>
      <c r="CM316" s="222"/>
      <c r="CN316" s="222"/>
      <c r="CO316" s="222"/>
      <c r="CP316" s="222"/>
      <c r="CQ316" s="222"/>
      <c r="CR316" s="222"/>
      <c r="CS316" s="222"/>
      <c r="CT316" s="222"/>
      <c r="CU316" s="222"/>
      <c r="CV316" s="222"/>
      <c r="CW316" s="222"/>
      <c r="CX316" s="222"/>
      <c r="CY316" s="222"/>
      <c r="CZ316" s="222"/>
      <c r="DA316" s="222"/>
      <c r="DB316" s="222"/>
      <c r="DC316" s="222"/>
      <c r="DD316" s="222"/>
      <c r="DE316" s="222"/>
      <c r="DF316" s="222"/>
      <c r="DG316" s="222"/>
      <c r="DH316" s="222"/>
      <c r="DI316" s="222"/>
      <c r="DJ316" s="222"/>
      <c r="DK316" s="222"/>
      <c r="DL316" s="222"/>
      <c r="DM316" s="222"/>
      <c r="DN316" s="222"/>
      <c r="DO316" s="222"/>
      <c r="DP316" s="222"/>
      <c r="DQ316" s="222"/>
      <c r="DR316" s="222"/>
      <c r="DS316" s="222"/>
      <c r="DT316" s="222"/>
      <c r="DU316" s="222"/>
      <c r="DV316" s="222"/>
      <c r="DW316" s="222"/>
      <c r="DX316" s="222"/>
      <c r="DY316" s="222"/>
      <c r="DZ316" s="222"/>
      <c r="EA316" s="222"/>
      <c r="EB316" s="222"/>
      <c r="EC316" s="222"/>
      <c r="ED316" s="222"/>
      <c r="EE316" s="222"/>
      <c r="EF316" s="222"/>
      <c r="EG316" s="222"/>
      <c r="EH316" s="222"/>
      <c r="EI316" s="222"/>
      <c r="EJ316" s="222"/>
      <c r="EK316" s="222"/>
      <c r="EL316" s="222"/>
      <c r="EM316" s="222"/>
      <c r="EN316" s="116"/>
    </row>
    <row r="317" spans="3:144" x14ac:dyDescent="0.3">
      <c r="C317" s="142">
        <f t="shared" ref="C317:C339" si="232">C316+1</f>
        <v>3</v>
      </c>
      <c r="D317" s="214" t="str">
        <f t="shared" si="229"/>
        <v>산업운영대</v>
      </c>
      <c r="E317" s="215" t="str">
        <f t="shared" si="229"/>
        <v>산업</v>
      </c>
      <c r="F317" s="283">
        <f t="shared" si="229"/>
        <v>15000</v>
      </c>
      <c r="G317" s="217">
        <f t="shared" si="229"/>
        <v>2.4900000000000002E-2</v>
      </c>
      <c r="H317" s="218">
        <f t="shared" si="229"/>
        <v>42980</v>
      </c>
      <c r="I317" s="219" t="str">
        <f t="shared" si="229"/>
        <v>3개월</v>
      </c>
      <c r="J317" s="220" t="str">
        <f t="shared" si="229"/>
        <v>3.6.9.12</v>
      </c>
      <c r="K317" s="286"/>
      <c r="L317" s="285"/>
      <c r="M317" s="285"/>
      <c r="N317" s="285"/>
      <c r="O317" s="222"/>
      <c r="P317" s="222"/>
      <c r="Q317" s="222"/>
      <c r="R317" s="222"/>
      <c r="S317" s="222"/>
      <c r="T317" s="222"/>
      <c r="U317" s="222"/>
      <c r="V317" s="222"/>
      <c r="W317" s="222"/>
      <c r="X317" s="222"/>
      <c r="Y317" s="222"/>
      <c r="Z317" s="222"/>
      <c r="AA317" s="222"/>
      <c r="AB317" s="222"/>
      <c r="AC317" s="222"/>
      <c r="AD317" s="222"/>
      <c r="AE317" s="222"/>
      <c r="AF317" s="222"/>
      <c r="AG317" s="222"/>
      <c r="AH317" s="222"/>
      <c r="AI317" s="222"/>
      <c r="AJ317" s="222"/>
      <c r="AK317" s="222"/>
      <c r="AL317" s="222"/>
      <c r="AM317" s="222"/>
      <c r="AN317" s="222"/>
      <c r="AO317" s="222"/>
      <c r="AP317" s="222"/>
      <c r="AQ317" s="222"/>
      <c r="AR317" s="222"/>
      <c r="AS317" s="222"/>
      <c r="AT317" s="222"/>
      <c r="AU317" s="222"/>
      <c r="AV317" s="222"/>
      <c r="AW317" s="222"/>
      <c r="AX317" s="222"/>
      <c r="AY317" s="222"/>
      <c r="AZ317" s="222"/>
      <c r="BA317" s="222"/>
      <c r="BB317" s="222"/>
      <c r="BC317" s="222"/>
      <c r="BD317" s="222"/>
      <c r="BE317" s="222"/>
      <c r="BF317" s="222"/>
      <c r="BG317" s="222"/>
      <c r="BH317" s="222"/>
      <c r="BI317" s="222"/>
      <c r="BJ317" s="222"/>
      <c r="BK317" s="222"/>
      <c r="BL317" s="222"/>
      <c r="BM317" s="222"/>
      <c r="BN317" s="222"/>
      <c r="BO317" s="222"/>
      <c r="BP317" s="222"/>
      <c r="BQ317" s="222"/>
      <c r="BR317" s="222"/>
      <c r="BS317" s="222"/>
      <c r="BT317" s="222"/>
      <c r="BU317" s="222"/>
      <c r="BV317" s="222"/>
      <c r="BW317" s="222"/>
      <c r="BX317" s="222"/>
      <c r="BY317" s="222"/>
      <c r="BZ317" s="222"/>
      <c r="CA317" s="222"/>
      <c r="CB317" s="222"/>
      <c r="CC317" s="222"/>
      <c r="CD317" s="222"/>
      <c r="CE317" s="222"/>
      <c r="CF317" s="222"/>
      <c r="CG317" s="222"/>
      <c r="CH317" s="222"/>
      <c r="CI317" s="222"/>
      <c r="CJ317" s="222"/>
      <c r="CK317" s="222"/>
      <c r="CL317" s="222"/>
      <c r="CM317" s="222"/>
      <c r="CN317" s="222"/>
      <c r="CO317" s="222"/>
      <c r="CP317" s="222"/>
      <c r="CQ317" s="222"/>
      <c r="CR317" s="222"/>
      <c r="CS317" s="222"/>
      <c r="CT317" s="222"/>
      <c r="CU317" s="222"/>
      <c r="CV317" s="222"/>
      <c r="CW317" s="222"/>
      <c r="CX317" s="222"/>
      <c r="CY317" s="222"/>
      <c r="CZ317" s="222"/>
      <c r="DA317" s="222"/>
      <c r="DB317" s="222"/>
      <c r="DC317" s="222"/>
      <c r="DD317" s="222"/>
      <c r="DE317" s="222"/>
      <c r="DF317" s="222"/>
      <c r="DG317" s="222"/>
      <c r="DH317" s="222"/>
      <c r="DI317" s="222"/>
      <c r="DJ317" s="222"/>
      <c r="DK317" s="222"/>
      <c r="DL317" s="222"/>
      <c r="DM317" s="222"/>
      <c r="DN317" s="222"/>
      <c r="DO317" s="222"/>
      <c r="DP317" s="222"/>
      <c r="DQ317" s="222"/>
      <c r="DR317" s="222"/>
      <c r="DS317" s="222"/>
      <c r="DT317" s="222"/>
      <c r="DU317" s="222"/>
      <c r="DV317" s="222"/>
      <c r="DW317" s="222"/>
      <c r="DX317" s="222"/>
      <c r="DY317" s="222"/>
      <c r="DZ317" s="222"/>
      <c r="EA317" s="222"/>
      <c r="EB317" s="222"/>
      <c r="EC317" s="222"/>
      <c r="ED317" s="222"/>
      <c r="EE317" s="222"/>
      <c r="EF317" s="222"/>
      <c r="EG317" s="222"/>
      <c r="EH317" s="222"/>
      <c r="EI317" s="222"/>
      <c r="EJ317" s="222"/>
      <c r="EK317" s="222"/>
      <c r="EL317" s="222"/>
      <c r="EM317" s="222"/>
      <c r="EN317" s="116"/>
    </row>
    <row r="318" spans="3:144" x14ac:dyDescent="0.3">
      <c r="C318" s="142">
        <f t="shared" si="232"/>
        <v>4</v>
      </c>
      <c r="D318" s="223" t="str">
        <f t="shared" si="229"/>
        <v>산업운영대</v>
      </c>
      <c r="E318" s="215" t="str">
        <f t="shared" si="229"/>
        <v>산업</v>
      </c>
      <c r="F318" s="283">
        <f t="shared" si="229"/>
        <v>30000</v>
      </c>
      <c r="G318" s="217">
        <f t="shared" si="229"/>
        <v>2.4900000000000002E-2</v>
      </c>
      <c r="H318" s="218">
        <f t="shared" si="229"/>
        <v>42882</v>
      </c>
      <c r="I318" s="219" t="str">
        <f t="shared" si="229"/>
        <v>3개월</v>
      </c>
      <c r="J318" s="220" t="str">
        <f t="shared" si="229"/>
        <v>2.5.8.11</v>
      </c>
      <c r="K318" s="286"/>
      <c r="L318" s="285"/>
      <c r="M318" s="285"/>
      <c r="N318" s="285"/>
      <c r="O318" s="222"/>
      <c r="P318" s="222"/>
      <c r="Q318" s="222"/>
      <c r="R318" s="222"/>
      <c r="S318" s="222"/>
      <c r="T318" s="222"/>
      <c r="U318" s="222"/>
      <c r="V318" s="222"/>
      <c r="W318" s="222"/>
      <c r="X318" s="222"/>
      <c r="Y318" s="222"/>
      <c r="Z318" s="222"/>
      <c r="AA318" s="222"/>
      <c r="AB318" s="222"/>
      <c r="AC318" s="222"/>
      <c r="AD318" s="222"/>
      <c r="AE318" s="222"/>
      <c r="AF318" s="222"/>
      <c r="AG318" s="222"/>
      <c r="AH318" s="222"/>
      <c r="AI318" s="222"/>
      <c r="AJ318" s="222"/>
      <c r="AK318" s="222"/>
      <c r="AL318" s="222"/>
      <c r="AM318" s="222"/>
      <c r="AN318" s="222"/>
      <c r="AO318" s="222"/>
      <c r="AP318" s="222"/>
      <c r="AQ318" s="222"/>
      <c r="AR318" s="222"/>
      <c r="AS318" s="222"/>
      <c r="AT318" s="222"/>
      <c r="AU318" s="222"/>
      <c r="AV318" s="222"/>
      <c r="AW318" s="222"/>
      <c r="AX318" s="222"/>
      <c r="AY318" s="222"/>
      <c r="AZ318" s="222"/>
      <c r="BA318" s="222"/>
      <c r="BB318" s="222"/>
      <c r="BC318" s="222"/>
      <c r="BD318" s="222"/>
      <c r="BE318" s="222"/>
      <c r="BF318" s="222"/>
      <c r="BG318" s="222"/>
      <c r="BH318" s="222"/>
      <c r="BI318" s="222"/>
      <c r="BJ318" s="222"/>
      <c r="BK318" s="222"/>
      <c r="BL318" s="222"/>
      <c r="BM318" s="222"/>
      <c r="BN318" s="222"/>
      <c r="BO318" s="222"/>
      <c r="BP318" s="222"/>
      <c r="BQ318" s="222"/>
      <c r="BR318" s="222"/>
      <c r="BS318" s="222"/>
      <c r="BT318" s="222"/>
      <c r="BU318" s="222"/>
      <c r="BV318" s="222"/>
      <c r="BW318" s="222"/>
      <c r="BX318" s="222"/>
      <c r="BY318" s="222"/>
      <c r="BZ318" s="222"/>
      <c r="CA318" s="222"/>
      <c r="CB318" s="222"/>
      <c r="CC318" s="222"/>
      <c r="CD318" s="222"/>
      <c r="CE318" s="222"/>
      <c r="CF318" s="222"/>
      <c r="CG318" s="222"/>
      <c r="CH318" s="222"/>
      <c r="CI318" s="222"/>
      <c r="CJ318" s="222"/>
      <c r="CK318" s="222"/>
      <c r="CL318" s="222"/>
      <c r="CM318" s="222"/>
      <c r="CN318" s="222"/>
      <c r="CO318" s="222"/>
      <c r="CP318" s="222"/>
      <c r="CQ318" s="222"/>
      <c r="CR318" s="222"/>
      <c r="CS318" s="222"/>
      <c r="CT318" s="222"/>
      <c r="CU318" s="222"/>
      <c r="CV318" s="222"/>
      <c r="CW318" s="222"/>
      <c r="CX318" s="222"/>
      <c r="CY318" s="222"/>
      <c r="CZ318" s="222"/>
      <c r="DA318" s="222"/>
      <c r="DB318" s="222"/>
      <c r="DC318" s="222"/>
      <c r="DD318" s="222"/>
      <c r="DE318" s="222"/>
      <c r="DF318" s="222"/>
      <c r="DG318" s="222"/>
      <c r="DH318" s="222"/>
      <c r="DI318" s="222"/>
      <c r="DJ318" s="222"/>
      <c r="DK318" s="222"/>
      <c r="DL318" s="222"/>
      <c r="DM318" s="222"/>
      <c r="DN318" s="222"/>
      <c r="DO318" s="222"/>
      <c r="DP318" s="222"/>
      <c r="DQ318" s="222"/>
      <c r="DR318" s="222"/>
      <c r="DS318" s="222"/>
      <c r="DT318" s="222"/>
      <c r="DU318" s="222"/>
      <c r="DV318" s="222"/>
      <c r="DW318" s="222"/>
      <c r="DX318" s="222"/>
      <c r="DY318" s="222"/>
      <c r="DZ318" s="222"/>
      <c r="EA318" s="222"/>
      <c r="EB318" s="222"/>
      <c r="EC318" s="222"/>
      <c r="ED318" s="222"/>
      <c r="EE318" s="222"/>
      <c r="EF318" s="222"/>
      <c r="EG318" s="222"/>
      <c r="EH318" s="222"/>
      <c r="EI318" s="222"/>
      <c r="EJ318" s="222"/>
      <c r="EK318" s="222"/>
      <c r="EL318" s="222"/>
      <c r="EM318" s="222"/>
      <c r="EN318" s="116"/>
    </row>
    <row r="319" spans="3:144" x14ac:dyDescent="0.3">
      <c r="C319" s="142">
        <f t="shared" si="232"/>
        <v>5</v>
      </c>
      <c r="D319" s="214" t="str">
        <f t="shared" si="229"/>
        <v>산업운영대</v>
      </c>
      <c r="E319" s="215" t="str">
        <f t="shared" si="229"/>
        <v>산업</v>
      </c>
      <c r="F319" s="283">
        <f t="shared" si="229"/>
        <v>24000</v>
      </c>
      <c r="G319" s="217">
        <f t="shared" si="229"/>
        <v>2.5099999999999997E-2</v>
      </c>
      <c r="H319" s="218">
        <f t="shared" si="229"/>
        <v>42693</v>
      </c>
      <c r="I319" s="219" t="str">
        <f t="shared" si="229"/>
        <v>3개월</v>
      </c>
      <c r="J319" s="220" t="str">
        <f t="shared" si="229"/>
        <v>2.5.8.11</v>
      </c>
      <c r="K319" s="286"/>
      <c r="L319" s="285"/>
      <c r="M319" s="285"/>
      <c r="N319" s="285"/>
      <c r="O319" s="222"/>
      <c r="P319" s="222"/>
      <c r="Q319" s="222"/>
      <c r="R319" s="222"/>
      <c r="S319" s="222"/>
      <c r="T319" s="222"/>
      <c r="U319" s="222"/>
      <c r="V319" s="222"/>
      <c r="W319" s="222"/>
      <c r="X319" s="222"/>
      <c r="Y319" s="222"/>
      <c r="Z319" s="222"/>
      <c r="AA319" s="222"/>
      <c r="AB319" s="222"/>
      <c r="AC319" s="222"/>
      <c r="AD319" s="222"/>
      <c r="AE319" s="222"/>
      <c r="AF319" s="222"/>
      <c r="AG319" s="222"/>
      <c r="AH319" s="222"/>
      <c r="AI319" s="222"/>
      <c r="AJ319" s="222"/>
      <c r="AK319" s="222"/>
      <c r="AL319" s="222"/>
      <c r="AM319" s="222"/>
      <c r="AN319" s="222"/>
      <c r="AO319" s="222"/>
      <c r="AP319" s="222"/>
      <c r="AQ319" s="222"/>
      <c r="AR319" s="222"/>
      <c r="AS319" s="222"/>
      <c r="AT319" s="222"/>
      <c r="AU319" s="222"/>
      <c r="AV319" s="222"/>
      <c r="AW319" s="222"/>
      <c r="AX319" s="222"/>
      <c r="AY319" s="222"/>
      <c r="AZ319" s="222"/>
      <c r="BA319" s="222"/>
      <c r="BB319" s="222"/>
      <c r="BC319" s="222"/>
      <c r="BD319" s="222"/>
      <c r="BE319" s="222"/>
      <c r="BF319" s="222"/>
      <c r="BG319" s="222"/>
      <c r="BH319" s="222"/>
      <c r="BI319" s="222"/>
      <c r="BJ319" s="222"/>
      <c r="BK319" s="222"/>
      <c r="BL319" s="222"/>
      <c r="BM319" s="222"/>
      <c r="BN319" s="222"/>
      <c r="BO319" s="222"/>
      <c r="BP319" s="222"/>
      <c r="BQ319" s="222"/>
      <c r="BR319" s="222"/>
      <c r="BS319" s="222"/>
      <c r="BT319" s="222"/>
      <c r="BU319" s="222"/>
      <c r="BV319" s="222"/>
      <c r="BW319" s="222"/>
      <c r="BX319" s="222"/>
      <c r="BY319" s="222"/>
      <c r="BZ319" s="222"/>
      <c r="CA319" s="222"/>
      <c r="CB319" s="222"/>
      <c r="CC319" s="222"/>
      <c r="CD319" s="222"/>
      <c r="CE319" s="222"/>
      <c r="CF319" s="222"/>
      <c r="CG319" s="222"/>
      <c r="CH319" s="222"/>
      <c r="CI319" s="222"/>
      <c r="CJ319" s="222"/>
      <c r="CK319" s="222"/>
      <c r="CL319" s="222"/>
      <c r="CM319" s="222"/>
      <c r="CN319" s="222"/>
      <c r="CO319" s="222"/>
      <c r="CP319" s="222"/>
      <c r="CQ319" s="222"/>
      <c r="CR319" s="222"/>
      <c r="CS319" s="222"/>
      <c r="CT319" s="222"/>
      <c r="CU319" s="222"/>
      <c r="CV319" s="222"/>
      <c r="CW319" s="222"/>
      <c r="CX319" s="222"/>
      <c r="CY319" s="222"/>
      <c r="CZ319" s="222"/>
      <c r="DA319" s="222"/>
      <c r="DB319" s="222"/>
      <c r="DC319" s="222"/>
      <c r="DD319" s="222"/>
      <c r="DE319" s="222"/>
      <c r="DF319" s="222"/>
      <c r="DG319" s="222"/>
      <c r="DH319" s="222"/>
      <c r="DI319" s="222"/>
      <c r="DJ319" s="222"/>
      <c r="DK319" s="222"/>
      <c r="DL319" s="222"/>
      <c r="DM319" s="222"/>
      <c r="DN319" s="222"/>
      <c r="DO319" s="222"/>
      <c r="DP319" s="222"/>
      <c r="DQ319" s="222"/>
      <c r="DR319" s="222"/>
      <c r="DS319" s="222"/>
      <c r="DT319" s="222"/>
      <c r="DU319" s="222"/>
      <c r="DV319" s="222"/>
      <c r="DW319" s="222"/>
      <c r="DX319" s="222"/>
      <c r="DY319" s="222"/>
      <c r="DZ319" s="222"/>
      <c r="EA319" s="222"/>
      <c r="EB319" s="222"/>
      <c r="EC319" s="222"/>
      <c r="ED319" s="222"/>
      <c r="EE319" s="222"/>
      <c r="EF319" s="222"/>
      <c r="EG319" s="222"/>
      <c r="EH319" s="222"/>
      <c r="EI319" s="222"/>
      <c r="EJ319" s="222"/>
      <c r="EK319" s="222"/>
      <c r="EL319" s="222"/>
      <c r="EM319" s="222"/>
      <c r="EN319" s="116"/>
    </row>
    <row r="320" spans="3:144" x14ac:dyDescent="0.3">
      <c r="C320" s="142">
        <f t="shared" si="232"/>
        <v>6</v>
      </c>
      <c r="D320" s="223" t="str">
        <f t="shared" si="229"/>
        <v>산업운영대</v>
      </c>
      <c r="E320" s="215" t="str">
        <f t="shared" si="229"/>
        <v>산업</v>
      </c>
      <c r="F320" s="283">
        <f t="shared" si="229"/>
        <v>20000</v>
      </c>
      <c r="G320" s="217">
        <f t="shared" si="229"/>
        <v>2.5499999999999998E-2</v>
      </c>
      <c r="H320" s="218">
        <f t="shared" si="229"/>
        <v>43049</v>
      </c>
      <c r="I320" s="219" t="str">
        <f t="shared" si="229"/>
        <v>3개월</v>
      </c>
      <c r="J320" s="220" t="str">
        <f t="shared" si="229"/>
        <v>2.5.8.11</v>
      </c>
      <c r="K320" s="286"/>
      <c r="L320" s="285"/>
      <c r="M320" s="285"/>
      <c r="N320" s="285"/>
      <c r="O320" s="222"/>
      <c r="P320" s="222"/>
      <c r="Q320" s="222"/>
      <c r="R320" s="222"/>
      <c r="S320" s="222"/>
      <c r="T320" s="222"/>
      <c r="U320" s="222"/>
      <c r="V320" s="222"/>
      <c r="W320" s="222"/>
      <c r="X320" s="222"/>
      <c r="Y320" s="222"/>
      <c r="Z320" s="222"/>
      <c r="AA320" s="222"/>
      <c r="AB320" s="222"/>
      <c r="AC320" s="222"/>
      <c r="AD320" s="222"/>
      <c r="AE320" s="222"/>
      <c r="AF320" s="222"/>
      <c r="AG320" s="222"/>
      <c r="AH320" s="222"/>
      <c r="AI320" s="222"/>
      <c r="AJ320" s="222"/>
      <c r="AK320" s="222"/>
      <c r="AL320" s="222"/>
      <c r="AM320" s="222"/>
      <c r="AN320" s="222"/>
      <c r="AO320" s="222"/>
      <c r="AP320" s="222"/>
      <c r="AQ320" s="222"/>
      <c r="AR320" s="222"/>
      <c r="AS320" s="222"/>
      <c r="AT320" s="222"/>
      <c r="AU320" s="222"/>
      <c r="AV320" s="222"/>
      <c r="AW320" s="222"/>
      <c r="AX320" s="222"/>
      <c r="AY320" s="222"/>
      <c r="AZ320" s="222"/>
      <c r="BA320" s="222"/>
      <c r="BB320" s="222"/>
      <c r="BC320" s="222"/>
      <c r="BD320" s="222"/>
      <c r="BE320" s="222"/>
      <c r="BF320" s="222"/>
      <c r="BG320" s="222"/>
      <c r="BH320" s="222"/>
      <c r="BI320" s="222"/>
      <c r="BJ320" s="222"/>
      <c r="BK320" s="222"/>
      <c r="BL320" s="222"/>
      <c r="BM320" s="222"/>
      <c r="BN320" s="222"/>
      <c r="BO320" s="222"/>
      <c r="BP320" s="222"/>
      <c r="BQ320" s="222"/>
      <c r="BR320" s="222"/>
      <c r="BS320" s="222"/>
      <c r="BT320" s="222"/>
      <c r="BU320" s="222"/>
      <c r="BV320" s="222"/>
      <c r="BW320" s="222"/>
      <c r="BX320" s="222"/>
      <c r="BY320" s="222"/>
      <c r="BZ320" s="222"/>
      <c r="CA320" s="222"/>
      <c r="CB320" s="222"/>
      <c r="CC320" s="222"/>
      <c r="CD320" s="222"/>
      <c r="CE320" s="222"/>
      <c r="CF320" s="222"/>
      <c r="CG320" s="222"/>
      <c r="CH320" s="222"/>
      <c r="CI320" s="222"/>
      <c r="CJ320" s="222"/>
      <c r="CK320" s="222"/>
      <c r="CL320" s="222"/>
      <c r="CM320" s="222"/>
      <c r="CN320" s="222"/>
      <c r="CO320" s="222"/>
      <c r="CP320" s="222"/>
      <c r="CQ320" s="222"/>
      <c r="CR320" s="222"/>
      <c r="CS320" s="222"/>
      <c r="CT320" s="222"/>
      <c r="CU320" s="222"/>
      <c r="CV320" s="222"/>
      <c r="CW320" s="222"/>
      <c r="CX320" s="222"/>
      <c r="CY320" s="222"/>
      <c r="CZ320" s="222"/>
      <c r="DA320" s="222"/>
      <c r="DB320" s="222"/>
      <c r="DC320" s="222"/>
      <c r="DD320" s="222"/>
      <c r="DE320" s="222"/>
      <c r="DF320" s="222"/>
      <c r="DG320" s="222"/>
      <c r="DH320" s="222"/>
      <c r="DI320" s="222"/>
      <c r="DJ320" s="222"/>
      <c r="DK320" s="222"/>
      <c r="DL320" s="222"/>
      <c r="DM320" s="222"/>
      <c r="DN320" s="222"/>
      <c r="DO320" s="222"/>
      <c r="DP320" s="222"/>
      <c r="DQ320" s="222"/>
      <c r="DR320" s="222"/>
      <c r="DS320" s="222"/>
      <c r="DT320" s="222"/>
      <c r="DU320" s="222"/>
      <c r="DV320" s="222"/>
      <c r="DW320" s="222"/>
      <c r="DX320" s="222"/>
      <c r="DY320" s="222"/>
      <c r="DZ320" s="222"/>
      <c r="EA320" s="222"/>
      <c r="EB320" s="222"/>
      <c r="EC320" s="222"/>
      <c r="ED320" s="222"/>
      <c r="EE320" s="222"/>
      <c r="EF320" s="222"/>
      <c r="EG320" s="222"/>
      <c r="EH320" s="222"/>
      <c r="EI320" s="222"/>
      <c r="EJ320" s="222"/>
      <c r="EK320" s="222"/>
      <c r="EL320" s="222"/>
      <c r="EM320" s="222"/>
      <c r="EN320" s="116"/>
    </row>
    <row r="321" spans="3:144" x14ac:dyDescent="0.3">
      <c r="C321" s="142">
        <f t="shared" si="232"/>
        <v>7</v>
      </c>
      <c r="D321" s="214" t="str">
        <f t="shared" si="229"/>
        <v>기업일반대</v>
      </c>
      <c r="E321" s="215" t="str">
        <f t="shared" si="229"/>
        <v>야마구찌</v>
      </c>
      <c r="F321" s="283">
        <f t="shared" si="229"/>
        <v>5000</v>
      </c>
      <c r="G321" s="217">
        <f t="shared" si="229"/>
        <v>2.3399999999999997E-2</v>
      </c>
      <c r="H321" s="218">
        <f t="shared" si="229"/>
        <v>42874</v>
      </c>
      <c r="I321" s="219" t="str">
        <f t="shared" si="229"/>
        <v>3개월</v>
      </c>
      <c r="J321" s="220" t="str">
        <f t="shared" si="229"/>
        <v>2.5.8.11</v>
      </c>
      <c r="K321" s="286"/>
      <c r="L321" s="285"/>
      <c r="M321" s="285"/>
      <c r="N321" s="285"/>
      <c r="O321" s="222"/>
      <c r="P321" s="222"/>
      <c r="Q321" s="222"/>
      <c r="R321" s="222"/>
      <c r="S321" s="222"/>
      <c r="T321" s="222"/>
      <c r="U321" s="222"/>
      <c r="V321" s="222"/>
      <c r="W321" s="222"/>
      <c r="X321" s="222"/>
      <c r="Y321" s="222"/>
      <c r="Z321" s="222"/>
      <c r="AA321" s="222"/>
      <c r="AB321" s="222"/>
      <c r="AC321" s="222"/>
      <c r="AD321" s="222"/>
      <c r="AE321" s="222"/>
      <c r="AF321" s="222"/>
      <c r="AG321" s="222"/>
      <c r="AH321" s="222"/>
      <c r="AI321" s="222"/>
      <c r="AJ321" s="222"/>
      <c r="AK321" s="222"/>
      <c r="AL321" s="222"/>
      <c r="AM321" s="222"/>
      <c r="AN321" s="222"/>
      <c r="AO321" s="222"/>
      <c r="AP321" s="222"/>
      <c r="AQ321" s="222"/>
      <c r="AR321" s="222"/>
      <c r="AS321" s="222"/>
      <c r="AT321" s="222"/>
      <c r="AU321" s="222"/>
      <c r="AV321" s="222"/>
      <c r="AW321" s="222"/>
      <c r="AX321" s="222"/>
      <c r="AY321" s="222"/>
      <c r="AZ321" s="222"/>
      <c r="BA321" s="222"/>
      <c r="BB321" s="222"/>
      <c r="BC321" s="222"/>
      <c r="BD321" s="222"/>
      <c r="BE321" s="222"/>
      <c r="BF321" s="222"/>
      <c r="BG321" s="222"/>
      <c r="BH321" s="222"/>
      <c r="BI321" s="222"/>
      <c r="BJ321" s="222"/>
      <c r="BK321" s="222"/>
      <c r="BL321" s="222"/>
      <c r="BM321" s="222"/>
      <c r="BN321" s="222"/>
      <c r="BO321" s="222"/>
      <c r="BP321" s="222"/>
      <c r="BQ321" s="222"/>
      <c r="BR321" s="222"/>
      <c r="BS321" s="222"/>
      <c r="BT321" s="222"/>
      <c r="BU321" s="222"/>
      <c r="BV321" s="222"/>
      <c r="BW321" s="222"/>
      <c r="BX321" s="222"/>
      <c r="BY321" s="222"/>
      <c r="BZ321" s="222"/>
      <c r="CA321" s="222"/>
      <c r="CB321" s="222"/>
      <c r="CC321" s="222"/>
      <c r="CD321" s="222"/>
      <c r="CE321" s="222"/>
      <c r="CF321" s="222"/>
      <c r="CG321" s="222"/>
      <c r="CH321" s="222"/>
      <c r="CI321" s="222"/>
      <c r="CJ321" s="222"/>
      <c r="CK321" s="222"/>
      <c r="CL321" s="222"/>
      <c r="CM321" s="222"/>
      <c r="CN321" s="222"/>
      <c r="CO321" s="222"/>
      <c r="CP321" s="222"/>
      <c r="CQ321" s="222"/>
      <c r="CR321" s="222"/>
      <c r="CS321" s="222"/>
      <c r="CT321" s="222"/>
      <c r="CU321" s="222"/>
      <c r="CV321" s="222"/>
      <c r="CW321" s="222"/>
      <c r="CX321" s="222"/>
      <c r="CY321" s="222"/>
      <c r="CZ321" s="222"/>
      <c r="DA321" s="222"/>
      <c r="DB321" s="222"/>
      <c r="DC321" s="222"/>
      <c r="DD321" s="222"/>
      <c r="DE321" s="222"/>
      <c r="DF321" s="222"/>
      <c r="DG321" s="222"/>
      <c r="DH321" s="222"/>
      <c r="DI321" s="222"/>
      <c r="DJ321" s="222"/>
      <c r="DK321" s="222"/>
      <c r="DL321" s="222"/>
      <c r="DM321" s="222"/>
      <c r="DN321" s="222"/>
      <c r="DO321" s="222"/>
      <c r="DP321" s="222"/>
      <c r="DQ321" s="222"/>
      <c r="DR321" s="222"/>
      <c r="DS321" s="222"/>
      <c r="DT321" s="222"/>
      <c r="DU321" s="222"/>
      <c r="DV321" s="222"/>
      <c r="DW321" s="222"/>
      <c r="DX321" s="222"/>
      <c r="DY321" s="222"/>
      <c r="DZ321" s="222"/>
      <c r="EA321" s="222"/>
      <c r="EB321" s="222"/>
      <c r="EC321" s="222"/>
      <c r="ED321" s="222"/>
      <c r="EE321" s="222"/>
      <c r="EF321" s="222"/>
      <c r="EG321" s="222"/>
      <c r="EH321" s="222"/>
      <c r="EI321" s="222"/>
      <c r="EJ321" s="222"/>
      <c r="EK321" s="222"/>
      <c r="EL321" s="222"/>
      <c r="EM321" s="222"/>
      <c r="EN321" s="116"/>
    </row>
    <row r="322" spans="3:144" x14ac:dyDescent="0.3">
      <c r="C322" s="142">
        <f t="shared" si="232"/>
        <v>8</v>
      </c>
      <c r="D322" s="223" t="str">
        <f t="shared" si="229"/>
        <v>일반대</v>
      </c>
      <c r="E322" s="215" t="str">
        <f t="shared" si="229"/>
        <v>우리</v>
      </c>
      <c r="F322" s="283">
        <f t="shared" si="229"/>
        <v>2500</v>
      </c>
      <c r="G322" s="217">
        <f t="shared" si="229"/>
        <v>2.6099999999999998E-2</v>
      </c>
      <c r="H322" s="218">
        <f t="shared" si="229"/>
        <v>42797</v>
      </c>
      <c r="I322" s="219" t="str">
        <f t="shared" si="229"/>
        <v>1개월</v>
      </c>
      <c r="J322" s="220" t="str">
        <f t="shared" si="229"/>
        <v>-</v>
      </c>
      <c r="K322" s="286"/>
      <c r="L322" s="285"/>
      <c r="M322" s="285"/>
      <c r="N322" s="285"/>
      <c r="O322" s="222"/>
      <c r="P322" s="222"/>
      <c r="Q322" s="222"/>
      <c r="R322" s="222"/>
      <c r="S322" s="222"/>
      <c r="T322" s="222"/>
      <c r="U322" s="222"/>
      <c r="V322" s="222"/>
      <c r="W322" s="222"/>
      <c r="X322" s="222"/>
      <c r="Y322" s="222"/>
      <c r="Z322" s="222"/>
      <c r="AA322" s="222"/>
      <c r="AB322" s="222"/>
      <c r="AC322" s="222"/>
      <c r="AD322" s="222"/>
      <c r="AE322" s="222"/>
      <c r="AF322" s="222"/>
      <c r="AG322" s="222"/>
      <c r="AH322" s="222"/>
      <c r="AI322" s="222"/>
      <c r="AJ322" s="222"/>
      <c r="AK322" s="222"/>
      <c r="AL322" s="222"/>
      <c r="AM322" s="222"/>
      <c r="AN322" s="222"/>
      <c r="AO322" s="222"/>
      <c r="AP322" s="222"/>
      <c r="AQ322" s="222"/>
      <c r="AR322" s="222"/>
      <c r="AS322" s="222"/>
      <c r="AT322" s="222"/>
      <c r="AU322" s="222"/>
      <c r="AV322" s="222"/>
      <c r="AW322" s="222"/>
      <c r="AX322" s="222"/>
      <c r="AY322" s="222"/>
      <c r="AZ322" s="222"/>
      <c r="BA322" s="222"/>
      <c r="BB322" s="222"/>
      <c r="BC322" s="222"/>
      <c r="BD322" s="222"/>
      <c r="BE322" s="222"/>
      <c r="BF322" s="222"/>
      <c r="BG322" s="222"/>
      <c r="BH322" s="222"/>
      <c r="BI322" s="222"/>
      <c r="BJ322" s="222"/>
      <c r="BK322" s="222"/>
      <c r="BL322" s="222"/>
      <c r="BM322" s="222"/>
      <c r="BN322" s="222"/>
      <c r="BO322" s="222"/>
      <c r="BP322" s="222"/>
      <c r="BQ322" s="222"/>
      <c r="BR322" s="222"/>
      <c r="BS322" s="222"/>
      <c r="BT322" s="222"/>
      <c r="BU322" s="222"/>
      <c r="BV322" s="222"/>
      <c r="BW322" s="222"/>
      <c r="BX322" s="222"/>
      <c r="BY322" s="222"/>
      <c r="BZ322" s="222"/>
      <c r="CA322" s="222"/>
      <c r="CB322" s="222"/>
      <c r="CC322" s="222"/>
      <c r="CD322" s="222"/>
      <c r="CE322" s="222"/>
      <c r="CF322" s="222"/>
      <c r="CG322" s="222"/>
      <c r="CH322" s="222"/>
      <c r="CI322" s="222"/>
      <c r="CJ322" s="222"/>
      <c r="CK322" s="222"/>
      <c r="CL322" s="222"/>
      <c r="CM322" s="222"/>
      <c r="CN322" s="222"/>
      <c r="CO322" s="222"/>
      <c r="CP322" s="222"/>
      <c r="CQ322" s="222"/>
      <c r="CR322" s="222"/>
      <c r="CS322" s="222"/>
      <c r="CT322" s="222"/>
      <c r="CU322" s="222"/>
      <c r="CV322" s="222"/>
      <c r="CW322" s="222"/>
      <c r="CX322" s="222"/>
      <c r="CY322" s="222"/>
      <c r="CZ322" s="222"/>
      <c r="DA322" s="222"/>
      <c r="DB322" s="222"/>
      <c r="DC322" s="222"/>
      <c r="DD322" s="222"/>
      <c r="DE322" s="222"/>
      <c r="DF322" s="222"/>
      <c r="DG322" s="222"/>
      <c r="DH322" s="222"/>
      <c r="DI322" s="222"/>
      <c r="DJ322" s="222"/>
      <c r="DK322" s="222"/>
      <c r="DL322" s="222"/>
      <c r="DM322" s="222"/>
      <c r="DN322" s="222"/>
      <c r="DO322" s="222"/>
      <c r="DP322" s="222"/>
      <c r="DQ322" s="222"/>
      <c r="DR322" s="222"/>
      <c r="DS322" s="222"/>
      <c r="DT322" s="222"/>
      <c r="DU322" s="222"/>
      <c r="DV322" s="222"/>
      <c r="DW322" s="222"/>
      <c r="DX322" s="222"/>
      <c r="DY322" s="222"/>
      <c r="DZ322" s="222"/>
      <c r="EA322" s="222"/>
      <c r="EB322" s="222"/>
      <c r="EC322" s="222"/>
      <c r="ED322" s="222"/>
      <c r="EE322" s="222"/>
      <c r="EF322" s="222"/>
      <c r="EG322" s="222"/>
      <c r="EH322" s="222"/>
      <c r="EI322" s="222"/>
      <c r="EJ322" s="222"/>
      <c r="EK322" s="222"/>
      <c r="EL322" s="222"/>
      <c r="EM322" s="222"/>
      <c r="EN322" s="116"/>
    </row>
    <row r="323" spans="3:144" x14ac:dyDescent="0.3">
      <c r="C323" s="142">
        <f t="shared" si="232"/>
        <v>9</v>
      </c>
      <c r="D323" s="214" t="str">
        <f t="shared" si="229"/>
        <v>일반대</v>
      </c>
      <c r="E323" s="215" t="str">
        <f t="shared" si="229"/>
        <v>농협</v>
      </c>
      <c r="F323" s="283">
        <f t="shared" si="229"/>
        <v>5000</v>
      </c>
      <c r="G323" s="217">
        <f t="shared" si="229"/>
        <v>2.8900000000000002E-2</v>
      </c>
      <c r="H323" s="218">
        <f t="shared" si="229"/>
        <v>42694</v>
      </c>
      <c r="I323" s="219" t="str">
        <f t="shared" si="229"/>
        <v>1개월</v>
      </c>
      <c r="J323" s="220" t="str">
        <f t="shared" si="229"/>
        <v>-</v>
      </c>
      <c r="K323" s="286"/>
      <c r="L323" s="285"/>
      <c r="M323" s="285"/>
      <c r="N323" s="285"/>
      <c r="O323" s="222"/>
      <c r="P323" s="222"/>
      <c r="Q323" s="222"/>
      <c r="R323" s="222"/>
      <c r="S323" s="222"/>
      <c r="T323" s="222"/>
      <c r="U323" s="222"/>
      <c r="V323" s="222"/>
      <c r="W323" s="222"/>
      <c r="X323" s="222"/>
      <c r="Y323" s="222"/>
      <c r="Z323" s="222"/>
      <c r="AA323" s="222"/>
      <c r="AB323" s="222"/>
      <c r="AC323" s="222"/>
      <c r="AD323" s="222"/>
      <c r="AE323" s="222"/>
      <c r="AF323" s="222"/>
      <c r="AG323" s="222"/>
      <c r="AH323" s="222"/>
      <c r="AI323" s="222"/>
      <c r="AJ323" s="222"/>
      <c r="AK323" s="222"/>
      <c r="AL323" s="222"/>
      <c r="AM323" s="222"/>
      <c r="AN323" s="222"/>
      <c r="AO323" s="222"/>
      <c r="AP323" s="222"/>
      <c r="AQ323" s="222"/>
      <c r="AR323" s="222"/>
      <c r="AS323" s="222"/>
      <c r="AT323" s="222"/>
      <c r="AU323" s="222"/>
      <c r="AV323" s="222"/>
      <c r="AW323" s="222"/>
      <c r="AX323" s="222"/>
      <c r="AY323" s="222"/>
      <c r="AZ323" s="222"/>
      <c r="BA323" s="222"/>
      <c r="BB323" s="222"/>
      <c r="BC323" s="222"/>
      <c r="BD323" s="222"/>
      <c r="BE323" s="222"/>
      <c r="BF323" s="222"/>
      <c r="BG323" s="222"/>
      <c r="BH323" s="222"/>
      <c r="BI323" s="222"/>
      <c r="BJ323" s="222"/>
      <c r="BK323" s="222"/>
      <c r="BL323" s="222"/>
      <c r="BM323" s="222"/>
      <c r="BN323" s="222"/>
      <c r="BO323" s="222"/>
      <c r="BP323" s="222"/>
      <c r="BQ323" s="222"/>
      <c r="BR323" s="222"/>
      <c r="BS323" s="222"/>
      <c r="BT323" s="222"/>
      <c r="BU323" s="222"/>
      <c r="BV323" s="222"/>
      <c r="BW323" s="222"/>
      <c r="BX323" s="222"/>
      <c r="BY323" s="222"/>
      <c r="BZ323" s="222"/>
      <c r="CA323" s="222"/>
      <c r="CB323" s="222"/>
      <c r="CC323" s="222"/>
      <c r="CD323" s="222"/>
      <c r="CE323" s="222"/>
      <c r="CF323" s="222"/>
      <c r="CG323" s="222"/>
      <c r="CH323" s="222"/>
      <c r="CI323" s="222"/>
      <c r="CJ323" s="222"/>
      <c r="CK323" s="222"/>
      <c r="CL323" s="222"/>
      <c r="CM323" s="222"/>
      <c r="CN323" s="222"/>
      <c r="CO323" s="222"/>
      <c r="CP323" s="222"/>
      <c r="CQ323" s="222"/>
      <c r="CR323" s="222"/>
      <c r="CS323" s="222"/>
      <c r="CT323" s="222"/>
      <c r="CU323" s="222"/>
      <c r="CV323" s="222"/>
      <c r="CW323" s="222"/>
      <c r="CX323" s="222"/>
      <c r="CY323" s="222"/>
      <c r="CZ323" s="222"/>
      <c r="DA323" s="222"/>
      <c r="DB323" s="222"/>
      <c r="DC323" s="222"/>
      <c r="DD323" s="222"/>
      <c r="DE323" s="222"/>
      <c r="DF323" s="222"/>
      <c r="DG323" s="222"/>
      <c r="DH323" s="222"/>
      <c r="DI323" s="222"/>
      <c r="DJ323" s="222"/>
      <c r="DK323" s="222"/>
      <c r="DL323" s="222"/>
      <c r="DM323" s="222"/>
      <c r="DN323" s="222"/>
      <c r="DO323" s="222"/>
      <c r="DP323" s="222"/>
      <c r="DQ323" s="222"/>
      <c r="DR323" s="222"/>
      <c r="DS323" s="222"/>
      <c r="DT323" s="222"/>
      <c r="DU323" s="222"/>
      <c r="DV323" s="222"/>
      <c r="DW323" s="222"/>
      <c r="DX323" s="222"/>
      <c r="DY323" s="222"/>
      <c r="DZ323" s="222"/>
      <c r="EA323" s="222"/>
      <c r="EB323" s="222"/>
      <c r="EC323" s="222"/>
      <c r="ED323" s="222"/>
      <c r="EE323" s="222"/>
      <c r="EF323" s="222"/>
      <c r="EG323" s="222"/>
      <c r="EH323" s="222"/>
      <c r="EI323" s="222"/>
      <c r="EJ323" s="222"/>
      <c r="EK323" s="222"/>
      <c r="EL323" s="222"/>
      <c r="EM323" s="222"/>
      <c r="EN323" s="116"/>
    </row>
    <row r="324" spans="3:144" x14ac:dyDescent="0.3">
      <c r="C324" s="142">
        <f t="shared" si="232"/>
        <v>10</v>
      </c>
      <c r="D324" s="223" t="str">
        <f t="shared" si="229"/>
        <v>일반대(정책자금)</v>
      </c>
      <c r="E324" s="215" t="str">
        <f t="shared" si="229"/>
        <v>농협</v>
      </c>
      <c r="F324" s="283">
        <f t="shared" si="229"/>
        <v>10000</v>
      </c>
      <c r="G324" s="217">
        <f t="shared" si="229"/>
        <v>2.3799999999999998E-2</v>
      </c>
      <c r="H324" s="218">
        <f t="shared" si="229"/>
        <v>42809</v>
      </c>
      <c r="I324" s="219" t="str">
        <f t="shared" si="229"/>
        <v>3개월</v>
      </c>
      <c r="J324" s="220" t="str">
        <f t="shared" si="229"/>
        <v>3.6.9.12</v>
      </c>
      <c r="K324" s="286"/>
      <c r="L324" s="285"/>
      <c r="M324" s="285"/>
      <c r="N324" s="285"/>
      <c r="O324" s="222"/>
      <c r="P324" s="222"/>
      <c r="Q324" s="222"/>
      <c r="R324" s="222"/>
      <c r="S324" s="222"/>
      <c r="T324" s="222"/>
      <c r="U324" s="222"/>
      <c r="V324" s="222"/>
      <c r="W324" s="222"/>
      <c r="X324" s="222"/>
      <c r="Y324" s="222"/>
      <c r="Z324" s="222"/>
      <c r="AA324" s="222"/>
      <c r="AB324" s="222"/>
      <c r="AC324" s="222"/>
      <c r="AD324" s="222"/>
      <c r="AE324" s="222"/>
      <c r="AF324" s="222"/>
      <c r="AG324" s="222"/>
      <c r="AH324" s="222"/>
      <c r="AI324" s="222"/>
      <c r="AJ324" s="222"/>
      <c r="AK324" s="222"/>
      <c r="AL324" s="222"/>
      <c r="AM324" s="222"/>
      <c r="AN324" s="222"/>
      <c r="AO324" s="222"/>
      <c r="AP324" s="222"/>
      <c r="AQ324" s="222"/>
      <c r="AR324" s="222"/>
      <c r="AS324" s="222"/>
      <c r="AT324" s="222"/>
      <c r="AU324" s="222"/>
      <c r="AV324" s="222"/>
      <c r="AW324" s="222"/>
      <c r="AX324" s="222"/>
      <c r="AY324" s="222"/>
      <c r="AZ324" s="222"/>
      <c r="BA324" s="222"/>
      <c r="BB324" s="222"/>
      <c r="BC324" s="222"/>
      <c r="BD324" s="222"/>
      <c r="BE324" s="222"/>
      <c r="BF324" s="222"/>
      <c r="BG324" s="222"/>
      <c r="BH324" s="222"/>
      <c r="BI324" s="222"/>
      <c r="BJ324" s="222"/>
      <c r="BK324" s="222"/>
      <c r="BL324" s="222"/>
      <c r="BM324" s="222"/>
      <c r="BN324" s="222"/>
      <c r="BO324" s="222"/>
      <c r="BP324" s="222"/>
      <c r="BQ324" s="222"/>
      <c r="BR324" s="222"/>
      <c r="BS324" s="222"/>
      <c r="BT324" s="222"/>
      <c r="BU324" s="222"/>
      <c r="BV324" s="222"/>
      <c r="BW324" s="222"/>
      <c r="BX324" s="222"/>
      <c r="BY324" s="222"/>
      <c r="BZ324" s="222"/>
      <c r="CA324" s="222"/>
      <c r="CB324" s="222"/>
      <c r="CC324" s="222"/>
      <c r="CD324" s="222"/>
      <c r="CE324" s="222"/>
      <c r="CF324" s="222"/>
      <c r="CG324" s="222"/>
      <c r="CH324" s="222"/>
      <c r="CI324" s="222"/>
      <c r="CJ324" s="222"/>
      <c r="CK324" s="222"/>
      <c r="CL324" s="222"/>
      <c r="CM324" s="222"/>
      <c r="CN324" s="222"/>
      <c r="CO324" s="222"/>
      <c r="CP324" s="222"/>
      <c r="CQ324" s="222"/>
      <c r="CR324" s="222"/>
      <c r="CS324" s="222"/>
      <c r="CT324" s="222"/>
      <c r="CU324" s="222"/>
      <c r="CV324" s="222"/>
      <c r="CW324" s="222"/>
      <c r="CX324" s="222"/>
      <c r="CY324" s="222"/>
      <c r="CZ324" s="222"/>
      <c r="DA324" s="222"/>
      <c r="DB324" s="222"/>
      <c r="DC324" s="222"/>
      <c r="DD324" s="222"/>
      <c r="DE324" s="222"/>
      <c r="DF324" s="222"/>
      <c r="DG324" s="222"/>
      <c r="DH324" s="222"/>
      <c r="DI324" s="222"/>
      <c r="DJ324" s="222"/>
      <c r="DK324" s="222"/>
      <c r="DL324" s="222"/>
      <c r="DM324" s="222"/>
      <c r="DN324" s="222"/>
      <c r="DO324" s="222"/>
      <c r="DP324" s="222"/>
      <c r="DQ324" s="222"/>
      <c r="DR324" s="222"/>
      <c r="DS324" s="222"/>
      <c r="DT324" s="222"/>
      <c r="DU324" s="222"/>
      <c r="DV324" s="222"/>
      <c r="DW324" s="222"/>
      <c r="DX324" s="222"/>
      <c r="DY324" s="222"/>
      <c r="DZ324" s="222"/>
      <c r="EA324" s="222"/>
      <c r="EB324" s="222"/>
      <c r="EC324" s="222"/>
      <c r="ED324" s="222"/>
      <c r="EE324" s="222"/>
      <c r="EF324" s="222"/>
      <c r="EG324" s="222"/>
      <c r="EH324" s="222"/>
      <c r="EI324" s="222"/>
      <c r="EJ324" s="222"/>
      <c r="EK324" s="222"/>
      <c r="EL324" s="222"/>
      <c r="EM324" s="222"/>
      <c r="EN324" s="116"/>
    </row>
    <row r="325" spans="3:144" x14ac:dyDescent="0.3">
      <c r="C325" s="142">
        <f>C324+1</f>
        <v>11</v>
      </c>
      <c r="D325" s="223" t="str">
        <f t="shared" si="229"/>
        <v>일반대</v>
      </c>
      <c r="E325" s="215" t="str">
        <f t="shared" si="229"/>
        <v>경남</v>
      </c>
      <c r="F325" s="283">
        <f t="shared" si="229"/>
        <v>5000</v>
      </c>
      <c r="G325" s="217">
        <f t="shared" si="229"/>
        <v>2.5699999999999997E-2</v>
      </c>
      <c r="H325" s="218">
        <f t="shared" si="229"/>
        <v>42876</v>
      </c>
      <c r="I325" s="219" t="str">
        <f t="shared" si="229"/>
        <v>1개월</v>
      </c>
      <c r="J325" s="220" t="str">
        <f t="shared" si="229"/>
        <v>-</v>
      </c>
      <c r="K325" s="284"/>
      <c r="L325" s="285"/>
      <c r="M325" s="285"/>
      <c r="N325" s="285"/>
      <c r="O325" s="222"/>
      <c r="P325" s="222"/>
      <c r="Q325" s="222"/>
      <c r="R325" s="222"/>
      <c r="S325" s="222"/>
      <c r="T325" s="222"/>
      <c r="U325" s="222"/>
      <c r="V325" s="222"/>
      <c r="W325" s="222"/>
      <c r="X325" s="222"/>
      <c r="Y325" s="222"/>
      <c r="Z325" s="222"/>
      <c r="AA325" s="222"/>
      <c r="AB325" s="222"/>
      <c r="AC325" s="222"/>
      <c r="AD325" s="222"/>
      <c r="AE325" s="222"/>
      <c r="AF325" s="222"/>
      <c r="AG325" s="222"/>
      <c r="AH325" s="222"/>
      <c r="AI325" s="222"/>
      <c r="AJ325" s="222"/>
      <c r="AK325" s="222"/>
      <c r="AL325" s="222"/>
      <c r="AM325" s="222"/>
      <c r="AN325" s="222"/>
      <c r="AO325" s="222"/>
      <c r="AP325" s="222"/>
      <c r="AQ325" s="222"/>
      <c r="AR325" s="222"/>
      <c r="AS325" s="222"/>
      <c r="AT325" s="222"/>
      <c r="AU325" s="222"/>
      <c r="AV325" s="222"/>
      <c r="AW325" s="222"/>
      <c r="AX325" s="222"/>
      <c r="AY325" s="222"/>
      <c r="AZ325" s="222"/>
      <c r="BA325" s="222"/>
      <c r="BB325" s="222"/>
      <c r="BC325" s="222"/>
      <c r="BD325" s="222"/>
      <c r="BE325" s="222"/>
      <c r="BF325" s="222"/>
      <c r="BG325" s="222"/>
      <c r="BH325" s="222"/>
      <c r="BI325" s="222"/>
      <c r="BJ325" s="222"/>
      <c r="BK325" s="222"/>
      <c r="BL325" s="222"/>
      <c r="BM325" s="222"/>
      <c r="BN325" s="222"/>
      <c r="BO325" s="222"/>
      <c r="BP325" s="222"/>
      <c r="BQ325" s="222"/>
      <c r="BR325" s="222"/>
      <c r="BS325" s="222"/>
      <c r="BT325" s="222"/>
      <c r="BU325" s="222"/>
      <c r="BV325" s="222"/>
      <c r="BW325" s="222"/>
      <c r="BX325" s="222"/>
      <c r="BY325" s="222"/>
      <c r="BZ325" s="222"/>
      <c r="CA325" s="222"/>
      <c r="CB325" s="222"/>
      <c r="CC325" s="222"/>
      <c r="CD325" s="222"/>
      <c r="CE325" s="222"/>
      <c r="CF325" s="222"/>
      <c r="CG325" s="222"/>
      <c r="CH325" s="222"/>
      <c r="CI325" s="222"/>
      <c r="CJ325" s="222"/>
      <c r="CK325" s="222"/>
      <c r="CL325" s="222"/>
      <c r="CM325" s="222"/>
      <c r="CN325" s="222"/>
      <c r="CO325" s="222"/>
      <c r="CP325" s="222"/>
      <c r="CQ325" s="222"/>
      <c r="CR325" s="222"/>
      <c r="CS325" s="222"/>
      <c r="CT325" s="222"/>
      <c r="CU325" s="222"/>
      <c r="CV325" s="222"/>
      <c r="CW325" s="222"/>
      <c r="CX325" s="222"/>
      <c r="CY325" s="222"/>
      <c r="CZ325" s="222"/>
      <c r="DA325" s="222"/>
      <c r="DB325" s="222"/>
      <c r="DC325" s="222"/>
      <c r="DD325" s="222"/>
      <c r="DE325" s="222"/>
      <c r="DF325" s="222"/>
      <c r="DG325" s="222"/>
      <c r="DH325" s="222"/>
      <c r="DI325" s="222"/>
      <c r="DJ325" s="222"/>
      <c r="DK325" s="222"/>
      <c r="DL325" s="222"/>
      <c r="DM325" s="222"/>
      <c r="DN325" s="222"/>
      <c r="DO325" s="222"/>
      <c r="DP325" s="222"/>
      <c r="DQ325" s="222"/>
      <c r="DR325" s="222"/>
      <c r="DS325" s="222"/>
      <c r="DT325" s="222"/>
      <c r="DU325" s="222"/>
      <c r="DV325" s="222"/>
      <c r="DW325" s="222"/>
      <c r="DX325" s="222"/>
      <c r="DY325" s="222"/>
      <c r="DZ325" s="222"/>
      <c r="EA325" s="222"/>
      <c r="EB325" s="222"/>
      <c r="EC325" s="222"/>
      <c r="ED325" s="222"/>
      <c r="EE325" s="222"/>
      <c r="EF325" s="222"/>
      <c r="EG325" s="222"/>
      <c r="EH325" s="222"/>
      <c r="EI325" s="222"/>
      <c r="EJ325" s="222"/>
      <c r="EK325" s="222"/>
      <c r="EL325" s="222"/>
      <c r="EM325" s="222"/>
      <c r="EN325" s="116"/>
    </row>
    <row r="326" spans="3:144" x14ac:dyDescent="0.3">
      <c r="C326" s="142">
        <f t="shared" si="232"/>
        <v>12</v>
      </c>
      <c r="D326" s="214" t="str">
        <f t="shared" si="229"/>
        <v>해외투자대출(멕)</v>
      </c>
      <c r="E326" s="215" t="str">
        <f t="shared" si="229"/>
        <v>하나</v>
      </c>
      <c r="F326" s="283">
        <f t="shared" si="229"/>
        <v>3045.42</v>
      </c>
      <c r="G326" s="217">
        <f t="shared" si="229"/>
        <v>2.4272999999999999E-2</v>
      </c>
      <c r="H326" s="218">
        <f t="shared" si="229"/>
        <v>42763</v>
      </c>
      <c r="I326" s="219" t="str">
        <f t="shared" si="229"/>
        <v>1개월</v>
      </c>
      <c r="J326" s="220" t="str">
        <f t="shared" si="229"/>
        <v>-</v>
      </c>
      <c r="K326" s="286"/>
      <c r="L326" s="285"/>
      <c r="M326" s="285"/>
      <c r="N326" s="285"/>
      <c r="O326" s="222"/>
      <c r="P326" s="222"/>
      <c r="Q326" s="222"/>
      <c r="R326" s="222"/>
      <c r="S326" s="222"/>
      <c r="T326" s="222"/>
      <c r="U326" s="222"/>
      <c r="V326" s="222"/>
      <c r="W326" s="222"/>
      <c r="X326" s="222"/>
      <c r="Y326" s="222"/>
      <c r="Z326" s="222"/>
      <c r="AA326" s="222"/>
      <c r="AB326" s="222"/>
      <c r="AC326" s="222"/>
      <c r="AD326" s="222"/>
      <c r="AE326" s="222"/>
      <c r="AF326" s="222"/>
      <c r="AG326" s="222"/>
      <c r="AH326" s="222"/>
      <c r="AI326" s="222"/>
      <c r="AJ326" s="222"/>
      <c r="AK326" s="222"/>
      <c r="AL326" s="222"/>
      <c r="AM326" s="222"/>
      <c r="AN326" s="222"/>
      <c r="AO326" s="222"/>
      <c r="AP326" s="222"/>
      <c r="AQ326" s="222"/>
      <c r="AR326" s="222"/>
      <c r="AS326" s="222"/>
      <c r="AT326" s="222"/>
      <c r="AU326" s="222"/>
      <c r="AV326" s="222"/>
      <c r="AW326" s="222"/>
      <c r="AX326" s="222"/>
      <c r="AY326" s="222"/>
      <c r="AZ326" s="222"/>
      <c r="BA326" s="222"/>
      <c r="BB326" s="222"/>
      <c r="BC326" s="222"/>
      <c r="BD326" s="222"/>
      <c r="BE326" s="222"/>
      <c r="BF326" s="222"/>
      <c r="BG326" s="222"/>
      <c r="BH326" s="222"/>
      <c r="BI326" s="222"/>
      <c r="BJ326" s="222"/>
      <c r="BK326" s="222"/>
      <c r="BL326" s="222"/>
      <c r="BM326" s="222"/>
      <c r="BN326" s="222"/>
      <c r="BO326" s="222"/>
      <c r="BP326" s="222"/>
      <c r="BQ326" s="222"/>
      <c r="BR326" s="222"/>
      <c r="BS326" s="222"/>
      <c r="BT326" s="222"/>
      <c r="BU326" s="222"/>
      <c r="BV326" s="222"/>
      <c r="BW326" s="222"/>
      <c r="BX326" s="222"/>
      <c r="BY326" s="222"/>
      <c r="BZ326" s="222"/>
      <c r="CA326" s="222"/>
      <c r="CB326" s="222"/>
      <c r="CC326" s="222"/>
      <c r="CD326" s="222"/>
      <c r="CE326" s="222"/>
      <c r="CF326" s="222"/>
      <c r="CG326" s="222"/>
      <c r="CH326" s="222"/>
      <c r="CI326" s="222"/>
      <c r="CJ326" s="222"/>
      <c r="CK326" s="222"/>
      <c r="CL326" s="222"/>
      <c r="CM326" s="222"/>
      <c r="CN326" s="222"/>
      <c r="CO326" s="222"/>
      <c r="CP326" s="222"/>
      <c r="CQ326" s="222"/>
      <c r="CR326" s="222"/>
      <c r="CS326" s="222"/>
      <c r="CT326" s="222"/>
      <c r="CU326" s="222"/>
      <c r="CV326" s="222"/>
      <c r="CW326" s="222"/>
      <c r="CX326" s="222"/>
      <c r="CY326" s="222"/>
      <c r="CZ326" s="222"/>
      <c r="DA326" s="222"/>
      <c r="DB326" s="222"/>
      <c r="DC326" s="222"/>
      <c r="DD326" s="222"/>
      <c r="DE326" s="222"/>
      <c r="DF326" s="222"/>
      <c r="DG326" s="222"/>
      <c r="DH326" s="222"/>
      <c r="DI326" s="222"/>
      <c r="DJ326" s="222"/>
      <c r="DK326" s="222"/>
      <c r="DL326" s="222"/>
      <c r="DM326" s="222"/>
      <c r="DN326" s="222"/>
      <c r="DO326" s="222"/>
      <c r="DP326" s="222"/>
      <c r="DQ326" s="222"/>
      <c r="DR326" s="222"/>
      <c r="DS326" s="222"/>
      <c r="DT326" s="222"/>
      <c r="DU326" s="222"/>
      <c r="DV326" s="222"/>
      <c r="DW326" s="222"/>
      <c r="DX326" s="222"/>
      <c r="DY326" s="222"/>
      <c r="DZ326" s="222"/>
      <c r="EA326" s="222"/>
      <c r="EB326" s="222"/>
      <c r="EC326" s="222"/>
      <c r="ED326" s="222"/>
      <c r="EE326" s="222"/>
      <c r="EF326" s="222"/>
      <c r="EG326" s="222"/>
      <c r="EH326" s="222"/>
      <c r="EI326" s="222"/>
      <c r="EJ326" s="222"/>
      <c r="EK326" s="222"/>
      <c r="EL326" s="222"/>
      <c r="EM326" s="222"/>
      <c r="EN326" s="116"/>
    </row>
    <row r="327" spans="3:144" x14ac:dyDescent="0.3">
      <c r="C327" s="142">
        <f t="shared" si="232"/>
        <v>13</v>
      </c>
      <c r="D327" s="223" t="str">
        <f t="shared" si="229"/>
        <v>해외투자대출(멕)</v>
      </c>
      <c r="E327" s="215" t="str">
        <f t="shared" si="229"/>
        <v>하나</v>
      </c>
      <c r="F327" s="283">
        <f t="shared" si="229"/>
        <v>2296.15</v>
      </c>
      <c r="G327" s="217">
        <f t="shared" si="229"/>
        <v>2.4515600000000002E-2</v>
      </c>
      <c r="H327" s="218">
        <f t="shared" si="229"/>
        <v>42833</v>
      </c>
      <c r="I327" s="219" t="str">
        <f t="shared" si="229"/>
        <v>1개월</v>
      </c>
      <c r="J327" s="220" t="str">
        <f t="shared" si="229"/>
        <v>-</v>
      </c>
      <c r="K327" s="286"/>
      <c r="L327" s="285"/>
      <c r="M327" s="285"/>
      <c r="N327" s="285"/>
      <c r="O327" s="222"/>
      <c r="P327" s="222"/>
      <c r="Q327" s="222"/>
      <c r="R327" s="222"/>
      <c r="S327" s="222"/>
      <c r="T327" s="222"/>
      <c r="U327" s="222"/>
      <c r="V327" s="222"/>
      <c r="W327" s="222"/>
      <c r="X327" s="222"/>
      <c r="Y327" s="222"/>
      <c r="Z327" s="222"/>
      <c r="AA327" s="222"/>
      <c r="AB327" s="222"/>
      <c r="AC327" s="222"/>
      <c r="AD327" s="222"/>
      <c r="AE327" s="222"/>
      <c r="AF327" s="222"/>
      <c r="AG327" s="222"/>
      <c r="AH327" s="222"/>
      <c r="AI327" s="222"/>
      <c r="AJ327" s="222"/>
      <c r="AK327" s="222"/>
      <c r="AL327" s="222"/>
      <c r="AM327" s="222"/>
      <c r="AN327" s="222"/>
      <c r="AO327" s="222"/>
      <c r="AP327" s="222"/>
      <c r="AQ327" s="222"/>
      <c r="AR327" s="222"/>
      <c r="AS327" s="222"/>
      <c r="AT327" s="222"/>
      <c r="AU327" s="222"/>
      <c r="AV327" s="222"/>
      <c r="AW327" s="222"/>
      <c r="AX327" s="222"/>
      <c r="AY327" s="222"/>
      <c r="AZ327" s="222"/>
      <c r="BA327" s="222"/>
      <c r="BB327" s="222"/>
      <c r="BC327" s="222"/>
      <c r="BD327" s="222"/>
      <c r="BE327" s="222"/>
      <c r="BF327" s="222"/>
      <c r="BG327" s="222"/>
      <c r="BH327" s="222"/>
      <c r="BI327" s="222"/>
      <c r="BJ327" s="222"/>
      <c r="BK327" s="222"/>
      <c r="BL327" s="222"/>
      <c r="BM327" s="222"/>
      <c r="BN327" s="222"/>
      <c r="BO327" s="222"/>
      <c r="BP327" s="222"/>
      <c r="BQ327" s="222"/>
      <c r="BR327" s="222"/>
      <c r="BS327" s="222"/>
      <c r="BT327" s="222"/>
      <c r="BU327" s="222"/>
      <c r="BV327" s="222"/>
      <c r="BW327" s="222"/>
      <c r="BX327" s="222"/>
      <c r="BY327" s="222"/>
      <c r="BZ327" s="222"/>
      <c r="CA327" s="222"/>
      <c r="CB327" s="222"/>
      <c r="CC327" s="222"/>
      <c r="CD327" s="222"/>
      <c r="CE327" s="222"/>
      <c r="CF327" s="222"/>
      <c r="CG327" s="222"/>
      <c r="CH327" s="222"/>
      <c r="CI327" s="222"/>
      <c r="CJ327" s="222"/>
      <c r="CK327" s="222"/>
      <c r="CL327" s="222"/>
      <c r="CM327" s="222"/>
      <c r="CN327" s="222"/>
      <c r="CO327" s="222"/>
      <c r="CP327" s="222"/>
      <c r="CQ327" s="222"/>
      <c r="CR327" s="222"/>
      <c r="CS327" s="222"/>
      <c r="CT327" s="222"/>
      <c r="CU327" s="222"/>
      <c r="CV327" s="222"/>
      <c r="CW327" s="222"/>
      <c r="CX327" s="222"/>
      <c r="CY327" s="222"/>
      <c r="CZ327" s="222"/>
      <c r="DA327" s="222"/>
      <c r="DB327" s="222"/>
      <c r="DC327" s="222"/>
      <c r="DD327" s="222"/>
      <c r="DE327" s="222"/>
      <c r="DF327" s="222"/>
      <c r="DG327" s="222"/>
      <c r="DH327" s="222"/>
      <c r="DI327" s="222"/>
      <c r="DJ327" s="222"/>
      <c r="DK327" s="222"/>
      <c r="DL327" s="222"/>
      <c r="DM327" s="222"/>
      <c r="DN327" s="222"/>
      <c r="DO327" s="222"/>
      <c r="DP327" s="222"/>
      <c r="DQ327" s="222"/>
      <c r="DR327" s="222"/>
      <c r="DS327" s="222"/>
      <c r="DT327" s="222"/>
      <c r="DU327" s="222"/>
      <c r="DV327" s="222"/>
      <c r="DW327" s="222"/>
      <c r="DX327" s="222"/>
      <c r="DY327" s="222"/>
      <c r="DZ327" s="222"/>
      <c r="EA327" s="222"/>
      <c r="EB327" s="222"/>
      <c r="EC327" s="222"/>
      <c r="ED327" s="222"/>
      <c r="EE327" s="222"/>
      <c r="EF327" s="222"/>
      <c r="EG327" s="222"/>
      <c r="EH327" s="222"/>
      <c r="EI327" s="222"/>
      <c r="EJ327" s="222"/>
      <c r="EK327" s="222"/>
      <c r="EL327" s="222"/>
      <c r="EM327" s="222"/>
      <c r="EN327" s="116"/>
    </row>
    <row r="328" spans="3:144" x14ac:dyDescent="0.3">
      <c r="C328" s="142">
        <f t="shared" si="232"/>
        <v>14</v>
      </c>
      <c r="D328" s="214" t="str">
        <f t="shared" si="229"/>
        <v>해외투자대출(중)</v>
      </c>
      <c r="E328" s="215" t="str">
        <f t="shared" si="229"/>
        <v>하나</v>
      </c>
      <c r="F328" s="283">
        <f t="shared" si="229"/>
        <v>3021.25</v>
      </c>
      <c r="G328" s="217">
        <f t="shared" si="229"/>
        <v>2.6036999999999998E-2</v>
      </c>
      <c r="H328" s="218">
        <f t="shared" si="229"/>
        <v>42940</v>
      </c>
      <c r="I328" s="219" t="str">
        <f t="shared" si="229"/>
        <v>1개월</v>
      </c>
      <c r="J328" s="220" t="str">
        <f t="shared" si="229"/>
        <v>-</v>
      </c>
      <c r="K328" s="286"/>
      <c r="L328" s="285"/>
      <c r="M328" s="285"/>
      <c r="N328" s="285"/>
      <c r="O328" s="222"/>
      <c r="P328" s="222"/>
      <c r="Q328" s="222"/>
      <c r="R328" s="222"/>
      <c r="S328" s="222"/>
      <c r="T328" s="222"/>
      <c r="U328" s="222"/>
      <c r="V328" s="222"/>
      <c r="W328" s="222"/>
      <c r="X328" s="222"/>
      <c r="Y328" s="222"/>
      <c r="Z328" s="222"/>
      <c r="AA328" s="222"/>
      <c r="AB328" s="222"/>
      <c r="AC328" s="222"/>
      <c r="AD328" s="222"/>
      <c r="AE328" s="222"/>
      <c r="AF328" s="222"/>
      <c r="AG328" s="222"/>
      <c r="AH328" s="222"/>
      <c r="AI328" s="222"/>
      <c r="AJ328" s="222"/>
      <c r="AK328" s="222"/>
      <c r="AL328" s="222"/>
      <c r="AM328" s="222"/>
      <c r="AN328" s="222"/>
      <c r="AO328" s="222"/>
      <c r="AP328" s="222"/>
      <c r="AQ328" s="222"/>
      <c r="AR328" s="222"/>
      <c r="AS328" s="222"/>
      <c r="AT328" s="222"/>
      <c r="AU328" s="222"/>
      <c r="AV328" s="222"/>
      <c r="AW328" s="222"/>
      <c r="AX328" s="222"/>
      <c r="AY328" s="222"/>
      <c r="AZ328" s="222"/>
      <c r="BA328" s="222"/>
      <c r="BB328" s="222"/>
      <c r="BC328" s="222"/>
      <c r="BD328" s="222"/>
      <c r="BE328" s="222"/>
      <c r="BF328" s="222"/>
      <c r="BG328" s="222"/>
      <c r="BH328" s="222"/>
      <c r="BI328" s="222"/>
      <c r="BJ328" s="222"/>
      <c r="BK328" s="222"/>
      <c r="BL328" s="222"/>
      <c r="BM328" s="222"/>
      <c r="BN328" s="222"/>
      <c r="BO328" s="222"/>
      <c r="BP328" s="222"/>
      <c r="BQ328" s="222"/>
      <c r="BR328" s="222"/>
      <c r="BS328" s="222"/>
      <c r="BT328" s="222"/>
      <c r="BU328" s="222"/>
      <c r="BV328" s="222"/>
      <c r="BW328" s="222"/>
      <c r="BX328" s="222"/>
      <c r="BY328" s="222"/>
      <c r="BZ328" s="222"/>
      <c r="CA328" s="222"/>
      <c r="CB328" s="222"/>
      <c r="CC328" s="222"/>
      <c r="CD328" s="222"/>
      <c r="CE328" s="222"/>
      <c r="CF328" s="222"/>
      <c r="CG328" s="222"/>
      <c r="CH328" s="222"/>
      <c r="CI328" s="222"/>
      <c r="CJ328" s="222"/>
      <c r="CK328" s="222"/>
      <c r="CL328" s="222"/>
      <c r="CM328" s="222"/>
      <c r="CN328" s="222"/>
      <c r="CO328" s="222"/>
      <c r="CP328" s="222"/>
      <c r="CQ328" s="222"/>
      <c r="CR328" s="222"/>
      <c r="CS328" s="222"/>
      <c r="CT328" s="222"/>
      <c r="CU328" s="222"/>
      <c r="CV328" s="222"/>
      <c r="CW328" s="222"/>
      <c r="CX328" s="222"/>
      <c r="CY328" s="222"/>
      <c r="CZ328" s="222"/>
      <c r="DA328" s="222"/>
      <c r="DB328" s="222"/>
      <c r="DC328" s="222"/>
      <c r="DD328" s="222"/>
      <c r="DE328" s="222"/>
      <c r="DF328" s="222"/>
      <c r="DG328" s="222"/>
      <c r="DH328" s="222"/>
      <c r="DI328" s="222"/>
      <c r="DJ328" s="222"/>
      <c r="DK328" s="222"/>
      <c r="DL328" s="222"/>
      <c r="DM328" s="222"/>
      <c r="DN328" s="222"/>
      <c r="DO328" s="222"/>
      <c r="DP328" s="222"/>
      <c r="DQ328" s="222"/>
      <c r="DR328" s="222"/>
      <c r="DS328" s="222"/>
      <c r="DT328" s="222"/>
      <c r="DU328" s="222"/>
      <c r="DV328" s="222"/>
      <c r="DW328" s="222"/>
      <c r="DX328" s="222"/>
      <c r="DY328" s="222"/>
      <c r="DZ328" s="222"/>
      <c r="EA328" s="222"/>
      <c r="EB328" s="222"/>
      <c r="EC328" s="222"/>
      <c r="ED328" s="222"/>
      <c r="EE328" s="222"/>
      <c r="EF328" s="222"/>
      <c r="EG328" s="222"/>
      <c r="EH328" s="222"/>
      <c r="EI328" s="222"/>
      <c r="EJ328" s="222"/>
      <c r="EK328" s="222"/>
      <c r="EL328" s="222"/>
      <c r="EM328" s="222"/>
      <c r="EN328" s="116"/>
    </row>
    <row r="329" spans="3:144" x14ac:dyDescent="0.3">
      <c r="C329" s="142">
        <f t="shared" si="232"/>
        <v>15</v>
      </c>
      <c r="D329" s="223" t="str">
        <f t="shared" si="229"/>
        <v>해외투자대출(멕)</v>
      </c>
      <c r="E329" s="215" t="str">
        <f t="shared" si="229"/>
        <v>하나</v>
      </c>
      <c r="F329" s="283">
        <f t="shared" si="229"/>
        <v>2296.15</v>
      </c>
      <c r="G329" s="217">
        <f t="shared" si="229"/>
        <v>2.5757800000000001E-2</v>
      </c>
      <c r="H329" s="218">
        <f t="shared" si="229"/>
        <v>42992</v>
      </c>
      <c r="I329" s="219" t="str">
        <f t="shared" si="229"/>
        <v>1개월</v>
      </c>
      <c r="J329" s="220" t="str">
        <f t="shared" si="229"/>
        <v>-</v>
      </c>
      <c r="K329" s="286"/>
      <c r="L329" s="285"/>
      <c r="M329" s="285"/>
      <c r="N329" s="285"/>
      <c r="O329" s="222"/>
      <c r="P329" s="222"/>
      <c r="Q329" s="222"/>
      <c r="R329" s="222"/>
      <c r="S329" s="222"/>
      <c r="T329" s="222"/>
      <c r="U329" s="222"/>
      <c r="V329" s="222"/>
      <c r="W329" s="222"/>
      <c r="X329" s="222"/>
      <c r="Y329" s="222"/>
      <c r="Z329" s="222"/>
      <c r="AA329" s="222"/>
      <c r="AB329" s="222"/>
      <c r="AC329" s="222"/>
      <c r="AD329" s="222"/>
      <c r="AE329" s="222"/>
      <c r="AF329" s="222"/>
      <c r="AG329" s="222"/>
      <c r="AH329" s="222"/>
      <c r="AI329" s="222"/>
      <c r="AJ329" s="222"/>
      <c r="AK329" s="222"/>
      <c r="AL329" s="222"/>
      <c r="AM329" s="222"/>
      <c r="AN329" s="222"/>
      <c r="AO329" s="222"/>
      <c r="AP329" s="222"/>
      <c r="AQ329" s="222"/>
      <c r="AR329" s="222"/>
      <c r="AS329" s="222"/>
      <c r="AT329" s="222"/>
      <c r="AU329" s="222"/>
      <c r="AV329" s="222"/>
      <c r="AW329" s="222"/>
      <c r="AX329" s="222"/>
      <c r="AY329" s="222"/>
      <c r="AZ329" s="222"/>
      <c r="BA329" s="222"/>
      <c r="BB329" s="222"/>
      <c r="BC329" s="222"/>
      <c r="BD329" s="222"/>
      <c r="BE329" s="222"/>
      <c r="BF329" s="222"/>
      <c r="BG329" s="222"/>
      <c r="BH329" s="222"/>
      <c r="BI329" s="222"/>
      <c r="BJ329" s="222"/>
      <c r="BK329" s="222"/>
      <c r="BL329" s="222"/>
      <c r="BM329" s="222"/>
      <c r="BN329" s="222"/>
      <c r="BO329" s="222"/>
      <c r="BP329" s="222"/>
      <c r="BQ329" s="222"/>
      <c r="BR329" s="222"/>
      <c r="BS329" s="222"/>
      <c r="BT329" s="222"/>
      <c r="BU329" s="222"/>
      <c r="BV329" s="222"/>
      <c r="BW329" s="222"/>
      <c r="BX329" s="222"/>
      <c r="BY329" s="222"/>
      <c r="BZ329" s="222"/>
      <c r="CA329" s="222"/>
      <c r="CB329" s="222"/>
      <c r="CC329" s="222"/>
      <c r="CD329" s="222"/>
      <c r="CE329" s="222"/>
      <c r="CF329" s="222"/>
      <c r="CG329" s="222"/>
      <c r="CH329" s="222"/>
      <c r="CI329" s="222"/>
      <c r="CJ329" s="222"/>
      <c r="CK329" s="222"/>
      <c r="CL329" s="222"/>
      <c r="CM329" s="222"/>
      <c r="CN329" s="222"/>
      <c r="CO329" s="222"/>
      <c r="CP329" s="222"/>
      <c r="CQ329" s="222"/>
      <c r="CR329" s="222"/>
      <c r="CS329" s="222"/>
      <c r="CT329" s="222"/>
      <c r="CU329" s="222"/>
      <c r="CV329" s="222"/>
      <c r="CW329" s="222"/>
      <c r="CX329" s="222"/>
      <c r="CY329" s="222"/>
      <c r="CZ329" s="222"/>
      <c r="DA329" s="222"/>
      <c r="DB329" s="222"/>
      <c r="DC329" s="222"/>
      <c r="DD329" s="222"/>
      <c r="DE329" s="222"/>
      <c r="DF329" s="222"/>
      <c r="DG329" s="222"/>
      <c r="DH329" s="222"/>
      <c r="DI329" s="222"/>
      <c r="DJ329" s="222"/>
      <c r="DK329" s="222"/>
      <c r="DL329" s="222"/>
      <c r="DM329" s="222"/>
      <c r="DN329" s="222"/>
      <c r="DO329" s="222"/>
      <c r="DP329" s="222"/>
      <c r="DQ329" s="222"/>
      <c r="DR329" s="222"/>
      <c r="DS329" s="222"/>
      <c r="DT329" s="222"/>
      <c r="DU329" s="222"/>
      <c r="DV329" s="222"/>
      <c r="DW329" s="222"/>
      <c r="DX329" s="222"/>
      <c r="DY329" s="222"/>
      <c r="DZ329" s="222"/>
      <c r="EA329" s="222"/>
      <c r="EB329" s="222"/>
      <c r="EC329" s="222"/>
      <c r="ED329" s="222"/>
      <c r="EE329" s="222"/>
      <c r="EF329" s="222"/>
      <c r="EG329" s="222"/>
      <c r="EH329" s="222"/>
      <c r="EI329" s="222"/>
      <c r="EJ329" s="222"/>
      <c r="EK329" s="222"/>
      <c r="EL329" s="222"/>
      <c r="EM329" s="222"/>
      <c r="EN329" s="116"/>
    </row>
    <row r="330" spans="3:144" x14ac:dyDescent="0.3">
      <c r="C330" s="142">
        <f t="shared" si="232"/>
        <v>16</v>
      </c>
      <c r="D330" s="214" t="str">
        <f t="shared" ref="D330:J339" si="233">D259</f>
        <v>해외투자대출(창)</v>
      </c>
      <c r="E330" s="215" t="str">
        <f t="shared" si="233"/>
        <v>하나</v>
      </c>
      <c r="F330" s="283">
        <f t="shared" si="233"/>
        <v>2296.15</v>
      </c>
      <c r="G330" s="217">
        <f t="shared" si="233"/>
        <v>2.5757800000000001E-2</v>
      </c>
      <c r="H330" s="218">
        <f t="shared" si="233"/>
        <v>42992</v>
      </c>
      <c r="I330" s="219" t="str">
        <f t="shared" si="233"/>
        <v>1개월</v>
      </c>
      <c r="J330" s="220" t="str">
        <f t="shared" si="233"/>
        <v>-</v>
      </c>
      <c r="K330" s="286"/>
      <c r="L330" s="285"/>
      <c r="M330" s="285"/>
      <c r="N330" s="285"/>
      <c r="O330" s="222"/>
      <c r="P330" s="222"/>
      <c r="Q330" s="222"/>
      <c r="R330" s="222"/>
      <c r="S330" s="222"/>
      <c r="T330" s="222"/>
      <c r="U330" s="222"/>
      <c r="V330" s="222"/>
      <c r="W330" s="222"/>
      <c r="X330" s="222"/>
      <c r="Y330" s="222"/>
      <c r="Z330" s="222"/>
      <c r="AA330" s="222"/>
      <c r="AB330" s="222"/>
      <c r="AC330" s="222"/>
      <c r="AD330" s="222"/>
      <c r="AE330" s="222"/>
      <c r="AF330" s="222"/>
      <c r="AG330" s="222"/>
      <c r="AH330" s="222"/>
      <c r="AI330" s="222"/>
      <c r="AJ330" s="222"/>
      <c r="AK330" s="222"/>
      <c r="AL330" s="222"/>
      <c r="AM330" s="222"/>
      <c r="AN330" s="222"/>
      <c r="AO330" s="222"/>
      <c r="AP330" s="222"/>
      <c r="AQ330" s="222"/>
      <c r="AR330" s="222"/>
      <c r="AS330" s="222"/>
      <c r="AT330" s="222"/>
      <c r="AU330" s="222"/>
      <c r="AV330" s="222"/>
      <c r="AW330" s="222"/>
      <c r="AX330" s="222"/>
      <c r="AY330" s="222"/>
      <c r="AZ330" s="222"/>
      <c r="BA330" s="222"/>
      <c r="BB330" s="222"/>
      <c r="BC330" s="222"/>
      <c r="BD330" s="222"/>
      <c r="BE330" s="222"/>
      <c r="BF330" s="222"/>
      <c r="BG330" s="222"/>
      <c r="BH330" s="222"/>
      <c r="BI330" s="222"/>
      <c r="BJ330" s="222"/>
      <c r="BK330" s="222"/>
      <c r="BL330" s="222"/>
      <c r="BM330" s="222"/>
      <c r="BN330" s="222"/>
      <c r="BO330" s="222"/>
      <c r="BP330" s="222"/>
      <c r="BQ330" s="222"/>
      <c r="BR330" s="222"/>
      <c r="BS330" s="222"/>
      <c r="BT330" s="222"/>
      <c r="BU330" s="222"/>
      <c r="BV330" s="222"/>
      <c r="BW330" s="222"/>
      <c r="BX330" s="222"/>
      <c r="BY330" s="222"/>
      <c r="BZ330" s="222"/>
      <c r="CA330" s="222"/>
      <c r="CB330" s="222"/>
      <c r="CC330" s="222"/>
      <c r="CD330" s="222"/>
      <c r="CE330" s="222"/>
      <c r="CF330" s="222"/>
      <c r="CG330" s="222"/>
      <c r="CH330" s="222"/>
      <c r="CI330" s="222"/>
      <c r="CJ330" s="222"/>
      <c r="CK330" s="222"/>
      <c r="CL330" s="222"/>
      <c r="CM330" s="222"/>
      <c r="CN330" s="222"/>
      <c r="CO330" s="222"/>
      <c r="CP330" s="222"/>
      <c r="CQ330" s="222"/>
      <c r="CR330" s="222"/>
      <c r="CS330" s="222"/>
      <c r="CT330" s="222"/>
      <c r="CU330" s="222"/>
      <c r="CV330" s="222"/>
      <c r="CW330" s="222"/>
      <c r="CX330" s="222"/>
      <c r="CY330" s="222"/>
      <c r="CZ330" s="222"/>
      <c r="DA330" s="222"/>
      <c r="DB330" s="222"/>
      <c r="DC330" s="222"/>
      <c r="DD330" s="222"/>
      <c r="DE330" s="222"/>
      <c r="DF330" s="222"/>
      <c r="DG330" s="222"/>
      <c r="DH330" s="222"/>
      <c r="DI330" s="222"/>
      <c r="DJ330" s="222"/>
      <c r="DK330" s="222"/>
      <c r="DL330" s="222"/>
      <c r="DM330" s="222"/>
      <c r="DN330" s="222"/>
      <c r="DO330" s="222"/>
      <c r="DP330" s="222"/>
      <c r="DQ330" s="222"/>
      <c r="DR330" s="222"/>
      <c r="DS330" s="222"/>
      <c r="DT330" s="222"/>
      <c r="DU330" s="222"/>
      <c r="DV330" s="222"/>
      <c r="DW330" s="222"/>
      <c r="DX330" s="222"/>
      <c r="DY330" s="222"/>
      <c r="DZ330" s="222"/>
      <c r="EA330" s="222"/>
      <c r="EB330" s="222"/>
      <c r="EC330" s="222"/>
      <c r="ED330" s="222"/>
      <c r="EE330" s="222"/>
      <c r="EF330" s="222"/>
      <c r="EG330" s="222"/>
      <c r="EH330" s="222"/>
      <c r="EI330" s="222"/>
      <c r="EJ330" s="222"/>
      <c r="EK330" s="222"/>
      <c r="EL330" s="222"/>
      <c r="EM330" s="222"/>
      <c r="EN330" s="116"/>
    </row>
    <row r="331" spans="3:144" x14ac:dyDescent="0.3">
      <c r="C331" s="142">
        <f t="shared" si="232"/>
        <v>17</v>
      </c>
      <c r="D331" s="223" t="str">
        <f t="shared" si="233"/>
        <v>외화운영자금</v>
      </c>
      <c r="E331" s="215" t="str">
        <f t="shared" si="233"/>
        <v>수협</v>
      </c>
      <c r="F331" s="283">
        <f t="shared" si="233"/>
        <v>12085</v>
      </c>
      <c r="G331" s="217">
        <f t="shared" si="233"/>
        <v>2.29E-2</v>
      </c>
      <c r="H331" s="218">
        <f t="shared" si="233"/>
        <v>42939</v>
      </c>
      <c r="I331" s="219" t="str">
        <f t="shared" si="233"/>
        <v>1개월</v>
      </c>
      <c r="J331" s="220" t="str">
        <f t="shared" si="233"/>
        <v>-</v>
      </c>
      <c r="K331" s="286"/>
      <c r="L331" s="285"/>
      <c r="M331" s="285"/>
      <c r="N331" s="285"/>
      <c r="O331" s="222"/>
      <c r="P331" s="222"/>
      <c r="Q331" s="222"/>
      <c r="R331" s="222"/>
      <c r="S331" s="222"/>
      <c r="T331" s="222"/>
      <c r="U331" s="222"/>
      <c r="V331" s="222"/>
      <c r="W331" s="222"/>
      <c r="X331" s="222"/>
      <c r="Y331" s="222"/>
      <c r="Z331" s="222"/>
      <c r="AA331" s="222"/>
      <c r="AB331" s="222"/>
      <c r="AC331" s="222"/>
      <c r="AD331" s="222"/>
      <c r="AE331" s="222"/>
      <c r="AF331" s="222"/>
      <c r="AG331" s="222"/>
      <c r="AH331" s="222"/>
      <c r="AI331" s="222"/>
      <c r="AJ331" s="222"/>
      <c r="AK331" s="222"/>
      <c r="AL331" s="222"/>
      <c r="AM331" s="222"/>
      <c r="AN331" s="222"/>
      <c r="AO331" s="222"/>
      <c r="AP331" s="222"/>
      <c r="AQ331" s="222"/>
      <c r="AR331" s="222"/>
      <c r="AS331" s="222"/>
      <c r="AT331" s="222"/>
      <c r="AU331" s="222"/>
      <c r="AV331" s="222"/>
      <c r="AW331" s="222"/>
      <c r="AX331" s="222"/>
      <c r="AY331" s="222"/>
      <c r="AZ331" s="222"/>
      <c r="BA331" s="222"/>
      <c r="BB331" s="222"/>
      <c r="BC331" s="222"/>
      <c r="BD331" s="222"/>
      <c r="BE331" s="222"/>
      <c r="BF331" s="222"/>
      <c r="BG331" s="222"/>
      <c r="BH331" s="222"/>
      <c r="BI331" s="222"/>
      <c r="BJ331" s="222"/>
      <c r="BK331" s="222"/>
      <c r="BL331" s="222"/>
      <c r="BM331" s="222"/>
      <c r="BN331" s="222"/>
      <c r="BO331" s="222"/>
      <c r="BP331" s="222"/>
      <c r="BQ331" s="222"/>
      <c r="BR331" s="222"/>
      <c r="BS331" s="222"/>
      <c r="BT331" s="222"/>
      <c r="BU331" s="222"/>
      <c r="BV331" s="222"/>
      <c r="BW331" s="222"/>
      <c r="BX331" s="222"/>
      <c r="BY331" s="222"/>
      <c r="BZ331" s="222"/>
      <c r="CA331" s="222"/>
      <c r="CB331" s="222"/>
      <c r="CC331" s="222"/>
      <c r="CD331" s="222"/>
      <c r="CE331" s="222"/>
      <c r="CF331" s="222"/>
      <c r="CG331" s="222"/>
      <c r="CH331" s="222"/>
      <c r="CI331" s="222"/>
      <c r="CJ331" s="222"/>
      <c r="CK331" s="222"/>
      <c r="CL331" s="222"/>
      <c r="CM331" s="222"/>
      <c r="CN331" s="222"/>
      <c r="CO331" s="222"/>
      <c r="CP331" s="222"/>
      <c r="CQ331" s="222"/>
      <c r="CR331" s="222"/>
      <c r="CS331" s="222"/>
      <c r="CT331" s="222"/>
      <c r="CU331" s="222"/>
      <c r="CV331" s="222"/>
      <c r="CW331" s="222"/>
      <c r="CX331" s="222"/>
      <c r="CY331" s="222"/>
      <c r="CZ331" s="222"/>
      <c r="DA331" s="222"/>
      <c r="DB331" s="222"/>
      <c r="DC331" s="222"/>
      <c r="DD331" s="222"/>
      <c r="DE331" s="222"/>
      <c r="DF331" s="222"/>
      <c r="DG331" s="222"/>
      <c r="DH331" s="222"/>
      <c r="DI331" s="222"/>
      <c r="DJ331" s="222"/>
      <c r="DK331" s="222"/>
      <c r="DL331" s="222"/>
      <c r="DM331" s="222"/>
      <c r="DN331" s="222"/>
      <c r="DO331" s="222"/>
      <c r="DP331" s="222"/>
      <c r="DQ331" s="222"/>
      <c r="DR331" s="222"/>
      <c r="DS331" s="222"/>
      <c r="DT331" s="222"/>
      <c r="DU331" s="222"/>
      <c r="DV331" s="222"/>
      <c r="DW331" s="222"/>
      <c r="DX331" s="222"/>
      <c r="DY331" s="222"/>
      <c r="DZ331" s="222"/>
      <c r="EA331" s="222"/>
      <c r="EB331" s="222"/>
      <c r="EC331" s="222"/>
      <c r="ED331" s="222"/>
      <c r="EE331" s="222"/>
      <c r="EF331" s="222"/>
      <c r="EG331" s="222"/>
      <c r="EH331" s="222"/>
      <c r="EI331" s="222"/>
      <c r="EJ331" s="222"/>
      <c r="EK331" s="222"/>
      <c r="EL331" s="222"/>
      <c r="EM331" s="222"/>
      <c r="EN331" s="116"/>
    </row>
    <row r="332" spans="3:144" x14ac:dyDescent="0.3">
      <c r="C332" s="142">
        <f t="shared" si="232"/>
        <v>18</v>
      </c>
      <c r="D332" s="214" t="str">
        <f t="shared" si="233"/>
        <v>해외투자대출(인)</v>
      </c>
      <c r="E332" s="215" t="str">
        <f t="shared" si="233"/>
        <v>씨티</v>
      </c>
      <c r="F332" s="283">
        <f t="shared" si="233"/>
        <v>29004</v>
      </c>
      <c r="G332" s="217">
        <f t="shared" si="233"/>
        <v>2.0649999999999998E-2</v>
      </c>
      <c r="H332" s="218">
        <f t="shared" si="233"/>
        <v>42940</v>
      </c>
      <c r="I332" s="219" t="str">
        <f t="shared" si="233"/>
        <v>3개월</v>
      </c>
      <c r="J332" s="220" t="str">
        <f t="shared" si="233"/>
        <v>1,4,7,10</v>
      </c>
      <c r="K332" s="286"/>
      <c r="L332" s="285"/>
      <c r="M332" s="285"/>
      <c r="N332" s="285"/>
      <c r="O332" s="222"/>
      <c r="P332" s="222"/>
      <c r="Q332" s="222"/>
      <c r="R332" s="222"/>
      <c r="S332" s="222"/>
      <c r="T332" s="222"/>
      <c r="U332" s="222"/>
      <c r="V332" s="222"/>
      <c r="W332" s="222"/>
      <c r="X332" s="222"/>
      <c r="Y332" s="222"/>
      <c r="Z332" s="222"/>
      <c r="AA332" s="222"/>
      <c r="AB332" s="222"/>
      <c r="AC332" s="222"/>
      <c r="AD332" s="222"/>
      <c r="AE332" s="222"/>
      <c r="AF332" s="222"/>
      <c r="AG332" s="222"/>
      <c r="AH332" s="222"/>
      <c r="AI332" s="222"/>
      <c r="AJ332" s="222"/>
      <c r="AK332" s="222"/>
      <c r="AL332" s="222"/>
      <c r="AM332" s="222"/>
      <c r="AN332" s="222"/>
      <c r="AO332" s="222"/>
      <c r="AP332" s="222"/>
      <c r="AQ332" s="222"/>
      <c r="AR332" s="222"/>
      <c r="AS332" s="222"/>
      <c r="AT332" s="222"/>
      <c r="AU332" s="222"/>
      <c r="AV332" s="222"/>
      <c r="AW332" s="222"/>
      <c r="AX332" s="222"/>
      <c r="AY332" s="222"/>
      <c r="AZ332" s="222"/>
      <c r="BA332" s="222"/>
      <c r="BB332" s="222"/>
      <c r="BC332" s="222"/>
      <c r="BD332" s="222"/>
      <c r="BE332" s="222"/>
      <c r="BF332" s="222"/>
      <c r="BG332" s="222"/>
      <c r="BH332" s="222"/>
      <c r="BI332" s="222"/>
      <c r="BJ332" s="222"/>
      <c r="BK332" s="222"/>
      <c r="BL332" s="222"/>
      <c r="BM332" s="222"/>
      <c r="BN332" s="222"/>
      <c r="BO332" s="222"/>
      <c r="BP332" s="222"/>
      <c r="BQ332" s="222"/>
      <c r="BR332" s="222"/>
      <c r="BS332" s="222"/>
      <c r="BT332" s="222"/>
      <c r="BU332" s="222"/>
      <c r="BV332" s="222"/>
      <c r="BW332" s="222"/>
      <c r="BX332" s="222"/>
      <c r="BY332" s="222"/>
      <c r="BZ332" s="222"/>
      <c r="CA332" s="222"/>
      <c r="CB332" s="222"/>
      <c r="CC332" s="222"/>
      <c r="CD332" s="222"/>
      <c r="CE332" s="222"/>
      <c r="CF332" s="222"/>
      <c r="CG332" s="222"/>
      <c r="CH332" s="222"/>
      <c r="CI332" s="222"/>
      <c r="CJ332" s="222"/>
      <c r="CK332" s="222"/>
      <c r="CL332" s="222"/>
      <c r="CM332" s="222"/>
      <c r="CN332" s="222"/>
      <c r="CO332" s="222"/>
      <c r="CP332" s="222"/>
      <c r="CQ332" s="222"/>
      <c r="CR332" s="222"/>
      <c r="CS332" s="222"/>
      <c r="CT332" s="222"/>
      <c r="CU332" s="222"/>
      <c r="CV332" s="222"/>
      <c r="CW332" s="222"/>
      <c r="CX332" s="222"/>
      <c r="CY332" s="222"/>
      <c r="CZ332" s="222"/>
      <c r="DA332" s="222"/>
      <c r="DB332" s="222"/>
      <c r="DC332" s="222"/>
      <c r="DD332" s="222"/>
      <c r="DE332" s="222"/>
      <c r="DF332" s="222"/>
      <c r="DG332" s="222"/>
      <c r="DH332" s="222"/>
      <c r="DI332" s="222"/>
      <c r="DJ332" s="222"/>
      <c r="DK332" s="222"/>
      <c r="DL332" s="222"/>
      <c r="DM332" s="222"/>
      <c r="DN332" s="222"/>
      <c r="DO332" s="222"/>
      <c r="DP332" s="222"/>
      <c r="DQ332" s="222"/>
      <c r="DR332" s="222"/>
      <c r="DS332" s="222"/>
      <c r="DT332" s="222"/>
      <c r="DU332" s="222"/>
      <c r="DV332" s="222"/>
      <c r="DW332" s="222"/>
      <c r="DX332" s="222"/>
      <c r="DY332" s="222"/>
      <c r="DZ332" s="222"/>
      <c r="EA332" s="222"/>
      <c r="EB332" s="222"/>
      <c r="EC332" s="222"/>
      <c r="ED332" s="222"/>
      <c r="EE332" s="222"/>
      <c r="EF332" s="222"/>
      <c r="EG332" s="222"/>
      <c r="EH332" s="222"/>
      <c r="EI332" s="222"/>
      <c r="EJ332" s="222"/>
      <c r="EK332" s="222"/>
      <c r="EL332" s="222"/>
      <c r="EM332" s="222"/>
      <c r="EN332" s="116"/>
    </row>
    <row r="333" spans="3:144" x14ac:dyDescent="0.3">
      <c r="C333" s="142">
        <f t="shared" si="232"/>
        <v>19</v>
      </c>
      <c r="D333" s="223" t="str">
        <f t="shared" si="233"/>
        <v>해외투자대출(창)</v>
      </c>
      <c r="E333" s="215" t="str">
        <f t="shared" si="233"/>
        <v>하나</v>
      </c>
      <c r="F333" s="283">
        <f t="shared" si="233"/>
        <v>2296.15</v>
      </c>
      <c r="G333" s="217">
        <f t="shared" si="233"/>
        <v>2.4672999999999997E-2</v>
      </c>
      <c r="H333" s="218">
        <f t="shared" si="233"/>
        <v>42854</v>
      </c>
      <c r="I333" s="219" t="str">
        <f t="shared" si="233"/>
        <v>1개월</v>
      </c>
      <c r="J333" s="220" t="str">
        <f t="shared" si="233"/>
        <v>-</v>
      </c>
      <c r="K333" s="286"/>
      <c r="L333" s="285"/>
      <c r="M333" s="285"/>
      <c r="N333" s="285"/>
      <c r="O333" s="222"/>
      <c r="P333" s="222"/>
      <c r="Q333" s="222"/>
      <c r="R333" s="222"/>
      <c r="S333" s="222"/>
      <c r="T333" s="222"/>
      <c r="U333" s="222"/>
      <c r="V333" s="222"/>
      <c r="W333" s="222"/>
      <c r="X333" s="222"/>
      <c r="Y333" s="222"/>
      <c r="Z333" s="222"/>
      <c r="AA333" s="222"/>
      <c r="AB333" s="222"/>
      <c r="AC333" s="222"/>
      <c r="AD333" s="222"/>
      <c r="AE333" s="222"/>
      <c r="AF333" s="222"/>
      <c r="AG333" s="222"/>
      <c r="AH333" s="222"/>
      <c r="AI333" s="222"/>
      <c r="AJ333" s="222"/>
      <c r="AK333" s="222"/>
      <c r="AL333" s="222"/>
      <c r="AM333" s="222"/>
      <c r="AN333" s="222"/>
      <c r="AO333" s="222"/>
      <c r="AP333" s="222"/>
      <c r="AQ333" s="222"/>
      <c r="AR333" s="222"/>
      <c r="AS333" s="222"/>
      <c r="AT333" s="222"/>
      <c r="AU333" s="222"/>
      <c r="AV333" s="222"/>
      <c r="AW333" s="222"/>
      <c r="AX333" s="222"/>
      <c r="AY333" s="222"/>
      <c r="AZ333" s="222"/>
      <c r="BA333" s="222"/>
      <c r="BB333" s="222"/>
      <c r="BC333" s="222"/>
      <c r="BD333" s="222"/>
      <c r="BE333" s="222"/>
      <c r="BF333" s="222"/>
      <c r="BG333" s="222"/>
      <c r="BH333" s="222"/>
      <c r="BI333" s="222"/>
      <c r="BJ333" s="222"/>
      <c r="BK333" s="222"/>
      <c r="BL333" s="222"/>
      <c r="BM333" s="222"/>
      <c r="BN333" s="222"/>
      <c r="BO333" s="222"/>
      <c r="BP333" s="222"/>
      <c r="BQ333" s="222"/>
      <c r="BR333" s="222"/>
      <c r="BS333" s="222"/>
      <c r="BT333" s="222"/>
      <c r="BU333" s="222"/>
      <c r="BV333" s="222"/>
      <c r="BW333" s="222"/>
      <c r="BX333" s="222"/>
      <c r="BY333" s="222"/>
      <c r="BZ333" s="222"/>
      <c r="CA333" s="222"/>
      <c r="CB333" s="222"/>
      <c r="CC333" s="222"/>
      <c r="CD333" s="222"/>
      <c r="CE333" s="222"/>
      <c r="CF333" s="222"/>
      <c r="CG333" s="222"/>
      <c r="CH333" s="222"/>
      <c r="CI333" s="222"/>
      <c r="CJ333" s="222"/>
      <c r="CK333" s="222"/>
      <c r="CL333" s="222"/>
      <c r="CM333" s="222"/>
      <c r="CN333" s="222"/>
      <c r="CO333" s="222"/>
      <c r="CP333" s="222"/>
      <c r="CQ333" s="222"/>
      <c r="CR333" s="222"/>
      <c r="CS333" s="222"/>
      <c r="CT333" s="222"/>
      <c r="CU333" s="222"/>
      <c r="CV333" s="222"/>
      <c r="CW333" s="222"/>
      <c r="CX333" s="222"/>
      <c r="CY333" s="222"/>
      <c r="CZ333" s="222"/>
      <c r="DA333" s="222"/>
      <c r="DB333" s="222"/>
      <c r="DC333" s="222"/>
      <c r="DD333" s="222"/>
      <c r="DE333" s="222"/>
      <c r="DF333" s="222"/>
      <c r="DG333" s="222"/>
      <c r="DH333" s="222"/>
      <c r="DI333" s="222"/>
      <c r="DJ333" s="222"/>
      <c r="DK333" s="222"/>
      <c r="DL333" s="222"/>
      <c r="DM333" s="222"/>
      <c r="DN333" s="222"/>
      <c r="DO333" s="222"/>
      <c r="DP333" s="222"/>
      <c r="DQ333" s="222"/>
      <c r="DR333" s="222"/>
      <c r="DS333" s="222"/>
      <c r="DT333" s="222"/>
      <c r="DU333" s="222"/>
      <c r="DV333" s="222"/>
      <c r="DW333" s="222"/>
      <c r="DX333" s="222"/>
      <c r="DY333" s="222"/>
      <c r="DZ333" s="222"/>
      <c r="EA333" s="222"/>
      <c r="EB333" s="222"/>
      <c r="EC333" s="222"/>
      <c r="ED333" s="222"/>
      <c r="EE333" s="222"/>
      <c r="EF333" s="222"/>
      <c r="EG333" s="222"/>
      <c r="EH333" s="222"/>
      <c r="EI333" s="222"/>
      <c r="EJ333" s="222"/>
      <c r="EK333" s="222"/>
      <c r="EL333" s="222"/>
      <c r="EM333" s="222"/>
      <c r="EN333" s="116"/>
    </row>
    <row r="334" spans="3:144" x14ac:dyDescent="0.3">
      <c r="C334" s="142">
        <f t="shared" si="232"/>
        <v>20</v>
      </c>
      <c r="D334" s="214" t="str">
        <f t="shared" si="233"/>
        <v>해외투자대출</v>
      </c>
      <c r="E334" s="215" t="str">
        <f t="shared" si="233"/>
        <v>하나</v>
      </c>
      <c r="F334" s="283">
        <f t="shared" si="233"/>
        <v>5070.3999999999996</v>
      </c>
      <c r="G334" s="217">
        <f t="shared" si="233"/>
        <v>1.42714E-2</v>
      </c>
      <c r="H334" s="218">
        <f t="shared" si="233"/>
        <v>42941</v>
      </c>
      <c r="I334" s="219" t="str">
        <f t="shared" si="233"/>
        <v>1개월</v>
      </c>
      <c r="J334" s="220" t="str">
        <f t="shared" si="233"/>
        <v>-</v>
      </c>
      <c r="K334" s="286"/>
      <c r="L334" s="285"/>
      <c r="M334" s="285"/>
      <c r="N334" s="285"/>
      <c r="O334" s="222"/>
      <c r="P334" s="222"/>
      <c r="Q334" s="222"/>
      <c r="R334" s="222"/>
      <c r="S334" s="222"/>
      <c r="T334" s="222"/>
      <c r="U334" s="222"/>
      <c r="V334" s="222"/>
      <c r="W334" s="222"/>
      <c r="X334" s="222"/>
      <c r="Y334" s="222"/>
      <c r="Z334" s="222"/>
      <c r="AA334" s="222"/>
      <c r="AB334" s="222"/>
      <c r="AC334" s="222"/>
      <c r="AD334" s="222"/>
      <c r="AE334" s="222"/>
      <c r="AF334" s="222"/>
      <c r="AG334" s="222"/>
      <c r="AH334" s="222"/>
      <c r="AI334" s="222"/>
      <c r="AJ334" s="222"/>
      <c r="AK334" s="222"/>
      <c r="AL334" s="222"/>
      <c r="AM334" s="222"/>
      <c r="AN334" s="222"/>
      <c r="AO334" s="222"/>
      <c r="AP334" s="222"/>
      <c r="AQ334" s="222"/>
      <c r="AR334" s="222"/>
      <c r="AS334" s="222"/>
      <c r="AT334" s="222"/>
      <c r="AU334" s="222"/>
      <c r="AV334" s="222"/>
      <c r="AW334" s="222"/>
      <c r="AX334" s="222"/>
      <c r="AY334" s="222"/>
      <c r="AZ334" s="222"/>
      <c r="BA334" s="222"/>
      <c r="BB334" s="222"/>
      <c r="BC334" s="222"/>
      <c r="BD334" s="222"/>
      <c r="BE334" s="222"/>
      <c r="BF334" s="222"/>
      <c r="BG334" s="222"/>
      <c r="BH334" s="222"/>
      <c r="BI334" s="222"/>
      <c r="BJ334" s="222"/>
      <c r="BK334" s="222"/>
      <c r="BL334" s="222"/>
      <c r="BM334" s="222"/>
      <c r="BN334" s="222"/>
      <c r="BO334" s="222"/>
      <c r="BP334" s="222"/>
      <c r="BQ334" s="222"/>
      <c r="BR334" s="222"/>
      <c r="BS334" s="222"/>
      <c r="BT334" s="222"/>
      <c r="BU334" s="222"/>
      <c r="BV334" s="222"/>
      <c r="BW334" s="222"/>
      <c r="BX334" s="222"/>
      <c r="BY334" s="222"/>
      <c r="BZ334" s="222"/>
      <c r="CA334" s="222"/>
      <c r="CB334" s="222"/>
      <c r="CC334" s="222"/>
      <c r="CD334" s="222"/>
      <c r="CE334" s="222"/>
      <c r="CF334" s="222"/>
      <c r="CG334" s="222"/>
      <c r="CH334" s="222"/>
      <c r="CI334" s="222"/>
      <c r="CJ334" s="222"/>
      <c r="CK334" s="222"/>
      <c r="CL334" s="222"/>
      <c r="CM334" s="222"/>
      <c r="CN334" s="222"/>
      <c r="CO334" s="222"/>
      <c r="CP334" s="222"/>
      <c r="CQ334" s="222"/>
      <c r="CR334" s="222"/>
      <c r="CS334" s="222"/>
      <c r="CT334" s="222"/>
      <c r="CU334" s="222"/>
      <c r="CV334" s="222"/>
      <c r="CW334" s="222"/>
      <c r="CX334" s="222"/>
      <c r="CY334" s="222"/>
      <c r="CZ334" s="222"/>
      <c r="DA334" s="222"/>
      <c r="DB334" s="222"/>
      <c r="DC334" s="222"/>
      <c r="DD334" s="222"/>
      <c r="DE334" s="222"/>
      <c r="DF334" s="222"/>
      <c r="DG334" s="222"/>
      <c r="DH334" s="222"/>
      <c r="DI334" s="222"/>
      <c r="DJ334" s="222"/>
      <c r="DK334" s="222"/>
      <c r="DL334" s="222"/>
      <c r="DM334" s="222"/>
      <c r="DN334" s="222"/>
      <c r="DO334" s="222"/>
      <c r="DP334" s="222"/>
      <c r="DQ334" s="222"/>
      <c r="DR334" s="222"/>
      <c r="DS334" s="222"/>
      <c r="DT334" s="222"/>
      <c r="DU334" s="222"/>
      <c r="DV334" s="222"/>
      <c r="DW334" s="222"/>
      <c r="DX334" s="222"/>
      <c r="DY334" s="222"/>
      <c r="DZ334" s="222"/>
      <c r="EA334" s="222"/>
      <c r="EB334" s="222"/>
      <c r="EC334" s="222"/>
      <c r="ED334" s="222"/>
      <c r="EE334" s="222"/>
      <c r="EF334" s="222"/>
      <c r="EG334" s="222"/>
      <c r="EH334" s="222"/>
      <c r="EI334" s="222"/>
      <c r="EJ334" s="222"/>
      <c r="EK334" s="222"/>
      <c r="EL334" s="222"/>
      <c r="EM334" s="222"/>
      <c r="EN334" s="116"/>
    </row>
    <row r="335" spans="3:144" x14ac:dyDescent="0.3">
      <c r="C335" s="142">
        <f t="shared" si="232"/>
        <v>21</v>
      </c>
      <c r="D335" s="223" t="str">
        <f t="shared" si="233"/>
        <v>해외투자대출</v>
      </c>
      <c r="E335" s="215" t="str">
        <f t="shared" si="233"/>
        <v>스탠다드</v>
      </c>
      <c r="F335" s="283">
        <f t="shared" si="233"/>
        <v>7605.6</v>
      </c>
      <c r="G335" s="217">
        <f t="shared" si="233"/>
        <v>1.2291399999999999E-2</v>
      </c>
      <c r="H335" s="218">
        <f t="shared" si="233"/>
        <v>42996</v>
      </c>
      <c r="I335" s="219" t="str">
        <f t="shared" si="233"/>
        <v>3개월</v>
      </c>
      <c r="J335" s="220" t="str">
        <f t="shared" si="233"/>
        <v>3.6.9.12</v>
      </c>
      <c r="K335" s="286"/>
      <c r="L335" s="285"/>
      <c r="M335" s="285"/>
      <c r="N335" s="285"/>
      <c r="O335" s="222"/>
      <c r="P335" s="222"/>
      <c r="Q335" s="222"/>
      <c r="R335" s="222"/>
      <c r="S335" s="222"/>
      <c r="T335" s="222"/>
      <c r="U335" s="222"/>
      <c r="V335" s="222"/>
      <c r="W335" s="222"/>
      <c r="X335" s="222"/>
      <c r="Y335" s="222"/>
      <c r="Z335" s="222"/>
      <c r="AA335" s="222"/>
      <c r="AB335" s="222"/>
      <c r="AC335" s="222"/>
      <c r="AD335" s="222"/>
      <c r="AE335" s="222"/>
      <c r="AF335" s="222"/>
      <c r="AG335" s="222"/>
      <c r="AH335" s="222"/>
      <c r="AI335" s="222"/>
      <c r="AJ335" s="222"/>
      <c r="AK335" s="222"/>
      <c r="AL335" s="222"/>
      <c r="AM335" s="222"/>
      <c r="AN335" s="222"/>
      <c r="AO335" s="222"/>
      <c r="AP335" s="222"/>
      <c r="AQ335" s="222"/>
      <c r="AR335" s="222"/>
      <c r="AS335" s="222"/>
      <c r="AT335" s="222"/>
      <c r="AU335" s="222"/>
      <c r="AV335" s="222"/>
      <c r="AW335" s="222"/>
      <c r="AX335" s="222"/>
      <c r="AY335" s="222"/>
      <c r="AZ335" s="222"/>
      <c r="BA335" s="222"/>
      <c r="BB335" s="222"/>
      <c r="BC335" s="222"/>
      <c r="BD335" s="222"/>
      <c r="BE335" s="222"/>
      <c r="BF335" s="222"/>
      <c r="BG335" s="222"/>
      <c r="BH335" s="222"/>
      <c r="BI335" s="222"/>
      <c r="BJ335" s="222"/>
      <c r="BK335" s="222"/>
      <c r="BL335" s="222"/>
      <c r="BM335" s="222"/>
      <c r="BN335" s="222"/>
      <c r="BO335" s="222"/>
      <c r="BP335" s="222"/>
      <c r="BQ335" s="222"/>
      <c r="BR335" s="222"/>
      <c r="BS335" s="222"/>
      <c r="BT335" s="222"/>
      <c r="BU335" s="222"/>
      <c r="BV335" s="222"/>
      <c r="BW335" s="222"/>
      <c r="BX335" s="222"/>
      <c r="BY335" s="222"/>
      <c r="BZ335" s="222"/>
      <c r="CA335" s="222"/>
      <c r="CB335" s="222"/>
      <c r="CC335" s="222"/>
      <c r="CD335" s="222"/>
      <c r="CE335" s="222"/>
      <c r="CF335" s="222"/>
      <c r="CG335" s="222"/>
      <c r="CH335" s="222"/>
      <c r="CI335" s="222"/>
      <c r="CJ335" s="222"/>
      <c r="CK335" s="222"/>
      <c r="CL335" s="222"/>
      <c r="CM335" s="222"/>
      <c r="CN335" s="222"/>
      <c r="CO335" s="222"/>
      <c r="CP335" s="222"/>
      <c r="CQ335" s="222"/>
      <c r="CR335" s="222"/>
      <c r="CS335" s="222"/>
      <c r="CT335" s="222"/>
      <c r="CU335" s="222"/>
      <c r="CV335" s="222"/>
      <c r="CW335" s="222"/>
      <c r="CX335" s="222"/>
      <c r="CY335" s="222"/>
      <c r="CZ335" s="222"/>
      <c r="DA335" s="222"/>
      <c r="DB335" s="222"/>
      <c r="DC335" s="222"/>
      <c r="DD335" s="222"/>
      <c r="DE335" s="222"/>
      <c r="DF335" s="222"/>
      <c r="DG335" s="222"/>
      <c r="DH335" s="222"/>
      <c r="DI335" s="222"/>
      <c r="DJ335" s="222"/>
      <c r="DK335" s="222"/>
      <c r="DL335" s="222"/>
      <c r="DM335" s="222"/>
      <c r="DN335" s="222"/>
      <c r="DO335" s="222"/>
      <c r="DP335" s="222"/>
      <c r="DQ335" s="222"/>
      <c r="DR335" s="222"/>
      <c r="DS335" s="222"/>
      <c r="DT335" s="222"/>
      <c r="DU335" s="222"/>
      <c r="DV335" s="222"/>
      <c r="DW335" s="222"/>
      <c r="DX335" s="222"/>
      <c r="DY335" s="222"/>
      <c r="DZ335" s="222"/>
      <c r="EA335" s="222"/>
      <c r="EB335" s="222"/>
      <c r="EC335" s="222"/>
      <c r="ED335" s="222"/>
      <c r="EE335" s="222"/>
      <c r="EF335" s="222"/>
      <c r="EG335" s="222"/>
      <c r="EH335" s="222"/>
      <c r="EI335" s="222"/>
      <c r="EJ335" s="222"/>
      <c r="EK335" s="222"/>
      <c r="EL335" s="222"/>
      <c r="EM335" s="222"/>
      <c r="EN335" s="116"/>
    </row>
    <row r="336" spans="3:144" x14ac:dyDescent="0.3">
      <c r="C336" s="142">
        <f t="shared" si="232"/>
        <v>22</v>
      </c>
      <c r="D336" s="214" t="str">
        <f t="shared" si="233"/>
        <v>산업운영대</v>
      </c>
      <c r="E336" s="215" t="str">
        <f t="shared" si="233"/>
        <v>산업</v>
      </c>
      <c r="F336" s="283">
        <f t="shared" si="233"/>
        <v>0</v>
      </c>
      <c r="G336" s="217">
        <f t="shared" si="233"/>
        <v>2.58E-2</v>
      </c>
      <c r="H336" s="218">
        <f t="shared" si="233"/>
        <v>43449</v>
      </c>
      <c r="I336" s="219" t="str">
        <f t="shared" si="233"/>
        <v>3개월</v>
      </c>
      <c r="J336" s="220" t="str">
        <f t="shared" si="233"/>
        <v>3.6.9.12</v>
      </c>
      <c r="K336" s="286"/>
      <c r="L336" s="285"/>
      <c r="M336" s="285"/>
      <c r="N336" s="285"/>
      <c r="O336" s="222"/>
      <c r="P336" s="222"/>
      <c r="Q336" s="222"/>
      <c r="R336" s="222"/>
      <c r="S336" s="222"/>
      <c r="T336" s="222"/>
      <c r="U336" s="222"/>
      <c r="V336" s="222"/>
      <c r="W336" s="222"/>
      <c r="X336" s="222"/>
      <c r="Y336" s="222"/>
      <c r="Z336" s="222"/>
      <c r="AA336" s="222"/>
      <c r="AB336" s="222"/>
      <c r="AC336" s="222"/>
      <c r="AD336" s="222"/>
      <c r="AE336" s="222"/>
      <c r="AF336" s="222"/>
      <c r="AG336" s="222"/>
      <c r="AH336" s="222"/>
      <c r="AI336" s="222"/>
      <c r="AJ336" s="222"/>
      <c r="AK336" s="222"/>
      <c r="AL336" s="222"/>
      <c r="AM336" s="222"/>
      <c r="AN336" s="222"/>
      <c r="AO336" s="222"/>
      <c r="AP336" s="222"/>
      <c r="AQ336" s="222"/>
      <c r="AR336" s="222"/>
      <c r="AS336" s="222"/>
      <c r="AT336" s="222"/>
      <c r="AU336" s="222"/>
      <c r="AV336" s="222"/>
      <c r="AW336" s="222"/>
      <c r="AX336" s="222"/>
      <c r="AY336" s="222"/>
      <c r="AZ336" s="222"/>
      <c r="BA336" s="222"/>
      <c r="BB336" s="222"/>
      <c r="BC336" s="222"/>
      <c r="BD336" s="222"/>
      <c r="BE336" s="222"/>
      <c r="BF336" s="222"/>
      <c r="BG336" s="222"/>
      <c r="BH336" s="222"/>
      <c r="BI336" s="222"/>
      <c r="BJ336" s="222"/>
      <c r="BK336" s="222"/>
      <c r="BL336" s="222"/>
      <c r="BM336" s="222"/>
      <c r="BN336" s="222"/>
      <c r="BO336" s="222"/>
      <c r="BP336" s="222"/>
      <c r="BQ336" s="222"/>
      <c r="BR336" s="222"/>
      <c r="BS336" s="222"/>
      <c r="BT336" s="222"/>
      <c r="BU336" s="222"/>
      <c r="BV336" s="222"/>
      <c r="BW336" s="222"/>
      <c r="BX336" s="222"/>
      <c r="BY336" s="222"/>
      <c r="BZ336" s="222"/>
      <c r="CA336" s="222"/>
      <c r="CB336" s="222"/>
      <c r="CC336" s="222"/>
      <c r="CD336" s="222"/>
      <c r="CE336" s="222"/>
      <c r="CF336" s="222"/>
      <c r="CG336" s="222"/>
      <c r="CH336" s="222"/>
      <c r="CI336" s="222"/>
      <c r="CJ336" s="222"/>
      <c r="CK336" s="222"/>
      <c r="CL336" s="222"/>
      <c r="CM336" s="222"/>
      <c r="CN336" s="222"/>
      <c r="CO336" s="222"/>
      <c r="CP336" s="222"/>
      <c r="CQ336" s="222"/>
      <c r="CR336" s="222"/>
      <c r="CS336" s="222"/>
      <c r="CT336" s="222"/>
      <c r="CU336" s="222"/>
      <c r="CV336" s="222"/>
      <c r="CW336" s="222"/>
      <c r="CX336" s="222"/>
      <c r="CY336" s="222"/>
      <c r="CZ336" s="222"/>
      <c r="DA336" s="222"/>
      <c r="DB336" s="222"/>
      <c r="DC336" s="222"/>
      <c r="DD336" s="222"/>
      <c r="DE336" s="222"/>
      <c r="DF336" s="222"/>
      <c r="DG336" s="222"/>
      <c r="DH336" s="222"/>
      <c r="DI336" s="222"/>
      <c r="DJ336" s="222"/>
      <c r="DK336" s="222"/>
      <c r="DL336" s="222"/>
      <c r="DM336" s="222"/>
      <c r="DN336" s="222"/>
      <c r="DO336" s="222"/>
      <c r="DP336" s="222"/>
      <c r="DQ336" s="222"/>
      <c r="DR336" s="222"/>
      <c r="DS336" s="222"/>
      <c r="DT336" s="222"/>
      <c r="DU336" s="222"/>
      <c r="DV336" s="222"/>
      <c r="DW336" s="222"/>
      <c r="DX336" s="222"/>
      <c r="DY336" s="222"/>
      <c r="DZ336" s="222"/>
      <c r="EA336" s="222"/>
      <c r="EB336" s="222"/>
      <c r="EC336" s="222"/>
      <c r="ED336" s="222"/>
      <c r="EE336" s="222"/>
      <c r="EF336" s="222"/>
      <c r="EG336" s="222"/>
      <c r="EH336" s="222"/>
      <c r="EI336" s="222"/>
      <c r="EJ336" s="222"/>
      <c r="EK336" s="222"/>
      <c r="EL336" s="222"/>
      <c r="EM336" s="222"/>
      <c r="EN336" s="116"/>
    </row>
    <row r="337" spans="3:144" x14ac:dyDescent="0.3">
      <c r="C337" s="142">
        <f t="shared" si="232"/>
        <v>23</v>
      </c>
      <c r="D337" s="223" t="str">
        <f t="shared" si="233"/>
        <v>일반대</v>
      </c>
      <c r="E337" s="215" t="str">
        <f t="shared" si="233"/>
        <v>부산</v>
      </c>
      <c r="F337" s="283">
        <f t="shared" si="233"/>
        <v>0</v>
      </c>
      <c r="G337" s="217">
        <f t="shared" si="233"/>
        <v>3.1800000000000002E-2</v>
      </c>
      <c r="H337" s="218">
        <f t="shared" si="233"/>
        <v>43126</v>
      </c>
      <c r="I337" s="219" t="str">
        <f t="shared" si="233"/>
        <v>3개월</v>
      </c>
      <c r="J337" s="220" t="str">
        <f t="shared" si="233"/>
        <v>1,4,7,10</v>
      </c>
      <c r="K337" s="286"/>
      <c r="L337" s="285"/>
      <c r="M337" s="285"/>
      <c r="N337" s="285"/>
      <c r="O337" s="222"/>
      <c r="P337" s="222"/>
      <c r="Q337" s="222"/>
      <c r="R337" s="222"/>
      <c r="S337" s="222"/>
      <c r="T337" s="222"/>
      <c r="U337" s="222"/>
      <c r="V337" s="222"/>
      <c r="W337" s="222"/>
      <c r="X337" s="222"/>
      <c r="Y337" s="222"/>
      <c r="Z337" s="222"/>
      <c r="AA337" s="222"/>
      <c r="AB337" s="222"/>
      <c r="AC337" s="222"/>
      <c r="AD337" s="222"/>
      <c r="AE337" s="222"/>
      <c r="AF337" s="222"/>
      <c r="AG337" s="222"/>
      <c r="AH337" s="222"/>
      <c r="AI337" s="222"/>
      <c r="AJ337" s="222"/>
      <c r="AK337" s="222"/>
      <c r="AL337" s="222"/>
      <c r="AM337" s="222"/>
      <c r="AN337" s="222"/>
      <c r="AO337" s="222"/>
      <c r="AP337" s="222"/>
      <c r="AQ337" s="222"/>
      <c r="AR337" s="222"/>
      <c r="AS337" s="222"/>
      <c r="AT337" s="222"/>
      <c r="AU337" s="222"/>
      <c r="AV337" s="222"/>
      <c r="AW337" s="222"/>
      <c r="AX337" s="222"/>
      <c r="AY337" s="222"/>
      <c r="AZ337" s="222"/>
      <c r="BA337" s="222"/>
      <c r="BB337" s="222"/>
      <c r="BC337" s="222"/>
      <c r="BD337" s="222"/>
      <c r="BE337" s="222"/>
      <c r="BF337" s="222"/>
      <c r="BG337" s="222"/>
      <c r="BH337" s="222"/>
      <c r="BI337" s="222"/>
      <c r="BJ337" s="222"/>
      <c r="BK337" s="222"/>
      <c r="BL337" s="222"/>
      <c r="BM337" s="222"/>
      <c r="BN337" s="222"/>
      <c r="BO337" s="222"/>
      <c r="BP337" s="222"/>
      <c r="BQ337" s="222"/>
      <c r="BR337" s="222"/>
      <c r="BS337" s="222"/>
      <c r="BT337" s="222"/>
      <c r="BU337" s="222"/>
      <c r="BV337" s="222"/>
      <c r="BW337" s="222"/>
      <c r="BX337" s="222"/>
      <c r="BY337" s="222"/>
      <c r="BZ337" s="222"/>
      <c r="CA337" s="222"/>
      <c r="CB337" s="222"/>
      <c r="CC337" s="222"/>
      <c r="CD337" s="222"/>
      <c r="CE337" s="222"/>
      <c r="CF337" s="222"/>
      <c r="CG337" s="222"/>
      <c r="CH337" s="222"/>
      <c r="CI337" s="222"/>
      <c r="CJ337" s="222"/>
      <c r="CK337" s="222"/>
      <c r="CL337" s="222"/>
      <c r="CM337" s="222"/>
      <c r="CN337" s="222"/>
      <c r="CO337" s="222"/>
      <c r="CP337" s="222"/>
      <c r="CQ337" s="222"/>
      <c r="CR337" s="222"/>
      <c r="CS337" s="222"/>
      <c r="CT337" s="222"/>
      <c r="CU337" s="222"/>
      <c r="CV337" s="222"/>
      <c r="CW337" s="222"/>
      <c r="CX337" s="222"/>
      <c r="CY337" s="222"/>
      <c r="CZ337" s="222"/>
      <c r="DA337" s="222"/>
      <c r="DB337" s="222"/>
      <c r="DC337" s="222"/>
      <c r="DD337" s="222"/>
      <c r="DE337" s="222"/>
      <c r="DF337" s="222"/>
      <c r="DG337" s="222"/>
      <c r="DH337" s="222"/>
      <c r="DI337" s="222"/>
      <c r="DJ337" s="222"/>
      <c r="DK337" s="222"/>
      <c r="DL337" s="222"/>
      <c r="DM337" s="222"/>
      <c r="DN337" s="222"/>
      <c r="DO337" s="222"/>
      <c r="DP337" s="222"/>
      <c r="DQ337" s="222"/>
      <c r="DR337" s="222"/>
      <c r="DS337" s="222"/>
      <c r="DT337" s="222"/>
      <c r="DU337" s="222"/>
      <c r="DV337" s="222"/>
      <c r="DW337" s="222"/>
      <c r="DX337" s="222"/>
      <c r="DY337" s="222"/>
      <c r="DZ337" s="222"/>
      <c r="EA337" s="222"/>
      <c r="EB337" s="222"/>
      <c r="EC337" s="222"/>
      <c r="ED337" s="222"/>
      <c r="EE337" s="222"/>
      <c r="EF337" s="222"/>
      <c r="EG337" s="222"/>
      <c r="EH337" s="222"/>
      <c r="EI337" s="222"/>
      <c r="EJ337" s="222"/>
      <c r="EK337" s="222"/>
      <c r="EL337" s="222"/>
      <c r="EM337" s="222"/>
      <c r="EN337" s="116"/>
    </row>
    <row r="338" spans="3:144" x14ac:dyDescent="0.3">
      <c r="C338" s="142">
        <f t="shared" si="232"/>
        <v>24</v>
      </c>
      <c r="D338" s="214" t="str">
        <f t="shared" si="233"/>
        <v>일반대</v>
      </c>
      <c r="E338" s="215" t="str">
        <f t="shared" si="233"/>
        <v>부산</v>
      </c>
      <c r="F338" s="283">
        <f t="shared" si="233"/>
        <v>0</v>
      </c>
      <c r="G338" s="217">
        <f t="shared" si="233"/>
        <v>3.2099999999999997E-2</v>
      </c>
      <c r="H338" s="218">
        <f t="shared" si="233"/>
        <v>43190</v>
      </c>
      <c r="I338" s="219" t="str">
        <f t="shared" si="233"/>
        <v>3개월</v>
      </c>
      <c r="J338" s="220" t="str">
        <f t="shared" si="233"/>
        <v>3.6.9.12</v>
      </c>
      <c r="K338" s="286"/>
      <c r="L338" s="285"/>
      <c r="M338" s="285"/>
      <c r="N338" s="285"/>
      <c r="O338" s="222"/>
      <c r="P338" s="222"/>
      <c r="Q338" s="222"/>
      <c r="R338" s="222"/>
      <c r="S338" s="222"/>
      <c r="T338" s="222"/>
      <c r="U338" s="222"/>
      <c r="V338" s="222"/>
      <c r="W338" s="222"/>
      <c r="X338" s="222"/>
      <c r="Y338" s="222"/>
      <c r="Z338" s="222"/>
      <c r="AA338" s="222"/>
      <c r="AB338" s="222"/>
      <c r="AC338" s="222"/>
      <c r="AD338" s="222"/>
      <c r="AE338" s="222"/>
      <c r="AF338" s="222"/>
      <c r="AG338" s="222"/>
      <c r="AH338" s="222"/>
      <c r="AI338" s="222"/>
      <c r="AJ338" s="222"/>
      <c r="AK338" s="222"/>
      <c r="AL338" s="222"/>
      <c r="AM338" s="222"/>
      <c r="AN338" s="222"/>
      <c r="AO338" s="222"/>
      <c r="AP338" s="222"/>
      <c r="AQ338" s="222"/>
      <c r="AR338" s="222"/>
      <c r="AS338" s="222"/>
      <c r="AT338" s="222"/>
      <c r="AU338" s="222"/>
      <c r="AV338" s="222"/>
      <c r="AW338" s="222"/>
      <c r="AX338" s="222"/>
      <c r="AY338" s="222"/>
      <c r="AZ338" s="222"/>
      <c r="BA338" s="222"/>
      <c r="BB338" s="222"/>
      <c r="BC338" s="222"/>
      <c r="BD338" s="222"/>
      <c r="BE338" s="222"/>
      <c r="BF338" s="222"/>
      <c r="BG338" s="222"/>
      <c r="BH338" s="222"/>
      <c r="BI338" s="222"/>
      <c r="BJ338" s="222"/>
      <c r="BK338" s="222"/>
      <c r="BL338" s="222"/>
      <c r="BM338" s="222"/>
      <c r="BN338" s="222"/>
      <c r="BO338" s="222"/>
      <c r="BP338" s="222"/>
      <c r="BQ338" s="222"/>
      <c r="BR338" s="222"/>
      <c r="BS338" s="222"/>
      <c r="BT338" s="222"/>
      <c r="BU338" s="222"/>
      <c r="BV338" s="222"/>
      <c r="BW338" s="222"/>
      <c r="BX338" s="222"/>
      <c r="BY338" s="222"/>
      <c r="BZ338" s="222"/>
      <c r="CA338" s="222"/>
      <c r="CB338" s="222"/>
      <c r="CC338" s="222"/>
      <c r="CD338" s="222"/>
      <c r="CE338" s="222"/>
      <c r="CF338" s="222"/>
      <c r="CG338" s="222"/>
      <c r="CH338" s="222"/>
      <c r="CI338" s="222"/>
      <c r="CJ338" s="222"/>
      <c r="CK338" s="222"/>
      <c r="CL338" s="222"/>
      <c r="CM338" s="222"/>
      <c r="CN338" s="222"/>
      <c r="CO338" s="222"/>
      <c r="CP338" s="222"/>
      <c r="CQ338" s="222"/>
      <c r="CR338" s="222"/>
      <c r="CS338" s="222"/>
      <c r="CT338" s="222"/>
      <c r="CU338" s="222"/>
      <c r="CV338" s="222"/>
      <c r="CW338" s="222"/>
      <c r="CX338" s="222"/>
      <c r="CY338" s="222"/>
      <c r="CZ338" s="222"/>
      <c r="DA338" s="222"/>
      <c r="DB338" s="222"/>
      <c r="DC338" s="222"/>
      <c r="DD338" s="222"/>
      <c r="DE338" s="222"/>
      <c r="DF338" s="222"/>
      <c r="DG338" s="222"/>
      <c r="DH338" s="222"/>
      <c r="DI338" s="222"/>
      <c r="DJ338" s="222"/>
      <c r="DK338" s="222"/>
      <c r="DL338" s="222"/>
      <c r="DM338" s="222"/>
      <c r="DN338" s="222"/>
      <c r="DO338" s="222"/>
      <c r="DP338" s="222"/>
      <c r="DQ338" s="222"/>
      <c r="DR338" s="222"/>
      <c r="DS338" s="222"/>
      <c r="DT338" s="222"/>
      <c r="DU338" s="222"/>
      <c r="DV338" s="222"/>
      <c r="DW338" s="222"/>
      <c r="DX338" s="222"/>
      <c r="DY338" s="222"/>
      <c r="DZ338" s="222"/>
      <c r="EA338" s="222"/>
      <c r="EB338" s="222"/>
      <c r="EC338" s="222"/>
      <c r="ED338" s="222"/>
      <c r="EE338" s="222"/>
      <c r="EF338" s="222"/>
      <c r="EG338" s="222"/>
      <c r="EH338" s="222"/>
      <c r="EI338" s="222"/>
      <c r="EJ338" s="222"/>
      <c r="EK338" s="222"/>
      <c r="EL338" s="222"/>
      <c r="EM338" s="222"/>
      <c r="EN338" s="116"/>
    </row>
    <row r="339" spans="3:144" x14ac:dyDescent="0.3">
      <c r="C339" s="142">
        <f t="shared" si="232"/>
        <v>25</v>
      </c>
      <c r="D339" s="223" t="str">
        <f t="shared" si="233"/>
        <v>일반대</v>
      </c>
      <c r="E339" s="215" t="str">
        <f t="shared" si="233"/>
        <v>농협</v>
      </c>
      <c r="F339" s="283">
        <f t="shared" si="233"/>
        <v>0</v>
      </c>
      <c r="G339" s="217">
        <f t="shared" si="233"/>
        <v>3.0499999999999999E-2</v>
      </c>
      <c r="H339" s="218">
        <f t="shared" si="233"/>
        <v>43267</v>
      </c>
      <c r="I339" s="219" t="str">
        <f t="shared" si="233"/>
        <v>1개월</v>
      </c>
      <c r="J339" s="220" t="str">
        <f t="shared" si="233"/>
        <v>-</v>
      </c>
      <c r="K339" s="286"/>
      <c r="L339" s="285"/>
      <c r="M339" s="285"/>
      <c r="N339" s="285"/>
      <c r="O339" s="222"/>
      <c r="P339" s="222"/>
      <c r="Q339" s="222"/>
      <c r="R339" s="222"/>
      <c r="S339" s="222"/>
      <c r="T339" s="222"/>
      <c r="U339" s="222"/>
      <c r="V339" s="222"/>
      <c r="W339" s="222"/>
      <c r="X339" s="222"/>
      <c r="Y339" s="222"/>
      <c r="Z339" s="222"/>
      <c r="AA339" s="222"/>
      <c r="AB339" s="222"/>
      <c r="AC339" s="222"/>
      <c r="AD339" s="222"/>
      <c r="AE339" s="222"/>
      <c r="AF339" s="222"/>
      <c r="AG339" s="222"/>
      <c r="AH339" s="222"/>
      <c r="AI339" s="222"/>
      <c r="AJ339" s="222"/>
      <c r="AK339" s="222"/>
      <c r="AL339" s="222"/>
      <c r="AM339" s="222"/>
      <c r="AN339" s="222"/>
      <c r="AO339" s="222"/>
      <c r="AP339" s="222"/>
      <c r="AQ339" s="222"/>
      <c r="AR339" s="222"/>
      <c r="AS339" s="222"/>
      <c r="AT339" s="222"/>
      <c r="AU339" s="222"/>
      <c r="AV339" s="222"/>
      <c r="AW339" s="222"/>
      <c r="AX339" s="222"/>
      <c r="AY339" s="222"/>
      <c r="AZ339" s="222"/>
      <c r="BA339" s="222"/>
      <c r="BB339" s="222"/>
      <c r="BC339" s="222"/>
      <c r="BD339" s="222"/>
      <c r="BE339" s="222"/>
      <c r="BF339" s="222"/>
      <c r="BG339" s="222"/>
      <c r="BH339" s="222"/>
      <c r="BI339" s="222"/>
      <c r="BJ339" s="222"/>
      <c r="BK339" s="222"/>
      <c r="BL339" s="222"/>
      <c r="BM339" s="222"/>
      <c r="BN339" s="222"/>
      <c r="BO339" s="222"/>
      <c r="BP339" s="222"/>
      <c r="BQ339" s="222"/>
      <c r="BR339" s="222"/>
      <c r="BS339" s="222"/>
      <c r="BT339" s="222"/>
      <c r="BU339" s="222"/>
      <c r="BV339" s="222"/>
      <c r="BW339" s="222"/>
      <c r="BX339" s="222"/>
      <c r="BY339" s="222"/>
      <c r="BZ339" s="222"/>
      <c r="CA339" s="222"/>
      <c r="CB339" s="222"/>
      <c r="CC339" s="222"/>
      <c r="CD339" s="222"/>
      <c r="CE339" s="222"/>
      <c r="CF339" s="222"/>
      <c r="CG339" s="222"/>
      <c r="CH339" s="222"/>
      <c r="CI339" s="222"/>
      <c r="CJ339" s="222"/>
      <c r="CK339" s="222"/>
      <c r="CL339" s="222"/>
      <c r="CM339" s="222"/>
      <c r="CN339" s="222"/>
      <c r="CO339" s="222"/>
      <c r="CP339" s="222"/>
      <c r="CQ339" s="222"/>
      <c r="CR339" s="222"/>
      <c r="CS339" s="222"/>
      <c r="CT339" s="222"/>
      <c r="CU339" s="222"/>
      <c r="CV339" s="222"/>
      <c r="CW339" s="222"/>
      <c r="CX339" s="222"/>
      <c r="CY339" s="222"/>
      <c r="CZ339" s="222"/>
      <c r="DA339" s="222"/>
      <c r="DB339" s="222"/>
      <c r="DC339" s="222"/>
      <c r="DD339" s="222"/>
      <c r="DE339" s="222"/>
      <c r="DF339" s="222"/>
      <c r="DG339" s="222"/>
      <c r="DH339" s="222"/>
      <c r="DI339" s="222"/>
      <c r="DJ339" s="222"/>
      <c r="DK339" s="222"/>
      <c r="DL339" s="222"/>
      <c r="DM339" s="222"/>
      <c r="DN339" s="222"/>
      <c r="DO339" s="222"/>
      <c r="DP339" s="222"/>
      <c r="DQ339" s="222"/>
      <c r="DR339" s="222"/>
      <c r="DS339" s="222"/>
      <c r="DT339" s="222"/>
      <c r="DU339" s="222"/>
      <c r="DV339" s="222"/>
      <c r="DW339" s="222"/>
      <c r="DX339" s="222"/>
      <c r="DY339" s="222"/>
      <c r="DZ339" s="222"/>
      <c r="EA339" s="222"/>
      <c r="EB339" s="222"/>
      <c r="EC339" s="222"/>
      <c r="ED339" s="222"/>
      <c r="EE339" s="222"/>
      <c r="EF339" s="222"/>
      <c r="EG339" s="222"/>
      <c r="EH339" s="222"/>
      <c r="EI339" s="222"/>
      <c r="EJ339" s="222"/>
      <c r="EK339" s="222"/>
      <c r="EL339" s="222"/>
      <c r="EM339" s="222"/>
      <c r="EN339" s="116"/>
    </row>
    <row r="340" spans="3:144" s="116" customFormat="1" x14ac:dyDescent="0.3">
      <c r="C340" s="142"/>
      <c r="D340" s="223"/>
      <c r="E340" s="215"/>
      <c r="F340" s="283"/>
      <c r="G340" s="217"/>
      <c r="H340" s="218"/>
      <c r="I340" s="219"/>
      <c r="J340" s="220"/>
      <c r="K340" s="281"/>
      <c r="L340" s="285"/>
      <c r="M340" s="285"/>
      <c r="N340" s="285"/>
      <c r="O340" s="222"/>
      <c r="P340" s="222"/>
      <c r="Q340" s="222"/>
      <c r="R340" s="222"/>
      <c r="S340" s="222"/>
      <c r="T340" s="222"/>
      <c r="U340" s="222"/>
      <c r="V340" s="222"/>
      <c r="W340" s="222"/>
      <c r="X340" s="222"/>
      <c r="Y340" s="222"/>
      <c r="Z340" s="222"/>
      <c r="AA340" s="222"/>
      <c r="AB340" s="222"/>
      <c r="AC340" s="222"/>
      <c r="AD340" s="222"/>
      <c r="AE340" s="222"/>
      <c r="AF340" s="222"/>
      <c r="AG340" s="222"/>
      <c r="AH340" s="222"/>
      <c r="AI340" s="222"/>
      <c r="AJ340" s="222"/>
      <c r="AK340" s="222"/>
      <c r="AL340" s="222"/>
      <c r="AM340" s="222"/>
      <c r="AN340" s="222"/>
      <c r="AO340" s="222"/>
      <c r="AP340" s="222"/>
      <c r="AQ340" s="222"/>
      <c r="AR340" s="222"/>
      <c r="AS340" s="222"/>
      <c r="AT340" s="222"/>
      <c r="AU340" s="222"/>
      <c r="AV340" s="222"/>
      <c r="AW340" s="222"/>
      <c r="AX340" s="222"/>
      <c r="AY340" s="222"/>
      <c r="AZ340" s="222"/>
      <c r="BA340" s="222"/>
      <c r="BB340" s="222"/>
      <c r="BC340" s="222"/>
      <c r="BD340" s="222"/>
      <c r="BE340" s="222"/>
      <c r="BF340" s="222"/>
      <c r="BG340" s="222"/>
      <c r="BH340" s="222"/>
      <c r="BI340" s="222"/>
      <c r="BJ340" s="222"/>
      <c r="BK340" s="222"/>
      <c r="BL340" s="222"/>
      <c r="BM340" s="222"/>
      <c r="BN340" s="222"/>
      <c r="BO340" s="222"/>
      <c r="BP340" s="222"/>
      <c r="BQ340" s="222"/>
      <c r="BR340" s="222"/>
      <c r="BS340" s="222"/>
      <c r="BT340" s="222"/>
      <c r="BU340" s="222"/>
      <c r="BV340" s="222"/>
      <c r="BW340" s="222"/>
      <c r="BX340" s="222"/>
      <c r="BY340" s="222"/>
      <c r="BZ340" s="222"/>
      <c r="CA340" s="222"/>
      <c r="CB340" s="222"/>
      <c r="CC340" s="222"/>
      <c r="CD340" s="222"/>
      <c r="CE340" s="222"/>
      <c r="CF340" s="222"/>
      <c r="CG340" s="222"/>
      <c r="CH340" s="222"/>
      <c r="CI340" s="222"/>
      <c r="CJ340" s="222"/>
      <c r="CK340" s="222"/>
      <c r="CL340" s="222"/>
      <c r="CM340" s="222"/>
      <c r="CN340" s="222"/>
      <c r="CO340" s="222"/>
      <c r="CP340" s="222"/>
      <c r="CQ340" s="222"/>
      <c r="CR340" s="222"/>
      <c r="CS340" s="222"/>
      <c r="CT340" s="222"/>
      <c r="CU340" s="222"/>
      <c r="CV340" s="222"/>
      <c r="CW340" s="222"/>
      <c r="CX340" s="222"/>
      <c r="CY340" s="222"/>
      <c r="CZ340" s="222"/>
      <c r="DA340" s="222"/>
      <c r="DB340" s="222"/>
      <c r="DC340" s="222"/>
      <c r="DD340" s="222"/>
      <c r="DE340" s="222"/>
      <c r="DF340" s="222"/>
      <c r="DG340" s="222"/>
      <c r="DH340" s="222"/>
      <c r="DI340" s="222"/>
      <c r="DJ340" s="222"/>
      <c r="DK340" s="222"/>
      <c r="DL340" s="222"/>
      <c r="DM340" s="222"/>
      <c r="DN340" s="222"/>
      <c r="DO340" s="222"/>
      <c r="DP340" s="222"/>
      <c r="DQ340" s="222"/>
      <c r="DR340" s="222"/>
      <c r="DS340" s="222"/>
      <c r="DT340" s="222"/>
      <c r="DU340" s="222"/>
      <c r="DV340" s="222"/>
      <c r="DW340" s="222"/>
      <c r="DX340" s="222"/>
      <c r="DY340" s="222"/>
      <c r="DZ340" s="222"/>
      <c r="EA340" s="222"/>
      <c r="EB340" s="222"/>
      <c r="EC340" s="222"/>
      <c r="ED340" s="222"/>
      <c r="EE340" s="222"/>
      <c r="EF340" s="222"/>
      <c r="EG340" s="222"/>
      <c r="EH340" s="222"/>
      <c r="EI340" s="222"/>
      <c r="EJ340" s="222"/>
      <c r="EK340" s="222"/>
      <c r="EL340" s="222"/>
      <c r="EM340" s="222"/>
    </row>
    <row r="341" spans="3:144" s="82" customFormat="1" x14ac:dyDescent="0.3">
      <c r="C341" s="272"/>
      <c r="D341" s="176" t="str">
        <f t="shared" ref="D341:J346" si="234">D270</f>
        <v>회사채</v>
      </c>
      <c r="E341" s="211" t="str">
        <f t="shared" si="234"/>
        <v>은행</v>
      </c>
      <c r="F341" s="212" t="str">
        <f>F270</f>
        <v>원금</v>
      </c>
      <c r="G341" s="212" t="str">
        <f t="shared" si="234"/>
        <v>이자율</v>
      </c>
      <c r="H341" s="212" t="str">
        <f t="shared" si="234"/>
        <v>만기상환일</v>
      </c>
      <c r="I341" s="212" t="str">
        <f t="shared" si="234"/>
        <v>이자납부주기</v>
      </c>
      <c r="J341" s="213" t="str">
        <f t="shared" si="234"/>
        <v>이자불입월</v>
      </c>
      <c r="K341" s="180">
        <f>SUM(K342:K347)</f>
        <v>0</v>
      </c>
      <c r="L341" s="181">
        <f t="shared" ref="L341:BW341" si="235">SUM(L342:L347)</f>
        <v>0</v>
      </c>
      <c r="M341" s="181">
        <f t="shared" si="235"/>
        <v>0</v>
      </c>
      <c r="N341" s="181">
        <f t="shared" si="235"/>
        <v>0</v>
      </c>
      <c r="O341" s="181">
        <f t="shared" si="235"/>
        <v>0</v>
      </c>
      <c r="P341" s="181">
        <f t="shared" si="235"/>
        <v>0</v>
      </c>
      <c r="Q341" s="181">
        <f t="shared" si="235"/>
        <v>0</v>
      </c>
      <c r="R341" s="181">
        <f t="shared" si="235"/>
        <v>0</v>
      </c>
      <c r="S341" s="181">
        <f t="shared" si="235"/>
        <v>0</v>
      </c>
      <c r="T341" s="181">
        <f t="shared" si="235"/>
        <v>0</v>
      </c>
      <c r="U341" s="181">
        <f t="shared" si="235"/>
        <v>0</v>
      </c>
      <c r="V341" s="181">
        <f t="shared" si="235"/>
        <v>0</v>
      </c>
      <c r="W341" s="181">
        <f t="shared" si="235"/>
        <v>0</v>
      </c>
      <c r="X341" s="181">
        <f t="shared" si="235"/>
        <v>0</v>
      </c>
      <c r="Y341" s="181">
        <f t="shared" si="235"/>
        <v>0</v>
      </c>
      <c r="Z341" s="181">
        <f t="shared" si="235"/>
        <v>0</v>
      </c>
      <c r="AA341" s="181">
        <f t="shared" si="235"/>
        <v>0</v>
      </c>
      <c r="AB341" s="181">
        <f t="shared" si="235"/>
        <v>0</v>
      </c>
      <c r="AC341" s="181">
        <f t="shared" si="235"/>
        <v>0</v>
      </c>
      <c r="AD341" s="181">
        <f t="shared" si="235"/>
        <v>0</v>
      </c>
      <c r="AE341" s="181">
        <f t="shared" si="235"/>
        <v>0</v>
      </c>
      <c r="AF341" s="181">
        <f t="shared" si="235"/>
        <v>0</v>
      </c>
      <c r="AG341" s="181">
        <f t="shared" si="235"/>
        <v>0</v>
      </c>
      <c r="AH341" s="181">
        <f t="shared" si="235"/>
        <v>0</v>
      </c>
      <c r="AI341" s="181">
        <f t="shared" si="235"/>
        <v>0</v>
      </c>
      <c r="AJ341" s="181">
        <f t="shared" si="235"/>
        <v>0</v>
      </c>
      <c r="AK341" s="181">
        <f t="shared" si="235"/>
        <v>0</v>
      </c>
      <c r="AL341" s="181">
        <f t="shared" si="235"/>
        <v>0</v>
      </c>
      <c r="AM341" s="181">
        <f t="shared" si="235"/>
        <v>0</v>
      </c>
      <c r="AN341" s="181">
        <f t="shared" si="235"/>
        <v>0</v>
      </c>
      <c r="AO341" s="181">
        <f t="shared" si="235"/>
        <v>0</v>
      </c>
      <c r="AP341" s="181">
        <f t="shared" si="235"/>
        <v>0</v>
      </c>
      <c r="AQ341" s="181">
        <f t="shared" si="235"/>
        <v>0</v>
      </c>
      <c r="AR341" s="181">
        <f t="shared" si="235"/>
        <v>0</v>
      </c>
      <c r="AS341" s="181">
        <f t="shared" si="235"/>
        <v>0</v>
      </c>
      <c r="AT341" s="181">
        <f t="shared" si="235"/>
        <v>0</v>
      </c>
      <c r="AU341" s="181">
        <f t="shared" si="235"/>
        <v>0</v>
      </c>
      <c r="AV341" s="181">
        <f t="shared" si="235"/>
        <v>0</v>
      </c>
      <c r="AW341" s="181">
        <f t="shared" si="235"/>
        <v>0</v>
      </c>
      <c r="AX341" s="181">
        <f t="shared" si="235"/>
        <v>0</v>
      </c>
      <c r="AY341" s="181">
        <f t="shared" si="235"/>
        <v>0</v>
      </c>
      <c r="AZ341" s="181">
        <f t="shared" si="235"/>
        <v>0</v>
      </c>
      <c r="BA341" s="181">
        <f t="shared" si="235"/>
        <v>0</v>
      </c>
      <c r="BB341" s="181">
        <f t="shared" si="235"/>
        <v>0</v>
      </c>
      <c r="BC341" s="181">
        <f t="shared" si="235"/>
        <v>0</v>
      </c>
      <c r="BD341" s="181">
        <f t="shared" si="235"/>
        <v>0</v>
      </c>
      <c r="BE341" s="181">
        <f t="shared" si="235"/>
        <v>0</v>
      </c>
      <c r="BF341" s="181">
        <f t="shared" si="235"/>
        <v>0</v>
      </c>
      <c r="BG341" s="181">
        <f t="shared" si="235"/>
        <v>0</v>
      </c>
      <c r="BH341" s="181">
        <f t="shared" si="235"/>
        <v>0</v>
      </c>
      <c r="BI341" s="181">
        <f t="shared" si="235"/>
        <v>0</v>
      </c>
      <c r="BJ341" s="181">
        <f t="shared" si="235"/>
        <v>0</v>
      </c>
      <c r="BK341" s="181">
        <f t="shared" si="235"/>
        <v>0</v>
      </c>
      <c r="BL341" s="181">
        <f t="shared" si="235"/>
        <v>0</v>
      </c>
      <c r="BM341" s="181">
        <f t="shared" si="235"/>
        <v>0</v>
      </c>
      <c r="BN341" s="181">
        <f t="shared" si="235"/>
        <v>0</v>
      </c>
      <c r="BO341" s="181">
        <f t="shared" si="235"/>
        <v>0</v>
      </c>
      <c r="BP341" s="181">
        <f t="shared" si="235"/>
        <v>0</v>
      </c>
      <c r="BQ341" s="181">
        <f t="shared" si="235"/>
        <v>0</v>
      </c>
      <c r="BR341" s="181">
        <f t="shared" si="235"/>
        <v>0</v>
      </c>
      <c r="BS341" s="181">
        <f t="shared" si="235"/>
        <v>0</v>
      </c>
      <c r="BT341" s="181">
        <f t="shared" si="235"/>
        <v>0</v>
      </c>
      <c r="BU341" s="181">
        <f t="shared" si="235"/>
        <v>0</v>
      </c>
      <c r="BV341" s="181">
        <f t="shared" si="235"/>
        <v>0</v>
      </c>
      <c r="BW341" s="181">
        <f t="shared" si="235"/>
        <v>0</v>
      </c>
      <c r="BX341" s="181">
        <f t="shared" ref="BX341:EI341" si="236">SUM(BX342:BX347)</f>
        <v>0</v>
      </c>
      <c r="BY341" s="181">
        <f t="shared" si="236"/>
        <v>0</v>
      </c>
      <c r="BZ341" s="181">
        <f t="shared" si="236"/>
        <v>0</v>
      </c>
      <c r="CA341" s="181">
        <f t="shared" si="236"/>
        <v>0</v>
      </c>
      <c r="CB341" s="181">
        <f t="shared" si="236"/>
        <v>0</v>
      </c>
      <c r="CC341" s="181">
        <f t="shared" si="236"/>
        <v>0</v>
      </c>
      <c r="CD341" s="181">
        <f t="shared" si="236"/>
        <v>0</v>
      </c>
      <c r="CE341" s="181">
        <f t="shared" si="236"/>
        <v>0</v>
      </c>
      <c r="CF341" s="181">
        <f t="shared" si="236"/>
        <v>0</v>
      </c>
      <c r="CG341" s="181">
        <f t="shared" si="236"/>
        <v>0</v>
      </c>
      <c r="CH341" s="181">
        <f t="shared" si="236"/>
        <v>0</v>
      </c>
      <c r="CI341" s="181">
        <f t="shared" si="236"/>
        <v>0</v>
      </c>
      <c r="CJ341" s="181">
        <f t="shared" si="236"/>
        <v>0</v>
      </c>
      <c r="CK341" s="181">
        <f t="shared" si="236"/>
        <v>0</v>
      </c>
      <c r="CL341" s="181">
        <f t="shared" si="236"/>
        <v>0</v>
      </c>
      <c r="CM341" s="181">
        <f t="shared" si="236"/>
        <v>0</v>
      </c>
      <c r="CN341" s="181">
        <f t="shared" si="236"/>
        <v>0</v>
      </c>
      <c r="CO341" s="181">
        <f t="shared" si="236"/>
        <v>0</v>
      </c>
      <c r="CP341" s="181">
        <f t="shared" si="236"/>
        <v>0</v>
      </c>
      <c r="CQ341" s="181">
        <f t="shared" si="236"/>
        <v>0</v>
      </c>
      <c r="CR341" s="181">
        <f t="shared" si="236"/>
        <v>0</v>
      </c>
      <c r="CS341" s="181">
        <f t="shared" si="236"/>
        <v>0</v>
      </c>
      <c r="CT341" s="181">
        <f t="shared" si="236"/>
        <v>0</v>
      </c>
      <c r="CU341" s="181">
        <f t="shared" si="236"/>
        <v>0</v>
      </c>
      <c r="CV341" s="181">
        <f t="shared" si="236"/>
        <v>0</v>
      </c>
      <c r="CW341" s="181">
        <f t="shared" si="236"/>
        <v>0</v>
      </c>
      <c r="CX341" s="181">
        <f t="shared" si="236"/>
        <v>0</v>
      </c>
      <c r="CY341" s="181">
        <f t="shared" si="236"/>
        <v>0</v>
      </c>
      <c r="CZ341" s="181">
        <f t="shared" si="236"/>
        <v>0</v>
      </c>
      <c r="DA341" s="181">
        <f t="shared" si="236"/>
        <v>0</v>
      </c>
      <c r="DB341" s="181">
        <f t="shared" si="236"/>
        <v>0</v>
      </c>
      <c r="DC341" s="181">
        <f t="shared" si="236"/>
        <v>0</v>
      </c>
      <c r="DD341" s="181"/>
      <c r="DE341" s="181"/>
      <c r="DF341" s="181"/>
      <c r="DG341" s="181"/>
      <c r="DH341" s="181"/>
      <c r="DI341" s="181"/>
      <c r="DJ341" s="181"/>
      <c r="DK341" s="181"/>
      <c r="DL341" s="181"/>
      <c r="DM341" s="181"/>
      <c r="DN341" s="181"/>
      <c r="DO341" s="181"/>
      <c r="DP341" s="181"/>
      <c r="DQ341" s="181"/>
      <c r="DR341" s="181"/>
      <c r="DS341" s="181"/>
      <c r="DT341" s="181"/>
      <c r="DU341" s="181"/>
      <c r="DV341" s="181"/>
      <c r="DW341" s="181"/>
      <c r="DX341" s="181"/>
      <c r="DY341" s="181"/>
      <c r="DZ341" s="181"/>
      <c r="EA341" s="181"/>
      <c r="EB341" s="181"/>
      <c r="EC341" s="181"/>
      <c r="ED341" s="181"/>
      <c r="EE341" s="181"/>
      <c r="EF341" s="181"/>
      <c r="EG341" s="181"/>
      <c r="EH341" s="181"/>
      <c r="EI341" s="181"/>
      <c r="EJ341" s="181"/>
      <c r="EK341" s="181"/>
      <c r="EL341" s="181"/>
      <c r="EM341" s="181"/>
    </row>
    <row r="342" spans="3:144" x14ac:dyDescent="0.3">
      <c r="C342" s="142">
        <v>1</v>
      </c>
      <c r="D342" s="223" t="str">
        <f t="shared" si="234"/>
        <v>공모사채</v>
      </c>
      <c r="E342" s="215" t="str">
        <f t="shared" si="234"/>
        <v>BNK</v>
      </c>
      <c r="F342" s="283">
        <f t="shared" si="234"/>
        <v>30000</v>
      </c>
      <c r="G342" s="217">
        <f t="shared" si="234"/>
        <v>3.431E-2</v>
      </c>
      <c r="H342" s="218">
        <f t="shared" si="234"/>
        <v>42882</v>
      </c>
      <c r="I342" s="219" t="str">
        <f t="shared" si="234"/>
        <v>3개월</v>
      </c>
      <c r="J342" s="220" t="str">
        <f t="shared" si="234"/>
        <v>2.5.8.11</v>
      </c>
      <c r="K342" s="286"/>
      <c r="L342" s="222"/>
      <c r="M342" s="222"/>
      <c r="N342" s="222"/>
      <c r="O342" s="222"/>
      <c r="P342" s="222"/>
      <c r="Q342" s="222"/>
      <c r="R342" s="222"/>
      <c r="S342" s="222"/>
      <c r="T342" s="222"/>
      <c r="U342" s="222"/>
      <c r="V342" s="222"/>
      <c r="W342" s="222"/>
      <c r="X342" s="222"/>
      <c r="Y342" s="222"/>
      <c r="Z342" s="222"/>
      <c r="AA342" s="222"/>
      <c r="AB342" s="222"/>
      <c r="AC342" s="222"/>
      <c r="AD342" s="222"/>
      <c r="AE342" s="222"/>
      <c r="AF342" s="222"/>
      <c r="AG342" s="222"/>
      <c r="AH342" s="222"/>
      <c r="AI342" s="222"/>
      <c r="AJ342" s="222"/>
      <c r="AK342" s="222"/>
      <c r="AL342" s="222"/>
      <c r="AM342" s="222"/>
      <c r="AN342" s="222"/>
      <c r="AO342" s="222"/>
      <c r="AP342" s="222"/>
      <c r="AQ342" s="222"/>
      <c r="AR342" s="222"/>
      <c r="AS342" s="222"/>
      <c r="AT342" s="222"/>
      <c r="AU342" s="222"/>
      <c r="AV342" s="222"/>
      <c r="AW342" s="222"/>
      <c r="AX342" s="222"/>
      <c r="AY342" s="222"/>
      <c r="AZ342" s="222"/>
      <c r="BA342" s="222"/>
      <c r="BB342" s="222"/>
      <c r="BC342" s="222"/>
      <c r="BD342" s="222"/>
      <c r="BE342" s="222"/>
      <c r="BF342" s="222"/>
      <c r="BG342" s="222"/>
      <c r="BH342" s="222"/>
      <c r="BI342" s="222"/>
      <c r="BJ342" s="222"/>
      <c r="BK342" s="222"/>
      <c r="BL342" s="222"/>
      <c r="BM342" s="222"/>
      <c r="BN342" s="222"/>
      <c r="BO342" s="222"/>
      <c r="BP342" s="222"/>
      <c r="BQ342" s="222"/>
      <c r="BR342" s="222"/>
      <c r="BS342" s="222"/>
      <c r="BT342" s="222"/>
      <c r="BU342" s="222"/>
      <c r="BV342" s="222"/>
      <c r="BW342" s="222"/>
      <c r="BX342" s="222"/>
      <c r="BY342" s="222"/>
      <c r="BZ342" s="222"/>
      <c r="CA342" s="222"/>
      <c r="CB342" s="222"/>
      <c r="CC342" s="222"/>
      <c r="CD342" s="222"/>
      <c r="CE342" s="222"/>
      <c r="CF342" s="222"/>
      <c r="CG342" s="222"/>
      <c r="CH342" s="222"/>
      <c r="CI342" s="222"/>
      <c r="CJ342" s="222"/>
      <c r="CK342" s="222"/>
      <c r="CL342" s="222"/>
      <c r="CM342" s="222"/>
      <c r="CN342" s="222"/>
      <c r="CO342" s="222"/>
      <c r="CP342" s="222"/>
      <c r="CQ342" s="222"/>
      <c r="CR342" s="222"/>
      <c r="CS342" s="222"/>
      <c r="CT342" s="222"/>
      <c r="CU342" s="222"/>
      <c r="CV342" s="222"/>
      <c r="CW342" s="222"/>
      <c r="CX342" s="222"/>
      <c r="CY342" s="222"/>
      <c r="CZ342" s="222"/>
      <c r="DA342" s="222"/>
      <c r="DB342" s="222"/>
      <c r="DC342" s="222"/>
      <c r="DD342" s="222"/>
      <c r="DE342" s="222"/>
      <c r="DF342" s="222"/>
      <c r="DG342" s="222"/>
      <c r="DH342" s="222"/>
      <c r="DI342" s="222"/>
      <c r="DJ342" s="222"/>
      <c r="DK342" s="222"/>
      <c r="DL342" s="222"/>
      <c r="DM342" s="222"/>
      <c r="DN342" s="222"/>
      <c r="DO342" s="222"/>
      <c r="DP342" s="222"/>
      <c r="DQ342" s="222"/>
      <c r="DR342" s="222"/>
      <c r="DS342" s="222"/>
      <c r="DT342" s="222"/>
      <c r="DU342" s="222"/>
      <c r="DV342" s="222"/>
      <c r="DW342" s="222"/>
      <c r="DX342" s="222"/>
      <c r="DY342" s="222"/>
      <c r="DZ342" s="222"/>
      <c r="EA342" s="222"/>
      <c r="EB342" s="222"/>
      <c r="EC342" s="222"/>
      <c r="ED342" s="222"/>
      <c r="EE342" s="222"/>
      <c r="EF342" s="222"/>
      <c r="EG342" s="222"/>
      <c r="EH342" s="222"/>
      <c r="EI342" s="222"/>
      <c r="EJ342" s="222"/>
      <c r="EK342" s="222"/>
      <c r="EL342" s="222"/>
      <c r="EM342" s="222"/>
      <c r="EN342" s="116"/>
    </row>
    <row r="343" spans="3:144" x14ac:dyDescent="0.3">
      <c r="C343" s="142">
        <f>C342+1</f>
        <v>2</v>
      </c>
      <c r="D343" s="223" t="str">
        <f t="shared" si="234"/>
        <v>공모사채</v>
      </c>
      <c r="E343" s="215" t="str">
        <f t="shared" si="234"/>
        <v>BNK</v>
      </c>
      <c r="F343" s="283">
        <f t="shared" si="234"/>
        <v>50000</v>
      </c>
      <c r="G343" s="217">
        <f t="shared" si="234"/>
        <v>2.2869999999999998E-2</v>
      </c>
      <c r="H343" s="218">
        <f t="shared" si="234"/>
        <v>43252</v>
      </c>
      <c r="I343" s="219" t="str">
        <f t="shared" si="234"/>
        <v>3개월</v>
      </c>
      <c r="J343" s="220" t="str">
        <f t="shared" si="234"/>
        <v>3,6,9,12</v>
      </c>
      <c r="K343" s="286"/>
      <c r="L343" s="222"/>
      <c r="M343" s="222"/>
      <c r="N343" s="222"/>
      <c r="O343" s="222"/>
      <c r="P343" s="222"/>
      <c r="Q343" s="222"/>
      <c r="R343" s="222"/>
      <c r="S343" s="222"/>
      <c r="T343" s="222"/>
      <c r="U343" s="222"/>
      <c r="V343" s="222"/>
      <c r="W343" s="222"/>
      <c r="X343" s="222"/>
      <c r="Y343" s="222"/>
      <c r="Z343" s="222"/>
      <c r="AA343" s="222"/>
      <c r="AB343" s="222"/>
      <c r="AC343" s="222"/>
      <c r="AD343" s="222"/>
      <c r="AE343" s="222"/>
      <c r="AF343" s="222"/>
      <c r="AG343" s="222"/>
      <c r="AH343" s="222"/>
      <c r="AI343" s="222"/>
      <c r="AJ343" s="222"/>
      <c r="AK343" s="222"/>
      <c r="AL343" s="222"/>
      <c r="AM343" s="222"/>
      <c r="AN343" s="222"/>
      <c r="AO343" s="222"/>
      <c r="AP343" s="222"/>
      <c r="AQ343" s="222"/>
      <c r="AR343" s="222"/>
      <c r="AS343" s="222"/>
      <c r="AT343" s="222"/>
      <c r="AU343" s="222"/>
      <c r="AV343" s="222"/>
      <c r="AW343" s="222"/>
      <c r="AX343" s="222"/>
      <c r="AY343" s="222"/>
      <c r="AZ343" s="222"/>
      <c r="BA343" s="222"/>
      <c r="BB343" s="222"/>
      <c r="BC343" s="222"/>
      <c r="BD343" s="222"/>
      <c r="BE343" s="222"/>
      <c r="BF343" s="222"/>
      <c r="BG343" s="222"/>
      <c r="BH343" s="222"/>
      <c r="BI343" s="222"/>
      <c r="BJ343" s="222"/>
      <c r="BK343" s="222"/>
      <c r="BL343" s="222"/>
      <c r="BM343" s="222"/>
      <c r="BN343" s="222"/>
      <c r="BO343" s="222"/>
      <c r="BP343" s="222"/>
      <c r="BQ343" s="222"/>
      <c r="BR343" s="222"/>
      <c r="BS343" s="222"/>
      <c r="BT343" s="222"/>
      <c r="BU343" s="222"/>
      <c r="BV343" s="222"/>
      <c r="BW343" s="222"/>
      <c r="BX343" s="222"/>
      <c r="BY343" s="222"/>
      <c r="BZ343" s="222"/>
      <c r="CA343" s="222"/>
      <c r="CB343" s="222"/>
      <c r="CC343" s="222"/>
      <c r="CD343" s="222"/>
      <c r="CE343" s="222"/>
      <c r="CF343" s="222"/>
      <c r="CG343" s="222"/>
      <c r="CH343" s="222"/>
      <c r="CI343" s="222"/>
      <c r="CJ343" s="222"/>
      <c r="CK343" s="222"/>
      <c r="CL343" s="222"/>
      <c r="CM343" s="222"/>
      <c r="CN343" s="222"/>
      <c r="CO343" s="222"/>
      <c r="CP343" s="222"/>
      <c r="CQ343" s="222"/>
      <c r="CR343" s="222"/>
      <c r="CS343" s="222"/>
      <c r="CT343" s="222"/>
      <c r="CU343" s="222"/>
      <c r="CV343" s="222"/>
      <c r="CW343" s="222"/>
      <c r="CX343" s="222"/>
      <c r="CY343" s="222"/>
      <c r="CZ343" s="222"/>
      <c r="DA343" s="222"/>
      <c r="DB343" s="222"/>
      <c r="DC343" s="222"/>
      <c r="DD343" s="222"/>
      <c r="DE343" s="222"/>
      <c r="DF343" s="222"/>
      <c r="DG343" s="222"/>
      <c r="DH343" s="222"/>
      <c r="DI343" s="222"/>
      <c r="DJ343" s="222"/>
      <c r="DK343" s="222"/>
      <c r="DL343" s="222"/>
      <c r="DM343" s="222"/>
      <c r="DN343" s="222"/>
      <c r="DO343" s="222"/>
      <c r="DP343" s="222"/>
      <c r="DQ343" s="222"/>
      <c r="DR343" s="222"/>
      <c r="DS343" s="222"/>
      <c r="DT343" s="222"/>
      <c r="DU343" s="222"/>
      <c r="DV343" s="222"/>
      <c r="DW343" s="222"/>
      <c r="DX343" s="222"/>
      <c r="DY343" s="222"/>
      <c r="DZ343" s="222"/>
      <c r="EA343" s="222"/>
      <c r="EB343" s="222"/>
      <c r="EC343" s="222"/>
      <c r="ED343" s="222"/>
      <c r="EE343" s="222"/>
      <c r="EF343" s="222"/>
      <c r="EG343" s="222"/>
      <c r="EH343" s="222"/>
      <c r="EI343" s="222"/>
      <c r="EJ343" s="222"/>
      <c r="EK343" s="222"/>
      <c r="EL343" s="222"/>
      <c r="EM343" s="222"/>
      <c r="EN343" s="116"/>
    </row>
    <row r="344" spans="3:144" x14ac:dyDescent="0.3">
      <c r="C344" s="142">
        <f t="shared" ref="C344:C382" si="237">C343+1</f>
        <v>3</v>
      </c>
      <c r="D344" s="223" t="str">
        <f t="shared" si="234"/>
        <v>공모사채</v>
      </c>
      <c r="E344" s="215" t="str">
        <f t="shared" si="234"/>
        <v>BNK</v>
      </c>
      <c r="F344" s="283">
        <f t="shared" si="234"/>
        <v>50000</v>
      </c>
      <c r="G344" s="217">
        <f t="shared" si="234"/>
        <v>2.3700000000000002E-2</v>
      </c>
      <c r="H344" s="218">
        <f t="shared" si="234"/>
        <v>43611</v>
      </c>
      <c r="I344" s="219" t="str">
        <f t="shared" si="234"/>
        <v>3개월</v>
      </c>
      <c r="J344" s="220" t="str">
        <f t="shared" si="234"/>
        <v>2.5.8.11</v>
      </c>
      <c r="K344" s="287"/>
      <c r="L344" s="222"/>
      <c r="M344" s="222"/>
      <c r="N344" s="222"/>
      <c r="O344" s="222"/>
      <c r="P344" s="222"/>
      <c r="Q344" s="222"/>
      <c r="R344" s="222"/>
      <c r="S344" s="222"/>
      <c r="T344" s="222"/>
      <c r="U344" s="222"/>
      <c r="V344" s="222"/>
      <c r="W344" s="222"/>
      <c r="X344" s="222"/>
      <c r="Y344" s="222"/>
      <c r="Z344" s="222"/>
      <c r="AA344" s="222"/>
      <c r="AB344" s="222"/>
      <c r="AC344" s="222"/>
      <c r="AD344" s="222"/>
      <c r="AE344" s="222"/>
      <c r="AF344" s="222"/>
      <c r="AG344" s="222"/>
      <c r="AH344" s="222"/>
      <c r="AI344" s="222"/>
      <c r="AJ344" s="222"/>
      <c r="AK344" s="222"/>
      <c r="AL344" s="222"/>
      <c r="AM344" s="222"/>
      <c r="AN344" s="222"/>
      <c r="AO344" s="222"/>
      <c r="AP344" s="222"/>
      <c r="AQ344" s="222"/>
      <c r="AR344" s="222"/>
      <c r="AS344" s="222"/>
      <c r="AT344" s="222"/>
      <c r="AU344" s="222"/>
      <c r="AV344" s="222"/>
      <c r="AW344" s="222"/>
      <c r="AX344" s="222"/>
      <c r="AY344" s="222"/>
      <c r="AZ344" s="222"/>
      <c r="BA344" s="222"/>
      <c r="BB344" s="222"/>
      <c r="BC344" s="222"/>
      <c r="BD344" s="222"/>
      <c r="BE344" s="222"/>
      <c r="BF344" s="222"/>
      <c r="BG344" s="222"/>
      <c r="BH344" s="222"/>
      <c r="BI344" s="222"/>
      <c r="BJ344" s="222"/>
      <c r="BK344" s="222"/>
      <c r="BL344" s="222"/>
      <c r="BM344" s="222"/>
      <c r="BN344" s="222"/>
      <c r="BO344" s="222"/>
      <c r="BP344" s="222"/>
      <c r="BQ344" s="222"/>
      <c r="BR344" s="222"/>
      <c r="BS344" s="222"/>
      <c r="BT344" s="222"/>
      <c r="BU344" s="222"/>
      <c r="BV344" s="222"/>
      <c r="BW344" s="222"/>
      <c r="BX344" s="222"/>
      <c r="BY344" s="222"/>
      <c r="BZ344" s="222"/>
      <c r="CA344" s="222"/>
      <c r="CB344" s="222"/>
      <c r="CC344" s="222"/>
      <c r="CD344" s="222"/>
      <c r="CE344" s="222"/>
      <c r="CF344" s="222"/>
      <c r="CG344" s="222"/>
      <c r="CH344" s="222"/>
      <c r="CI344" s="222"/>
      <c r="CJ344" s="222"/>
      <c r="CK344" s="222"/>
      <c r="CL344" s="222"/>
      <c r="CM344" s="222"/>
      <c r="CN344" s="222"/>
      <c r="CO344" s="222"/>
      <c r="CP344" s="222"/>
      <c r="CQ344" s="222"/>
      <c r="CR344" s="222"/>
      <c r="CS344" s="222"/>
      <c r="CT344" s="222"/>
      <c r="CU344" s="222"/>
      <c r="CV344" s="222"/>
      <c r="CW344" s="222"/>
      <c r="CX344" s="222"/>
      <c r="CY344" s="222"/>
      <c r="CZ344" s="222"/>
      <c r="DA344" s="222"/>
      <c r="DB344" s="222"/>
      <c r="DC344" s="222"/>
      <c r="DD344" s="222"/>
      <c r="DE344" s="222"/>
      <c r="DF344" s="222"/>
      <c r="DG344" s="222"/>
      <c r="DH344" s="222"/>
      <c r="DI344" s="222"/>
      <c r="DJ344" s="222"/>
      <c r="DK344" s="222"/>
      <c r="DL344" s="222"/>
      <c r="DM344" s="222"/>
      <c r="DN344" s="222"/>
      <c r="DO344" s="222"/>
      <c r="DP344" s="222"/>
      <c r="DQ344" s="222"/>
      <c r="DR344" s="222"/>
      <c r="DS344" s="222"/>
      <c r="DT344" s="222"/>
      <c r="DU344" s="222"/>
      <c r="DV344" s="222"/>
      <c r="DW344" s="222"/>
      <c r="DX344" s="222"/>
      <c r="DY344" s="222"/>
      <c r="DZ344" s="222"/>
      <c r="EA344" s="222"/>
      <c r="EB344" s="222"/>
      <c r="EC344" s="222"/>
      <c r="ED344" s="222"/>
      <c r="EE344" s="222"/>
      <c r="EF344" s="222"/>
      <c r="EG344" s="222"/>
      <c r="EH344" s="222"/>
      <c r="EI344" s="222"/>
      <c r="EJ344" s="222"/>
      <c r="EK344" s="222"/>
      <c r="EL344" s="222"/>
      <c r="EM344" s="222"/>
      <c r="EN344" s="116"/>
    </row>
    <row r="345" spans="3:144" x14ac:dyDescent="0.3">
      <c r="C345" s="142">
        <f>C344+1</f>
        <v>4</v>
      </c>
      <c r="D345" s="223" t="str">
        <f t="shared" si="234"/>
        <v>사모사채</v>
      </c>
      <c r="E345" s="215" t="str">
        <f t="shared" si="234"/>
        <v>BNK</v>
      </c>
      <c r="F345" s="283">
        <f t="shared" si="234"/>
        <v>0</v>
      </c>
      <c r="G345" s="217">
        <f t="shared" si="234"/>
        <v>0.03</v>
      </c>
      <c r="H345" s="218">
        <f t="shared" si="234"/>
        <v>43980</v>
      </c>
      <c r="I345" s="219" t="str">
        <f t="shared" si="234"/>
        <v>3개월</v>
      </c>
      <c r="J345" s="220" t="str">
        <f t="shared" si="234"/>
        <v>2.5.8.11</v>
      </c>
      <c r="K345" s="286"/>
      <c r="L345" s="222"/>
      <c r="M345" s="222"/>
      <c r="N345" s="222"/>
      <c r="O345" s="222"/>
      <c r="P345" s="222"/>
      <c r="Q345" s="222"/>
      <c r="R345" s="222"/>
      <c r="S345" s="222"/>
      <c r="T345" s="222"/>
      <c r="U345" s="222"/>
      <c r="V345" s="222"/>
      <c r="W345" s="222"/>
      <c r="X345" s="222"/>
      <c r="Y345" s="222"/>
      <c r="Z345" s="222"/>
      <c r="AA345" s="222"/>
      <c r="AB345" s="222"/>
      <c r="AC345" s="222"/>
      <c r="AD345" s="222"/>
      <c r="AE345" s="222"/>
      <c r="AF345" s="222"/>
      <c r="AG345" s="222"/>
      <c r="AH345" s="222"/>
      <c r="AI345" s="222"/>
      <c r="AJ345" s="222"/>
      <c r="AK345" s="222"/>
      <c r="AL345" s="222"/>
      <c r="AM345" s="222"/>
      <c r="AN345" s="222"/>
      <c r="AO345" s="222"/>
      <c r="AP345" s="222"/>
      <c r="AQ345" s="222"/>
      <c r="AR345" s="222"/>
      <c r="AS345" s="222"/>
      <c r="AT345" s="222"/>
      <c r="AU345" s="222"/>
      <c r="AV345" s="222"/>
      <c r="AW345" s="222"/>
      <c r="AX345" s="222"/>
      <c r="AY345" s="222"/>
      <c r="AZ345" s="222"/>
      <c r="BA345" s="222"/>
      <c r="BB345" s="222"/>
      <c r="BC345" s="222"/>
      <c r="BD345" s="222"/>
      <c r="BE345" s="222"/>
      <c r="BF345" s="222"/>
      <c r="BG345" s="222"/>
      <c r="BH345" s="222"/>
      <c r="BI345" s="222"/>
      <c r="BJ345" s="222"/>
      <c r="BK345" s="222"/>
      <c r="BL345" s="222"/>
      <c r="BM345" s="222"/>
      <c r="BN345" s="222"/>
      <c r="BO345" s="222"/>
      <c r="BP345" s="222"/>
      <c r="BQ345" s="222"/>
      <c r="BR345" s="222"/>
      <c r="BS345" s="222"/>
      <c r="BT345" s="222"/>
      <c r="BU345" s="222"/>
      <c r="BV345" s="222"/>
      <c r="BW345" s="222"/>
      <c r="BX345" s="222"/>
      <c r="BY345" s="222"/>
      <c r="BZ345" s="222"/>
      <c r="CA345" s="222"/>
      <c r="CB345" s="222"/>
      <c r="CC345" s="222"/>
      <c r="CD345" s="222"/>
      <c r="CE345" s="222"/>
      <c r="CF345" s="222"/>
      <c r="CG345" s="222"/>
      <c r="CH345" s="222"/>
      <c r="CI345" s="222"/>
      <c r="CJ345" s="222"/>
      <c r="CK345" s="222"/>
      <c r="CL345" s="222"/>
      <c r="CM345" s="222"/>
      <c r="CN345" s="222"/>
      <c r="CO345" s="222"/>
      <c r="CP345" s="222"/>
      <c r="CQ345" s="222"/>
      <c r="CR345" s="222"/>
      <c r="CS345" s="222"/>
      <c r="CT345" s="222"/>
      <c r="CU345" s="222"/>
      <c r="CV345" s="222"/>
      <c r="CW345" s="222"/>
      <c r="CX345" s="222"/>
      <c r="CY345" s="222"/>
      <c r="CZ345" s="222"/>
      <c r="DA345" s="222"/>
      <c r="DB345" s="222"/>
      <c r="DC345" s="222"/>
      <c r="DD345" s="222"/>
      <c r="DE345" s="222"/>
      <c r="DF345" s="222"/>
      <c r="DG345" s="222"/>
      <c r="DH345" s="222"/>
      <c r="DI345" s="222"/>
      <c r="DJ345" s="222"/>
      <c r="DK345" s="222"/>
      <c r="DL345" s="222"/>
      <c r="DM345" s="222"/>
      <c r="DN345" s="222"/>
      <c r="DO345" s="222"/>
      <c r="DP345" s="222"/>
      <c r="DQ345" s="222"/>
      <c r="DR345" s="222"/>
      <c r="DS345" s="222"/>
      <c r="DT345" s="222"/>
      <c r="DU345" s="222"/>
      <c r="DV345" s="222"/>
      <c r="DW345" s="222"/>
      <c r="DX345" s="222"/>
      <c r="DY345" s="222"/>
      <c r="DZ345" s="222"/>
      <c r="EA345" s="222"/>
      <c r="EB345" s="222"/>
      <c r="EC345" s="222"/>
      <c r="ED345" s="222"/>
      <c r="EE345" s="222"/>
      <c r="EF345" s="222"/>
      <c r="EG345" s="222"/>
      <c r="EH345" s="222"/>
      <c r="EI345" s="222"/>
      <c r="EJ345" s="222"/>
      <c r="EK345" s="222"/>
      <c r="EL345" s="222"/>
      <c r="EM345" s="222"/>
      <c r="EN345" s="116"/>
    </row>
    <row r="346" spans="3:144" x14ac:dyDescent="0.3">
      <c r="C346" s="142">
        <f t="shared" si="237"/>
        <v>5</v>
      </c>
      <c r="D346" s="223" t="str">
        <f t="shared" si="234"/>
        <v>사모전환사채</v>
      </c>
      <c r="E346" s="215" t="str">
        <f t="shared" si="234"/>
        <v>유안타</v>
      </c>
      <c r="F346" s="283">
        <f t="shared" si="234"/>
        <v>0</v>
      </c>
      <c r="G346" s="217">
        <f t="shared" si="234"/>
        <v>1.4999999999999999E-2</v>
      </c>
      <c r="H346" s="218">
        <f t="shared" si="234"/>
        <v>44540</v>
      </c>
      <c r="I346" s="219" t="str">
        <f t="shared" si="234"/>
        <v>3개월</v>
      </c>
      <c r="J346" s="220" t="str">
        <f t="shared" si="234"/>
        <v>3,6,9,12</v>
      </c>
      <c r="K346" s="287"/>
      <c r="L346" s="222"/>
      <c r="M346" s="222"/>
      <c r="N346" s="222"/>
      <c r="O346" s="222"/>
      <c r="P346" s="222"/>
      <c r="Q346" s="222"/>
      <c r="R346" s="222"/>
      <c r="S346" s="222"/>
      <c r="T346" s="222"/>
      <c r="U346" s="222"/>
      <c r="V346" s="222"/>
      <c r="W346" s="222"/>
      <c r="X346" s="222"/>
      <c r="Y346" s="222"/>
      <c r="Z346" s="222"/>
      <c r="AA346" s="222"/>
      <c r="AB346" s="222"/>
      <c r="AC346" s="222"/>
      <c r="AD346" s="222"/>
      <c r="AE346" s="222"/>
      <c r="AF346" s="222"/>
      <c r="AG346" s="222"/>
      <c r="AH346" s="222"/>
      <c r="AI346" s="222"/>
      <c r="AJ346" s="222"/>
      <c r="AK346" s="222"/>
      <c r="AL346" s="222"/>
      <c r="AM346" s="222"/>
      <c r="AN346" s="222"/>
      <c r="AO346" s="222"/>
      <c r="AP346" s="222"/>
      <c r="AQ346" s="222"/>
      <c r="AR346" s="222"/>
      <c r="AS346" s="222"/>
      <c r="AT346" s="222"/>
      <c r="AU346" s="222"/>
      <c r="AV346" s="222"/>
      <c r="AW346" s="222"/>
      <c r="AX346" s="222"/>
      <c r="AY346" s="222"/>
      <c r="AZ346" s="222"/>
      <c r="BA346" s="222"/>
      <c r="BB346" s="222"/>
      <c r="BC346" s="222"/>
      <c r="BD346" s="222"/>
      <c r="BE346" s="222"/>
      <c r="BF346" s="222"/>
      <c r="BG346" s="222"/>
      <c r="BH346" s="222"/>
      <c r="BI346" s="222"/>
      <c r="BJ346" s="222"/>
      <c r="BK346" s="222"/>
      <c r="BL346" s="222"/>
      <c r="BM346" s="222"/>
      <c r="BN346" s="222"/>
      <c r="BO346" s="222"/>
      <c r="BP346" s="222"/>
      <c r="BQ346" s="222"/>
      <c r="BR346" s="222"/>
      <c r="BS346" s="222"/>
      <c r="BT346" s="222"/>
      <c r="BU346" s="222"/>
      <c r="BV346" s="222"/>
      <c r="BW346" s="222"/>
      <c r="BX346" s="222"/>
      <c r="BY346" s="222"/>
      <c r="BZ346" s="222"/>
      <c r="CA346" s="222"/>
      <c r="CB346" s="222"/>
      <c r="CC346" s="222"/>
      <c r="CD346" s="222"/>
      <c r="CE346" s="222"/>
      <c r="CF346" s="222"/>
      <c r="CG346" s="222"/>
      <c r="CH346" s="222"/>
      <c r="CI346" s="222"/>
      <c r="CJ346" s="222"/>
      <c r="CK346" s="222"/>
      <c r="CL346" s="222"/>
      <c r="CM346" s="222"/>
      <c r="CN346" s="222"/>
      <c r="CO346" s="222"/>
      <c r="CP346" s="222"/>
      <c r="CQ346" s="222"/>
      <c r="CR346" s="222"/>
      <c r="CS346" s="222"/>
      <c r="CT346" s="222"/>
      <c r="CU346" s="222"/>
      <c r="CV346" s="222"/>
      <c r="CW346" s="222"/>
      <c r="CX346" s="222"/>
      <c r="CY346" s="222"/>
      <c r="CZ346" s="222"/>
      <c r="DA346" s="222"/>
      <c r="DB346" s="222"/>
      <c r="DC346" s="222"/>
      <c r="DD346" s="222"/>
      <c r="DE346" s="222"/>
      <c r="DF346" s="222"/>
      <c r="DG346" s="222"/>
      <c r="DH346" s="222"/>
      <c r="DI346" s="222"/>
      <c r="DJ346" s="222"/>
      <c r="DK346" s="222"/>
      <c r="DL346" s="222"/>
      <c r="DM346" s="222"/>
      <c r="DN346" s="222"/>
      <c r="DO346" s="222"/>
      <c r="DP346" s="222"/>
      <c r="DQ346" s="222"/>
      <c r="DR346" s="222"/>
      <c r="DS346" s="222"/>
      <c r="DT346" s="222"/>
      <c r="DU346" s="222"/>
      <c r="DV346" s="222"/>
      <c r="DW346" s="222"/>
      <c r="DX346" s="222"/>
      <c r="DY346" s="222"/>
      <c r="DZ346" s="222"/>
      <c r="EA346" s="222"/>
      <c r="EB346" s="222"/>
      <c r="EC346" s="222"/>
      <c r="ED346" s="222"/>
      <c r="EE346" s="222"/>
      <c r="EF346" s="222"/>
      <c r="EG346" s="222"/>
      <c r="EH346" s="222"/>
      <c r="EI346" s="222"/>
      <c r="EJ346" s="222"/>
      <c r="EK346" s="222"/>
      <c r="EL346" s="222"/>
      <c r="EM346" s="222"/>
      <c r="EN346" s="116"/>
    </row>
    <row r="347" spans="3:144" x14ac:dyDescent="0.3">
      <c r="C347" s="142"/>
      <c r="D347" s="223"/>
      <c r="E347" s="215"/>
      <c r="F347" s="283"/>
      <c r="G347" s="217"/>
      <c r="H347" s="218"/>
      <c r="I347" s="219"/>
      <c r="J347" s="220"/>
      <c r="K347" s="287"/>
      <c r="L347" s="222"/>
      <c r="M347" s="222"/>
      <c r="N347" s="222"/>
      <c r="O347" s="222"/>
      <c r="P347" s="222"/>
      <c r="Q347" s="222"/>
      <c r="R347" s="222"/>
      <c r="S347" s="222"/>
      <c r="T347" s="222"/>
      <c r="U347" s="222"/>
      <c r="V347" s="222"/>
      <c r="W347" s="222"/>
      <c r="X347" s="222"/>
      <c r="Y347" s="222"/>
      <c r="Z347" s="222"/>
      <c r="AA347" s="222"/>
      <c r="AB347" s="222"/>
      <c r="AC347" s="222"/>
      <c r="AD347" s="222"/>
      <c r="AE347" s="222"/>
      <c r="AF347" s="222"/>
      <c r="AG347" s="222"/>
      <c r="AH347" s="222"/>
      <c r="AI347" s="222"/>
      <c r="AJ347" s="222"/>
      <c r="AK347" s="222"/>
      <c r="AL347" s="222"/>
      <c r="AM347" s="222"/>
      <c r="AN347" s="222"/>
      <c r="AO347" s="222"/>
      <c r="AP347" s="222"/>
      <c r="AQ347" s="222"/>
      <c r="AR347" s="222"/>
      <c r="AS347" s="222"/>
      <c r="AT347" s="222"/>
      <c r="AU347" s="222"/>
      <c r="AV347" s="222"/>
      <c r="AW347" s="222"/>
      <c r="AX347" s="222"/>
      <c r="AY347" s="222"/>
      <c r="AZ347" s="222"/>
      <c r="BA347" s="222"/>
      <c r="BB347" s="222"/>
      <c r="BC347" s="222"/>
      <c r="BD347" s="222"/>
      <c r="BE347" s="222"/>
      <c r="BF347" s="222"/>
      <c r="BG347" s="222"/>
      <c r="BH347" s="222"/>
      <c r="BI347" s="222"/>
      <c r="BJ347" s="222"/>
      <c r="BK347" s="222"/>
      <c r="BL347" s="222"/>
      <c r="BM347" s="222"/>
      <c r="BN347" s="222"/>
      <c r="BO347" s="222"/>
      <c r="BP347" s="222"/>
      <c r="BQ347" s="222"/>
      <c r="BR347" s="222"/>
      <c r="BS347" s="222"/>
      <c r="BT347" s="222"/>
      <c r="BU347" s="222"/>
      <c r="BV347" s="222"/>
      <c r="BW347" s="222"/>
      <c r="BX347" s="222"/>
      <c r="BY347" s="222"/>
      <c r="BZ347" s="222"/>
      <c r="CA347" s="222"/>
      <c r="CB347" s="222"/>
      <c r="CC347" s="222"/>
      <c r="CD347" s="222"/>
      <c r="CE347" s="222"/>
      <c r="CF347" s="222"/>
      <c r="CG347" s="222"/>
      <c r="CH347" s="222"/>
      <c r="CI347" s="222"/>
      <c r="CJ347" s="222"/>
      <c r="CK347" s="222"/>
      <c r="CL347" s="222"/>
      <c r="CM347" s="222"/>
      <c r="CN347" s="222"/>
      <c r="CO347" s="222"/>
      <c r="CP347" s="222"/>
      <c r="CQ347" s="222"/>
      <c r="CR347" s="222"/>
      <c r="CS347" s="222"/>
      <c r="CT347" s="222"/>
      <c r="CU347" s="222"/>
      <c r="CV347" s="222"/>
      <c r="CW347" s="222"/>
      <c r="CX347" s="222"/>
      <c r="CY347" s="222"/>
      <c r="CZ347" s="222"/>
      <c r="DA347" s="222"/>
      <c r="DB347" s="222"/>
      <c r="DC347" s="222"/>
      <c r="DD347" s="222"/>
      <c r="DE347" s="222"/>
      <c r="DF347" s="222"/>
      <c r="DG347" s="222"/>
      <c r="DH347" s="222"/>
      <c r="DI347" s="222"/>
      <c r="DJ347" s="222"/>
      <c r="DK347" s="222"/>
      <c r="DL347" s="222"/>
      <c r="DM347" s="222"/>
      <c r="DN347" s="222"/>
      <c r="DO347" s="222"/>
      <c r="DP347" s="222"/>
      <c r="DQ347" s="222"/>
      <c r="DR347" s="222"/>
      <c r="DS347" s="222"/>
      <c r="DT347" s="222"/>
      <c r="DU347" s="222"/>
      <c r="DV347" s="222"/>
      <c r="DW347" s="222"/>
      <c r="DX347" s="222"/>
      <c r="DY347" s="222"/>
      <c r="DZ347" s="222"/>
      <c r="EA347" s="222"/>
      <c r="EB347" s="222"/>
      <c r="EC347" s="222"/>
      <c r="ED347" s="222"/>
      <c r="EE347" s="222"/>
      <c r="EF347" s="222"/>
      <c r="EG347" s="222"/>
      <c r="EH347" s="222"/>
      <c r="EI347" s="222"/>
      <c r="EJ347" s="222"/>
      <c r="EK347" s="222"/>
      <c r="EL347" s="222"/>
      <c r="EM347" s="222"/>
      <c r="EN347" s="116"/>
    </row>
    <row r="348" spans="3:144" s="82" customFormat="1" x14ac:dyDescent="0.3">
      <c r="C348" s="272"/>
      <c r="D348" s="176" t="str">
        <f t="shared" ref="D348:J363" si="238">D277</f>
        <v>장기차입금</v>
      </c>
      <c r="E348" s="211" t="str">
        <f t="shared" si="238"/>
        <v>은행</v>
      </c>
      <c r="F348" s="212" t="str">
        <f>F277</f>
        <v>원금</v>
      </c>
      <c r="G348" s="212" t="str">
        <f t="shared" si="238"/>
        <v>이자율</v>
      </c>
      <c r="H348" s="212" t="str">
        <f t="shared" si="238"/>
        <v>만기상환일</v>
      </c>
      <c r="I348" s="212" t="str">
        <f t="shared" si="238"/>
        <v>이자납부주기</v>
      </c>
      <c r="J348" s="213" t="str">
        <f t="shared" si="238"/>
        <v>이자불입월</v>
      </c>
      <c r="K348" s="180">
        <f>SUM(K349:K383)</f>
        <v>0</v>
      </c>
      <c r="L348" s="181">
        <f t="shared" ref="L348:BW348" si="239">SUM(L349:L383)</f>
        <v>0</v>
      </c>
      <c r="M348" s="181">
        <f t="shared" si="239"/>
        <v>0</v>
      </c>
      <c r="N348" s="181">
        <f t="shared" si="239"/>
        <v>0</v>
      </c>
      <c r="O348" s="181">
        <f t="shared" si="239"/>
        <v>0</v>
      </c>
      <c r="P348" s="181">
        <f t="shared" si="239"/>
        <v>0</v>
      </c>
      <c r="Q348" s="181">
        <f t="shared" si="239"/>
        <v>0</v>
      </c>
      <c r="R348" s="181">
        <f t="shared" si="239"/>
        <v>0</v>
      </c>
      <c r="S348" s="181">
        <f t="shared" si="239"/>
        <v>0</v>
      </c>
      <c r="T348" s="181">
        <f t="shared" si="239"/>
        <v>0</v>
      </c>
      <c r="U348" s="181">
        <f t="shared" si="239"/>
        <v>0</v>
      </c>
      <c r="V348" s="181">
        <f t="shared" si="239"/>
        <v>0</v>
      </c>
      <c r="W348" s="181">
        <f t="shared" si="239"/>
        <v>0</v>
      </c>
      <c r="X348" s="181">
        <f t="shared" si="239"/>
        <v>0</v>
      </c>
      <c r="Y348" s="181">
        <f t="shared" si="239"/>
        <v>0</v>
      </c>
      <c r="Z348" s="181">
        <f t="shared" si="239"/>
        <v>0</v>
      </c>
      <c r="AA348" s="181">
        <f t="shared" si="239"/>
        <v>0</v>
      </c>
      <c r="AB348" s="181">
        <f t="shared" si="239"/>
        <v>0</v>
      </c>
      <c r="AC348" s="181">
        <f t="shared" si="239"/>
        <v>0</v>
      </c>
      <c r="AD348" s="181">
        <f t="shared" si="239"/>
        <v>0</v>
      </c>
      <c r="AE348" s="181">
        <f t="shared" si="239"/>
        <v>0</v>
      </c>
      <c r="AF348" s="181">
        <f t="shared" si="239"/>
        <v>0</v>
      </c>
      <c r="AG348" s="181">
        <f t="shared" si="239"/>
        <v>0</v>
      </c>
      <c r="AH348" s="181">
        <f t="shared" si="239"/>
        <v>0</v>
      </c>
      <c r="AI348" s="181">
        <f t="shared" si="239"/>
        <v>0</v>
      </c>
      <c r="AJ348" s="181">
        <f t="shared" si="239"/>
        <v>0</v>
      </c>
      <c r="AK348" s="181">
        <f t="shared" si="239"/>
        <v>0</v>
      </c>
      <c r="AL348" s="181">
        <f t="shared" si="239"/>
        <v>0</v>
      </c>
      <c r="AM348" s="181">
        <f t="shared" si="239"/>
        <v>0</v>
      </c>
      <c r="AN348" s="181">
        <f t="shared" si="239"/>
        <v>0</v>
      </c>
      <c r="AO348" s="181">
        <f t="shared" si="239"/>
        <v>0</v>
      </c>
      <c r="AP348" s="181">
        <f t="shared" si="239"/>
        <v>0</v>
      </c>
      <c r="AQ348" s="181">
        <f t="shared" si="239"/>
        <v>0</v>
      </c>
      <c r="AR348" s="181">
        <f t="shared" si="239"/>
        <v>0</v>
      </c>
      <c r="AS348" s="181">
        <f t="shared" si="239"/>
        <v>0</v>
      </c>
      <c r="AT348" s="181">
        <f t="shared" si="239"/>
        <v>0</v>
      </c>
      <c r="AU348" s="181">
        <f t="shared" si="239"/>
        <v>0</v>
      </c>
      <c r="AV348" s="181">
        <f t="shared" si="239"/>
        <v>0</v>
      </c>
      <c r="AW348" s="181">
        <f t="shared" si="239"/>
        <v>0</v>
      </c>
      <c r="AX348" s="181">
        <f t="shared" si="239"/>
        <v>0</v>
      </c>
      <c r="AY348" s="181">
        <f t="shared" si="239"/>
        <v>0</v>
      </c>
      <c r="AZ348" s="181">
        <f t="shared" si="239"/>
        <v>0</v>
      </c>
      <c r="BA348" s="181">
        <f t="shared" si="239"/>
        <v>0</v>
      </c>
      <c r="BB348" s="181">
        <f t="shared" si="239"/>
        <v>0</v>
      </c>
      <c r="BC348" s="181">
        <f t="shared" si="239"/>
        <v>0</v>
      </c>
      <c r="BD348" s="181">
        <f t="shared" si="239"/>
        <v>0</v>
      </c>
      <c r="BE348" s="181">
        <f t="shared" si="239"/>
        <v>0</v>
      </c>
      <c r="BF348" s="181">
        <f t="shared" si="239"/>
        <v>0</v>
      </c>
      <c r="BG348" s="181">
        <f t="shared" si="239"/>
        <v>0</v>
      </c>
      <c r="BH348" s="181">
        <f t="shared" si="239"/>
        <v>0</v>
      </c>
      <c r="BI348" s="181">
        <f t="shared" si="239"/>
        <v>0</v>
      </c>
      <c r="BJ348" s="181">
        <f t="shared" si="239"/>
        <v>0</v>
      </c>
      <c r="BK348" s="181">
        <f t="shared" si="239"/>
        <v>0</v>
      </c>
      <c r="BL348" s="181">
        <f t="shared" si="239"/>
        <v>0</v>
      </c>
      <c r="BM348" s="181">
        <f t="shared" si="239"/>
        <v>0</v>
      </c>
      <c r="BN348" s="181">
        <f t="shared" si="239"/>
        <v>0</v>
      </c>
      <c r="BO348" s="181">
        <f t="shared" si="239"/>
        <v>0</v>
      </c>
      <c r="BP348" s="181">
        <f t="shared" si="239"/>
        <v>0</v>
      </c>
      <c r="BQ348" s="181">
        <f t="shared" si="239"/>
        <v>0</v>
      </c>
      <c r="BR348" s="181">
        <f t="shared" si="239"/>
        <v>0</v>
      </c>
      <c r="BS348" s="181">
        <f t="shared" si="239"/>
        <v>0</v>
      </c>
      <c r="BT348" s="181">
        <f t="shared" si="239"/>
        <v>0</v>
      </c>
      <c r="BU348" s="181">
        <f t="shared" si="239"/>
        <v>0</v>
      </c>
      <c r="BV348" s="181">
        <f t="shared" si="239"/>
        <v>0</v>
      </c>
      <c r="BW348" s="181">
        <f t="shared" si="239"/>
        <v>0</v>
      </c>
      <c r="BX348" s="181">
        <f t="shared" ref="BX348:EI348" si="240">SUM(BX349:BX383)</f>
        <v>0</v>
      </c>
      <c r="BY348" s="181">
        <f t="shared" si="240"/>
        <v>0</v>
      </c>
      <c r="BZ348" s="181">
        <f t="shared" si="240"/>
        <v>0</v>
      </c>
      <c r="CA348" s="181">
        <f t="shared" si="240"/>
        <v>0</v>
      </c>
      <c r="CB348" s="181">
        <f t="shared" si="240"/>
        <v>0</v>
      </c>
      <c r="CC348" s="181">
        <f t="shared" si="240"/>
        <v>0</v>
      </c>
      <c r="CD348" s="181">
        <f t="shared" si="240"/>
        <v>0</v>
      </c>
      <c r="CE348" s="181">
        <f t="shared" si="240"/>
        <v>0</v>
      </c>
      <c r="CF348" s="181">
        <f t="shared" si="240"/>
        <v>0</v>
      </c>
      <c r="CG348" s="181">
        <f t="shared" si="240"/>
        <v>0</v>
      </c>
      <c r="CH348" s="181">
        <f t="shared" si="240"/>
        <v>0</v>
      </c>
      <c r="CI348" s="181">
        <f t="shared" si="240"/>
        <v>0</v>
      </c>
      <c r="CJ348" s="181">
        <f t="shared" si="240"/>
        <v>0</v>
      </c>
      <c r="CK348" s="181">
        <f t="shared" si="240"/>
        <v>0</v>
      </c>
      <c r="CL348" s="181">
        <f t="shared" si="240"/>
        <v>0</v>
      </c>
      <c r="CM348" s="181">
        <f t="shared" si="240"/>
        <v>0</v>
      </c>
      <c r="CN348" s="181">
        <f t="shared" si="240"/>
        <v>0</v>
      </c>
      <c r="CO348" s="181">
        <f t="shared" si="240"/>
        <v>0</v>
      </c>
      <c r="CP348" s="181">
        <f t="shared" si="240"/>
        <v>0</v>
      </c>
      <c r="CQ348" s="181">
        <f t="shared" si="240"/>
        <v>0</v>
      </c>
      <c r="CR348" s="181">
        <f t="shared" si="240"/>
        <v>0</v>
      </c>
      <c r="CS348" s="181">
        <f t="shared" si="240"/>
        <v>0</v>
      </c>
      <c r="CT348" s="181">
        <f t="shared" si="240"/>
        <v>0</v>
      </c>
      <c r="CU348" s="181">
        <f t="shared" si="240"/>
        <v>0</v>
      </c>
      <c r="CV348" s="181">
        <f t="shared" si="240"/>
        <v>0</v>
      </c>
      <c r="CW348" s="181">
        <f t="shared" si="240"/>
        <v>0</v>
      </c>
      <c r="CX348" s="181">
        <f t="shared" si="240"/>
        <v>0</v>
      </c>
      <c r="CY348" s="181">
        <f t="shared" si="240"/>
        <v>0</v>
      </c>
      <c r="CZ348" s="181">
        <f t="shared" si="240"/>
        <v>0</v>
      </c>
      <c r="DA348" s="181">
        <f t="shared" si="240"/>
        <v>0</v>
      </c>
      <c r="DB348" s="181">
        <f t="shared" si="240"/>
        <v>0</v>
      </c>
      <c r="DC348" s="181">
        <f t="shared" si="240"/>
        <v>0</v>
      </c>
      <c r="DD348" s="181"/>
      <c r="DE348" s="181"/>
      <c r="DF348" s="181"/>
      <c r="DG348" s="181"/>
      <c r="DH348" s="181"/>
      <c r="DI348" s="181"/>
      <c r="DJ348" s="181"/>
      <c r="DK348" s="181"/>
      <c r="DL348" s="181"/>
      <c r="DM348" s="181"/>
      <c r="DN348" s="181"/>
      <c r="DO348" s="181"/>
      <c r="DP348" s="181"/>
      <c r="DQ348" s="181"/>
      <c r="DR348" s="181"/>
      <c r="DS348" s="181"/>
      <c r="DT348" s="181"/>
      <c r="DU348" s="181"/>
      <c r="DV348" s="181"/>
      <c r="DW348" s="181"/>
      <c r="DX348" s="181"/>
      <c r="DY348" s="181"/>
      <c r="DZ348" s="181"/>
      <c r="EA348" s="181"/>
      <c r="EB348" s="181"/>
      <c r="EC348" s="181"/>
      <c r="ED348" s="181"/>
      <c r="EE348" s="181"/>
      <c r="EF348" s="181"/>
      <c r="EG348" s="181"/>
      <c r="EH348" s="181"/>
      <c r="EI348" s="181"/>
      <c r="EJ348" s="181"/>
      <c r="EK348" s="181"/>
      <c r="EL348" s="181"/>
      <c r="EM348" s="181"/>
    </row>
    <row r="349" spans="3:144" x14ac:dyDescent="0.3">
      <c r="C349" s="142">
        <f t="shared" si="237"/>
        <v>1</v>
      </c>
      <c r="D349" s="223" t="str">
        <f t="shared" si="238"/>
        <v>산업시설대</v>
      </c>
      <c r="E349" s="215" t="str">
        <f t="shared" si="238"/>
        <v>산업</v>
      </c>
      <c r="F349" s="283">
        <f t="shared" si="238"/>
        <v>6000</v>
      </c>
      <c r="G349" s="217">
        <f t="shared" si="238"/>
        <v>2.52E-2</v>
      </c>
      <c r="H349" s="218">
        <f t="shared" si="238"/>
        <v>43373</v>
      </c>
      <c r="I349" s="219" t="str">
        <f t="shared" si="238"/>
        <v>3개월</v>
      </c>
      <c r="J349" s="220" t="str">
        <f t="shared" si="238"/>
        <v>3.6.9.12</v>
      </c>
      <c r="K349" s="287"/>
      <c r="L349" s="222"/>
      <c r="M349" s="222"/>
      <c r="N349" s="222"/>
      <c r="O349" s="222"/>
      <c r="P349" s="222"/>
      <c r="Q349" s="222"/>
      <c r="R349" s="222"/>
      <c r="S349" s="222"/>
      <c r="T349" s="222"/>
      <c r="U349" s="222"/>
      <c r="V349" s="222"/>
      <c r="W349" s="222"/>
      <c r="X349" s="222"/>
      <c r="Y349" s="222"/>
      <c r="Z349" s="222"/>
      <c r="AA349" s="222"/>
      <c r="AB349" s="222"/>
      <c r="AC349" s="222"/>
      <c r="AD349" s="222"/>
      <c r="AE349" s="222"/>
      <c r="AF349" s="222"/>
      <c r="AG349" s="222"/>
      <c r="AH349" s="222"/>
      <c r="AI349" s="222"/>
      <c r="AJ349" s="222"/>
      <c r="AK349" s="222"/>
      <c r="AL349" s="222"/>
      <c r="AM349" s="222"/>
      <c r="AN349" s="222"/>
      <c r="AO349" s="222"/>
      <c r="AP349" s="222"/>
      <c r="AQ349" s="222"/>
      <c r="AR349" s="222"/>
      <c r="AS349" s="222"/>
      <c r="AT349" s="222"/>
      <c r="AU349" s="222"/>
      <c r="AV349" s="222"/>
      <c r="AW349" s="222"/>
      <c r="AX349" s="222"/>
      <c r="AY349" s="222"/>
      <c r="AZ349" s="222"/>
      <c r="BA349" s="222"/>
      <c r="BB349" s="222"/>
      <c r="BC349" s="222"/>
      <c r="BD349" s="222"/>
      <c r="BE349" s="222"/>
      <c r="BF349" s="222"/>
      <c r="BG349" s="222"/>
      <c r="BH349" s="222"/>
      <c r="BI349" s="222"/>
      <c r="BJ349" s="222"/>
      <c r="BK349" s="222"/>
      <c r="BL349" s="222"/>
      <c r="BM349" s="222"/>
      <c r="BN349" s="222"/>
      <c r="BO349" s="222"/>
      <c r="BP349" s="222"/>
      <c r="BQ349" s="222"/>
      <c r="BR349" s="222"/>
      <c r="BS349" s="222"/>
      <c r="BT349" s="222"/>
      <c r="BU349" s="222"/>
      <c r="BV349" s="222"/>
      <c r="BW349" s="222"/>
      <c r="BX349" s="222"/>
      <c r="BY349" s="222"/>
      <c r="BZ349" s="222"/>
      <c r="CA349" s="222"/>
      <c r="CB349" s="222"/>
      <c r="CC349" s="222"/>
      <c r="CD349" s="222"/>
      <c r="CE349" s="222"/>
      <c r="CF349" s="222"/>
      <c r="CG349" s="222"/>
      <c r="CH349" s="222"/>
      <c r="CI349" s="222"/>
      <c r="CJ349" s="222"/>
      <c r="CK349" s="222"/>
      <c r="CL349" s="222"/>
      <c r="CM349" s="222"/>
      <c r="CN349" s="222"/>
      <c r="CO349" s="222"/>
      <c r="CP349" s="222"/>
      <c r="CQ349" s="222"/>
      <c r="CR349" s="222"/>
      <c r="CS349" s="222"/>
      <c r="CT349" s="222"/>
      <c r="CU349" s="222"/>
      <c r="CV349" s="222"/>
      <c r="CW349" s="222"/>
      <c r="CX349" s="222"/>
      <c r="CY349" s="222"/>
      <c r="CZ349" s="222"/>
      <c r="DA349" s="222"/>
      <c r="DB349" s="222"/>
      <c r="DC349" s="222"/>
      <c r="DD349" s="222"/>
      <c r="DE349" s="222"/>
      <c r="DF349" s="222"/>
      <c r="DG349" s="222"/>
      <c r="DH349" s="222"/>
      <c r="DI349" s="222"/>
      <c r="DJ349" s="222"/>
      <c r="DK349" s="222"/>
      <c r="DL349" s="222"/>
      <c r="DM349" s="222"/>
      <c r="DN349" s="222"/>
      <c r="DO349" s="222"/>
      <c r="DP349" s="222"/>
      <c r="DQ349" s="222"/>
      <c r="DR349" s="222"/>
      <c r="DS349" s="222"/>
      <c r="DT349" s="222"/>
      <c r="DU349" s="222"/>
      <c r="DV349" s="222"/>
      <c r="DW349" s="222"/>
      <c r="DX349" s="222"/>
      <c r="DY349" s="222"/>
      <c r="DZ349" s="222"/>
      <c r="EA349" s="222"/>
      <c r="EB349" s="222"/>
      <c r="EC349" s="222"/>
      <c r="ED349" s="222"/>
      <c r="EE349" s="222"/>
      <c r="EF349" s="222"/>
      <c r="EG349" s="222"/>
      <c r="EH349" s="222"/>
      <c r="EI349" s="222"/>
      <c r="EJ349" s="222"/>
      <c r="EK349" s="222"/>
      <c r="EL349" s="222"/>
      <c r="EM349" s="222"/>
      <c r="EN349" s="116"/>
    </row>
    <row r="350" spans="3:144" x14ac:dyDescent="0.3">
      <c r="C350" s="142">
        <f t="shared" si="237"/>
        <v>2</v>
      </c>
      <c r="D350" s="223" t="str">
        <f t="shared" si="238"/>
        <v>산업시설대</v>
      </c>
      <c r="E350" s="215" t="str">
        <f t="shared" si="238"/>
        <v>산업</v>
      </c>
      <c r="F350" s="283">
        <f t="shared" si="238"/>
        <v>6000</v>
      </c>
      <c r="G350" s="217">
        <f t="shared" si="238"/>
        <v>2.52E-2</v>
      </c>
      <c r="H350" s="218">
        <f t="shared" si="238"/>
        <v>43373</v>
      </c>
      <c r="I350" s="219" t="str">
        <f t="shared" si="238"/>
        <v>3개월</v>
      </c>
      <c r="J350" s="220" t="str">
        <f t="shared" si="238"/>
        <v>3.6.9.12</v>
      </c>
      <c r="K350" s="287"/>
      <c r="L350" s="222"/>
      <c r="M350" s="222"/>
      <c r="N350" s="222"/>
      <c r="O350" s="222"/>
      <c r="P350" s="222"/>
      <c r="Q350" s="222"/>
      <c r="R350" s="222"/>
      <c r="S350" s="222"/>
      <c r="T350" s="222"/>
      <c r="U350" s="222"/>
      <c r="V350" s="222"/>
      <c r="W350" s="222"/>
      <c r="X350" s="222"/>
      <c r="Y350" s="222"/>
      <c r="Z350" s="222"/>
      <c r="AA350" s="222"/>
      <c r="AB350" s="222"/>
      <c r="AC350" s="222"/>
      <c r="AD350" s="222"/>
      <c r="AE350" s="222"/>
      <c r="AF350" s="222"/>
      <c r="AG350" s="222"/>
      <c r="AH350" s="222"/>
      <c r="AI350" s="222"/>
      <c r="AJ350" s="222"/>
      <c r="AK350" s="222"/>
      <c r="AL350" s="222"/>
      <c r="AM350" s="222"/>
      <c r="AN350" s="222"/>
      <c r="AO350" s="222"/>
      <c r="AP350" s="222"/>
      <c r="AQ350" s="222"/>
      <c r="AR350" s="222"/>
      <c r="AS350" s="222"/>
      <c r="AT350" s="222"/>
      <c r="AU350" s="222"/>
      <c r="AV350" s="222"/>
      <c r="AW350" s="222"/>
      <c r="AX350" s="222"/>
      <c r="AY350" s="222"/>
      <c r="AZ350" s="222"/>
      <c r="BA350" s="222"/>
      <c r="BB350" s="222"/>
      <c r="BC350" s="222"/>
      <c r="BD350" s="222"/>
      <c r="BE350" s="222"/>
      <c r="BF350" s="222"/>
      <c r="BG350" s="222"/>
      <c r="BH350" s="222"/>
      <c r="BI350" s="222"/>
      <c r="BJ350" s="222"/>
      <c r="BK350" s="222"/>
      <c r="BL350" s="222"/>
      <c r="BM350" s="222"/>
      <c r="BN350" s="222"/>
      <c r="BO350" s="222"/>
      <c r="BP350" s="222"/>
      <c r="BQ350" s="222"/>
      <c r="BR350" s="222"/>
      <c r="BS350" s="222"/>
      <c r="BT350" s="222"/>
      <c r="BU350" s="222"/>
      <c r="BV350" s="222"/>
      <c r="BW350" s="222"/>
      <c r="BX350" s="222"/>
      <c r="BY350" s="222"/>
      <c r="BZ350" s="222"/>
      <c r="CA350" s="222"/>
      <c r="CB350" s="222"/>
      <c r="CC350" s="222"/>
      <c r="CD350" s="222"/>
      <c r="CE350" s="222"/>
      <c r="CF350" s="222"/>
      <c r="CG350" s="222"/>
      <c r="CH350" s="222"/>
      <c r="CI350" s="222"/>
      <c r="CJ350" s="222"/>
      <c r="CK350" s="222"/>
      <c r="CL350" s="222"/>
      <c r="CM350" s="222"/>
      <c r="CN350" s="222"/>
      <c r="CO350" s="222"/>
      <c r="CP350" s="222"/>
      <c r="CQ350" s="222"/>
      <c r="CR350" s="222"/>
      <c r="CS350" s="222"/>
      <c r="CT350" s="222"/>
      <c r="CU350" s="222"/>
      <c r="CV350" s="222"/>
      <c r="CW350" s="222"/>
      <c r="CX350" s="222"/>
      <c r="CY350" s="222"/>
      <c r="CZ350" s="222"/>
      <c r="DA350" s="222"/>
      <c r="DB350" s="222"/>
      <c r="DC350" s="222"/>
      <c r="DD350" s="222"/>
      <c r="DE350" s="222"/>
      <c r="DF350" s="222"/>
      <c r="DG350" s="222"/>
      <c r="DH350" s="222"/>
      <c r="DI350" s="222"/>
      <c r="DJ350" s="222"/>
      <c r="DK350" s="222"/>
      <c r="DL350" s="222"/>
      <c r="DM350" s="222"/>
      <c r="DN350" s="222"/>
      <c r="DO350" s="222"/>
      <c r="DP350" s="222"/>
      <c r="DQ350" s="222"/>
      <c r="DR350" s="222"/>
      <c r="DS350" s="222"/>
      <c r="DT350" s="222"/>
      <c r="DU350" s="222"/>
      <c r="DV350" s="222"/>
      <c r="DW350" s="222"/>
      <c r="DX350" s="222"/>
      <c r="DY350" s="222"/>
      <c r="DZ350" s="222"/>
      <c r="EA350" s="222"/>
      <c r="EB350" s="222"/>
      <c r="EC350" s="222"/>
      <c r="ED350" s="222"/>
      <c r="EE350" s="222"/>
      <c r="EF350" s="222"/>
      <c r="EG350" s="222"/>
      <c r="EH350" s="222"/>
      <c r="EI350" s="222"/>
      <c r="EJ350" s="222"/>
      <c r="EK350" s="222"/>
      <c r="EL350" s="222"/>
      <c r="EM350" s="222"/>
      <c r="EN350" s="116"/>
    </row>
    <row r="351" spans="3:144" x14ac:dyDescent="0.3">
      <c r="C351" s="142">
        <f t="shared" si="237"/>
        <v>3</v>
      </c>
      <c r="D351" s="223" t="str">
        <f t="shared" si="238"/>
        <v>산업시설대</v>
      </c>
      <c r="E351" s="215" t="str">
        <f t="shared" si="238"/>
        <v>산업</v>
      </c>
      <c r="F351" s="283">
        <f t="shared" si="238"/>
        <v>4200</v>
      </c>
      <c r="G351" s="217">
        <f t="shared" si="238"/>
        <v>2.5099999999999997E-2</v>
      </c>
      <c r="H351" s="218">
        <f t="shared" si="238"/>
        <v>43370</v>
      </c>
      <c r="I351" s="219" t="str">
        <f t="shared" si="238"/>
        <v>3개월</v>
      </c>
      <c r="J351" s="220" t="str">
        <f t="shared" si="238"/>
        <v>3.6.9.12</v>
      </c>
      <c r="K351" s="287"/>
      <c r="L351" s="222"/>
      <c r="M351" s="222"/>
      <c r="N351" s="222"/>
      <c r="O351" s="222"/>
      <c r="P351" s="222"/>
      <c r="Q351" s="222"/>
      <c r="R351" s="222"/>
      <c r="S351" s="222"/>
      <c r="T351" s="222"/>
      <c r="U351" s="222"/>
      <c r="V351" s="222"/>
      <c r="W351" s="222"/>
      <c r="X351" s="222"/>
      <c r="Y351" s="222"/>
      <c r="Z351" s="222"/>
      <c r="AA351" s="222"/>
      <c r="AB351" s="222"/>
      <c r="AC351" s="222"/>
      <c r="AD351" s="222"/>
      <c r="AE351" s="222"/>
      <c r="AF351" s="222"/>
      <c r="AG351" s="222"/>
      <c r="AH351" s="222"/>
      <c r="AI351" s="222"/>
      <c r="AJ351" s="222"/>
      <c r="AK351" s="222"/>
      <c r="AL351" s="222"/>
      <c r="AM351" s="222"/>
      <c r="AN351" s="222"/>
      <c r="AO351" s="222"/>
      <c r="AP351" s="222"/>
      <c r="AQ351" s="222"/>
      <c r="AR351" s="222"/>
      <c r="AS351" s="222"/>
      <c r="AT351" s="222"/>
      <c r="AU351" s="222"/>
      <c r="AV351" s="222"/>
      <c r="AW351" s="222"/>
      <c r="AX351" s="222"/>
      <c r="AY351" s="222"/>
      <c r="AZ351" s="222"/>
      <c r="BA351" s="222"/>
      <c r="BB351" s="222"/>
      <c r="BC351" s="222"/>
      <c r="BD351" s="222"/>
      <c r="BE351" s="222"/>
      <c r="BF351" s="222"/>
      <c r="BG351" s="222"/>
      <c r="BH351" s="222"/>
      <c r="BI351" s="222"/>
      <c r="BJ351" s="222"/>
      <c r="BK351" s="222"/>
      <c r="BL351" s="222"/>
      <c r="BM351" s="222"/>
      <c r="BN351" s="222"/>
      <c r="BO351" s="222"/>
      <c r="BP351" s="222"/>
      <c r="BQ351" s="222"/>
      <c r="BR351" s="222"/>
      <c r="BS351" s="222"/>
      <c r="BT351" s="222"/>
      <c r="BU351" s="222"/>
      <c r="BV351" s="222"/>
      <c r="BW351" s="222"/>
      <c r="BX351" s="222"/>
      <c r="BY351" s="222"/>
      <c r="BZ351" s="222"/>
      <c r="CA351" s="222"/>
      <c r="CB351" s="222"/>
      <c r="CC351" s="222"/>
      <c r="CD351" s="222"/>
      <c r="CE351" s="222"/>
      <c r="CF351" s="222"/>
      <c r="CG351" s="222"/>
      <c r="CH351" s="222"/>
      <c r="CI351" s="222"/>
      <c r="CJ351" s="222"/>
      <c r="CK351" s="222"/>
      <c r="CL351" s="222"/>
      <c r="CM351" s="222"/>
      <c r="CN351" s="222"/>
      <c r="CO351" s="222"/>
      <c r="CP351" s="222"/>
      <c r="CQ351" s="222"/>
      <c r="CR351" s="222"/>
      <c r="CS351" s="222"/>
      <c r="CT351" s="222"/>
      <c r="CU351" s="222"/>
      <c r="CV351" s="222"/>
      <c r="CW351" s="222"/>
      <c r="CX351" s="222"/>
      <c r="CY351" s="222"/>
      <c r="CZ351" s="222"/>
      <c r="DA351" s="222"/>
      <c r="DB351" s="222"/>
      <c r="DC351" s="222"/>
      <c r="DD351" s="222"/>
      <c r="DE351" s="222"/>
      <c r="DF351" s="222"/>
      <c r="DG351" s="222"/>
      <c r="DH351" s="222"/>
      <c r="DI351" s="222"/>
      <c r="DJ351" s="222"/>
      <c r="DK351" s="222"/>
      <c r="DL351" s="222"/>
      <c r="DM351" s="222"/>
      <c r="DN351" s="222"/>
      <c r="DO351" s="222"/>
      <c r="DP351" s="222"/>
      <c r="DQ351" s="222"/>
      <c r="DR351" s="222"/>
      <c r="DS351" s="222"/>
      <c r="DT351" s="222"/>
      <c r="DU351" s="222"/>
      <c r="DV351" s="222"/>
      <c r="DW351" s="222"/>
      <c r="DX351" s="222"/>
      <c r="DY351" s="222"/>
      <c r="DZ351" s="222"/>
      <c r="EA351" s="222"/>
      <c r="EB351" s="222"/>
      <c r="EC351" s="222"/>
      <c r="ED351" s="222"/>
      <c r="EE351" s="222"/>
      <c r="EF351" s="222"/>
      <c r="EG351" s="222"/>
      <c r="EH351" s="222"/>
      <c r="EI351" s="222"/>
      <c r="EJ351" s="222"/>
      <c r="EK351" s="222"/>
      <c r="EL351" s="222"/>
      <c r="EM351" s="222"/>
      <c r="EN351" s="116"/>
    </row>
    <row r="352" spans="3:144" x14ac:dyDescent="0.3">
      <c r="C352" s="142">
        <f t="shared" si="237"/>
        <v>4</v>
      </c>
      <c r="D352" s="223" t="str">
        <f t="shared" si="238"/>
        <v>산업시설대</v>
      </c>
      <c r="E352" s="215" t="str">
        <f t="shared" si="238"/>
        <v>산업</v>
      </c>
      <c r="F352" s="283">
        <f t="shared" si="238"/>
        <v>4200</v>
      </c>
      <c r="G352" s="217">
        <f t="shared" si="238"/>
        <v>2.5099999999999997E-2</v>
      </c>
      <c r="H352" s="218">
        <f t="shared" si="238"/>
        <v>43370</v>
      </c>
      <c r="I352" s="219" t="str">
        <f t="shared" si="238"/>
        <v>3개월</v>
      </c>
      <c r="J352" s="220" t="str">
        <f t="shared" si="238"/>
        <v>3.6.9.12</v>
      </c>
      <c r="K352" s="287"/>
      <c r="L352" s="222"/>
      <c r="M352" s="222"/>
      <c r="N352" s="222"/>
      <c r="O352" s="222"/>
      <c r="P352" s="222"/>
      <c r="Q352" s="222"/>
      <c r="R352" s="222"/>
      <c r="S352" s="222"/>
      <c r="T352" s="222"/>
      <c r="U352" s="222"/>
      <c r="V352" s="222"/>
      <c r="W352" s="222"/>
      <c r="X352" s="222"/>
      <c r="Y352" s="222"/>
      <c r="Z352" s="222"/>
      <c r="AA352" s="222"/>
      <c r="AB352" s="222"/>
      <c r="AC352" s="222"/>
      <c r="AD352" s="222"/>
      <c r="AE352" s="222"/>
      <c r="AF352" s="222"/>
      <c r="AG352" s="222"/>
      <c r="AH352" s="222"/>
      <c r="AI352" s="222"/>
      <c r="AJ352" s="222"/>
      <c r="AK352" s="222"/>
      <c r="AL352" s="222"/>
      <c r="AM352" s="222"/>
      <c r="AN352" s="222"/>
      <c r="AO352" s="222"/>
      <c r="AP352" s="222"/>
      <c r="AQ352" s="222"/>
      <c r="AR352" s="222"/>
      <c r="AS352" s="222"/>
      <c r="AT352" s="222"/>
      <c r="AU352" s="222"/>
      <c r="AV352" s="222"/>
      <c r="AW352" s="222"/>
      <c r="AX352" s="222"/>
      <c r="AY352" s="222"/>
      <c r="AZ352" s="222"/>
      <c r="BA352" s="222"/>
      <c r="BB352" s="222"/>
      <c r="BC352" s="222"/>
      <c r="BD352" s="222"/>
      <c r="BE352" s="222"/>
      <c r="BF352" s="222"/>
      <c r="BG352" s="222"/>
      <c r="BH352" s="222"/>
      <c r="BI352" s="222"/>
      <c r="BJ352" s="222"/>
      <c r="BK352" s="222"/>
      <c r="BL352" s="222"/>
      <c r="BM352" s="222"/>
      <c r="BN352" s="222"/>
      <c r="BO352" s="222"/>
      <c r="BP352" s="222"/>
      <c r="BQ352" s="222"/>
      <c r="BR352" s="222"/>
      <c r="BS352" s="222"/>
      <c r="BT352" s="222"/>
      <c r="BU352" s="222"/>
      <c r="BV352" s="222"/>
      <c r="BW352" s="222"/>
      <c r="BX352" s="222"/>
      <c r="BY352" s="222"/>
      <c r="BZ352" s="222"/>
      <c r="CA352" s="222"/>
      <c r="CB352" s="222"/>
      <c r="CC352" s="222"/>
      <c r="CD352" s="222"/>
      <c r="CE352" s="222"/>
      <c r="CF352" s="222"/>
      <c r="CG352" s="222"/>
      <c r="CH352" s="222"/>
      <c r="CI352" s="222"/>
      <c r="CJ352" s="222"/>
      <c r="CK352" s="222"/>
      <c r="CL352" s="222"/>
      <c r="CM352" s="222"/>
      <c r="CN352" s="222"/>
      <c r="CO352" s="222"/>
      <c r="CP352" s="222"/>
      <c r="CQ352" s="222"/>
      <c r="CR352" s="222"/>
      <c r="CS352" s="222"/>
      <c r="CT352" s="222"/>
      <c r="CU352" s="222"/>
      <c r="CV352" s="222"/>
      <c r="CW352" s="222"/>
      <c r="CX352" s="222"/>
      <c r="CY352" s="222"/>
      <c r="CZ352" s="222"/>
      <c r="DA352" s="222"/>
      <c r="DB352" s="222"/>
      <c r="DC352" s="222"/>
      <c r="DD352" s="222"/>
      <c r="DE352" s="222"/>
      <c r="DF352" s="222"/>
      <c r="DG352" s="222"/>
      <c r="DH352" s="222"/>
      <c r="DI352" s="222"/>
      <c r="DJ352" s="222"/>
      <c r="DK352" s="222"/>
      <c r="DL352" s="222"/>
      <c r="DM352" s="222"/>
      <c r="DN352" s="222"/>
      <c r="DO352" s="222"/>
      <c r="DP352" s="222"/>
      <c r="DQ352" s="222"/>
      <c r="DR352" s="222"/>
      <c r="DS352" s="222"/>
      <c r="DT352" s="222"/>
      <c r="DU352" s="222"/>
      <c r="DV352" s="222"/>
      <c r="DW352" s="222"/>
      <c r="DX352" s="222"/>
      <c r="DY352" s="222"/>
      <c r="DZ352" s="222"/>
      <c r="EA352" s="222"/>
      <c r="EB352" s="222"/>
      <c r="EC352" s="222"/>
      <c r="ED352" s="222"/>
      <c r="EE352" s="222"/>
      <c r="EF352" s="222"/>
      <c r="EG352" s="222"/>
      <c r="EH352" s="222"/>
      <c r="EI352" s="222"/>
      <c r="EJ352" s="222"/>
      <c r="EK352" s="222"/>
      <c r="EL352" s="222"/>
      <c r="EM352" s="222"/>
      <c r="EN352" s="116"/>
    </row>
    <row r="353" spans="3:144" x14ac:dyDescent="0.3">
      <c r="C353" s="142">
        <f t="shared" si="237"/>
        <v>5</v>
      </c>
      <c r="D353" s="223" t="str">
        <f t="shared" si="238"/>
        <v>산업시설대</v>
      </c>
      <c r="E353" s="215" t="str">
        <f t="shared" si="238"/>
        <v>산업</v>
      </c>
      <c r="F353" s="283">
        <f t="shared" si="238"/>
        <v>2100</v>
      </c>
      <c r="G353" s="217">
        <f t="shared" si="238"/>
        <v>2.52E-2</v>
      </c>
      <c r="H353" s="218">
        <f t="shared" si="238"/>
        <v>42935</v>
      </c>
      <c r="I353" s="219" t="str">
        <f t="shared" si="238"/>
        <v>1개월</v>
      </c>
      <c r="J353" s="220">
        <f t="shared" si="238"/>
        <v>0</v>
      </c>
      <c r="K353" s="287"/>
      <c r="L353" s="222"/>
      <c r="M353" s="222"/>
      <c r="N353" s="222"/>
      <c r="O353" s="222"/>
      <c r="P353" s="222"/>
      <c r="Q353" s="222"/>
      <c r="R353" s="222"/>
      <c r="S353" s="222"/>
      <c r="T353" s="222"/>
      <c r="U353" s="222"/>
      <c r="V353" s="222"/>
      <c r="W353" s="222"/>
      <c r="X353" s="222"/>
      <c r="Y353" s="222"/>
      <c r="Z353" s="222"/>
      <c r="AA353" s="222"/>
      <c r="AB353" s="222"/>
      <c r="AC353" s="222"/>
      <c r="AD353" s="222"/>
      <c r="AE353" s="222"/>
      <c r="AF353" s="222"/>
      <c r="AG353" s="222"/>
      <c r="AH353" s="222"/>
      <c r="AI353" s="222"/>
      <c r="AJ353" s="222"/>
      <c r="AK353" s="222"/>
      <c r="AL353" s="222"/>
      <c r="AM353" s="222"/>
      <c r="AN353" s="222"/>
      <c r="AO353" s="222"/>
      <c r="AP353" s="222"/>
      <c r="AQ353" s="222"/>
      <c r="AR353" s="222"/>
      <c r="AS353" s="222"/>
      <c r="AT353" s="222"/>
      <c r="AU353" s="222"/>
      <c r="AV353" s="222"/>
      <c r="AW353" s="222"/>
      <c r="AX353" s="222"/>
      <c r="AY353" s="222"/>
      <c r="AZ353" s="222"/>
      <c r="BA353" s="222"/>
      <c r="BB353" s="222"/>
      <c r="BC353" s="222"/>
      <c r="BD353" s="222"/>
      <c r="BE353" s="222"/>
      <c r="BF353" s="222"/>
      <c r="BG353" s="222"/>
      <c r="BH353" s="222"/>
      <c r="BI353" s="222"/>
      <c r="BJ353" s="222"/>
      <c r="BK353" s="222"/>
      <c r="BL353" s="222"/>
      <c r="BM353" s="222"/>
      <c r="BN353" s="222"/>
      <c r="BO353" s="222"/>
      <c r="BP353" s="222"/>
      <c r="BQ353" s="222"/>
      <c r="BR353" s="222"/>
      <c r="BS353" s="222"/>
      <c r="BT353" s="222"/>
      <c r="BU353" s="222"/>
      <c r="BV353" s="222"/>
      <c r="BW353" s="222"/>
      <c r="BX353" s="222"/>
      <c r="BY353" s="222"/>
      <c r="BZ353" s="222"/>
      <c r="CA353" s="222"/>
      <c r="CB353" s="222"/>
      <c r="CC353" s="222"/>
      <c r="CD353" s="222"/>
      <c r="CE353" s="222"/>
      <c r="CF353" s="222"/>
      <c r="CG353" s="222"/>
      <c r="CH353" s="222"/>
      <c r="CI353" s="222"/>
      <c r="CJ353" s="222"/>
      <c r="CK353" s="222"/>
      <c r="CL353" s="222"/>
      <c r="CM353" s="222"/>
      <c r="CN353" s="222"/>
      <c r="CO353" s="222"/>
      <c r="CP353" s="222"/>
      <c r="CQ353" s="222"/>
      <c r="CR353" s="222"/>
      <c r="CS353" s="222"/>
      <c r="CT353" s="222"/>
      <c r="CU353" s="222"/>
      <c r="CV353" s="222"/>
      <c r="CW353" s="222"/>
      <c r="CX353" s="222"/>
      <c r="CY353" s="222"/>
      <c r="CZ353" s="222"/>
      <c r="DA353" s="222"/>
      <c r="DB353" s="222"/>
      <c r="DC353" s="222"/>
      <c r="DD353" s="222"/>
      <c r="DE353" s="222"/>
      <c r="DF353" s="222"/>
      <c r="DG353" s="222"/>
      <c r="DH353" s="222"/>
      <c r="DI353" s="222"/>
      <c r="DJ353" s="222"/>
      <c r="DK353" s="222"/>
      <c r="DL353" s="222"/>
      <c r="DM353" s="222"/>
      <c r="DN353" s="222"/>
      <c r="DO353" s="222"/>
      <c r="DP353" s="222"/>
      <c r="DQ353" s="222"/>
      <c r="DR353" s="222"/>
      <c r="DS353" s="222"/>
      <c r="DT353" s="222"/>
      <c r="DU353" s="222"/>
      <c r="DV353" s="222"/>
      <c r="DW353" s="222"/>
      <c r="DX353" s="222"/>
      <c r="DY353" s="222"/>
      <c r="DZ353" s="222"/>
      <c r="EA353" s="222"/>
      <c r="EB353" s="222"/>
      <c r="EC353" s="222"/>
      <c r="ED353" s="222"/>
      <c r="EE353" s="222"/>
      <c r="EF353" s="222"/>
      <c r="EG353" s="222"/>
      <c r="EH353" s="222"/>
      <c r="EI353" s="222"/>
      <c r="EJ353" s="222"/>
      <c r="EK353" s="222"/>
      <c r="EL353" s="222"/>
      <c r="EM353" s="222"/>
      <c r="EN353" s="116"/>
    </row>
    <row r="354" spans="3:144" x14ac:dyDescent="0.3">
      <c r="C354" s="142">
        <f t="shared" si="237"/>
        <v>6</v>
      </c>
      <c r="D354" s="223" t="str">
        <f t="shared" si="238"/>
        <v>산업시설대</v>
      </c>
      <c r="E354" s="215" t="str">
        <f t="shared" si="238"/>
        <v>산업</v>
      </c>
      <c r="F354" s="283">
        <f t="shared" si="238"/>
        <v>5500</v>
      </c>
      <c r="G354" s="217">
        <f t="shared" si="238"/>
        <v>2.52E-2</v>
      </c>
      <c r="H354" s="218">
        <f t="shared" si="238"/>
        <v>42935</v>
      </c>
      <c r="I354" s="219" t="str">
        <f t="shared" si="238"/>
        <v>1개월</v>
      </c>
      <c r="J354" s="220">
        <f t="shared" si="238"/>
        <v>0</v>
      </c>
      <c r="K354" s="287"/>
      <c r="L354" s="222"/>
      <c r="M354" s="222"/>
      <c r="N354" s="222"/>
      <c r="O354" s="222"/>
      <c r="P354" s="222"/>
      <c r="Q354" s="222"/>
      <c r="R354" s="222"/>
      <c r="S354" s="222"/>
      <c r="T354" s="222"/>
      <c r="U354" s="222"/>
      <c r="V354" s="222"/>
      <c r="W354" s="222"/>
      <c r="X354" s="222"/>
      <c r="Y354" s="222"/>
      <c r="Z354" s="222"/>
      <c r="AA354" s="222"/>
      <c r="AB354" s="222"/>
      <c r="AC354" s="222"/>
      <c r="AD354" s="222"/>
      <c r="AE354" s="222"/>
      <c r="AF354" s="222"/>
      <c r="AG354" s="222"/>
      <c r="AH354" s="222"/>
      <c r="AI354" s="222"/>
      <c r="AJ354" s="222"/>
      <c r="AK354" s="222"/>
      <c r="AL354" s="222"/>
      <c r="AM354" s="222"/>
      <c r="AN354" s="222"/>
      <c r="AO354" s="222"/>
      <c r="AP354" s="222"/>
      <c r="AQ354" s="222"/>
      <c r="AR354" s="222"/>
      <c r="AS354" s="222"/>
      <c r="AT354" s="222"/>
      <c r="AU354" s="222"/>
      <c r="AV354" s="222"/>
      <c r="AW354" s="222"/>
      <c r="AX354" s="222"/>
      <c r="AY354" s="222"/>
      <c r="AZ354" s="222"/>
      <c r="BA354" s="222"/>
      <c r="BB354" s="222"/>
      <c r="BC354" s="222"/>
      <c r="BD354" s="222"/>
      <c r="BE354" s="222"/>
      <c r="BF354" s="222"/>
      <c r="BG354" s="222"/>
      <c r="BH354" s="222"/>
      <c r="BI354" s="222"/>
      <c r="BJ354" s="222"/>
      <c r="BK354" s="222"/>
      <c r="BL354" s="222"/>
      <c r="BM354" s="222"/>
      <c r="BN354" s="222"/>
      <c r="BO354" s="222"/>
      <c r="BP354" s="222"/>
      <c r="BQ354" s="222"/>
      <c r="BR354" s="222"/>
      <c r="BS354" s="222"/>
      <c r="BT354" s="222"/>
      <c r="BU354" s="222"/>
      <c r="BV354" s="222"/>
      <c r="BW354" s="222"/>
      <c r="BX354" s="222"/>
      <c r="BY354" s="222"/>
      <c r="BZ354" s="222"/>
      <c r="CA354" s="222"/>
      <c r="CB354" s="222"/>
      <c r="CC354" s="222"/>
      <c r="CD354" s="222"/>
      <c r="CE354" s="222"/>
      <c r="CF354" s="222"/>
      <c r="CG354" s="222"/>
      <c r="CH354" s="222"/>
      <c r="CI354" s="222"/>
      <c r="CJ354" s="222"/>
      <c r="CK354" s="222"/>
      <c r="CL354" s="222"/>
      <c r="CM354" s="222"/>
      <c r="CN354" s="222"/>
      <c r="CO354" s="222"/>
      <c r="CP354" s="222"/>
      <c r="CQ354" s="222"/>
      <c r="CR354" s="222"/>
      <c r="CS354" s="222"/>
      <c r="CT354" s="222"/>
      <c r="CU354" s="222"/>
      <c r="CV354" s="222"/>
      <c r="CW354" s="222"/>
      <c r="CX354" s="222"/>
      <c r="CY354" s="222"/>
      <c r="CZ354" s="222"/>
      <c r="DA354" s="222"/>
      <c r="DB354" s="222"/>
      <c r="DC354" s="222"/>
      <c r="DD354" s="222"/>
      <c r="DE354" s="222"/>
      <c r="DF354" s="222"/>
      <c r="DG354" s="222"/>
      <c r="DH354" s="222"/>
      <c r="DI354" s="222"/>
      <c r="DJ354" s="222"/>
      <c r="DK354" s="222"/>
      <c r="DL354" s="222"/>
      <c r="DM354" s="222"/>
      <c r="DN354" s="222"/>
      <c r="DO354" s="222"/>
      <c r="DP354" s="222"/>
      <c r="DQ354" s="222"/>
      <c r="DR354" s="222"/>
      <c r="DS354" s="222"/>
      <c r="DT354" s="222"/>
      <c r="DU354" s="222"/>
      <c r="DV354" s="222"/>
      <c r="DW354" s="222"/>
      <c r="DX354" s="222"/>
      <c r="DY354" s="222"/>
      <c r="DZ354" s="222"/>
      <c r="EA354" s="222"/>
      <c r="EB354" s="222"/>
      <c r="EC354" s="222"/>
      <c r="ED354" s="222"/>
      <c r="EE354" s="222"/>
      <c r="EF354" s="222"/>
      <c r="EG354" s="222"/>
      <c r="EH354" s="222"/>
      <c r="EI354" s="222"/>
      <c r="EJ354" s="222"/>
      <c r="EK354" s="222"/>
      <c r="EL354" s="222"/>
      <c r="EM354" s="222"/>
      <c r="EN354" s="116"/>
    </row>
    <row r="355" spans="3:144" x14ac:dyDescent="0.3">
      <c r="C355" s="142">
        <f t="shared" si="237"/>
        <v>7</v>
      </c>
      <c r="D355" s="223" t="str">
        <f t="shared" si="238"/>
        <v>산업시설대</v>
      </c>
      <c r="E355" s="215" t="str">
        <f t="shared" si="238"/>
        <v>산업</v>
      </c>
      <c r="F355" s="283">
        <f t="shared" si="238"/>
        <v>15000</v>
      </c>
      <c r="G355" s="217">
        <f t="shared" si="238"/>
        <v>2.52E-2</v>
      </c>
      <c r="H355" s="218">
        <f t="shared" si="238"/>
        <v>43280</v>
      </c>
      <c r="I355" s="219" t="str">
        <f t="shared" si="238"/>
        <v>1개월</v>
      </c>
      <c r="J355" s="220">
        <f t="shared" si="238"/>
        <v>0</v>
      </c>
      <c r="K355" s="287"/>
      <c r="L355" s="222"/>
      <c r="M355" s="222"/>
      <c r="N355" s="222"/>
      <c r="O355" s="222"/>
      <c r="P355" s="222"/>
      <c r="Q355" s="222"/>
      <c r="R355" s="222"/>
      <c r="S355" s="222"/>
      <c r="T355" s="222"/>
      <c r="U355" s="222"/>
      <c r="V355" s="222"/>
      <c r="W355" s="222"/>
      <c r="X355" s="222"/>
      <c r="Y355" s="222"/>
      <c r="Z355" s="222"/>
      <c r="AA355" s="222"/>
      <c r="AB355" s="222"/>
      <c r="AC355" s="222"/>
      <c r="AD355" s="222"/>
      <c r="AE355" s="222"/>
      <c r="AF355" s="222"/>
      <c r="AG355" s="222"/>
      <c r="AH355" s="222"/>
      <c r="AI355" s="222"/>
      <c r="AJ355" s="222"/>
      <c r="AK355" s="222"/>
      <c r="AL355" s="222"/>
      <c r="AM355" s="222"/>
      <c r="AN355" s="222"/>
      <c r="AO355" s="222"/>
      <c r="AP355" s="222"/>
      <c r="AQ355" s="222"/>
      <c r="AR355" s="222"/>
      <c r="AS355" s="222"/>
      <c r="AT355" s="222"/>
      <c r="AU355" s="222"/>
      <c r="AV355" s="222"/>
      <c r="AW355" s="222"/>
      <c r="AX355" s="222"/>
      <c r="AY355" s="222"/>
      <c r="AZ355" s="222"/>
      <c r="BA355" s="222"/>
      <c r="BB355" s="222"/>
      <c r="BC355" s="222"/>
      <c r="BD355" s="222"/>
      <c r="BE355" s="222"/>
      <c r="BF355" s="222"/>
      <c r="BG355" s="222"/>
      <c r="BH355" s="222"/>
      <c r="BI355" s="222"/>
      <c r="BJ355" s="222"/>
      <c r="BK355" s="222"/>
      <c r="BL355" s="222"/>
      <c r="BM355" s="222"/>
      <c r="BN355" s="222"/>
      <c r="BO355" s="222"/>
      <c r="BP355" s="222"/>
      <c r="BQ355" s="222"/>
      <c r="BR355" s="222"/>
      <c r="BS355" s="222"/>
      <c r="BT355" s="222"/>
      <c r="BU355" s="222"/>
      <c r="BV355" s="222"/>
      <c r="BW355" s="222"/>
      <c r="BX355" s="222"/>
      <c r="BY355" s="222"/>
      <c r="BZ355" s="222"/>
      <c r="CA355" s="222"/>
      <c r="CB355" s="222"/>
      <c r="CC355" s="222"/>
      <c r="CD355" s="222"/>
      <c r="CE355" s="222"/>
      <c r="CF355" s="222"/>
      <c r="CG355" s="222"/>
      <c r="CH355" s="222"/>
      <c r="CI355" s="222"/>
      <c r="CJ355" s="222"/>
      <c r="CK355" s="222"/>
      <c r="CL355" s="222"/>
      <c r="CM355" s="222"/>
      <c r="CN355" s="222"/>
      <c r="CO355" s="222"/>
      <c r="CP355" s="222"/>
      <c r="CQ355" s="222"/>
      <c r="CR355" s="222"/>
      <c r="CS355" s="222"/>
      <c r="CT355" s="222"/>
      <c r="CU355" s="222"/>
      <c r="CV355" s="222"/>
      <c r="CW355" s="222"/>
      <c r="CX355" s="222"/>
      <c r="CY355" s="222"/>
      <c r="CZ355" s="222"/>
      <c r="DA355" s="222"/>
      <c r="DB355" s="222"/>
      <c r="DC355" s="222"/>
      <c r="DD355" s="222"/>
      <c r="DE355" s="222"/>
      <c r="DF355" s="222"/>
      <c r="DG355" s="222"/>
      <c r="DH355" s="222"/>
      <c r="DI355" s="222"/>
      <c r="DJ355" s="222"/>
      <c r="DK355" s="222"/>
      <c r="DL355" s="222"/>
      <c r="DM355" s="222"/>
      <c r="DN355" s="222"/>
      <c r="DO355" s="222"/>
      <c r="DP355" s="222"/>
      <c r="DQ355" s="222"/>
      <c r="DR355" s="222"/>
      <c r="DS355" s="222"/>
      <c r="DT355" s="222"/>
      <c r="DU355" s="222"/>
      <c r="DV355" s="222"/>
      <c r="DW355" s="222"/>
      <c r="DX355" s="222"/>
      <c r="DY355" s="222"/>
      <c r="DZ355" s="222"/>
      <c r="EA355" s="222"/>
      <c r="EB355" s="222"/>
      <c r="EC355" s="222"/>
      <c r="ED355" s="222"/>
      <c r="EE355" s="222"/>
      <c r="EF355" s="222"/>
      <c r="EG355" s="222"/>
      <c r="EH355" s="222"/>
      <c r="EI355" s="222"/>
      <c r="EJ355" s="222"/>
      <c r="EK355" s="222"/>
      <c r="EL355" s="222"/>
      <c r="EM355" s="222"/>
      <c r="EN355" s="116"/>
    </row>
    <row r="356" spans="3:144" x14ac:dyDescent="0.3">
      <c r="C356" s="142">
        <f t="shared" si="237"/>
        <v>8</v>
      </c>
      <c r="D356" s="223" t="str">
        <f t="shared" si="238"/>
        <v>산업시설대</v>
      </c>
      <c r="E356" s="215" t="str">
        <f t="shared" si="238"/>
        <v>산업</v>
      </c>
      <c r="F356" s="283">
        <f t="shared" si="238"/>
        <v>1000</v>
      </c>
      <c r="G356" s="217">
        <f t="shared" si="238"/>
        <v>2.52E-2</v>
      </c>
      <c r="H356" s="218">
        <f t="shared" si="238"/>
        <v>43280</v>
      </c>
      <c r="I356" s="219" t="str">
        <f t="shared" si="238"/>
        <v>1개월</v>
      </c>
      <c r="J356" s="220">
        <f t="shared" si="238"/>
        <v>0</v>
      </c>
      <c r="K356" s="287"/>
      <c r="L356" s="222"/>
      <c r="M356" s="222"/>
      <c r="N356" s="222"/>
      <c r="O356" s="222"/>
      <c r="P356" s="222"/>
      <c r="Q356" s="222"/>
      <c r="R356" s="222"/>
      <c r="S356" s="222"/>
      <c r="T356" s="222"/>
      <c r="U356" s="222"/>
      <c r="V356" s="222"/>
      <c r="W356" s="222"/>
      <c r="X356" s="222"/>
      <c r="Y356" s="222"/>
      <c r="Z356" s="222"/>
      <c r="AA356" s="222"/>
      <c r="AB356" s="222"/>
      <c r="AC356" s="222"/>
      <c r="AD356" s="222"/>
      <c r="AE356" s="222"/>
      <c r="AF356" s="222"/>
      <c r="AG356" s="222"/>
      <c r="AH356" s="222"/>
      <c r="AI356" s="222"/>
      <c r="AJ356" s="222"/>
      <c r="AK356" s="222"/>
      <c r="AL356" s="222"/>
      <c r="AM356" s="222"/>
      <c r="AN356" s="222"/>
      <c r="AO356" s="222"/>
      <c r="AP356" s="222"/>
      <c r="AQ356" s="222"/>
      <c r="AR356" s="222"/>
      <c r="AS356" s="222"/>
      <c r="AT356" s="222"/>
      <c r="AU356" s="222"/>
      <c r="AV356" s="222"/>
      <c r="AW356" s="222"/>
      <c r="AX356" s="222"/>
      <c r="AY356" s="222"/>
      <c r="AZ356" s="222"/>
      <c r="BA356" s="222"/>
      <c r="BB356" s="222"/>
      <c r="BC356" s="222"/>
      <c r="BD356" s="222"/>
      <c r="BE356" s="222"/>
      <c r="BF356" s="222"/>
      <c r="BG356" s="222"/>
      <c r="BH356" s="222"/>
      <c r="BI356" s="222"/>
      <c r="BJ356" s="222"/>
      <c r="BK356" s="222"/>
      <c r="BL356" s="222"/>
      <c r="BM356" s="222"/>
      <c r="BN356" s="222"/>
      <c r="BO356" s="222"/>
      <c r="BP356" s="222"/>
      <c r="BQ356" s="222"/>
      <c r="BR356" s="222"/>
      <c r="BS356" s="222"/>
      <c r="BT356" s="222"/>
      <c r="BU356" s="222"/>
      <c r="BV356" s="222"/>
      <c r="BW356" s="222"/>
      <c r="BX356" s="222"/>
      <c r="BY356" s="222"/>
      <c r="BZ356" s="222"/>
      <c r="CA356" s="222"/>
      <c r="CB356" s="222"/>
      <c r="CC356" s="222"/>
      <c r="CD356" s="222"/>
      <c r="CE356" s="222"/>
      <c r="CF356" s="222"/>
      <c r="CG356" s="222"/>
      <c r="CH356" s="222"/>
      <c r="CI356" s="222"/>
      <c r="CJ356" s="222"/>
      <c r="CK356" s="222"/>
      <c r="CL356" s="222"/>
      <c r="CM356" s="222"/>
      <c r="CN356" s="222"/>
      <c r="CO356" s="222"/>
      <c r="CP356" s="222"/>
      <c r="CQ356" s="222"/>
      <c r="CR356" s="222"/>
      <c r="CS356" s="222"/>
      <c r="CT356" s="222"/>
      <c r="CU356" s="222"/>
      <c r="CV356" s="222"/>
      <c r="CW356" s="222"/>
      <c r="CX356" s="222"/>
      <c r="CY356" s="222"/>
      <c r="CZ356" s="222"/>
      <c r="DA356" s="222"/>
      <c r="DB356" s="222"/>
      <c r="DC356" s="222"/>
      <c r="DD356" s="222"/>
      <c r="DE356" s="222"/>
      <c r="DF356" s="222"/>
      <c r="DG356" s="222"/>
      <c r="DH356" s="222"/>
      <c r="DI356" s="222"/>
      <c r="DJ356" s="222"/>
      <c r="DK356" s="222"/>
      <c r="DL356" s="222"/>
      <c r="DM356" s="222"/>
      <c r="DN356" s="222"/>
      <c r="DO356" s="222"/>
      <c r="DP356" s="222"/>
      <c r="DQ356" s="222"/>
      <c r="DR356" s="222"/>
      <c r="DS356" s="222"/>
      <c r="DT356" s="222"/>
      <c r="DU356" s="222"/>
      <c r="DV356" s="222"/>
      <c r="DW356" s="222"/>
      <c r="DX356" s="222"/>
      <c r="DY356" s="222"/>
      <c r="DZ356" s="222"/>
      <c r="EA356" s="222"/>
      <c r="EB356" s="222"/>
      <c r="EC356" s="222"/>
      <c r="ED356" s="222"/>
      <c r="EE356" s="222"/>
      <c r="EF356" s="222"/>
      <c r="EG356" s="222"/>
      <c r="EH356" s="222"/>
      <c r="EI356" s="222"/>
      <c r="EJ356" s="222"/>
      <c r="EK356" s="222"/>
      <c r="EL356" s="222"/>
      <c r="EM356" s="222"/>
      <c r="EN356" s="116"/>
    </row>
    <row r="357" spans="3:144" x14ac:dyDescent="0.3">
      <c r="C357" s="142">
        <f t="shared" si="237"/>
        <v>9</v>
      </c>
      <c r="D357" s="223" t="str">
        <f t="shared" si="238"/>
        <v>산업시설대</v>
      </c>
      <c r="E357" s="215" t="str">
        <f t="shared" si="238"/>
        <v>산업</v>
      </c>
      <c r="F357" s="283">
        <f t="shared" si="238"/>
        <v>12000</v>
      </c>
      <c r="G357" s="217">
        <f t="shared" si="238"/>
        <v>2.5699999999999997E-2</v>
      </c>
      <c r="H357" s="218">
        <f t="shared" si="238"/>
        <v>43280</v>
      </c>
      <c r="I357" s="219" t="str">
        <f t="shared" si="238"/>
        <v>1개월</v>
      </c>
      <c r="J357" s="220">
        <f t="shared" si="238"/>
        <v>0</v>
      </c>
      <c r="K357" s="287"/>
      <c r="L357" s="222"/>
      <c r="M357" s="222"/>
      <c r="N357" s="222"/>
      <c r="O357" s="222"/>
      <c r="P357" s="222"/>
      <c r="Q357" s="222"/>
      <c r="R357" s="222"/>
      <c r="S357" s="222"/>
      <c r="T357" s="222"/>
      <c r="U357" s="222"/>
      <c r="V357" s="222"/>
      <c r="W357" s="222"/>
      <c r="X357" s="222"/>
      <c r="Y357" s="222"/>
      <c r="Z357" s="222"/>
      <c r="AA357" s="222"/>
      <c r="AB357" s="222"/>
      <c r="AC357" s="222"/>
      <c r="AD357" s="222"/>
      <c r="AE357" s="222"/>
      <c r="AF357" s="222"/>
      <c r="AG357" s="222"/>
      <c r="AH357" s="222"/>
      <c r="AI357" s="222"/>
      <c r="AJ357" s="222"/>
      <c r="AK357" s="222"/>
      <c r="AL357" s="222"/>
      <c r="AM357" s="222"/>
      <c r="AN357" s="222"/>
      <c r="AO357" s="222"/>
      <c r="AP357" s="222"/>
      <c r="AQ357" s="222"/>
      <c r="AR357" s="222"/>
      <c r="AS357" s="222"/>
      <c r="AT357" s="222"/>
      <c r="AU357" s="222"/>
      <c r="AV357" s="222"/>
      <c r="AW357" s="222"/>
      <c r="AX357" s="222"/>
      <c r="AY357" s="222"/>
      <c r="AZ357" s="222"/>
      <c r="BA357" s="222"/>
      <c r="BB357" s="222"/>
      <c r="BC357" s="222"/>
      <c r="BD357" s="222"/>
      <c r="BE357" s="222"/>
      <c r="BF357" s="222"/>
      <c r="BG357" s="222"/>
      <c r="BH357" s="222"/>
      <c r="BI357" s="222"/>
      <c r="BJ357" s="222"/>
      <c r="BK357" s="222"/>
      <c r="BL357" s="222"/>
      <c r="BM357" s="222"/>
      <c r="BN357" s="222"/>
      <c r="BO357" s="222"/>
      <c r="BP357" s="222"/>
      <c r="BQ357" s="222"/>
      <c r="BR357" s="222"/>
      <c r="BS357" s="222"/>
      <c r="BT357" s="222"/>
      <c r="BU357" s="222"/>
      <c r="BV357" s="222"/>
      <c r="BW357" s="222"/>
      <c r="BX357" s="222"/>
      <c r="BY357" s="222"/>
      <c r="BZ357" s="222"/>
      <c r="CA357" s="222"/>
      <c r="CB357" s="222"/>
      <c r="CC357" s="222"/>
      <c r="CD357" s="222"/>
      <c r="CE357" s="222"/>
      <c r="CF357" s="222"/>
      <c r="CG357" s="222"/>
      <c r="CH357" s="222"/>
      <c r="CI357" s="222"/>
      <c r="CJ357" s="222"/>
      <c r="CK357" s="222"/>
      <c r="CL357" s="222"/>
      <c r="CM357" s="222"/>
      <c r="CN357" s="222"/>
      <c r="CO357" s="222"/>
      <c r="CP357" s="222"/>
      <c r="CQ357" s="222"/>
      <c r="CR357" s="222"/>
      <c r="CS357" s="222"/>
      <c r="CT357" s="222"/>
      <c r="CU357" s="222"/>
      <c r="CV357" s="222"/>
      <c r="CW357" s="222"/>
      <c r="CX357" s="222"/>
      <c r="CY357" s="222"/>
      <c r="CZ357" s="222"/>
      <c r="DA357" s="222"/>
      <c r="DB357" s="222"/>
      <c r="DC357" s="222"/>
      <c r="DD357" s="222"/>
      <c r="DE357" s="222"/>
      <c r="DF357" s="222"/>
      <c r="DG357" s="222"/>
      <c r="DH357" s="222"/>
      <c r="DI357" s="222"/>
      <c r="DJ357" s="222"/>
      <c r="DK357" s="222"/>
      <c r="DL357" s="222"/>
      <c r="DM357" s="222"/>
      <c r="DN357" s="222"/>
      <c r="DO357" s="222"/>
      <c r="DP357" s="222"/>
      <c r="DQ357" s="222"/>
      <c r="DR357" s="222"/>
      <c r="DS357" s="222"/>
      <c r="DT357" s="222"/>
      <c r="DU357" s="222"/>
      <c r="DV357" s="222"/>
      <c r="DW357" s="222"/>
      <c r="DX357" s="222"/>
      <c r="DY357" s="222"/>
      <c r="DZ357" s="222"/>
      <c r="EA357" s="222"/>
      <c r="EB357" s="222"/>
      <c r="EC357" s="222"/>
      <c r="ED357" s="222"/>
      <c r="EE357" s="222"/>
      <c r="EF357" s="222"/>
      <c r="EG357" s="222"/>
      <c r="EH357" s="222"/>
      <c r="EI357" s="222"/>
      <c r="EJ357" s="222"/>
      <c r="EK357" s="222"/>
      <c r="EL357" s="222"/>
      <c r="EM357" s="222"/>
      <c r="EN357" s="116"/>
    </row>
    <row r="358" spans="3:144" x14ac:dyDescent="0.3">
      <c r="C358" s="142">
        <f t="shared" si="237"/>
        <v>10</v>
      </c>
      <c r="D358" s="223" t="str">
        <f t="shared" si="238"/>
        <v>산업시설대</v>
      </c>
      <c r="E358" s="215" t="str">
        <f t="shared" si="238"/>
        <v>산업</v>
      </c>
      <c r="F358" s="283">
        <f t="shared" si="238"/>
        <v>9000</v>
      </c>
      <c r="G358" s="217">
        <f t="shared" si="238"/>
        <v>2.5099999999999997E-2</v>
      </c>
      <c r="H358" s="218">
        <f t="shared" si="238"/>
        <v>43280</v>
      </c>
      <c r="I358" s="219" t="str">
        <f t="shared" si="238"/>
        <v>1개월</v>
      </c>
      <c r="J358" s="220">
        <f t="shared" si="238"/>
        <v>0</v>
      </c>
      <c r="K358" s="287"/>
      <c r="L358" s="222"/>
      <c r="M358" s="222"/>
      <c r="N358" s="222"/>
      <c r="O358" s="222"/>
      <c r="P358" s="222"/>
      <c r="Q358" s="222"/>
      <c r="R358" s="222"/>
      <c r="S358" s="222"/>
      <c r="T358" s="222"/>
      <c r="U358" s="222"/>
      <c r="V358" s="222"/>
      <c r="W358" s="222"/>
      <c r="X358" s="222"/>
      <c r="Y358" s="222"/>
      <c r="Z358" s="222"/>
      <c r="AA358" s="222"/>
      <c r="AB358" s="222"/>
      <c r="AC358" s="222"/>
      <c r="AD358" s="222"/>
      <c r="AE358" s="222"/>
      <c r="AF358" s="222"/>
      <c r="AG358" s="222"/>
      <c r="AH358" s="222"/>
      <c r="AI358" s="222"/>
      <c r="AJ358" s="222"/>
      <c r="AK358" s="222"/>
      <c r="AL358" s="222"/>
      <c r="AM358" s="222"/>
      <c r="AN358" s="222"/>
      <c r="AO358" s="222"/>
      <c r="AP358" s="222"/>
      <c r="AQ358" s="222"/>
      <c r="AR358" s="222"/>
      <c r="AS358" s="222"/>
      <c r="AT358" s="222"/>
      <c r="AU358" s="222"/>
      <c r="AV358" s="222"/>
      <c r="AW358" s="222"/>
      <c r="AX358" s="222"/>
      <c r="AY358" s="222"/>
      <c r="AZ358" s="222"/>
      <c r="BA358" s="222"/>
      <c r="BB358" s="222"/>
      <c r="BC358" s="222"/>
      <c r="BD358" s="222"/>
      <c r="BE358" s="222"/>
      <c r="BF358" s="222"/>
      <c r="BG358" s="222"/>
      <c r="BH358" s="222"/>
      <c r="BI358" s="222"/>
      <c r="BJ358" s="222"/>
      <c r="BK358" s="222"/>
      <c r="BL358" s="222"/>
      <c r="BM358" s="222"/>
      <c r="BN358" s="222"/>
      <c r="BO358" s="222"/>
      <c r="BP358" s="222"/>
      <c r="BQ358" s="222"/>
      <c r="BR358" s="222"/>
      <c r="BS358" s="222"/>
      <c r="BT358" s="222"/>
      <c r="BU358" s="222"/>
      <c r="BV358" s="222"/>
      <c r="BW358" s="222"/>
      <c r="BX358" s="222"/>
      <c r="BY358" s="222"/>
      <c r="BZ358" s="222"/>
      <c r="CA358" s="222"/>
      <c r="CB358" s="222"/>
      <c r="CC358" s="222"/>
      <c r="CD358" s="222"/>
      <c r="CE358" s="222"/>
      <c r="CF358" s="222"/>
      <c r="CG358" s="222"/>
      <c r="CH358" s="222"/>
      <c r="CI358" s="222"/>
      <c r="CJ358" s="222"/>
      <c r="CK358" s="222"/>
      <c r="CL358" s="222"/>
      <c r="CM358" s="222"/>
      <c r="CN358" s="222"/>
      <c r="CO358" s="222"/>
      <c r="CP358" s="222"/>
      <c r="CQ358" s="222"/>
      <c r="CR358" s="222"/>
      <c r="CS358" s="222"/>
      <c r="CT358" s="222"/>
      <c r="CU358" s="222"/>
      <c r="CV358" s="222"/>
      <c r="CW358" s="222"/>
      <c r="CX358" s="222"/>
      <c r="CY358" s="222"/>
      <c r="CZ358" s="222"/>
      <c r="DA358" s="222"/>
      <c r="DB358" s="222"/>
      <c r="DC358" s="222"/>
      <c r="DD358" s="222"/>
      <c r="DE358" s="222"/>
      <c r="DF358" s="222"/>
      <c r="DG358" s="222"/>
      <c r="DH358" s="222"/>
      <c r="DI358" s="222"/>
      <c r="DJ358" s="222"/>
      <c r="DK358" s="222"/>
      <c r="DL358" s="222"/>
      <c r="DM358" s="222"/>
      <c r="DN358" s="222"/>
      <c r="DO358" s="222"/>
      <c r="DP358" s="222"/>
      <c r="DQ358" s="222"/>
      <c r="DR358" s="222"/>
      <c r="DS358" s="222"/>
      <c r="DT358" s="222"/>
      <c r="DU358" s="222"/>
      <c r="DV358" s="222"/>
      <c r="DW358" s="222"/>
      <c r="DX358" s="222"/>
      <c r="DY358" s="222"/>
      <c r="DZ358" s="222"/>
      <c r="EA358" s="222"/>
      <c r="EB358" s="222"/>
      <c r="EC358" s="222"/>
      <c r="ED358" s="222"/>
      <c r="EE358" s="222"/>
      <c r="EF358" s="222"/>
      <c r="EG358" s="222"/>
      <c r="EH358" s="222"/>
      <c r="EI358" s="222"/>
      <c r="EJ358" s="222"/>
      <c r="EK358" s="222"/>
      <c r="EL358" s="222"/>
      <c r="EM358" s="222"/>
      <c r="EN358" s="116"/>
    </row>
    <row r="359" spans="3:144" x14ac:dyDescent="0.3">
      <c r="C359" s="142">
        <f t="shared" si="237"/>
        <v>11</v>
      </c>
      <c r="D359" s="223" t="str">
        <f t="shared" si="238"/>
        <v>산업시설대</v>
      </c>
      <c r="E359" s="215" t="str">
        <f t="shared" si="238"/>
        <v>산업</v>
      </c>
      <c r="F359" s="283">
        <f t="shared" si="238"/>
        <v>3000</v>
      </c>
      <c r="G359" s="217">
        <f t="shared" si="238"/>
        <v>2.5099999999999997E-2</v>
      </c>
      <c r="H359" s="218">
        <f t="shared" si="238"/>
        <v>43280</v>
      </c>
      <c r="I359" s="219" t="str">
        <f t="shared" si="238"/>
        <v>1개월</v>
      </c>
      <c r="J359" s="220">
        <f t="shared" si="238"/>
        <v>0</v>
      </c>
      <c r="K359" s="287"/>
      <c r="L359" s="222"/>
      <c r="M359" s="222"/>
      <c r="N359" s="222"/>
      <c r="O359" s="222"/>
      <c r="P359" s="222"/>
      <c r="Q359" s="222"/>
      <c r="R359" s="222"/>
      <c r="S359" s="222"/>
      <c r="T359" s="222"/>
      <c r="U359" s="222"/>
      <c r="V359" s="222"/>
      <c r="W359" s="222"/>
      <c r="X359" s="222"/>
      <c r="Y359" s="222"/>
      <c r="Z359" s="222"/>
      <c r="AA359" s="222"/>
      <c r="AB359" s="222"/>
      <c r="AC359" s="222"/>
      <c r="AD359" s="222"/>
      <c r="AE359" s="222"/>
      <c r="AF359" s="222"/>
      <c r="AG359" s="222"/>
      <c r="AH359" s="222"/>
      <c r="AI359" s="222"/>
      <c r="AJ359" s="222"/>
      <c r="AK359" s="222"/>
      <c r="AL359" s="222"/>
      <c r="AM359" s="222"/>
      <c r="AN359" s="222"/>
      <c r="AO359" s="222"/>
      <c r="AP359" s="222"/>
      <c r="AQ359" s="222"/>
      <c r="AR359" s="222"/>
      <c r="AS359" s="222"/>
      <c r="AT359" s="222"/>
      <c r="AU359" s="222"/>
      <c r="AV359" s="222"/>
      <c r="AW359" s="222"/>
      <c r="AX359" s="222"/>
      <c r="AY359" s="222"/>
      <c r="AZ359" s="222"/>
      <c r="BA359" s="222"/>
      <c r="BB359" s="222"/>
      <c r="BC359" s="222"/>
      <c r="BD359" s="222"/>
      <c r="BE359" s="222"/>
      <c r="BF359" s="222"/>
      <c r="BG359" s="222"/>
      <c r="BH359" s="222"/>
      <c r="BI359" s="222"/>
      <c r="BJ359" s="222"/>
      <c r="BK359" s="222"/>
      <c r="BL359" s="222"/>
      <c r="BM359" s="222"/>
      <c r="BN359" s="222"/>
      <c r="BO359" s="222"/>
      <c r="BP359" s="222"/>
      <c r="BQ359" s="222"/>
      <c r="BR359" s="222"/>
      <c r="BS359" s="222"/>
      <c r="BT359" s="222"/>
      <c r="BU359" s="222"/>
      <c r="BV359" s="222"/>
      <c r="BW359" s="222"/>
      <c r="BX359" s="222"/>
      <c r="BY359" s="222"/>
      <c r="BZ359" s="222"/>
      <c r="CA359" s="222"/>
      <c r="CB359" s="222"/>
      <c r="CC359" s="222"/>
      <c r="CD359" s="222"/>
      <c r="CE359" s="222"/>
      <c r="CF359" s="222"/>
      <c r="CG359" s="222"/>
      <c r="CH359" s="222"/>
      <c r="CI359" s="222"/>
      <c r="CJ359" s="222"/>
      <c r="CK359" s="222"/>
      <c r="CL359" s="222"/>
      <c r="CM359" s="222"/>
      <c r="CN359" s="222"/>
      <c r="CO359" s="222"/>
      <c r="CP359" s="222"/>
      <c r="CQ359" s="222"/>
      <c r="CR359" s="222"/>
      <c r="CS359" s="222"/>
      <c r="CT359" s="222"/>
      <c r="CU359" s="222"/>
      <c r="CV359" s="222"/>
      <c r="CW359" s="222"/>
      <c r="CX359" s="222"/>
      <c r="CY359" s="222"/>
      <c r="CZ359" s="222"/>
      <c r="DA359" s="222"/>
      <c r="DB359" s="222"/>
      <c r="DC359" s="222"/>
      <c r="DD359" s="222"/>
      <c r="DE359" s="222"/>
      <c r="DF359" s="222"/>
      <c r="DG359" s="222"/>
      <c r="DH359" s="222"/>
      <c r="DI359" s="222"/>
      <c r="DJ359" s="222"/>
      <c r="DK359" s="222"/>
      <c r="DL359" s="222"/>
      <c r="DM359" s="222"/>
      <c r="DN359" s="222"/>
      <c r="DO359" s="222"/>
      <c r="DP359" s="222"/>
      <c r="DQ359" s="222"/>
      <c r="DR359" s="222"/>
      <c r="DS359" s="222"/>
      <c r="DT359" s="222"/>
      <c r="DU359" s="222"/>
      <c r="DV359" s="222"/>
      <c r="DW359" s="222"/>
      <c r="DX359" s="222"/>
      <c r="DY359" s="222"/>
      <c r="DZ359" s="222"/>
      <c r="EA359" s="222"/>
      <c r="EB359" s="222"/>
      <c r="EC359" s="222"/>
      <c r="ED359" s="222"/>
      <c r="EE359" s="222"/>
      <c r="EF359" s="222"/>
      <c r="EG359" s="222"/>
      <c r="EH359" s="222"/>
      <c r="EI359" s="222"/>
      <c r="EJ359" s="222"/>
      <c r="EK359" s="222"/>
      <c r="EL359" s="222"/>
      <c r="EM359" s="222"/>
      <c r="EN359" s="116"/>
    </row>
    <row r="360" spans="3:144" x14ac:dyDescent="0.3">
      <c r="C360" s="142">
        <f t="shared" si="237"/>
        <v>12</v>
      </c>
      <c r="D360" s="223" t="str">
        <f t="shared" si="238"/>
        <v>야마구찌시설대</v>
      </c>
      <c r="E360" s="215" t="str">
        <f t="shared" si="238"/>
        <v>야마구찌</v>
      </c>
      <c r="F360" s="283">
        <f t="shared" si="238"/>
        <v>5000</v>
      </c>
      <c r="G360" s="217">
        <f t="shared" si="238"/>
        <v>2.3599999999999999E-2</v>
      </c>
      <c r="H360" s="218">
        <f t="shared" si="238"/>
        <v>43766</v>
      </c>
      <c r="I360" s="219" t="str">
        <f t="shared" si="238"/>
        <v>3개월</v>
      </c>
      <c r="J360" s="220" t="str">
        <f t="shared" si="238"/>
        <v>1,4,7,10</v>
      </c>
      <c r="K360" s="287"/>
      <c r="L360" s="222"/>
      <c r="M360" s="222"/>
      <c r="N360" s="222"/>
      <c r="O360" s="222"/>
      <c r="P360" s="222"/>
      <c r="Q360" s="222"/>
      <c r="R360" s="222"/>
      <c r="S360" s="222"/>
      <c r="T360" s="222"/>
      <c r="U360" s="222"/>
      <c r="V360" s="222"/>
      <c r="W360" s="222"/>
      <c r="X360" s="222"/>
      <c r="Y360" s="222"/>
      <c r="Z360" s="222"/>
      <c r="AA360" s="222"/>
      <c r="AB360" s="222"/>
      <c r="AC360" s="222"/>
      <c r="AD360" s="222"/>
      <c r="AE360" s="222"/>
      <c r="AF360" s="222"/>
      <c r="AG360" s="222"/>
      <c r="AH360" s="222"/>
      <c r="AI360" s="222"/>
      <c r="AJ360" s="222"/>
      <c r="AK360" s="222"/>
      <c r="AL360" s="222"/>
      <c r="AM360" s="222"/>
      <c r="AN360" s="222"/>
      <c r="AO360" s="222"/>
      <c r="AP360" s="222"/>
      <c r="AQ360" s="222"/>
      <c r="AR360" s="222"/>
      <c r="AS360" s="222"/>
      <c r="AT360" s="222"/>
      <c r="AU360" s="222"/>
      <c r="AV360" s="222"/>
      <c r="AW360" s="222"/>
      <c r="AX360" s="222"/>
      <c r="AY360" s="222"/>
      <c r="AZ360" s="222"/>
      <c r="BA360" s="222"/>
      <c r="BB360" s="222"/>
      <c r="BC360" s="222"/>
      <c r="BD360" s="222"/>
      <c r="BE360" s="222"/>
      <c r="BF360" s="222"/>
      <c r="BG360" s="222"/>
      <c r="BH360" s="222"/>
      <c r="BI360" s="222"/>
      <c r="BJ360" s="222"/>
      <c r="BK360" s="222"/>
      <c r="BL360" s="222"/>
      <c r="BM360" s="222"/>
      <c r="BN360" s="222"/>
      <c r="BO360" s="222"/>
      <c r="BP360" s="222"/>
      <c r="BQ360" s="222"/>
      <c r="BR360" s="222"/>
      <c r="BS360" s="222"/>
      <c r="BT360" s="222"/>
      <c r="BU360" s="222"/>
      <c r="BV360" s="222"/>
      <c r="BW360" s="222"/>
      <c r="BX360" s="222"/>
      <c r="BY360" s="222"/>
      <c r="BZ360" s="222"/>
      <c r="CA360" s="222"/>
      <c r="CB360" s="222"/>
      <c r="CC360" s="222"/>
      <c r="CD360" s="222"/>
      <c r="CE360" s="222"/>
      <c r="CF360" s="222"/>
      <c r="CG360" s="222"/>
      <c r="CH360" s="222"/>
      <c r="CI360" s="222"/>
      <c r="CJ360" s="222"/>
      <c r="CK360" s="222"/>
      <c r="CL360" s="222"/>
      <c r="CM360" s="222"/>
      <c r="CN360" s="222"/>
      <c r="CO360" s="222"/>
      <c r="CP360" s="222"/>
      <c r="CQ360" s="222"/>
      <c r="CR360" s="222"/>
      <c r="CS360" s="222"/>
      <c r="CT360" s="222"/>
      <c r="CU360" s="222"/>
      <c r="CV360" s="222"/>
      <c r="CW360" s="222"/>
      <c r="CX360" s="222"/>
      <c r="CY360" s="222"/>
      <c r="CZ360" s="222"/>
      <c r="DA360" s="222"/>
      <c r="DB360" s="222"/>
      <c r="DC360" s="222"/>
      <c r="DD360" s="222"/>
      <c r="DE360" s="222"/>
      <c r="DF360" s="222"/>
      <c r="DG360" s="222"/>
      <c r="DH360" s="222"/>
      <c r="DI360" s="222"/>
      <c r="DJ360" s="222"/>
      <c r="DK360" s="222"/>
      <c r="DL360" s="222"/>
      <c r="DM360" s="222"/>
      <c r="DN360" s="222"/>
      <c r="DO360" s="222"/>
      <c r="DP360" s="222"/>
      <c r="DQ360" s="222"/>
      <c r="DR360" s="222"/>
      <c r="DS360" s="222"/>
      <c r="DT360" s="222"/>
      <c r="DU360" s="222"/>
      <c r="DV360" s="222"/>
      <c r="DW360" s="222"/>
      <c r="DX360" s="222"/>
      <c r="DY360" s="222"/>
      <c r="DZ360" s="222"/>
      <c r="EA360" s="222"/>
      <c r="EB360" s="222"/>
      <c r="EC360" s="222"/>
      <c r="ED360" s="222"/>
      <c r="EE360" s="222"/>
      <c r="EF360" s="222"/>
      <c r="EG360" s="222"/>
      <c r="EH360" s="222"/>
      <c r="EI360" s="222"/>
      <c r="EJ360" s="222"/>
      <c r="EK360" s="222"/>
      <c r="EL360" s="222"/>
      <c r="EM360" s="222"/>
      <c r="EN360" s="116"/>
    </row>
    <row r="361" spans="3:144" x14ac:dyDescent="0.3">
      <c r="C361" s="142">
        <f t="shared" si="237"/>
        <v>13</v>
      </c>
      <c r="D361" s="223" t="str">
        <f t="shared" si="238"/>
        <v>일반대(정책자금)</v>
      </c>
      <c r="E361" s="215" t="str">
        <f t="shared" si="238"/>
        <v>국민</v>
      </c>
      <c r="F361" s="283">
        <f t="shared" si="238"/>
        <v>9375</v>
      </c>
      <c r="G361" s="217">
        <f t="shared" si="238"/>
        <v>2.2700000000000001E-2</v>
      </c>
      <c r="H361" s="218">
        <f t="shared" si="238"/>
        <v>43174</v>
      </c>
      <c r="I361" s="219" t="str">
        <f t="shared" si="238"/>
        <v>3개월</v>
      </c>
      <c r="J361" s="220" t="str">
        <f t="shared" si="238"/>
        <v>3.6.9.12</v>
      </c>
      <c r="K361" s="287"/>
      <c r="L361" s="222"/>
      <c r="M361" s="222"/>
      <c r="N361" s="222"/>
      <c r="O361" s="222"/>
      <c r="P361" s="222"/>
      <c r="Q361" s="222"/>
      <c r="R361" s="222"/>
      <c r="S361" s="222"/>
      <c r="T361" s="222"/>
      <c r="U361" s="222"/>
      <c r="V361" s="222"/>
      <c r="W361" s="222"/>
      <c r="X361" s="222"/>
      <c r="Y361" s="222"/>
      <c r="Z361" s="222"/>
      <c r="AA361" s="222"/>
      <c r="AB361" s="222"/>
      <c r="AC361" s="222"/>
      <c r="AD361" s="222"/>
      <c r="AE361" s="222"/>
      <c r="AF361" s="222"/>
      <c r="AG361" s="222"/>
      <c r="AH361" s="222"/>
      <c r="AI361" s="222"/>
      <c r="AJ361" s="222"/>
      <c r="AK361" s="222"/>
      <c r="AL361" s="222"/>
      <c r="AM361" s="222"/>
      <c r="AN361" s="222"/>
      <c r="AO361" s="222"/>
      <c r="AP361" s="222"/>
      <c r="AQ361" s="222"/>
      <c r="AR361" s="222"/>
      <c r="AS361" s="222"/>
      <c r="AT361" s="222"/>
      <c r="AU361" s="222"/>
      <c r="AV361" s="222"/>
      <c r="AW361" s="222"/>
      <c r="AX361" s="222"/>
      <c r="AY361" s="222"/>
      <c r="AZ361" s="222"/>
      <c r="BA361" s="222"/>
      <c r="BB361" s="222"/>
      <c r="BC361" s="222"/>
      <c r="BD361" s="222"/>
      <c r="BE361" s="222"/>
      <c r="BF361" s="222"/>
      <c r="BG361" s="222"/>
      <c r="BH361" s="222"/>
      <c r="BI361" s="222"/>
      <c r="BJ361" s="222"/>
      <c r="BK361" s="222"/>
      <c r="BL361" s="222"/>
      <c r="BM361" s="222"/>
      <c r="BN361" s="222"/>
      <c r="BO361" s="222"/>
      <c r="BP361" s="222"/>
      <c r="BQ361" s="222"/>
      <c r="BR361" s="222"/>
      <c r="BS361" s="222"/>
      <c r="BT361" s="222"/>
      <c r="BU361" s="222"/>
      <c r="BV361" s="222"/>
      <c r="BW361" s="222"/>
      <c r="BX361" s="222"/>
      <c r="BY361" s="222"/>
      <c r="BZ361" s="222"/>
      <c r="CA361" s="222"/>
      <c r="CB361" s="222"/>
      <c r="CC361" s="222"/>
      <c r="CD361" s="222"/>
      <c r="CE361" s="222"/>
      <c r="CF361" s="222"/>
      <c r="CG361" s="222"/>
      <c r="CH361" s="222"/>
      <c r="CI361" s="222"/>
      <c r="CJ361" s="222"/>
      <c r="CK361" s="222"/>
      <c r="CL361" s="222"/>
      <c r="CM361" s="222"/>
      <c r="CN361" s="222"/>
      <c r="CO361" s="222"/>
      <c r="CP361" s="222"/>
      <c r="CQ361" s="222"/>
      <c r="CR361" s="222"/>
      <c r="CS361" s="222"/>
      <c r="CT361" s="222"/>
      <c r="CU361" s="222"/>
      <c r="CV361" s="222"/>
      <c r="CW361" s="222"/>
      <c r="CX361" s="222"/>
      <c r="CY361" s="222"/>
      <c r="CZ361" s="222"/>
      <c r="DA361" s="222"/>
      <c r="DB361" s="222"/>
      <c r="DC361" s="222"/>
      <c r="DD361" s="222"/>
      <c r="DE361" s="222"/>
      <c r="DF361" s="222"/>
      <c r="DG361" s="222"/>
      <c r="DH361" s="222"/>
      <c r="DI361" s="222"/>
      <c r="DJ361" s="222"/>
      <c r="DK361" s="222"/>
      <c r="DL361" s="222"/>
      <c r="DM361" s="222"/>
      <c r="DN361" s="222"/>
      <c r="DO361" s="222"/>
      <c r="DP361" s="222"/>
      <c r="DQ361" s="222"/>
      <c r="DR361" s="222"/>
      <c r="DS361" s="222"/>
      <c r="DT361" s="222"/>
      <c r="DU361" s="222"/>
      <c r="DV361" s="222"/>
      <c r="DW361" s="222"/>
      <c r="DX361" s="222"/>
      <c r="DY361" s="222"/>
      <c r="DZ361" s="222"/>
      <c r="EA361" s="222"/>
      <c r="EB361" s="222"/>
      <c r="EC361" s="222"/>
      <c r="ED361" s="222"/>
      <c r="EE361" s="222"/>
      <c r="EF361" s="222"/>
      <c r="EG361" s="222"/>
      <c r="EH361" s="222"/>
      <c r="EI361" s="222"/>
      <c r="EJ361" s="222"/>
      <c r="EK361" s="222"/>
      <c r="EL361" s="222"/>
      <c r="EM361" s="222"/>
      <c r="EN361" s="116"/>
    </row>
    <row r="362" spans="3:144" x14ac:dyDescent="0.3">
      <c r="C362" s="142">
        <f t="shared" si="237"/>
        <v>14</v>
      </c>
      <c r="D362" s="223" t="str">
        <f t="shared" si="238"/>
        <v>일반대(정책자금)</v>
      </c>
      <c r="E362" s="215" t="str">
        <f t="shared" si="238"/>
        <v>하나</v>
      </c>
      <c r="F362" s="283">
        <f t="shared" si="238"/>
        <v>10000</v>
      </c>
      <c r="G362" s="217">
        <f t="shared" si="238"/>
        <v>2.3399999999999997E-2</v>
      </c>
      <c r="H362" s="218">
        <f t="shared" si="238"/>
        <v>42809</v>
      </c>
      <c r="I362" s="219" t="str">
        <f t="shared" si="238"/>
        <v>3개월</v>
      </c>
      <c r="J362" s="220" t="str">
        <f t="shared" si="238"/>
        <v>3.6.9.12</v>
      </c>
      <c r="K362" s="287"/>
      <c r="L362" s="222"/>
      <c r="M362" s="222"/>
      <c r="N362" s="222"/>
      <c r="O362" s="222"/>
      <c r="P362" s="222"/>
      <c r="Q362" s="222"/>
      <c r="R362" s="222"/>
      <c r="S362" s="222"/>
      <c r="T362" s="222"/>
      <c r="U362" s="222"/>
      <c r="V362" s="222"/>
      <c r="W362" s="222"/>
      <c r="X362" s="222"/>
      <c r="Y362" s="222"/>
      <c r="Z362" s="222"/>
      <c r="AA362" s="222"/>
      <c r="AB362" s="222"/>
      <c r="AC362" s="222"/>
      <c r="AD362" s="222"/>
      <c r="AE362" s="222"/>
      <c r="AF362" s="222"/>
      <c r="AG362" s="222"/>
      <c r="AH362" s="222"/>
      <c r="AI362" s="222"/>
      <c r="AJ362" s="222"/>
      <c r="AK362" s="222"/>
      <c r="AL362" s="222"/>
      <c r="AM362" s="222"/>
      <c r="AN362" s="222"/>
      <c r="AO362" s="222"/>
      <c r="AP362" s="222"/>
      <c r="AQ362" s="222"/>
      <c r="AR362" s="222"/>
      <c r="AS362" s="222"/>
      <c r="AT362" s="222"/>
      <c r="AU362" s="222"/>
      <c r="AV362" s="222"/>
      <c r="AW362" s="222"/>
      <c r="AX362" s="222"/>
      <c r="AY362" s="222"/>
      <c r="AZ362" s="222"/>
      <c r="BA362" s="222"/>
      <c r="BB362" s="222"/>
      <c r="BC362" s="222"/>
      <c r="BD362" s="222"/>
      <c r="BE362" s="222"/>
      <c r="BF362" s="222"/>
      <c r="BG362" s="222"/>
      <c r="BH362" s="222"/>
      <c r="BI362" s="222"/>
      <c r="BJ362" s="222"/>
      <c r="BK362" s="222"/>
      <c r="BL362" s="222"/>
      <c r="BM362" s="222"/>
      <c r="BN362" s="222"/>
      <c r="BO362" s="222"/>
      <c r="BP362" s="222"/>
      <c r="BQ362" s="222"/>
      <c r="BR362" s="222"/>
      <c r="BS362" s="222"/>
      <c r="BT362" s="222"/>
      <c r="BU362" s="222"/>
      <c r="BV362" s="222"/>
      <c r="BW362" s="222"/>
      <c r="BX362" s="222"/>
      <c r="BY362" s="222"/>
      <c r="BZ362" s="222"/>
      <c r="CA362" s="222"/>
      <c r="CB362" s="222"/>
      <c r="CC362" s="222"/>
      <c r="CD362" s="222"/>
      <c r="CE362" s="222"/>
      <c r="CF362" s="222"/>
      <c r="CG362" s="222"/>
      <c r="CH362" s="222"/>
      <c r="CI362" s="222"/>
      <c r="CJ362" s="222"/>
      <c r="CK362" s="222"/>
      <c r="CL362" s="222"/>
      <c r="CM362" s="222"/>
      <c r="CN362" s="222"/>
      <c r="CO362" s="222"/>
      <c r="CP362" s="222"/>
      <c r="CQ362" s="222"/>
      <c r="CR362" s="222"/>
      <c r="CS362" s="222"/>
      <c r="CT362" s="222"/>
      <c r="CU362" s="222"/>
      <c r="CV362" s="222"/>
      <c r="CW362" s="222"/>
      <c r="CX362" s="222"/>
      <c r="CY362" s="222"/>
      <c r="CZ362" s="222"/>
      <c r="DA362" s="222"/>
      <c r="DB362" s="222"/>
      <c r="DC362" s="222"/>
      <c r="DD362" s="222"/>
      <c r="DE362" s="222"/>
      <c r="DF362" s="222"/>
      <c r="DG362" s="222"/>
      <c r="DH362" s="222"/>
      <c r="DI362" s="222"/>
      <c r="DJ362" s="222"/>
      <c r="DK362" s="222"/>
      <c r="DL362" s="222"/>
      <c r="DM362" s="222"/>
      <c r="DN362" s="222"/>
      <c r="DO362" s="222"/>
      <c r="DP362" s="222"/>
      <c r="DQ362" s="222"/>
      <c r="DR362" s="222"/>
      <c r="DS362" s="222"/>
      <c r="DT362" s="222"/>
      <c r="DU362" s="222"/>
      <c r="DV362" s="222"/>
      <c r="DW362" s="222"/>
      <c r="DX362" s="222"/>
      <c r="DY362" s="222"/>
      <c r="DZ362" s="222"/>
      <c r="EA362" s="222"/>
      <c r="EB362" s="222"/>
      <c r="EC362" s="222"/>
      <c r="ED362" s="222"/>
      <c r="EE362" s="222"/>
      <c r="EF362" s="222"/>
      <c r="EG362" s="222"/>
      <c r="EH362" s="222"/>
      <c r="EI362" s="222"/>
      <c r="EJ362" s="222"/>
      <c r="EK362" s="222"/>
      <c r="EL362" s="222"/>
      <c r="EM362" s="222"/>
      <c r="EN362" s="116"/>
    </row>
    <row r="363" spans="3:144" x14ac:dyDescent="0.3">
      <c r="C363" s="142">
        <f t="shared" si="237"/>
        <v>15</v>
      </c>
      <c r="D363" s="223" t="str">
        <f t="shared" si="238"/>
        <v>일반대(정책자금)</v>
      </c>
      <c r="E363" s="215" t="str">
        <f t="shared" si="238"/>
        <v>하나</v>
      </c>
      <c r="F363" s="283">
        <f t="shared" si="238"/>
        <v>10000</v>
      </c>
      <c r="G363" s="217">
        <f t="shared" si="238"/>
        <v>2.3399999999999997E-2</v>
      </c>
      <c r="H363" s="218">
        <f t="shared" si="238"/>
        <v>42809</v>
      </c>
      <c r="I363" s="219" t="str">
        <f t="shared" si="238"/>
        <v>3개월</v>
      </c>
      <c r="J363" s="220" t="str">
        <f t="shared" si="238"/>
        <v>3.6.9.12</v>
      </c>
      <c r="K363" s="287"/>
      <c r="L363" s="222"/>
      <c r="M363" s="222"/>
      <c r="N363" s="222"/>
      <c r="O363" s="222"/>
      <c r="P363" s="222"/>
      <c r="Q363" s="222"/>
      <c r="R363" s="222"/>
      <c r="S363" s="222"/>
      <c r="T363" s="222"/>
      <c r="U363" s="222"/>
      <c r="V363" s="222"/>
      <c r="W363" s="222"/>
      <c r="X363" s="222"/>
      <c r="Y363" s="222"/>
      <c r="Z363" s="222"/>
      <c r="AA363" s="222"/>
      <c r="AB363" s="222"/>
      <c r="AC363" s="222"/>
      <c r="AD363" s="222"/>
      <c r="AE363" s="222"/>
      <c r="AF363" s="222"/>
      <c r="AG363" s="222"/>
      <c r="AH363" s="222"/>
      <c r="AI363" s="222"/>
      <c r="AJ363" s="222"/>
      <c r="AK363" s="222"/>
      <c r="AL363" s="222"/>
      <c r="AM363" s="222"/>
      <c r="AN363" s="222"/>
      <c r="AO363" s="222"/>
      <c r="AP363" s="222"/>
      <c r="AQ363" s="222"/>
      <c r="AR363" s="222"/>
      <c r="AS363" s="222"/>
      <c r="AT363" s="222"/>
      <c r="AU363" s="222"/>
      <c r="AV363" s="222"/>
      <c r="AW363" s="222"/>
      <c r="AX363" s="222"/>
      <c r="AY363" s="222"/>
      <c r="AZ363" s="222"/>
      <c r="BA363" s="222"/>
      <c r="BB363" s="222"/>
      <c r="BC363" s="222"/>
      <c r="BD363" s="222"/>
      <c r="BE363" s="222"/>
      <c r="BF363" s="222"/>
      <c r="BG363" s="222"/>
      <c r="BH363" s="222"/>
      <c r="BI363" s="222"/>
      <c r="BJ363" s="222"/>
      <c r="BK363" s="222"/>
      <c r="BL363" s="222"/>
      <c r="BM363" s="222"/>
      <c r="BN363" s="222"/>
      <c r="BO363" s="222"/>
      <c r="BP363" s="222"/>
      <c r="BQ363" s="222"/>
      <c r="BR363" s="222"/>
      <c r="BS363" s="222"/>
      <c r="BT363" s="222"/>
      <c r="BU363" s="222"/>
      <c r="BV363" s="222"/>
      <c r="BW363" s="222"/>
      <c r="BX363" s="222"/>
      <c r="BY363" s="222"/>
      <c r="BZ363" s="222"/>
      <c r="CA363" s="222"/>
      <c r="CB363" s="222"/>
      <c r="CC363" s="222"/>
      <c r="CD363" s="222"/>
      <c r="CE363" s="222"/>
      <c r="CF363" s="222"/>
      <c r="CG363" s="222"/>
      <c r="CH363" s="222"/>
      <c r="CI363" s="222"/>
      <c r="CJ363" s="222"/>
      <c r="CK363" s="222"/>
      <c r="CL363" s="222"/>
      <c r="CM363" s="222"/>
      <c r="CN363" s="222"/>
      <c r="CO363" s="222"/>
      <c r="CP363" s="222"/>
      <c r="CQ363" s="222"/>
      <c r="CR363" s="222"/>
      <c r="CS363" s="222"/>
      <c r="CT363" s="222"/>
      <c r="CU363" s="222"/>
      <c r="CV363" s="222"/>
      <c r="CW363" s="222"/>
      <c r="CX363" s="222"/>
      <c r="CY363" s="222"/>
      <c r="CZ363" s="222"/>
      <c r="DA363" s="222"/>
      <c r="DB363" s="222"/>
      <c r="DC363" s="222"/>
      <c r="DD363" s="222"/>
      <c r="DE363" s="222"/>
      <c r="DF363" s="222"/>
      <c r="DG363" s="222"/>
      <c r="DH363" s="222"/>
      <c r="DI363" s="222"/>
      <c r="DJ363" s="222"/>
      <c r="DK363" s="222"/>
      <c r="DL363" s="222"/>
      <c r="DM363" s="222"/>
      <c r="DN363" s="222"/>
      <c r="DO363" s="222"/>
      <c r="DP363" s="222"/>
      <c r="DQ363" s="222"/>
      <c r="DR363" s="222"/>
      <c r="DS363" s="222"/>
      <c r="DT363" s="222"/>
      <c r="DU363" s="222"/>
      <c r="DV363" s="222"/>
      <c r="DW363" s="222"/>
      <c r="DX363" s="222"/>
      <c r="DY363" s="222"/>
      <c r="DZ363" s="222"/>
      <c r="EA363" s="222"/>
      <c r="EB363" s="222"/>
      <c r="EC363" s="222"/>
      <c r="ED363" s="222"/>
      <c r="EE363" s="222"/>
      <c r="EF363" s="222"/>
      <c r="EG363" s="222"/>
      <c r="EH363" s="222"/>
      <c r="EI363" s="222"/>
      <c r="EJ363" s="222"/>
      <c r="EK363" s="222"/>
      <c r="EL363" s="222"/>
      <c r="EM363" s="222"/>
      <c r="EN363" s="116"/>
    </row>
    <row r="364" spans="3:144" x14ac:dyDescent="0.3">
      <c r="C364" s="142">
        <f t="shared" si="237"/>
        <v>16</v>
      </c>
      <c r="D364" s="223" t="str">
        <f t="shared" ref="D364:J379" si="241">D293</f>
        <v>해외투자대출(멕)</v>
      </c>
      <c r="E364" s="215" t="str">
        <f t="shared" si="241"/>
        <v>수출입</v>
      </c>
      <c r="F364" s="283">
        <f t="shared" si="241"/>
        <v>13535.2</v>
      </c>
      <c r="G364" s="217">
        <f t="shared" si="241"/>
        <v>2.043E-2</v>
      </c>
      <c r="H364" s="218">
        <f t="shared" si="241"/>
        <v>43493</v>
      </c>
      <c r="I364" s="219" t="str">
        <f t="shared" si="241"/>
        <v>3개월</v>
      </c>
      <c r="J364" s="220" t="str">
        <f t="shared" si="241"/>
        <v>1,4,7,10</v>
      </c>
      <c r="K364" s="287"/>
      <c r="L364" s="222"/>
      <c r="M364" s="222"/>
      <c r="N364" s="222"/>
      <c r="O364" s="222"/>
      <c r="P364" s="222"/>
      <c r="Q364" s="222"/>
      <c r="R364" s="222"/>
      <c r="S364" s="222"/>
      <c r="T364" s="222"/>
      <c r="U364" s="222"/>
      <c r="V364" s="222"/>
      <c r="W364" s="222"/>
      <c r="X364" s="222"/>
      <c r="Y364" s="222"/>
      <c r="Z364" s="222"/>
      <c r="AA364" s="222"/>
      <c r="AB364" s="222"/>
      <c r="AC364" s="222"/>
      <c r="AD364" s="222"/>
      <c r="AE364" s="222"/>
      <c r="AF364" s="222"/>
      <c r="AG364" s="222"/>
      <c r="AH364" s="222"/>
      <c r="AI364" s="222"/>
      <c r="AJ364" s="222"/>
      <c r="AK364" s="222"/>
      <c r="AL364" s="222"/>
      <c r="AM364" s="222"/>
      <c r="AN364" s="222"/>
      <c r="AO364" s="222"/>
      <c r="AP364" s="222"/>
      <c r="AQ364" s="222"/>
      <c r="AR364" s="222"/>
      <c r="AS364" s="222"/>
      <c r="AT364" s="222"/>
      <c r="AU364" s="222"/>
      <c r="AV364" s="222"/>
      <c r="AW364" s="222"/>
      <c r="AX364" s="222"/>
      <c r="AY364" s="222"/>
      <c r="AZ364" s="222"/>
      <c r="BA364" s="222"/>
      <c r="BB364" s="222"/>
      <c r="BC364" s="222"/>
      <c r="BD364" s="222"/>
      <c r="BE364" s="222"/>
      <c r="BF364" s="222"/>
      <c r="BG364" s="222"/>
      <c r="BH364" s="222"/>
      <c r="BI364" s="222"/>
      <c r="BJ364" s="222"/>
      <c r="BK364" s="222"/>
      <c r="BL364" s="222"/>
      <c r="BM364" s="222"/>
      <c r="BN364" s="222"/>
      <c r="BO364" s="222"/>
      <c r="BP364" s="222"/>
      <c r="BQ364" s="222"/>
      <c r="BR364" s="222"/>
      <c r="BS364" s="222"/>
      <c r="BT364" s="222"/>
      <c r="BU364" s="222"/>
      <c r="BV364" s="222"/>
      <c r="BW364" s="222"/>
      <c r="BX364" s="222"/>
      <c r="BY364" s="222"/>
      <c r="BZ364" s="222"/>
      <c r="CA364" s="222"/>
      <c r="CB364" s="222"/>
      <c r="CC364" s="222"/>
      <c r="CD364" s="222"/>
      <c r="CE364" s="222"/>
      <c r="CF364" s="222"/>
      <c r="CG364" s="222"/>
      <c r="CH364" s="222"/>
      <c r="CI364" s="222"/>
      <c r="CJ364" s="222"/>
      <c r="CK364" s="222"/>
      <c r="CL364" s="222"/>
      <c r="CM364" s="222"/>
      <c r="CN364" s="222"/>
      <c r="CO364" s="222"/>
      <c r="CP364" s="222"/>
      <c r="CQ364" s="222"/>
      <c r="CR364" s="222"/>
      <c r="CS364" s="222"/>
      <c r="CT364" s="222"/>
      <c r="CU364" s="222"/>
      <c r="CV364" s="222"/>
      <c r="CW364" s="222"/>
      <c r="CX364" s="222"/>
      <c r="CY364" s="222"/>
      <c r="CZ364" s="222"/>
      <c r="DA364" s="222"/>
      <c r="DB364" s="222"/>
      <c r="DC364" s="222"/>
      <c r="DD364" s="222"/>
      <c r="DE364" s="222"/>
      <c r="DF364" s="222"/>
      <c r="DG364" s="222"/>
      <c r="DH364" s="222"/>
      <c r="DI364" s="222"/>
      <c r="DJ364" s="222"/>
      <c r="DK364" s="222"/>
      <c r="DL364" s="222"/>
      <c r="DM364" s="222"/>
      <c r="DN364" s="222"/>
      <c r="DO364" s="222"/>
      <c r="DP364" s="222"/>
      <c r="DQ364" s="222"/>
      <c r="DR364" s="222"/>
      <c r="DS364" s="222"/>
      <c r="DT364" s="222"/>
      <c r="DU364" s="222"/>
      <c r="DV364" s="222"/>
      <c r="DW364" s="222"/>
      <c r="DX364" s="222"/>
      <c r="DY364" s="222"/>
      <c r="DZ364" s="222"/>
      <c r="EA364" s="222"/>
      <c r="EB364" s="222"/>
      <c r="EC364" s="222"/>
      <c r="ED364" s="222"/>
      <c r="EE364" s="222"/>
      <c r="EF364" s="222"/>
      <c r="EG364" s="222"/>
      <c r="EH364" s="222"/>
      <c r="EI364" s="222"/>
      <c r="EJ364" s="222"/>
      <c r="EK364" s="222"/>
      <c r="EL364" s="222"/>
      <c r="EM364" s="222"/>
      <c r="EN364" s="116"/>
    </row>
    <row r="365" spans="3:144" x14ac:dyDescent="0.3">
      <c r="C365" s="142">
        <f t="shared" si="237"/>
        <v>17</v>
      </c>
      <c r="D365" s="223" t="str">
        <f t="shared" si="241"/>
        <v>해외투자대출(러)</v>
      </c>
      <c r="E365" s="215" t="str">
        <f t="shared" si="241"/>
        <v>수출입</v>
      </c>
      <c r="F365" s="283">
        <f t="shared" si="241"/>
        <v>4834</v>
      </c>
      <c r="G365" s="217">
        <f t="shared" si="241"/>
        <v>2.1040999999999997E-2</v>
      </c>
      <c r="H365" s="218">
        <f t="shared" si="241"/>
        <v>43558</v>
      </c>
      <c r="I365" s="219" t="str">
        <f t="shared" si="241"/>
        <v>3개월</v>
      </c>
      <c r="J365" s="220" t="str">
        <f t="shared" si="241"/>
        <v>1,4,7,10</v>
      </c>
      <c r="K365" s="287"/>
      <c r="L365" s="222"/>
      <c r="M365" s="222"/>
      <c r="N365" s="222"/>
      <c r="O365" s="222"/>
      <c r="P365" s="222"/>
      <c r="Q365" s="222"/>
      <c r="R365" s="222"/>
      <c r="S365" s="222"/>
      <c r="T365" s="222"/>
      <c r="U365" s="222"/>
      <c r="V365" s="222"/>
      <c r="W365" s="222"/>
      <c r="X365" s="222"/>
      <c r="Y365" s="222"/>
      <c r="Z365" s="222"/>
      <c r="AA365" s="222"/>
      <c r="AB365" s="222"/>
      <c r="AC365" s="222"/>
      <c r="AD365" s="222"/>
      <c r="AE365" s="222"/>
      <c r="AF365" s="222"/>
      <c r="AG365" s="222"/>
      <c r="AH365" s="222"/>
      <c r="AI365" s="222"/>
      <c r="AJ365" s="222"/>
      <c r="AK365" s="222"/>
      <c r="AL365" s="222"/>
      <c r="AM365" s="222"/>
      <c r="AN365" s="222"/>
      <c r="AO365" s="222"/>
      <c r="AP365" s="222"/>
      <c r="AQ365" s="222"/>
      <c r="AR365" s="222"/>
      <c r="AS365" s="222"/>
      <c r="AT365" s="222"/>
      <c r="AU365" s="222"/>
      <c r="AV365" s="222"/>
      <c r="AW365" s="222"/>
      <c r="AX365" s="222"/>
      <c r="AY365" s="222"/>
      <c r="AZ365" s="222"/>
      <c r="BA365" s="222"/>
      <c r="BB365" s="222"/>
      <c r="BC365" s="222"/>
      <c r="BD365" s="222"/>
      <c r="BE365" s="222"/>
      <c r="BF365" s="222"/>
      <c r="BG365" s="222"/>
      <c r="BH365" s="222"/>
      <c r="BI365" s="222"/>
      <c r="BJ365" s="222"/>
      <c r="BK365" s="222"/>
      <c r="BL365" s="222"/>
      <c r="BM365" s="222"/>
      <c r="BN365" s="222"/>
      <c r="BO365" s="222"/>
      <c r="BP365" s="222"/>
      <c r="BQ365" s="222"/>
      <c r="BR365" s="222"/>
      <c r="BS365" s="222"/>
      <c r="BT365" s="222"/>
      <c r="BU365" s="222"/>
      <c r="BV365" s="222"/>
      <c r="BW365" s="222"/>
      <c r="BX365" s="222"/>
      <c r="BY365" s="222"/>
      <c r="BZ365" s="222"/>
      <c r="CA365" s="222"/>
      <c r="CB365" s="222"/>
      <c r="CC365" s="222"/>
      <c r="CD365" s="222"/>
      <c r="CE365" s="222"/>
      <c r="CF365" s="222"/>
      <c r="CG365" s="222"/>
      <c r="CH365" s="222"/>
      <c r="CI365" s="222"/>
      <c r="CJ365" s="222"/>
      <c r="CK365" s="222"/>
      <c r="CL365" s="222"/>
      <c r="CM365" s="222"/>
      <c r="CN365" s="222"/>
      <c r="CO365" s="222"/>
      <c r="CP365" s="222"/>
      <c r="CQ365" s="222"/>
      <c r="CR365" s="222"/>
      <c r="CS365" s="222"/>
      <c r="CT365" s="222"/>
      <c r="CU365" s="222"/>
      <c r="CV365" s="222"/>
      <c r="CW365" s="222"/>
      <c r="CX365" s="222"/>
      <c r="CY365" s="222"/>
      <c r="CZ365" s="222"/>
      <c r="DA365" s="222"/>
      <c r="DB365" s="222"/>
      <c r="DC365" s="222"/>
      <c r="DD365" s="222"/>
      <c r="DE365" s="222"/>
      <c r="DF365" s="222"/>
      <c r="DG365" s="222"/>
      <c r="DH365" s="222"/>
      <c r="DI365" s="222"/>
      <c r="DJ365" s="222"/>
      <c r="DK365" s="222"/>
      <c r="DL365" s="222"/>
      <c r="DM365" s="222"/>
      <c r="DN365" s="222"/>
      <c r="DO365" s="222"/>
      <c r="DP365" s="222"/>
      <c r="DQ365" s="222"/>
      <c r="DR365" s="222"/>
      <c r="DS365" s="222"/>
      <c r="DT365" s="222"/>
      <c r="DU365" s="222"/>
      <c r="DV365" s="222"/>
      <c r="DW365" s="222"/>
      <c r="DX365" s="222"/>
      <c r="DY365" s="222"/>
      <c r="DZ365" s="222"/>
      <c r="EA365" s="222"/>
      <c r="EB365" s="222"/>
      <c r="EC365" s="222"/>
      <c r="ED365" s="222"/>
      <c r="EE365" s="222"/>
      <c r="EF365" s="222"/>
      <c r="EG365" s="222"/>
      <c r="EH365" s="222"/>
      <c r="EI365" s="222"/>
      <c r="EJ365" s="222"/>
      <c r="EK365" s="222"/>
      <c r="EL365" s="222"/>
      <c r="EM365" s="222"/>
      <c r="EN365" s="116"/>
    </row>
    <row r="366" spans="3:144" x14ac:dyDescent="0.3">
      <c r="C366" s="142">
        <f t="shared" si="237"/>
        <v>18</v>
      </c>
      <c r="D366" s="223" t="str">
        <f t="shared" si="241"/>
        <v>해외투자대출(멕)</v>
      </c>
      <c r="E366" s="215" t="str">
        <f t="shared" si="241"/>
        <v>수출입</v>
      </c>
      <c r="F366" s="283">
        <f t="shared" si="241"/>
        <v>20302.8</v>
      </c>
      <c r="G366" s="217">
        <f t="shared" si="241"/>
        <v>2.1111000000000001E-2</v>
      </c>
      <c r="H366" s="218">
        <f t="shared" si="241"/>
        <v>43563</v>
      </c>
      <c r="I366" s="219" t="str">
        <f t="shared" si="241"/>
        <v>3개월</v>
      </c>
      <c r="J366" s="220" t="str">
        <f t="shared" si="241"/>
        <v>1,4,7,10</v>
      </c>
      <c r="K366" s="287"/>
      <c r="L366" s="222"/>
      <c r="M366" s="222"/>
      <c r="N366" s="222"/>
      <c r="O366" s="222"/>
      <c r="P366" s="222"/>
      <c r="Q366" s="222"/>
      <c r="R366" s="222"/>
      <c r="S366" s="222"/>
      <c r="T366" s="222"/>
      <c r="U366" s="222"/>
      <c r="V366" s="222"/>
      <c r="W366" s="222"/>
      <c r="X366" s="222"/>
      <c r="Y366" s="222"/>
      <c r="Z366" s="222"/>
      <c r="AA366" s="222"/>
      <c r="AB366" s="222"/>
      <c r="AC366" s="222"/>
      <c r="AD366" s="222"/>
      <c r="AE366" s="222"/>
      <c r="AF366" s="222"/>
      <c r="AG366" s="222"/>
      <c r="AH366" s="222"/>
      <c r="AI366" s="222"/>
      <c r="AJ366" s="222"/>
      <c r="AK366" s="222"/>
      <c r="AL366" s="222"/>
      <c r="AM366" s="222"/>
      <c r="AN366" s="222"/>
      <c r="AO366" s="222"/>
      <c r="AP366" s="222"/>
      <c r="AQ366" s="222"/>
      <c r="AR366" s="222"/>
      <c r="AS366" s="222"/>
      <c r="AT366" s="222"/>
      <c r="AU366" s="222"/>
      <c r="AV366" s="222"/>
      <c r="AW366" s="222"/>
      <c r="AX366" s="222"/>
      <c r="AY366" s="222"/>
      <c r="AZ366" s="222"/>
      <c r="BA366" s="222"/>
      <c r="BB366" s="222"/>
      <c r="BC366" s="222"/>
      <c r="BD366" s="222"/>
      <c r="BE366" s="222"/>
      <c r="BF366" s="222"/>
      <c r="BG366" s="222"/>
      <c r="BH366" s="222"/>
      <c r="BI366" s="222"/>
      <c r="BJ366" s="222"/>
      <c r="BK366" s="222"/>
      <c r="BL366" s="222"/>
      <c r="BM366" s="222"/>
      <c r="BN366" s="222"/>
      <c r="BO366" s="222"/>
      <c r="BP366" s="222"/>
      <c r="BQ366" s="222"/>
      <c r="BR366" s="222"/>
      <c r="BS366" s="222"/>
      <c r="BT366" s="222"/>
      <c r="BU366" s="222"/>
      <c r="BV366" s="222"/>
      <c r="BW366" s="222"/>
      <c r="BX366" s="222"/>
      <c r="BY366" s="222"/>
      <c r="BZ366" s="222"/>
      <c r="CA366" s="222"/>
      <c r="CB366" s="222"/>
      <c r="CC366" s="222"/>
      <c r="CD366" s="222"/>
      <c r="CE366" s="222"/>
      <c r="CF366" s="222"/>
      <c r="CG366" s="222"/>
      <c r="CH366" s="222"/>
      <c r="CI366" s="222"/>
      <c r="CJ366" s="222"/>
      <c r="CK366" s="222"/>
      <c r="CL366" s="222"/>
      <c r="CM366" s="222"/>
      <c r="CN366" s="222"/>
      <c r="CO366" s="222"/>
      <c r="CP366" s="222"/>
      <c r="CQ366" s="222"/>
      <c r="CR366" s="222"/>
      <c r="CS366" s="222"/>
      <c r="CT366" s="222"/>
      <c r="CU366" s="222"/>
      <c r="CV366" s="222"/>
      <c r="CW366" s="222"/>
      <c r="CX366" s="222"/>
      <c r="CY366" s="222"/>
      <c r="CZ366" s="222"/>
      <c r="DA366" s="222"/>
      <c r="DB366" s="222"/>
      <c r="DC366" s="222"/>
      <c r="DD366" s="222"/>
      <c r="DE366" s="222"/>
      <c r="DF366" s="222"/>
      <c r="DG366" s="222"/>
      <c r="DH366" s="222"/>
      <c r="DI366" s="222"/>
      <c r="DJ366" s="222"/>
      <c r="DK366" s="222"/>
      <c r="DL366" s="222"/>
      <c r="DM366" s="222"/>
      <c r="DN366" s="222"/>
      <c r="DO366" s="222"/>
      <c r="DP366" s="222"/>
      <c r="DQ366" s="222"/>
      <c r="DR366" s="222"/>
      <c r="DS366" s="222"/>
      <c r="DT366" s="222"/>
      <c r="DU366" s="222"/>
      <c r="DV366" s="222"/>
      <c r="DW366" s="222"/>
      <c r="DX366" s="222"/>
      <c r="DY366" s="222"/>
      <c r="DZ366" s="222"/>
      <c r="EA366" s="222"/>
      <c r="EB366" s="222"/>
      <c r="EC366" s="222"/>
      <c r="ED366" s="222"/>
      <c r="EE366" s="222"/>
      <c r="EF366" s="222"/>
      <c r="EG366" s="222"/>
      <c r="EH366" s="222"/>
      <c r="EI366" s="222"/>
      <c r="EJ366" s="222"/>
      <c r="EK366" s="222"/>
      <c r="EL366" s="222"/>
      <c r="EM366" s="222"/>
      <c r="EN366" s="116"/>
    </row>
    <row r="367" spans="3:144" x14ac:dyDescent="0.3">
      <c r="C367" s="142">
        <f t="shared" si="237"/>
        <v>19</v>
      </c>
      <c r="D367" s="223" t="str">
        <f t="shared" si="241"/>
        <v>해외투자대출(러)</v>
      </c>
      <c r="E367" s="215" t="str">
        <f t="shared" si="241"/>
        <v>수출입</v>
      </c>
      <c r="F367" s="283">
        <f t="shared" si="241"/>
        <v>14502</v>
      </c>
      <c r="G367" s="217">
        <f t="shared" si="241"/>
        <v>2.2515E-2</v>
      </c>
      <c r="H367" s="218">
        <f t="shared" si="241"/>
        <v>43584</v>
      </c>
      <c r="I367" s="219" t="str">
        <f t="shared" si="241"/>
        <v>3개월</v>
      </c>
      <c r="J367" s="220" t="str">
        <f t="shared" si="241"/>
        <v>1,4,7,10</v>
      </c>
      <c r="K367" s="287"/>
      <c r="L367" s="222"/>
      <c r="M367" s="222"/>
      <c r="N367" s="222"/>
      <c r="O367" s="222"/>
      <c r="P367" s="222"/>
      <c r="Q367" s="222"/>
      <c r="R367" s="222"/>
      <c r="S367" s="222"/>
      <c r="T367" s="222"/>
      <c r="U367" s="222"/>
      <c r="V367" s="222"/>
      <c r="W367" s="222"/>
      <c r="X367" s="222"/>
      <c r="Y367" s="222"/>
      <c r="Z367" s="222"/>
      <c r="AA367" s="222"/>
      <c r="AB367" s="222"/>
      <c r="AC367" s="222"/>
      <c r="AD367" s="222"/>
      <c r="AE367" s="222"/>
      <c r="AF367" s="222"/>
      <c r="AG367" s="222"/>
      <c r="AH367" s="222"/>
      <c r="AI367" s="222"/>
      <c r="AJ367" s="222"/>
      <c r="AK367" s="222"/>
      <c r="AL367" s="222"/>
      <c r="AM367" s="222"/>
      <c r="AN367" s="222"/>
      <c r="AO367" s="222"/>
      <c r="AP367" s="222"/>
      <c r="AQ367" s="222"/>
      <c r="AR367" s="222"/>
      <c r="AS367" s="222"/>
      <c r="AT367" s="222"/>
      <c r="AU367" s="222"/>
      <c r="AV367" s="222"/>
      <c r="AW367" s="222"/>
      <c r="AX367" s="222"/>
      <c r="AY367" s="222"/>
      <c r="AZ367" s="222"/>
      <c r="BA367" s="222"/>
      <c r="BB367" s="222"/>
      <c r="BC367" s="222"/>
      <c r="BD367" s="222"/>
      <c r="BE367" s="222"/>
      <c r="BF367" s="222"/>
      <c r="BG367" s="222"/>
      <c r="BH367" s="222"/>
      <c r="BI367" s="222"/>
      <c r="BJ367" s="222"/>
      <c r="BK367" s="222"/>
      <c r="BL367" s="222"/>
      <c r="BM367" s="222"/>
      <c r="BN367" s="222"/>
      <c r="BO367" s="222"/>
      <c r="BP367" s="222"/>
      <c r="BQ367" s="222"/>
      <c r="BR367" s="222"/>
      <c r="BS367" s="222"/>
      <c r="BT367" s="222"/>
      <c r="BU367" s="222"/>
      <c r="BV367" s="222"/>
      <c r="BW367" s="222"/>
      <c r="BX367" s="222"/>
      <c r="BY367" s="222"/>
      <c r="BZ367" s="222"/>
      <c r="CA367" s="222"/>
      <c r="CB367" s="222"/>
      <c r="CC367" s="222"/>
      <c r="CD367" s="222"/>
      <c r="CE367" s="222"/>
      <c r="CF367" s="222"/>
      <c r="CG367" s="222"/>
      <c r="CH367" s="222"/>
      <c r="CI367" s="222"/>
      <c r="CJ367" s="222"/>
      <c r="CK367" s="222"/>
      <c r="CL367" s="222"/>
      <c r="CM367" s="222"/>
      <c r="CN367" s="222"/>
      <c r="CO367" s="222"/>
      <c r="CP367" s="222"/>
      <c r="CQ367" s="222"/>
      <c r="CR367" s="222"/>
      <c r="CS367" s="222"/>
      <c r="CT367" s="222"/>
      <c r="CU367" s="222"/>
      <c r="CV367" s="222"/>
      <c r="CW367" s="222"/>
      <c r="CX367" s="222"/>
      <c r="CY367" s="222"/>
      <c r="CZ367" s="222"/>
      <c r="DA367" s="222"/>
      <c r="DB367" s="222"/>
      <c r="DC367" s="222"/>
      <c r="DD367" s="222"/>
      <c r="DE367" s="222"/>
      <c r="DF367" s="222"/>
      <c r="DG367" s="222"/>
      <c r="DH367" s="222"/>
      <c r="DI367" s="222"/>
      <c r="DJ367" s="222"/>
      <c r="DK367" s="222"/>
      <c r="DL367" s="222"/>
      <c r="DM367" s="222"/>
      <c r="DN367" s="222"/>
      <c r="DO367" s="222"/>
      <c r="DP367" s="222"/>
      <c r="DQ367" s="222"/>
      <c r="DR367" s="222"/>
      <c r="DS367" s="222"/>
      <c r="DT367" s="222"/>
      <c r="DU367" s="222"/>
      <c r="DV367" s="222"/>
      <c r="DW367" s="222"/>
      <c r="DX367" s="222"/>
      <c r="DY367" s="222"/>
      <c r="DZ367" s="222"/>
      <c r="EA367" s="222"/>
      <c r="EB367" s="222"/>
      <c r="EC367" s="222"/>
      <c r="ED367" s="222"/>
      <c r="EE367" s="222"/>
      <c r="EF367" s="222"/>
      <c r="EG367" s="222"/>
      <c r="EH367" s="222"/>
      <c r="EI367" s="222"/>
      <c r="EJ367" s="222"/>
      <c r="EK367" s="222"/>
      <c r="EL367" s="222"/>
      <c r="EM367" s="222"/>
      <c r="EN367" s="116"/>
    </row>
    <row r="368" spans="3:144" x14ac:dyDescent="0.3">
      <c r="C368" s="142">
        <f t="shared" si="237"/>
        <v>20</v>
      </c>
      <c r="D368" s="223" t="str">
        <f t="shared" si="241"/>
        <v>해외투자대출(창)</v>
      </c>
      <c r="E368" s="215" t="str">
        <f t="shared" si="241"/>
        <v>수출입</v>
      </c>
      <c r="F368" s="283">
        <f t="shared" si="241"/>
        <v>20302.8</v>
      </c>
      <c r="G368" s="217">
        <f t="shared" si="241"/>
        <v>2.3014999999999997E-2</v>
      </c>
      <c r="H368" s="218">
        <f t="shared" si="241"/>
        <v>43950</v>
      </c>
      <c r="I368" s="219" t="str">
        <f t="shared" si="241"/>
        <v>3개월</v>
      </c>
      <c r="J368" s="220" t="str">
        <f t="shared" si="241"/>
        <v>1,4,7,10</v>
      </c>
      <c r="K368" s="287"/>
      <c r="L368" s="222"/>
      <c r="M368" s="222"/>
      <c r="N368" s="222"/>
      <c r="O368" s="222"/>
      <c r="P368" s="222"/>
      <c r="Q368" s="222"/>
      <c r="R368" s="222"/>
      <c r="S368" s="222"/>
      <c r="T368" s="222"/>
      <c r="U368" s="222"/>
      <c r="V368" s="222"/>
      <c r="W368" s="222"/>
      <c r="X368" s="222"/>
      <c r="Y368" s="222"/>
      <c r="Z368" s="222"/>
      <c r="AA368" s="222"/>
      <c r="AB368" s="222"/>
      <c r="AC368" s="222"/>
      <c r="AD368" s="222"/>
      <c r="AE368" s="222"/>
      <c r="AF368" s="222"/>
      <c r="AG368" s="222"/>
      <c r="AH368" s="222"/>
      <c r="AI368" s="222"/>
      <c r="AJ368" s="222"/>
      <c r="AK368" s="222"/>
      <c r="AL368" s="222"/>
      <c r="AM368" s="222"/>
      <c r="AN368" s="222"/>
      <c r="AO368" s="222"/>
      <c r="AP368" s="222"/>
      <c r="AQ368" s="222"/>
      <c r="AR368" s="222"/>
      <c r="AS368" s="222"/>
      <c r="AT368" s="222"/>
      <c r="AU368" s="222"/>
      <c r="AV368" s="222"/>
      <c r="AW368" s="222"/>
      <c r="AX368" s="222"/>
      <c r="AY368" s="222"/>
      <c r="AZ368" s="222"/>
      <c r="BA368" s="222"/>
      <c r="BB368" s="222"/>
      <c r="BC368" s="222"/>
      <c r="BD368" s="222"/>
      <c r="BE368" s="222"/>
      <c r="BF368" s="222"/>
      <c r="BG368" s="222"/>
      <c r="BH368" s="222"/>
      <c r="BI368" s="222"/>
      <c r="BJ368" s="222"/>
      <c r="BK368" s="222"/>
      <c r="BL368" s="222"/>
      <c r="BM368" s="222"/>
      <c r="BN368" s="222"/>
      <c r="BO368" s="222"/>
      <c r="BP368" s="222"/>
      <c r="BQ368" s="222"/>
      <c r="BR368" s="222"/>
      <c r="BS368" s="222"/>
      <c r="BT368" s="222"/>
      <c r="BU368" s="222"/>
      <c r="BV368" s="222"/>
      <c r="BW368" s="222"/>
      <c r="BX368" s="222"/>
      <c r="BY368" s="222"/>
      <c r="BZ368" s="222"/>
      <c r="CA368" s="222"/>
      <c r="CB368" s="222"/>
      <c r="CC368" s="222"/>
      <c r="CD368" s="222"/>
      <c r="CE368" s="222"/>
      <c r="CF368" s="222"/>
      <c r="CG368" s="222"/>
      <c r="CH368" s="222"/>
      <c r="CI368" s="222"/>
      <c r="CJ368" s="222"/>
      <c r="CK368" s="222"/>
      <c r="CL368" s="222"/>
      <c r="CM368" s="222"/>
      <c r="CN368" s="222"/>
      <c r="CO368" s="222"/>
      <c r="CP368" s="222"/>
      <c r="CQ368" s="222"/>
      <c r="CR368" s="222"/>
      <c r="CS368" s="222"/>
      <c r="CT368" s="222"/>
      <c r="CU368" s="222"/>
      <c r="CV368" s="222"/>
      <c r="CW368" s="222"/>
      <c r="CX368" s="222"/>
      <c r="CY368" s="222"/>
      <c r="CZ368" s="222"/>
      <c r="DA368" s="222"/>
      <c r="DB368" s="222"/>
      <c r="DC368" s="222"/>
      <c r="DD368" s="222"/>
      <c r="DE368" s="222"/>
      <c r="DF368" s="222"/>
      <c r="DG368" s="222"/>
      <c r="DH368" s="222"/>
      <c r="DI368" s="222"/>
      <c r="DJ368" s="222"/>
      <c r="DK368" s="222"/>
      <c r="DL368" s="222"/>
      <c r="DM368" s="222"/>
      <c r="DN368" s="222"/>
      <c r="DO368" s="222"/>
      <c r="DP368" s="222"/>
      <c r="DQ368" s="222"/>
      <c r="DR368" s="222"/>
      <c r="DS368" s="222"/>
      <c r="DT368" s="222"/>
      <c r="DU368" s="222"/>
      <c r="DV368" s="222"/>
      <c r="DW368" s="222"/>
      <c r="DX368" s="222"/>
      <c r="DY368" s="222"/>
      <c r="DZ368" s="222"/>
      <c r="EA368" s="222"/>
      <c r="EB368" s="222"/>
      <c r="EC368" s="222"/>
      <c r="ED368" s="222"/>
      <c r="EE368" s="222"/>
      <c r="EF368" s="222"/>
      <c r="EG368" s="222"/>
      <c r="EH368" s="222"/>
      <c r="EI368" s="222"/>
      <c r="EJ368" s="222"/>
      <c r="EK368" s="222"/>
      <c r="EL368" s="222"/>
      <c r="EM368" s="222"/>
      <c r="EN368" s="116"/>
    </row>
    <row r="369" spans="3:144" x14ac:dyDescent="0.3">
      <c r="C369" s="142">
        <f t="shared" si="237"/>
        <v>21</v>
      </c>
      <c r="D369" s="223" t="str">
        <f t="shared" si="241"/>
        <v>해외투자대출(중)</v>
      </c>
      <c r="E369" s="215" t="str">
        <f t="shared" si="241"/>
        <v>수출입</v>
      </c>
      <c r="F369" s="283">
        <f t="shared" si="241"/>
        <v>13535.2</v>
      </c>
      <c r="G369" s="217">
        <f t="shared" si="241"/>
        <v>2.1444999999999999E-2</v>
      </c>
      <c r="H369" s="218">
        <f t="shared" si="241"/>
        <v>43305</v>
      </c>
      <c r="I369" s="219" t="str">
        <f t="shared" si="241"/>
        <v>3개월</v>
      </c>
      <c r="J369" s="220" t="str">
        <f t="shared" si="241"/>
        <v>1,4,7,10</v>
      </c>
      <c r="K369" s="287"/>
      <c r="L369" s="222"/>
      <c r="M369" s="222"/>
      <c r="N369" s="222"/>
      <c r="O369" s="222"/>
      <c r="P369" s="222"/>
      <c r="Q369" s="222"/>
      <c r="R369" s="222"/>
      <c r="S369" s="222"/>
      <c r="T369" s="222"/>
      <c r="U369" s="222"/>
      <c r="V369" s="222"/>
      <c r="W369" s="222"/>
      <c r="X369" s="222"/>
      <c r="Y369" s="222"/>
      <c r="Z369" s="222"/>
      <c r="AA369" s="222"/>
      <c r="AB369" s="222"/>
      <c r="AC369" s="222"/>
      <c r="AD369" s="222"/>
      <c r="AE369" s="222"/>
      <c r="AF369" s="222"/>
      <c r="AG369" s="222"/>
      <c r="AH369" s="222"/>
      <c r="AI369" s="222"/>
      <c r="AJ369" s="222"/>
      <c r="AK369" s="222"/>
      <c r="AL369" s="222"/>
      <c r="AM369" s="222"/>
      <c r="AN369" s="222"/>
      <c r="AO369" s="222"/>
      <c r="AP369" s="222"/>
      <c r="AQ369" s="222"/>
      <c r="AR369" s="222"/>
      <c r="AS369" s="222"/>
      <c r="AT369" s="222"/>
      <c r="AU369" s="222"/>
      <c r="AV369" s="222"/>
      <c r="AW369" s="222"/>
      <c r="AX369" s="222"/>
      <c r="AY369" s="222"/>
      <c r="AZ369" s="222"/>
      <c r="BA369" s="222"/>
      <c r="BB369" s="222"/>
      <c r="BC369" s="222"/>
      <c r="BD369" s="222"/>
      <c r="BE369" s="222"/>
      <c r="BF369" s="222"/>
      <c r="BG369" s="222"/>
      <c r="BH369" s="222"/>
      <c r="BI369" s="222"/>
      <c r="BJ369" s="222"/>
      <c r="BK369" s="222"/>
      <c r="BL369" s="222"/>
      <c r="BM369" s="222"/>
      <c r="BN369" s="222"/>
      <c r="BO369" s="222"/>
      <c r="BP369" s="222"/>
      <c r="BQ369" s="222"/>
      <c r="BR369" s="222"/>
      <c r="BS369" s="222"/>
      <c r="BT369" s="222"/>
      <c r="BU369" s="222"/>
      <c r="BV369" s="222"/>
      <c r="BW369" s="222"/>
      <c r="BX369" s="222"/>
      <c r="BY369" s="222"/>
      <c r="BZ369" s="222"/>
      <c r="CA369" s="222"/>
      <c r="CB369" s="222"/>
      <c r="CC369" s="222"/>
      <c r="CD369" s="222"/>
      <c r="CE369" s="222"/>
      <c r="CF369" s="222"/>
      <c r="CG369" s="222"/>
      <c r="CH369" s="222"/>
      <c r="CI369" s="222"/>
      <c r="CJ369" s="222"/>
      <c r="CK369" s="222"/>
      <c r="CL369" s="222"/>
      <c r="CM369" s="222"/>
      <c r="CN369" s="222"/>
      <c r="CO369" s="222"/>
      <c r="CP369" s="222"/>
      <c r="CQ369" s="222"/>
      <c r="CR369" s="222"/>
      <c r="CS369" s="222"/>
      <c r="CT369" s="222"/>
      <c r="CU369" s="222"/>
      <c r="CV369" s="222"/>
      <c r="CW369" s="222"/>
      <c r="CX369" s="222"/>
      <c r="CY369" s="222"/>
      <c r="CZ369" s="222"/>
      <c r="DA369" s="222"/>
      <c r="DB369" s="222"/>
      <c r="DC369" s="222"/>
      <c r="DD369" s="222"/>
      <c r="DE369" s="222"/>
      <c r="DF369" s="222"/>
      <c r="DG369" s="222"/>
      <c r="DH369" s="222"/>
      <c r="DI369" s="222"/>
      <c r="DJ369" s="222"/>
      <c r="DK369" s="222"/>
      <c r="DL369" s="222"/>
      <c r="DM369" s="222"/>
      <c r="DN369" s="222"/>
      <c r="DO369" s="222"/>
      <c r="DP369" s="222"/>
      <c r="DQ369" s="222"/>
      <c r="DR369" s="222"/>
      <c r="DS369" s="222"/>
      <c r="DT369" s="222"/>
      <c r="DU369" s="222"/>
      <c r="DV369" s="222"/>
      <c r="DW369" s="222"/>
      <c r="DX369" s="222"/>
      <c r="DY369" s="222"/>
      <c r="DZ369" s="222"/>
      <c r="EA369" s="222"/>
      <c r="EB369" s="222"/>
      <c r="EC369" s="222"/>
      <c r="ED369" s="222"/>
      <c r="EE369" s="222"/>
      <c r="EF369" s="222"/>
      <c r="EG369" s="222"/>
      <c r="EH369" s="222"/>
      <c r="EI369" s="222"/>
      <c r="EJ369" s="222"/>
      <c r="EK369" s="222"/>
      <c r="EL369" s="222"/>
      <c r="EM369" s="222"/>
      <c r="EN369" s="116"/>
    </row>
    <row r="370" spans="3:144" x14ac:dyDescent="0.3">
      <c r="C370" s="142">
        <f t="shared" si="237"/>
        <v>22</v>
      </c>
      <c r="D370" s="223" t="str">
        <f t="shared" si="241"/>
        <v>해외투자대출(중)</v>
      </c>
      <c r="E370" s="215" t="str">
        <f t="shared" si="241"/>
        <v>수출입</v>
      </c>
      <c r="F370" s="283">
        <f t="shared" si="241"/>
        <v>10151.4</v>
      </c>
      <c r="G370" s="217">
        <f t="shared" si="241"/>
        <v>2.1444999999999999E-2</v>
      </c>
      <c r="H370" s="218">
        <f t="shared" si="241"/>
        <v>43305</v>
      </c>
      <c r="I370" s="219" t="str">
        <f t="shared" si="241"/>
        <v>3개월</v>
      </c>
      <c r="J370" s="220" t="str">
        <f t="shared" si="241"/>
        <v>1,4,7,10</v>
      </c>
      <c r="K370" s="287"/>
      <c r="L370" s="222"/>
      <c r="M370" s="222"/>
      <c r="N370" s="222"/>
      <c r="O370" s="222"/>
      <c r="P370" s="222"/>
      <c r="Q370" s="222"/>
      <c r="R370" s="222"/>
      <c r="S370" s="222"/>
      <c r="T370" s="222"/>
      <c r="U370" s="222"/>
      <c r="V370" s="222"/>
      <c r="W370" s="222"/>
      <c r="X370" s="222"/>
      <c r="Y370" s="222"/>
      <c r="Z370" s="222"/>
      <c r="AA370" s="222"/>
      <c r="AB370" s="222"/>
      <c r="AC370" s="222"/>
      <c r="AD370" s="222"/>
      <c r="AE370" s="222"/>
      <c r="AF370" s="222"/>
      <c r="AG370" s="222"/>
      <c r="AH370" s="222"/>
      <c r="AI370" s="222"/>
      <c r="AJ370" s="222"/>
      <c r="AK370" s="222"/>
      <c r="AL370" s="222"/>
      <c r="AM370" s="222"/>
      <c r="AN370" s="222"/>
      <c r="AO370" s="222"/>
      <c r="AP370" s="222"/>
      <c r="AQ370" s="222"/>
      <c r="AR370" s="222"/>
      <c r="AS370" s="222"/>
      <c r="AT370" s="222"/>
      <c r="AU370" s="222"/>
      <c r="AV370" s="222"/>
      <c r="AW370" s="222"/>
      <c r="AX370" s="222"/>
      <c r="AY370" s="222"/>
      <c r="AZ370" s="222"/>
      <c r="BA370" s="222"/>
      <c r="BB370" s="222"/>
      <c r="BC370" s="222"/>
      <c r="BD370" s="222"/>
      <c r="BE370" s="222"/>
      <c r="BF370" s="222"/>
      <c r="BG370" s="222"/>
      <c r="BH370" s="222"/>
      <c r="BI370" s="222"/>
      <c r="BJ370" s="222"/>
      <c r="BK370" s="222"/>
      <c r="BL370" s="222"/>
      <c r="BM370" s="222"/>
      <c r="BN370" s="222"/>
      <c r="BO370" s="222"/>
      <c r="BP370" s="222"/>
      <c r="BQ370" s="222"/>
      <c r="BR370" s="222"/>
      <c r="BS370" s="222"/>
      <c r="BT370" s="222"/>
      <c r="BU370" s="222"/>
      <c r="BV370" s="222"/>
      <c r="BW370" s="222"/>
      <c r="BX370" s="222"/>
      <c r="BY370" s="222"/>
      <c r="BZ370" s="222"/>
      <c r="CA370" s="222"/>
      <c r="CB370" s="222"/>
      <c r="CC370" s="222"/>
      <c r="CD370" s="222"/>
      <c r="CE370" s="222"/>
      <c r="CF370" s="222"/>
      <c r="CG370" s="222"/>
      <c r="CH370" s="222"/>
      <c r="CI370" s="222"/>
      <c r="CJ370" s="222"/>
      <c r="CK370" s="222"/>
      <c r="CL370" s="222"/>
      <c r="CM370" s="222"/>
      <c r="CN370" s="222"/>
      <c r="CO370" s="222"/>
      <c r="CP370" s="222"/>
      <c r="CQ370" s="222"/>
      <c r="CR370" s="222"/>
      <c r="CS370" s="222"/>
      <c r="CT370" s="222"/>
      <c r="CU370" s="222"/>
      <c r="CV370" s="222"/>
      <c r="CW370" s="222"/>
      <c r="CX370" s="222"/>
      <c r="CY370" s="222"/>
      <c r="CZ370" s="222"/>
      <c r="DA370" s="222"/>
      <c r="DB370" s="222"/>
      <c r="DC370" s="222"/>
      <c r="DD370" s="222"/>
      <c r="DE370" s="222"/>
      <c r="DF370" s="222"/>
      <c r="DG370" s="222"/>
      <c r="DH370" s="222"/>
      <c r="DI370" s="222"/>
      <c r="DJ370" s="222"/>
      <c r="DK370" s="222"/>
      <c r="DL370" s="222"/>
      <c r="DM370" s="222"/>
      <c r="DN370" s="222"/>
      <c r="DO370" s="222"/>
      <c r="DP370" s="222"/>
      <c r="DQ370" s="222"/>
      <c r="DR370" s="222"/>
      <c r="DS370" s="222"/>
      <c r="DT370" s="222"/>
      <c r="DU370" s="222"/>
      <c r="DV370" s="222"/>
      <c r="DW370" s="222"/>
      <c r="DX370" s="222"/>
      <c r="DY370" s="222"/>
      <c r="DZ370" s="222"/>
      <c r="EA370" s="222"/>
      <c r="EB370" s="222"/>
      <c r="EC370" s="222"/>
      <c r="ED370" s="222"/>
      <c r="EE370" s="222"/>
      <c r="EF370" s="222"/>
      <c r="EG370" s="222"/>
      <c r="EH370" s="222"/>
      <c r="EI370" s="222"/>
      <c r="EJ370" s="222"/>
      <c r="EK370" s="222"/>
      <c r="EL370" s="222"/>
      <c r="EM370" s="222"/>
      <c r="EN370" s="116"/>
    </row>
    <row r="371" spans="3:144" x14ac:dyDescent="0.3">
      <c r="C371" s="142">
        <f t="shared" si="237"/>
        <v>23</v>
      </c>
      <c r="D371" s="223" t="str">
        <f t="shared" si="241"/>
        <v>해외투자대출</v>
      </c>
      <c r="E371" s="215" t="str">
        <f t="shared" si="241"/>
        <v>산업</v>
      </c>
      <c r="F371" s="283">
        <f t="shared" si="241"/>
        <v>43506</v>
      </c>
      <c r="G371" s="217">
        <f t="shared" si="241"/>
        <v>2.5365000000000002E-2</v>
      </c>
      <c r="H371" s="218">
        <f t="shared" si="241"/>
        <v>43220</v>
      </c>
      <c r="I371" s="219" t="str">
        <f t="shared" si="241"/>
        <v>3개월</v>
      </c>
      <c r="J371" s="220" t="str">
        <f t="shared" si="241"/>
        <v>1,4,7,10</v>
      </c>
      <c r="K371" s="287"/>
      <c r="L371" s="222"/>
      <c r="M371" s="222"/>
      <c r="N371" s="222"/>
      <c r="O371" s="222"/>
      <c r="P371" s="222"/>
      <c r="Q371" s="222"/>
      <c r="R371" s="222"/>
      <c r="S371" s="222"/>
      <c r="T371" s="222"/>
      <c r="U371" s="222"/>
      <c r="V371" s="222"/>
      <c r="W371" s="222"/>
      <c r="X371" s="222"/>
      <c r="Y371" s="222"/>
      <c r="Z371" s="222"/>
      <c r="AA371" s="222"/>
      <c r="AB371" s="222"/>
      <c r="AC371" s="222"/>
      <c r="AD371" s="222"/>
      <c r="AE371" s="222"/>
      <c r="AF371" s="222"/>
      <c r="AG371" s="222"/>
      <c r="AH371" s="222"/>
      <c r="AI371" s="222"/>
      <c r="AJ371" s="222"/>
      <c r="AK371" s="222"/>
      <c r="AL371" s="222"/>
      <c r="AM371" s="222"/>
      <c r="AN371" s="222"/>
      <c r="AO371" s="222"/>
      <c r="AP371" s="222"/>
      <c r="AQ371" s="222"/>
      <c r="AR371" s="222"/>
      <c r="AS371" s="222"/>
      <c r="AT371" s="222"/>
      <c r="AU371" s="222"/>
      <c r="AV371" s="222"/>
      <c r="AW371" s="222"/>
      <c r="AX371" s="222"/>
      <c r="AY371" s="222"/>
      <c r="AZ371" s="222"/>
      <c r="BA371" s="222"/>
      <c r="BB371" s="222"/>
      <c r="BC371" s="222"/>
      <c r="BD371" s="222"/>
      <c r="BE371" s="222"/>
      <c r="BF371" s="222"/>
      <c r="BG371" s="222"/>
      <c r="BH371" s="222"/>
      <c r="BI371" s="222"/>
      <c r="BJ371" s="222"/>
      <c r="BK371" s="222"/>
      <c r="BL371" s="222"/>
      <c r="BM371" s="222"/>
      <c r="BN371" s="222"/>
      <c r="BO371" s="222"/>
      <c r="BP371" s="222"/>
      <c r="BQ371" s="222"/>
      <c r="BR371" s="222"/>
      <c r="BS371" s="222"/>
      <c r="BT371" s="222"/>
      <c r="BU371" s="222"/>
      <c r="BV371" s="222"/>
      <c r="BW371" s="222"/>
      <c r="BX371" s="222"/>
      <c r="BY371" s="222"/>
      <c r="BZ371" s="222"/>
      <c r="CA371" s="222"/>
      <c r="CB371" s="222"/>
      <c r="CC371" s="222"/>
      <c r="CD371" s="222"/>
      <c r="CE371" s="222"/>
      <c r="CF371" s="222"/>
      <c r="CG371" s="222"/>
      <c r="CH371" s="222"/>
      <c r="CI371" s="222"/>
      <c r="CJ371" s="222"/>
      <c r="CK371" s="222"/>
      <c r="CL371" s="222"/>
      <c r="CM371" s="222"/>
      <c r="CN371" s="222"/>
      <c r="CO371" s="222"/>
      <c r="CP371" s="222"/>
      <c r="CQ371" s="222"/>
      <c r="CR371" s="222"/>
      <c r="CS371" s="222"/>
      <c r="CT371" s="222"/>
      <c r="CU371" s="222"/>
      <c r="CV371" s="222"/>
      <c r="CW371" s="222"/>
      <c r="CX371" s="222"/>
      <c r="CY371" s="222"/>
      <c r="CZ371" s="222"/>
      <c r="DA371" s="222"/>
      <c r="DB371" s="222"/>
      <c r="DC371" s="222"/>
      <c r="DD371" s="222"/>
      <c r="DE371" s="222"/>
      <c r="DF371" s="222"/>
      <c r="DG371" s="222"/>
      <c r="DH371" s="222"/>
      <c r="DI371" s="222"/>
      <c r="DJ371" s="222"/>
      <c r="DK371" s="222"/>
      <c r="DL371" s="222"/>
      <c r="DM371" s="222"/>
      <c r="DN371" s="222"/>
      <c r="DO371" s="222"/>
      <c r="DP371" s="222"/>
      <c r="DQ371" s="222"/>
      <c r="DR371" s="222"/>
      <c r="DS371" s="222"/>
      <c r="DT371" s="222"/>
      <c r="DU371" s="222"/>
      <c r="DV371" s="222"/>
      <c r="DW371" s="222"/>
      <c r="DX371" s="222"/>
      <c r="DY371" s="222"/>
      <c r="DZ371" s="222"/>
      <c r="EA371" s="222"/>
      <c r="EB371" s="222"/>
      <c r="EC371" s="222"/>
      <c r="ED371" s="222"/>
      <c r="EE371" s="222"/>
      <c r="EF371" s="222"/>
      <c r="EG371" s="222"/>
      <c r="EH371" s="222"/>
      <c r="EI371" s="222"/>
      <c r="EJ371" s="222"/>
      <c r="EK371" s="222"/>
      <c r="EL371" s="222"/>
      <c r="EM371" s="222"/>
      <c r="EN371" s="116"/>
    </row>
    <row r="372" spans="3:144" x14ac:dyDescent="0.3">
      <c r="C372" s="142">
        <f t="shared" si="237"/>
        <v>24</v>
      </c>
      <c r="D372" s="223" t="str">
        <f t="shared" si="241"/>
        <v>해외투자대출</v>
      </c>
      <c r="E372" s="215" t="str">
        <f t="shared" si="241"/>
        <v>산업</v>
      </c>
      <c r="F372" s="283">
        <f t="shared" si="241"/>
        <v>11480.75</v>
      </c>
      <c r="G372" s="217">
        <f t="shared" si="241"/>
        <v>2.4590999999999998E-2</v>
      </c>
      <c r="H372" s="218">
        <f t="shared" si="241"/>
        <v>43296</v>
      </c>
      <c r="I372" s="219" t="str">
        <f t="shared" si="241"/>
        <v>3개월</v>
      </c>
      <c r="J372" s="220" t="str">
        <f t="shared" si="241"/>
        <v>1,4,7,10</v>
      </c>
      <c r="K372" s="287"/>
      <c r="L372" s="222"/>
      <c r="M372" s="222"/>
      <c r="N372" s="222"/>
      <c r="O372" s="222"/>
      <c r="P372" s="222"/>
      <c r="Q372" s="222"/>
      <c r="R372" s="222"/>
      <c r="S372" s="222"/>
      <c r="T372" s="222"/>
      <c r="U372" s="222"/>
      <c r="V372" s="222"/>
      <c r="W372" s="222"/>
      <c r="X372" s="222"/>
      <c r="Y372" s="222"/>
      <c r="Z372" s="222"/>
      <c r="AA372" s="222"/>
      <c r="AB372" s="222"/>
      <c r="AC372" s="222"/>
      <c r="AD372" s="222"/>
      <c r="AE372" s="222"/>
      <c r="AF372" s="222"/>
      <c r="AG372" s="222"/>
      <c r="AH372" s="222"/>
      <c r="AI372" s="222"/>
      <c r="AJ372" s="222"/>
      <c r="AK372" s="222"/>
      <c r="AL372" s="222"/>
      <c r="AM372" s="222"/>
      <c r="AN372" s="222"/>
      <c r="AO372" s="222"/>
      <c r="AP372" s="222"/>
      <c r="AQ372" s="222"/>
      <c r="AR372" s="222"/>
      <c r="AS372" s="222"/>
      <c r="AT372" s="222"/>
      <c r="AU372" s="222"/>
      <c r="AV372" s="222"/>
      <c r="AW372" s="222"/>
      <c r="AX372" s="222"/>
      <c r="AY372" s="222"/>
      <c r="AZ372" s="222"/>
      <c r="BA372" s="222"/>
      <c r="BB372" s="222"/>
      <c r="BC372" s="222"/>
      <c r="BD372" s="222"/>
      <c r="BE372" s="222"/>
      <c r="BF372" s="222"/>
      <c r="BG372" s="222"/>
      <c r="BH372" s="222"/>
      <c r="BI372" s="222"/>
      <c r="BJ372" s="222"/>
      <c r="BK372" s="222"/>
      <c r="BL372" s="222"/>
      <c r="BM372" s="222"/>
      <c r="BN372" s="222"/>
      <c r="BO372" s="222"/>
      <c r="BP372" s="222"/>
      <c r="BQ372" s="222"/>
      <c r="BR372" s="222"/>
      <c r="BS372" s="222"/>
      <c r="BT372" s="222"/>
      <c r="BU372" s="222"/>
      <c r="BV372" s="222"/>
      <c r="BW372" s="222"/>
      <c r="BX372" s="222"/>
      <c r="BY372" s="222"/>
      <c r="BZ372" s="222"/>
      <c r="CA372" s="222"/>
      <c r="CB372" s="222"/>
      <c r="CC372" s="222"/>
      <c r="CD372" s="222"/>
      <c r="CE372" s="222"/>
      <c r="CF372" s="222"/>
      <c r="CG372" s="222"/>
      <c r="CH372" s="222"/>
      <c r="CI372" s="222"/>
      <c r="CJ372" s="222"/>
      <c r="CK372" s="222"/>
      <c r="CL372" s="222"/>
      <c r="CM372" s="222"/>
      <c r="CN372" s="222"/>
      <c r="CO372" s="222"/>
      <c r="CP372" s="222"/>
      <c r="CQ372" s="222"/>
      <c r="CR372" s="222"/>
      <c r="CS372" s="222"/>
      <c r="CT372" s="222"/>
      <c r="CU372" s="222"/>
      <c r="CV372" s="222"/>
      <c r="CW372" s="222"/>
      <c r="CX372" s="222"/>
      <c r="CY372" s="222"/>
      <c r="CZ372" s="222"/>
      <c r="DA372" s="222"/>
      <c r="DB372" s="222"/>
      <c r="DC372" s="222"/>
      <c r="DD372" s="222"/>
      <c r="DE372" s="222"/>
      <c r="DF372" s="222"/>
      <c r="DG372" s="222"/>
      <c r="DH372" s="222"/>
      <c r="DI372" s="222"/>
      <c r="DJ372" s="222"/>
      <c r="DK372" s="222"/>
      <c r="DL372" s="222"/>
      <c r="DM372" s="222"/>
      <c r="DN372" s="222"/>
      <c r="DO372" s="222"/>
      <c r="DP372" s="222"/>
      <c r="DQ372" s="222"/>
      <c r="DR372" s="222"/>
      <c r="DS372" s="222"/>
      <c r="DT372" s="222"/>
      <c r="DU372" s="222"/>
      <c r="DV372" s="222"/>
      <c r="DW372" s="222"/>
      <c r="DX372" s="222"/>
      <c r="DY372" s="222"/>
      <c r="DZ372" s="222"/>
      <c r="EA372" s="222"/>
      <c r="EB372" s="222"/>
      <c r="EC372" s="222"/>
      <c r="ED372" s="222"/>
      <c r="EE372" s="222"/>
      <c r="EF372" s="222"/>
      <c r="EG372" s="222"/>
      <c r="EH372" s="222"/>
      <c r="EI372" s="222"/>
      <c r="EJ372" s="222"/>
      <c r="EK372" s="222"/>
      <c r="EL372" s="222"/>
      <c r="EM372" s="222"/>
      <c r="EN372" s="116"/>
    </row>
    <row r="373" spans="3:144" x14ac:dyDescent="0.3">
      <c r="C373" s="142">
        <f t="shared" si="237"/>
        <v>25</v>
      </c>
      <c r="D373" s="223" t="str">
        <f t="shared" si="241"/>
        <v>해외투자대출</v>
      </c>
      <c r="E373" s="215" t="str">
        <f t="shared" si="241"/>
        <v>산업</v>
      </c>
      <c r="F373" s="283">
        <f t="shared" si="241"/>
        <v>42297.5</v>
      </c>
      <c r="G373" s="217">
        <f t="shared" si="241"/>
        <v>2.5009999999999998E-2</v>
      </c>
      <c r="H373" s="218">
        <f t="shared" si="241"/>
        <v>43306</v>
      </c>
      <c r="I373" s="219" t="str">
        <f t="shared" si="241"/>
        <v>3개월</v>
      </c>
      <c r="J373" s="220" t="str">
        <f t="shared" si="241"/>
        <v>1,4,7,10</v>
      </c>
      <c r="K373" s="287"/>
      <c r="L373" s="222"/>
      <c r="M373" s="222"/>
      <c r="N373" s="222"/>
      <c r="O373" s="222"/>
      <c r="P373" s="222"/>
      <c r="Q373" s="222"/>
      <c r="R373" s="222"/>
      <c r="S373" s="222"/>
      <c r="T373" s="222"/>
      <c r="U373" s="222"/>
      <c r="V373" s="222"/>
      <c r="W373" s="222"/>
      <c r="X373" s="222"/>
      <c r="Y373" s="222"/>
      <c r="Z373" s="222"/>
      <c r="AA373" s="222"/>
      <c r="AB373" s="222"/>
      <c r="AC373" s="222"/>
      <c r="AD373" s="222"/>
      <c r="AE373" s="222"/>
      <c r="AF373" s="222"/>
      <c r="AG373" s="222"/>
      <c r="AH373" s="222"/>
      <c r="AI373" s="222"/>
      <c r="AJ373" s="222"/>
      <c r="AK373" s="222"/>
      <c r="AL373" s="222"/>
      <c r="AM373" s="222"/>
      <c r="AN373" s="222"/>
      <c r="AO373" s="222"/>
      <c r="AP373" s="222"/>
      <c r="AQ373" s="222"/>
      <c r="AR373" s="222"/>
      <c r="AS373" s="222"/>
      <c r="AT373" s="222"/>
      <c r="AU373" s="222"/>
      <c r="AV373" s="222"/>
      <c r="AW373" s="222"/>
      <c r="AX373" s="222"/>
      <c r="AY373" s="222"/>
      <c r="AZ373" s="222"/>
      <c r="BA373" s="222"/>
      <c r="BB373" s="222"/>
      <c r="BC373" s="222"/>
      <c r="BD373" s="222"/>
      <c r="BE373" s="222"/>
      <c r="BF373" s="222"/>
      <c r="BG373" s="222"/>
      <c r="BH373" s="222"/>
      <c r="BI373" s="222"/>
      <c r="BJ373" s="222"/>
      <c r="BK373" s="222"/>
      <c r="BL373" s="222"/>
      <c r="BM373" s="222"/>
      <c r="BN373" s="222"/>
      <c r="BO373" s="222"/>
      <c r="BP373" s="222"/>
      <c r="BQ373" s="222"/>
      <c r="BR373" s="222"/>
      <c r="BS373" s="222"/>
      <c r="BT373" s="222"/>
      <c r="BU373" s="222"/>
      <c r="BV373" s="222"/>
      <c r="BW373" s="222"/>
      <c r="BX373" s="222"/>
      <c r="BY373" s="222"/>
      <c r="BZ373" s="222"/>
      <c r="CA373" s="222"/>
      <c r="CB373" s="222"/>
      <c r="CC373" s="222"/>
      <c r="CD373" s="222"/>
      <c r="CE373" s="222"/>
      <c r="CF373" s="222"/>
      <c r="CG373" s="222"/>
      <c r="CH373" s="222"/>
      <c r="CI373" s="222"/>
      <c r="CJ373" s="222"/>
      <c r="CK373" s="222"/>
      <c r="CL373" s="222"/>
      <c r="CM373" s="222"/>
      <c r="CN373" s="222"/>
      <c r="CO373" s="222"/>
      <c r="CP373" s="222"/>
      <c r="CQ373" s="222"/>
      <c r="CR373" s="222"/>
      <c r="CS373" s="222"/>
      <c r="CT373" s="222"/>
      <c r="CU373" s="222"/>
      <c r="CV373" s="222"/>
      <c r="CW373" s="222"/>
      <c r="CX373" s="222"/>
      <c r="CY373" s="222"/>
      <c r="CZ373" s="222"/>
      <c r="DA373" s="222"/>
      <c r="DB373" s="222"/>
      <c r="DC373" s="222"/>
      <c r="DD373" s="222"/>
      <c r="DE373" s="222"/>
      <c r="DF373" s="222"/>
      <c r="DG373" s="222"/>
      <c r="DH373" s="222"/>
      <c r="DI373" s="222"/>
      <c r="DJ373" s="222"/>
      <c r="DK373" s="222"/>
      <c r="DL373" s="222"/>
      <c r="DM373" s="222"/>
      <c r="DN373" s="222"/>
      <c r="DO373" s="222"/>
      <c r="DP373" s="222"/>
      <c r="DQ373" s="222"/>
      <c r="DR373" s="222"/>
      <c r="DS373" s="222"/>
      <c r="DT373" s="222"/>
      <c r="DU373" s="222"/>
      <c r="DV373" s="222"/>
      <c r="DW373" s="222"/>
      <c r="DX373" s="222"/>
      <c r="DY373" s="222"/>
      <c r="DZ373" s="222"/>
      <c r="EA373" s="222"/>
      <c r="EB373" s="222"/>
      <c r="EC373" s="222"/>
      <c r="ED373" s="222"/>
      <c r="EE373" s="222"/>
      <c r="EF373" s="222"/>
      <c r="EG373" s="222"/>
      <c r="EH373" s="222"/>
      <c r="EI373" s="222"/>
      <c r="EJ373" s="222"/>
      <c r="EK373" s="222"/>
      <c r="EL373" s="222"/>
      <c r="EM373" s="222"/>
      <c r="EN373" s="116"/>
    </row>
    <row r="374" spans="3:144" x14ac:dyDescent="0.3">
      <c r="C374" s="142">
        <f t="shared" si="237"/>
        <v>26</v>
      </c>
      <c r="D374" s="223" t="str">
        <f t="shared" si="241"/>
        <v>해외투자대출</v>
      </c>
      <c r="E374" s="215" t="str">
        <f t="shared" si="241"/>
        <v>수출입</v>
      </c>
      <c r="F374" s="283">
        <f t="shared" si="241"/>
        <v>3872.518</v>
      </c>
      <c r="G374" s="217">
        <f t="shared" si="241"/>
        <v>2.1989999999999999E-2</v>
      </c>
      <c r="H374" s="218">
        <f t="shared" si="241"/>
        <v>42905</v>
      </c>
      <c r="I374" s="219" t="str">
        <f t="shared" si="241"/>
        <v>3개월</v>
      </c>
      <c r="J374" s="220" t="str">
        <f t="shared" si="241"/>
        <v>3.6.9.12</v>
      </c>
      <c r="K374" s="287"/>
      <c r="L374" s="222"/>
      <c r="M374" s="222"/>
      <c r="N374" s="222"/>
      <c r="O374" s="222"/>
      <c r="P374" s="222"/>
      <c r="Q374" s="222"/>
      <c r="R374" s="222"/>
      <c r="S374" s="222"/>
      <c r="T374" s="222"/>
      <c r="U374" s="222"/>
      <c r="V374" s="222"/>
      <c r="W374" s="222"/>
      <c r="X374" s="222"/>
      <c r="Y374" s="222"/>
      <c r="Z374" s="222"/>
      <c r="AA374" s="222"/>
      <c r="AB374" s="222"/>
      <c r="AC374" s="222"/>
      <c r="AD374" s="222"/>
      <c r="AE374" s="222"/>
      <c r="AF374" s="222"/>
      <c r="AG374" s="222"/>
      <c r="AH374" s="222"/>
      <c r="AI374" s="222"/>
      <c r="AJ374" s="222"/>
      <c r="AK374" s="222"/>
      <c r="AL374" s="222"/>
      <c r="AM374" s="222"/>
      <c r="AN374" s="222"/>
      <c r="AO374" s="222"/>
      <c r="AP374" s="222"/>
      <c r="AQ374" s="222"/>
      <c r="AR374" s="222"/>
      <c r="AS374" s="222"/>
      <c r="AT374" s="222"/>
      <c r="AU374" s="222"/>
      <c r="AV374" s="222"/>
      <c r="AW374" s="222"/>
      <c r="AX374" s="222"/>
      <c r="AY374" s="222"/>
      <c r="AZ374" s="222"/>
      <c r="BA374" s="222"/>
      <c r="BB374" s="222"/>
      <c r="BC374" s="222"/>
      <c r="BD374" s="222"/>
      <c r="BE374" s="222"/>
      <c r="BF374" s="222"/>
      <c r="BG374" s="222"/>
      <c r="BH374" s="222"/>
      <c r="BI374" s="222"/>
      <c r="BJ374" s="222"/>
      <c r="BK374" s="222"/>
      <c r="BL374" s="222"/>
      <c r="BM374" s="222"/>
      <c r="BN374" s="222"/>
      <c r="BO374" s="222"/>
      <c r="BP374" s="222"/>
      <c r="BQ374" s="222"/>
      <c r="BR374" s="222"/>
      <c r="BS374" s="222"/>
      <c r="BT374" s="222"/>
      <c r="BU374" s="222"/>
      <c r="BV374" s="222"/>
      <c r="BW374" s="222"/>
      <c r="BX374" s="222"/>
      <c r="BY374" s="222"/>
      <c r="BZ374" s="222"/>
      <c r="CA374" s="222"/>
      <c r="CB374" s="222"/>
      <c r="CC374" s="222"/>
      <c r="CD374" s="222"/>
      <c r="CE374" s="222"/>
      <c r="CF374" s="222"/>
      <c r="CG374" s="222"/>
      <c r="CH374" s="222"/>
      <c r="CI374" s="222"/>
      <c r="CJ374" s="222"/>
      <c r="CK374" s="222"/>
      <c r="CL374" s="222"/>
      <c r="CM374" s="222"/>
      <c r="CN374" s="222"/>
      <c r="CO374" s="222"/>
      <c r="CP374" s="222"/>
      <c r="CQ374" s="222"/>
      <c r="CR374" s="222"/>
      <c r="CS374" s="222"/>
      <c r="CT374" s="222"/>
      <c r="CU374" s="222"/>
      <c r="CV374" s="222"/>
      <c r="CW374" s="222"/>
      <c r="CX374" s="222"/>
      <c r="CY374" s="222"/>
      <c r="CZ374" s="222"/>
      <c r="DA374" s="222"/>
      <c r="DB374" s="222"/>
      <c r="DC374" s="222"/>
      <c r="DD374" s="222"/>
      <c r="DE374" s="222"/>
      <c r="DF374" s="222"/>
      <c r="DG374" s="222"/>
      <c r="DH374" s="222"/>
      <c r="DI374" s="222"/>
      <c r="DJ374" s="222"/>
      <c r="DK374" s="222"/>
      <c r="DL374" s="222"/>
      <c r="DM374" s="222"/>
      <c r="DN374" s="222"/>
      <c r="DO374" s="222"/>
      <c r="DP374" s="222"/>
      <c r="DQ374" s="222"/>
      <c r="DR374" s="222"/>
      <c r="DS374" s="222"/>
      <c r="DT374" s="222"/>
      <c r="DU374" s="222"/>
      <c r="DV374" s="222"/>
      <c r="DW374" s="222"/>
      <c r="DX374" s="222"/>
      <c r="DY374" s="222"/>
      <c r="DZ374" s="222"/>
      <c r="EA374" s="222"/>
      <c r="EB374" s="222"/>
      <c r="EC374" s="222"/>
      <c r="ED374" s="222"/>
      <c r="EE374" s="222"/>
      <c r="EF374" s="222"/>
      <c r="EG374" s="222"/>
      <c r="EH374" s="222"/>
      <c r="EI374" s="222"/>
      <c r="EJ374" s="222"/>
      <c r="EK374" s="222"/>
      <c r="EL374" s="222"/>
      <c r="EM374" s="222"/>
      <c r="EN374" s="116"/>
    </row>
    <row r="375" spans="3:144" x14ac:dyDescent="0.3">
      <c r="C375" s="142">
        <f t="shared" si="237"/>
        <v>27</v>
      </c>
      <c r="D375" s="223" t="str">
        <f t="shared" si="241"/>
        <v>해외투자대출</v>
      </c>
      <c r="E375" s="215" t="str">
        <f t="shared" si="241"/>
        <v>수출입</v>
      </c>
      <c r="F375" s="283">
        <f t="shared" si="241"/>
        <v>3802.8</v>
      </c>
      <c r="G375" s="217">
        <f t="shared" si="241"/>
        <v>1.052E-2</v>
      </c>
      <c r="H375" s="218">
        <f t="shared" si="241"/>
        <v>43220</v>
      </c>
      <c r="I375" s="219" t="str">
        <f t="shared" si="241"/>
        <v>3개월</v>
      </c>
      <c r="J375" s="220" t="str">
        <f t="shared" si="241"/>
        <v>1,4,7,10</v>
      </c>
      <c r="K375" s="287"/>
      <c r="L375" s="222"/>
      <c r="M375" s="222"/>
      <c r="N375" s="222"/>
      <c r="O375" s="222"/>
      <c r="P375" s="222"/>
      <c r="Q375" s="222"/>
      <c r="R375" s="222"/>
      <c r="S375" s="222"/>
      <c r="T375" s="222"/>
      <c r="U375" s="222"/>
      <c r="V375" s="222"/>
      <c r="W375" s="222"/>
      <c r="X375" s="222"/>
      <c r="Y375" s="222"/>
      <c r="Z375" s="222"/>
      <c r="AA375" s="222"/>
      <c r="AB375" s="222"/>
      <c r="AC375" s="222"/>
      <c r="AD375" s="222"/>
      <c r="AE375" s="222"/>
      <c r="AF375" s="222"/>
      <c r="AG375" s="222"/>
      <c r="AH375" s="222"/>
      <c r="AI375" s="222"/>
      <c r="AJ375" s="222"/>
      <c r="AK375" s="222"/>
      <c r="AL375" s="222"/>
      <c r="AM375" s="222"/>
      <c r="AN375" s="222"/>
      <c r="AO375" s="222"/>
      <c r="AP375" s="222"/>
      <c r="AQ375" s="222"/>
      <c r="AR375" s="222"/>
      <c r="AS375" s="222"/>
      <c r="AT375" s="222"/>
      <c r="AU375" s="222"/>
      <c r="AV375" s="222"/>
      <c r="AW375" s="222"/>
      <c r="AX375" s="222"/>
      <c r="AY375" s="222"/>
      <c r="AZ375" s="222"/>
      <c r="BA375" s="222"/>
      <c r="BB375" s="222"/>
      <c r="BC375" s="222"/>
      <c r="BD375" s="222"/>
      <c r="BE375" s="222"/>
      <c r="BF375" s="222"/>
      <c r="BG375" s="222"/>
      <c r="BH375" s="222"/>
      <c r="BI375" s="222"/>
      <c r="BJ375" s="222"/>
      <c r="BK375" s="222"/>
      <c r="BL375" s="222"/>
      <c r="BM375" s="222"/>
      <c r="BN375" s="222"/>
      <c r="BO375" s="222"/>
      <c r="BP375" s="222"/>
      <c r="BQ375" s="222"/>
      <c r="BR375" s="222"/>
      <c r="BS375" s="222"/>
      <c r="BT375" s="222"/>
      <c r="BU375" s="222"/>
      <c r="BV375" s="222"/>
      <c r="BW375" s="222"/>
      <c r="BX375" s="222"/>
      <c r="BY375" s="222"/>
      <c r="BZ375" s="222"/>
      <c r="CA375" s="222"/>
      <c r="CB375" s="222"/>
      <c r="CC375" s="222"/>
      <c r="CD375" s="222"/>
      <c r="CE375" s="222"/>
      <c r="CF375" s="222"/>
      <c r="CG375" s="222"/>
      <c r="CH375" s="222"/>
      <c r="CI375" s="222"/>
      <c r="CJ375" s="222"/>
      <c r="CK375" s="222"/>
      <c r="CL375" s="222"/>
      <c r="CM375" s="222"/>
      <c r="CN375" s="222"/>
      <c r="CO375" s="222"/>
      <c r="CP375" s="222"/>
      <c r="CQ375" s="222"/>
      <c r="CR375" s="222"/>
      <c r="CS375" s="222"/>
      <c r="CT375" s="222"/>
      <c r="CU375" s="222"/>
      <c r="CV375" s="222"/>
      <c r="CW375" s="222"/>
      <c r="CX375" s="222"/>
      <c r="CY375" s="222"/>
      <c r="CZ375" s="222"/>
      <c r="DA375" s="222"/>
      <c r="DB375" s="222"/>
      <c r="DC375" s="222"/>
      <c r="DD375" s="222"/>
      <c r="DE375" s="222"/>
      <c r="DF375" s="222"/>
      <c r="DG375" s="222"/>
      <c r="DH375" s="222"/>
      <c r="DI375" s="222"/>
      <c r="DJ375" s="222"/>
      <c r="DK375" s="222"/>
      <c r="DL375" s="222"/>
      <c r="DM375" s="222"/>
      <c r="DN375" s="222"/>
      <c r="DO375" s="222"/>
      <c r="DP375" s="222"/>
      <c r="DQ375" s="222"/>
      <c r="DR375" s="222"/>
      <c r="DS375" s="222"/>
      <c r="DT375" s="222"/>
      <c r="DU375" s="222"/>
      <c r="DV375" s="222"/>
      <c r="DW375" s="222"/>
      <c r="DX375" s="222"/>
      <c r="DY375" s="222"/>
      <c r="DZ375" s="222"/>
      <c r="EA375" s="222"/>
      <c r="EB375" s="222"/>
      <c r="EC375" s="222"/>
      <c r="ED375" s="222"/>
      <c r="EE375" s="222"/>
      <c r="EF375" s="222"/>
      <c r="EG375" s="222"/>
      <c r="EH375" s="222"/>
      <c r="EI375" s="222"/>
      <c r="EJ375" s="222"/>
      <c r="EK375" s="222"/>
      <c r="EL375" s="222"/>
      <c r="EM375" s="222"/>
      <c r="EN375" s="116"/>
    </row>
    <row r="376" spans="3:144" x14ac:dyDescent="0.3">
      <c r="C376" s="142">
        <f t="shared" si="237"/>
        <v>28</v>
      </c>
      <c r="D376" s="223" t="str">
        <f t="shared" si="241"/>
        <v>해외투자대출</v>
      </c>
      <c r="E376" s="215" t="str">
        <f t="shared" si="241"/>
        <v>수출입</v>
      </c>
      <c r="F376" s="283">
        <f t="shared" si="241"/>
        <v>20281.599999999999</v>
      </c>
      <c r="G376" s="217">
        <f t="shared" si="241"/>
        <v>1.179E-2</v>
      </c>
      <c r="H376" s="218">
        <f t="shared" si="241"/>
        <v>43640</v>
      </c>
      <c r="I376" s="219" t="str">
        <f t="shared" si="241"/>
        <v>3개월</v>
      </c>
      <c r="J376" s="220" t="str">
        <f t="shared" si="241"/>
        <v>3.6.9.12</v>
      </c>
      <c r="K376" s="287"/>
      <c r="L376" s="222"/>
      <c r="M376" s="222"/>
      <c r="N376" s="222"/>
      <c r="O376" s="222"/>
      <c r="P376" s="222"/>
      <c r="Q376" s="222"/>
      <c r="R376" s="222"/>
      <c r="S376" s="222"/>
      <c r="T376" s="222"/>
      <c r="U376" s="222"/>
      <c r="V376" s="222"/>
      <c r="W376" s="222"/>
      <c r="X376" s="222"/>
      <c r="Y376" s="222"/>
      <c r="Z376" s="222"/>
      <c r="AA376" s="222"/>
      <c r="AB376" s="222"/>
      <c r="AC376" s="222"/>
      <c r="AD376" s="222"/>
      <c r="AE376" s="222"/>
      <c r="AF376" s="222"/>
      <c r="AG376" s="222"/>
      <c r="AH376" s="222"/>
      <c r="AI376" s="222"/>
      <c r="AJ376" s="222"/>
      <c r="AK376" s="222"/>
      <c r="AL376" s="222"/>
      <c r="AM376" s="222"/>
      <c r="AN376" s="222"/>
      <c r="AO376" s="222"/>
      <c r="AP376" s="222"/>
      <c r="AQ376" s="222"/>
      <c r="AR376" s="222"/>
      <c r="AS376" s="222"/>
      <c r="AT376" s="222"/>
      <c r="AU376" s="222"/>
      <c r="AV376" s="222"/>
      <c r="AW376" s="222"/>
      <c r="AX376" s="222"/>
      <c r="AY376" s="222"/>
      <c r="AZ376" s="222"/>
      <c r="BA376" s="222"/>
      <c r="BB376" s="222"/>
      <c r="BC376" s="222"/>
      <c r="BD376" s="222"/>
      <c r="BE376" s="222"/>
      <c r="BF376" s="222"/>
      <c r="BG376" s="222"/>
      <c r="BH376" s="222"/>
      <c r="BI376" s="222"/>
      <c r="BJ376" s="222"/>
      <c r="BK376" s="222"/>
      <c r="BL376" s="222"/>
      <c r="BM376" s="222"/>
      <c r="BN376" s="222"/>
      <c r="BO376" s="222"/>
      <c r="BP376" s="222"/>
      <c r="BQ376" s="222"/>
      <c r="BR376" s="222"/>
      <c r="BS376" s="222"/>
      <c r="BT376" s="222"/>
      <c r="BU376" s="222"/>
      <c r="BV376" s="222"/>
      <c r="BW376" s="222"/>
      <c r="BX376" s="222"/>
      <c r="BY376" s="222"/>
      <c r="BZ376" s="222"/>
      <c r="CA376" s="222"/>
      <c r="CB376" s="222"/>
      <c r="CC376" s="222"/>
      <c r="CD376" s="222"/>
      <c r="CE376" s="222"/>
      <c r="CF376" s="222"/>
      <c r="CG376" s="222"/>
      <c r="CH376" s="222"/>
      <c r="CI376" s="222"/>
      <c r="CJ376" s="222"/>
      <c r="CK376" s="222"/>
      <c r="CL376" s="222"/>
      <c r="CM376" s="222"/>
      <c r="CN376" s="222"/>
      <c r="CO376" s="222"/>
      <c r="CP376" s="222"/>
      <c r="CQ376" s="222"/>
      <c r="CR376" s="222"/>
      <c r="CS376" s="222"/>
      <c r="CT376" s="222"/>
      <c r="CU376" s="222"/>
      <c r="CV376" s="222"/>
      <c r="CW376" s="222"/>
      <c r="CX376" s="222"/>
      <c r="CY376" s="222"/>
      <c r="CZ376" s="222"/>
      <c r="DA376" s="222"/>
      <c r="DB376" s="222"/>
      <c r="DC376" s="222"/>
      <c r="DD376" s="222"/>
      <c r="DE376" s="222"/>
      <c r="DF376" s="222"/>
      <c r="DG376" s="222"/>
      <c r="DH376" s="222"/>
      <c r="DI376" s="222"/>
      <c r="DJ376" s="222"/>
      <c r="DK376" s="222"/>
      <c r="DL376" s="222"/>
      <c r="DM376" s="222"/>
      <c r="DN376" s="222"/>
      <c r="DO376" s="222"/>
      <c r="DP376" s="222"/>
      <c r="DQ376" s="222"/>
      <c r="DR376" s="222"/>
      <c r="DS376" s="222"/>
      <c r="DT376" s="222"/>
      <c r="DU376" s="222"/>
      <c r="DV376" s="222"/>
      <c r="DW376" s="222"/>
      <c r="DX376" s="222"/>
      <c r="DY376" s="222"/>
      <c r="DZ376" s="222"/>
      <c r="EA376" s="222"/>
      <c r="EB376" s="222"/>
      <c r="EC376" s="222"/>
      <c r="ED376" s="222"/>
      <c r="EE376" s="222"/>
      <c r="EF376" s="222"/>
      <c r="EG376" s="222"/>
      <c r="EH376" s="222"/>
      <c r="EI376" s="222"/>
      <c r="EJ376" s="222"/>
      <c r="EK376" s="222"/>
      <c r="EL376" s="222"/>
      <c r="EM376" s="222"/>
      <c r="EN376" s="116"/>
    </row>
    <row r="377" spans="3:144" x14ac:dyDescent="0.3">
      <c r="C377" s="142">
        <f t="shared" si="237"/>
        <v>29</v>
      </c>
      <c r="D377" s="223" t="str">
        <f t="shared" si="241"/>
        <v>해외투자대출</v>
      </c>
      <c r="E377" s="215" t="str">
        <f t="shared" si="241"/>
        <v>산업</v>
      </c>
      <c r="F377" s="283">
        <f t="shared" si="241"/>
        <v>5070.3999999999996</v>
      </c>
      <c r="G377" s="217">
        <f t="shared" si="241"/>
        <v>1.66071E-2</v>
      </c>
      <c r="H377" s="218">
        <f t="shared" si="241"/>
        <v>42792</v>
      </c>
      <c r="I377" s="219" t="str">
        <f t="shared" si="241"/>
        <v>3개월</v>
      </c>
      <c r="J377" s="220" t="str">
        <f t="shared" si="241"/>
        <v>2,5,8,11</v>
      </c>
      <c r="K377" s="287"/>
      <c r="L377" s="222"/>
      <c r="M377" s="222"/>
      <c r="N377" s="222"/>
      <c r="O377" s="222"/>
      <c r="P377" s="222"/>
      <c r="Q377" s="222"/>
      <c r="R377" s="222"/>
      <c r="S377" s="222"/>
      <c r="T377" s="222"/>
      <c r="U377" s="222"/>
      <c r="V377" s="222"/>
      <c r="W377" s="222"/>
      <c r="X377" s="222"/>
      <c r="Y377" s="222"/>
      <c r="Z377" s="222"/>
      <c r="AA377" s="222"/>
      <c r="AB377" s="222"/>
      <c r="AC377" s="222"/>
      <c r="AD377" s="222"/>
      <c r="AE377" s="222"/>
      <c r="AF377" s="222"/>
      <c r="AG377" s="222"/>
      <c r="AH377" s="222"/>
      <c r="AI377" s="222"/>
      <c r="AJ377" s="222"/>
      <c r="AK377" s="222"/>
      <c r="AL377" s="222"/>
      <c r="AM377" s="222"/>
      <c r="AN377" s="222"/>
      <c r="AO377" s="222"/>
      <c r="AP377" s="222"/>
      <c r="AQ377" s="222"/>
      <c r="AR377" s="222"/>
      <c r="AS377" s="222"/>
      <c r="AT377" s="222"/>
      <c r="AU377" s="222"/>
      <c r="AV377" s="222"/>
      <c r="AW377" s="222"/>
      <c r="AX377" s="222"/>
      <c r="AY377" s="222"/>
      <c r="AZ377" s="222"/>
      <c r="BA377" s="222"/>
      <c r="BB377" s="222"/>
      <c r="BC377" s="222"/>
      <c r="BD377" s="222"/>
      <c r="BE377" s="222"/>
      <c r="BF377" s="222"/>
      <c r="BG377" s="222"/>
      <c r="BH377" s="222"/>
      <c r="BI377" s="222"/>
      <c r="BJ377" s="222"/>
      <c r="BK377" s="222"/>
      <c r="BL377" s="222"/>
      <c r="BM377" s="222"/>
      <c r="BN377" s="222"/>
      <c r="BO377" s="222"/>
      <c r="BP377" s="222"/>
      <c r="BQ377" s="222"/>
      <c r="BR377" s="222"/>
      <c r="BS377" s="222"/>
      <c r="BT377" s="222"/>
      <c r="BU377" s="222"/>
      <c r="BV377" s="222"/>
      <c r="BW377" s="222"/>
      <c r="BX377" s="222"/>
      <c r="BY377" s="222"/>
      <c r="BZ377" s="222"/>
      <c r="CA377" s="222"/>
      <c r="CB377" s="222"/>
      <c r="CC377" s="222"/>
      <c r="CD377" s="222"/>
      <c r="CE377" s="222"/>
      <c r="CF377" s="222"/>
      <c r="CG377" s="222"/>
      <c r="CH377" s="222"/>
      <c r="CI377" s="222"/>
      <c r="CJ377" s="222"/>
      <c r="CK377" s="222"/>
      <c r="CL377" s="222"/>
      <c r="CM377" s="222"/>
      <c r="CN377" s="222"/>
      <c r="CO377" s="222"/>
      <c r="CP377" s="222"/>
      <c r="CQ377" s="222"/>
      <c r="CR377" s="222"/>
      <c r="CS377" s="222"/>
      <c r="CT377" s="222"/>
      <c r="CU377" s="222"/>
      <c r="CV377" s="222"/>
      <c r="CW377" s="222"/>
      <c r="CX377" s="222"/>
      <c r="CY377" s="222"/>
      <c r="CZ377" s="222"/>
      <c r="DA377" s="222"/>
      <c r="DB377" s="222"/>
      <c r="DC377" s="222"/>
      <c r="DD377" s="222"/>
      <c r="DE377" s="222"/>
      <c r="DF377" s="222"/>
      <c r="DG377" s="222"/>
      <c r="DH377" s="222"/>
      <c r="DI377" s="222"/>
      <c r="DJ377" s="222"/>
      <c r="DK377" s="222"/>
      <c r="DL377" s="222"/>
      <c r="DM377" s="222"/>
      <c r="DN377" s="222"/>
      <c r="DO377" s="222"/>
      <c r="DP377" s="222"/>
      <c r="DQ377" s="222"/>
      <c r="DR377" s="222"/>
      <c r="DS377" s="222"/>
      <c r="DT377" s="222"/>
      <c r="DU377" s="222"/>
      <c r="DV377" s="222"/>
      <c r="DW377" s="222"/>
      <c r="DX377" s="222"/>
      <c r="DY377" s="222"/>
      <c r="DZ377" s="222"/>
      <c r="EA377" s="222"/>
      <c r="EB377" s="222"/>
      <c r="EC377" s="222"/>
      <c r="ED377" s="222"/>
      <c r="EE377" s="222"/>
      <c r="EF377" s="222"/>
      <c r="EG377" s="222"/>
      <c r="EH377" s="222"/>
      <c r="EI377" s="222"/>
      <c r="EJ377" s="222"/>
      <c r="EK377" s="222"/>
      <c r="EL377" s="222"/>
      <c r="EM377" s="222"/>
      <c r="EN377" s="116"/>
    </row>
    <row r="378" spans="3:144" x14ac:dyDescent="0.3">
      <c r="C378" s="142">
        <f t="shared" si="237"/>
        <v>30</v>
      </c>
      <c r="D378" s="223" t="str">
        <f t="shared" si="241"/>
        <v>해외투자대출</v>
      </c>
      <c r="E378" s="215" t="str">
        <f t="shared" si="241"/>
        <v>산업</v>
      </c>
      <c r="F378" s="283">
        <f t="shared" si="241"/>
        <v>6338</v>
      </c>
      <c r="G378" s="217">
        <f t="shared" si="241"/>
        <v>1.3509999999999999E-2</v>
      </c>
      <c r="H378" s="218">
        <f t="shared" si="241"/>
        <v>43342</v>
      </c>
      <c r="I378" s="219" t="str">
        <f t="shared" si="241"/>
        <v>3개월</v>
      </c>
      <c r="J378" s="220" t="str">
        <f t="shared" si="241"/>
        <v>3.6.9.12</v>
      </c>
      <c r="K378" s="287"/>
      <c r="L378" s="222"/>
      <c r="M378" s="222"/>
      <c r="N378" s="222"/>
      <c r="O378" s="222"/>
      <c r="P378" s="222"/>
      <c r="Q378" s="222"/>
      <c r="R378" s="222"/>
      <c r="S378" s="222"/>
      <c r="T378" s="222"/>
      <c r="U378" s="222"/>
      <c r="V378" s="222"/>
      <c r="W378" s="222"/>
      <c r="X378" s="222"/>
      <c r="Y378" s="222"/>
      <c r="Z378" s="222"/>
      <c r="AA378" s="222"/>
      <c r="AB378" s="222"/>
      <c r="AC378" s="222"/>
      <c r="AD378" s="222"/>
      <c r="AE378" s="222"/>
      <c r="AF378" s="222"/>
      <c r="AG378" s="222"/>
      <c r="AH378" s="222"/>
      <c r="AI378" s="222"/>
      <c r="AJ378" s="222"/>
      <c r="AK378" s="222"/>
      <c r="AL378" s="222"/>
      <c r="AM378" s="222"/>
      <c r="AN378" s="222"/>
      <c r="AO378" s="222"/>
      <c r="AP378" s="222"/>
      <c r="AQ378" s="222"/>
      <c r="AR378" s="222"/>
      <c r="AS378" s="222"/>
      <c r="AT378" s="222"/>
      <c r="AU378" s="222"/>
      <c r="AV378" s="222"/>
      <c r="AW378" s="222"/>
      <c r="AX378" s="222"/>
      <c r="AY378" s="222"/>
      <c r="AZ378" s="222"/>
      <c r="BA378" s="222"/>
      <c r="BB378" s="222"/>
      <c r="BC378" s="222"/>
      <c r="BD378" s="222"/>
      <c r="BE378" s="222"/>
      <c r="BF378" s="222"/>
      <c r="BG378" s="222"/>
      <c r="BH378" s="222"/>
      <c r="BI378" s="222"/>
      <c r="BJ378" s="222"/>
      <c r="BK378" s="222"/>
      <c r="BL378" s="222"/>
      <c r="BM378" s="222"/>
      <c r="BN378" s="222"/>
      <c r="BO378" s="222"/>
      <c r="BP378" s="222"/>
      <c r="BQ378" s="222"/>
      <c r="BR378" s="222"/>
      <c r="BS378" s="222"/>
      <c r="BT378" s="222"/>
      <c r="BU378" s="222"/>
      <c r="BV378" s="222"/>
      <c r="BW378" s="222"/>
      <c r="BX378" s="222"/>
      <c r="BY378" s="222"/>
      <c r="BZ378" s="222"/>
      <c r="CA378" s="222"/>
      <c r="CB378" s="222"/>
      <c r="CC378" s="222"/>
      <c r="CD378" s="222"/>
      <c r="CE378" s="222"/>
      <c r="CF378" s="222"/>
      <c r="CG378" s="222"/>
      <c r="CH378" s="222"/>
      <c r="CI378" s="222"/>
      <c r="CJ378" s="222"/>
      <c r="CK378" s="222"/>
      <c r="CL378" s="222"/>
      <c r="CM378" s="222"/>
      <c r="CN378" s="222"/>
      <c r="CO378" s="222"/>
      <c r="CP378" s="222"/>
      <c r="CQ378" s="222"/>
      <c r="CR378" s="222"/>
      <c r="CS378" s="222"/>
      <c r="CT378" s="222"/>
      <c r="CU378" s="222"/>
      <c r="CV378" s="222"/>
      <c r="CW378" s="222"/>
      <c r="CX378" s="222"/>
      <c r="CY378" s="222"/>
      <c r="CZ378" s="222"/>
      <c r="DA378" s="222"/>
      <c r="DB378" s="222"/>
      <c r="DC378" s="222"/>
      <c r="DD378" s="222"/>
      <c r="DE378" s="222"/>
      <c r="DF378" s="222"/>
      <c r="DG378" s="222"/>
      <c r="DH378" s="222"/>
      <c r="DI378" s="222"/>
      <c r="DJ378" s="222"/>
      <c r="DK378" s="222"/>
      <c r="DL378" s="222"/>
      <c r="DM378" s="222"/>
      <c r="DN378" s="222"/>
      <c r="DO378" s="222"/>
      <c r="DP378" s="222"/>
      <c r="DQ378" s="222"/>
      <c r="DR378" s="222"/>
      <c r="DS378" s="222"/>
      <c r="DT378" s="222"/>
      <c r="DU378" s="222"/>
      <c r="DV378" s="222"/>
      <c r="DW378" s="222"/>
      <c r="DX378" s="222"/>
      <c r="DY378" s="222"/>
      <c r="DZ378" s="222"/>
      <c r="EA378" s="222"/>
      <c r="EB378" s="222"/>
      <c r="EC378" s="222"/>
      <c r="ED378" s="222"/>
      <c r="EE378" s="222"/>
      <c r="EF378" s="222"/>
      <c r="EG378" s="222"/>
      <c r="EH378" s="222"/>
      <c r="EI378" s="222"/>
      <c r="EJ378" s="222"/>
      <c r="EK378" s="222"/>
      <c r="EL378" s="222"/>
      <c r="EM378" s="222"/>
      <c r="EN378" s="116"/>
    </row>
    <row r="379" spans="3:144" x14ac:dyDescent="0.3">
      <c r="C379" s="142">
        <f t="shared" si="237"/>
        <v>31</v>
      </c>
      <c r="D379" s="223" t="str">
        <f t="shared" si="241"/>
        <v>국고보조금</v>
      </c>
      <c r="E379" s="215" t="str">
        <f t="shared" si="241"/>
        <v>국고보조</v>
      </c>
      <c r="F379" s="283">
        <f t="shared" si="241"/>
        <v>2902.0929999999998</v>
      </c>
      <c r="G379" s="217">
        <f t="shared" si="241"/>
        <v>0</v>
      </c>
      <c r="H379" s="218">
        <f t="shared" si="241"/>
        <v>0</v>
      </c>
      <c r="I379" s="219">
        <f t="shared" si="241"/>
        <v>0</v>
      </c>
      <c r="J379" s="220">
        <f t="shared" si="241"/>
        <v>0</v>
      </c>
      <c r="K379" s="287"/>
      <c r="L379" s="222"/>
      <c r="M379" s="222"/>
      <c r="N379" s="222"/>
      <c r="O379" s="222"/>
      <c r="P379" s="222"/>
      <c r="Q379" s="222"/>
      <c r="R379" s="222"/>
      <c r="S379" s="222"/>
      <c r="T379" s="222"/>
      <c r="U379" s="222"/>
      <c r="V379" s="222"/>
      <c r="W379" s="222"/>
      <c r="X379" s="222"/>
      <c r="Y379" s="222"/>
      <c r="Z379" s="222"/>
      <c r="AA379" s="222"/>
      <c r="AB379" s="222"/>
      <c r="AC379" s="222"/>
      <c r="AD379" s="222"/>
      <c r="AE379" s="222"/>
      <c r="AF379" s="222"/>
      <c r="AG379" s="222"/>
      <c r="AH379" s="222"/>
      <c r="AI379" s="222"/>
      <c r="AJ379" s="222"/>
      <c r="AK379" s="222"/>
      <c r="AL379" s="222"/>
      <c r="AM379" s="222"/>
      <c r="AN379" s="222"/>
      <c r="AO379" s="222"/>
      <c r="AP379" s="222"/>
      <c r="AQ379" s="222"/>
      <c r="AR379" s="222"/>
      <c r="AS379" s="222"/>
      <c r="AT379" s="222"/>
      <c r="AU379" s="222"/>
      <c r="AV379" s="222"/>
      <c r="AW379" s="222"/>
      <c r="AX379" s="222"/>
      <c r="AY379" s="222"/>
      <c r="AZ379" s="222"/>
      <c r="BA379" s="222"/>
      <c r="BB379" s="222"/>
      <c r="BC379" s="222"/>
      <c r="BD379" s="222"/>
      <c r="BE379" s="222"/>
      <c r="BF379" s="222"/>
      <c r="BG379" s="222"/>
      <c r="BH379" s="222"/>
      <c r="BI379" s="222"/>
      <c r="BJ379" s="222"/>
      <c r="BK379" s="222"/>
      <c r="BL379" s="222"/>
      <c r="BM379" s="222"/>
      <c r="BN379" s="222"/>
      <c r="BO379" s="222"/>
      <c r="BP379" s="222"/>
      <c r="BQ379" s="222"/>
      <c r="BR379" s="222"/>
      <c r="BS379" s="222"/>
      <c r="BT379" s="222"/>
      <c r="BU379" s="222"/>
      <c r="BV379" s="222"/>
      <c r="BW379" s="222"/>
      <c r="BX379" s="222"/>
      <c r="BY379" s="222"/>
      <c r="BZ379" s="222"/>
      <c r="CA379" s="222"/>
      <c r="CB379" s="222"/>
      <c r="CC379" s="222"/>
      <c r="CD379" s="222"/>
      <c r="CE379" s="222"/>
      <c r="CF379" s="222"/>
      <c r="CG379" s="222"/>
      <c r="CH379" s="222"/>
      <c r="CI379" s="222"/>
      <c r="CJ379" s="222"/>
      <c r="CK379" s="222"/>
      <c r="CL379" s="222"/>
      <c r="CM379" s="222"/>
      <c r="CN379" s="222"/>
      <c r="CO379" s="222"/>
      <c r="CP379" s="222"/>
      <c r="CQ379" s="222"/>
      <c r="CR379" s="222"/>
      <c r="CS379" s="222"/>
      <c r="CT379" s="222"/>
      <c r="CU379" s="222"/>
      <c r="CV379" s="222"/>
      <c r="CW379" s="222"/>
      <c r="CX379" s="222"/>
      <c r="CY379" s="222"/>
      <c r="CZ379" s="222"/>
      <c r="DA379" s="222"/>
      <c r="DB379" s="222"/>
      <c r="DC379" s="222"/>
      <c r="DD379" s="222"/>
      <c r="DE379" s="222"/>
      <c r="DF379" s="222"/>
      <c r="DG379" s="222"/>
      <c r="DH379" s="222"/>
      <c r="DI379" s="222"/>
      <c r="DJ379" s="222"/>
      <c r="DK379" s="222"/>
      <c r="DL379" s="222"/>
      <c r="DM379" s="222"/>
      <c r="DN379" s="222"/>
      <c r="DO379" s="222"/>
      <c r="DP379" s="222"/>
      <c r="DQ379" s="222"/>
      <c r="DR379" s="222"/>
      <c r="DS379" s="222"/>
      <c r="DT379" s="222"/>
      <c r="DU379" s="222"/>
      <c r="DV379" s="222"/>
      <c r="DW379" s="222"/>
      <c r="DX379" s="222"/>
      <c r="DY379" s="222"/>
      <c r="DZ379" s="222"/>
      <c r="EA379" s="222"/>
      <c r="EB379" s="222"/>
      <c r="EC379" s="222"/>
      <c r="ED379" s="222"/>
      <c r="EE379" s="222"/>
      <c r="EF379" s="222"/>
      <c r="EG379" s="222"/>
      <c r="EH379" s="222"/>
      <c r="EI379" s="222"/>
      <c r="EJ379" s="222"/>
      <c r="EK379" s="222"/>
      <c r="EL379" s="222"/>
      <c r="EM379" s="222"/>
      <c r="EN379" s="116"/>
    </row>
    <row r="380" spans="3:144" x14ac:dyDescent="0.3">
      <c r="C380" s="142">
        <f t="shared" si="237"/>
        <v>32</v>
      </c>
      <c r="D380" s="223" t="str">
        <f t="shared" ref="D380:J382" si="242">D309</f>
        <v>산업시설대</v>
      </c>
      <c r="E380" s="215" t="str">
        <f t="shared" si="242"/>
        <v>산업</v>
      </c>
      <c r="F380" s="283">
        <f t="shared" si="242"/>
        <v>0</v>
      </c>
      <c r="G380" s="217">
        <f t="shared" si="242"/>
        <v>2.6699999999999998E-2</v>
      </c>
      <c r="H380" s="218">
        <f t="shared" si="242"/>
        <v>43660</v>
      </c>
      <c r="I380" s="219" t="str">
        <f t="shared" si="242"/>
        <v>3개월</v>
      </c>
      <c r="J380" s="220" t="str">
        <f t="shared" si="242"/>
        <v>1,4,7,10</v>
      </c>
      <c r="K380" s="287"/>
      <c r="L380" s="222"/>
      <c r="M380" s="222"/>
      <c r="N380" s="222"/>
      <c r="O380" s="222"/>
      <c r="P380" s="222"/>
      <c r="Q380" s="222"/>
      <c r="R380" s="222"/>
      <c r="S380" s="222"/>
      <c r="T380" s="222"/>
      <c r="U380" s="222"/>
      <c r="V380" s="222"/>
      <c r="W380" s="222"/>
      <c r="X380" s="222"/>
      <c r="Y380" s="222"/>
      <c r="Z380" s="222"/>
      <c r="AA380" s="222"/>
      <c r="AB380" s="222"/>
      <c r="AC380" s="222"/>
      <c r="AD380" s="222"/>
      <c r="AE380" s="222"/>
      <c r="AF380" s="222"/>
      <c r="AG380" s="222"/>
      <c r="AH380" s="222"/>
      <c r="AI380" s="222"/>
      <c r="AJ380" s="222"/>
      <c r="AK380" s="222"/>
      <c r="AL380" s="222"/>
      <c r="AM380" s="222"/>
      <c r="AN380" s="222"/>
      <c r="AO380" s="222"/>
      <c r="AP380" s="222"/>
      <c r="AQ380" s="222"/>
      <c r="AR380" s="222"/>
      <c r="AS380" s="222"/>
      <c r="AT380" s="222"/>
      <c r="AU380" s="222"/>
      <c r="AV380" s="222"/>
      <c r="AW380" s="222"/>
      <c r="AX380" s="222"/>
      <c r="AY380" s="222"/>
      <c r="AZ380" s="222"/>
      <c r="BA380" s="222"/>
      <c r="BB380" s="222"/>
      <c r="BC380" s="222"/>
      <c r="BD380" s="222"/>
      <c r="BE380" s="222"/>
      <c r="BF380" s="222"/>
      <c r="BG380" s="222"/>
      <c r="BH380" s="222"/>
      <c r="BI380" s="222"/>
      <c r="BJ380" s="222"/>
      <c r="BK380" s="222"/>
      <c r="BL380" s="222"/>
      <c r="BM380" s="222"/>
      <c r="BN380" s="222"/>
      <c r="BO380" s="222"/>
      <c r="BP380" s="222"/>
      <c r="BQ380" s="222"/>
      <c r="BR380" s="222"/>
      <c r="BS380" s="222"/>
      <c r="BT380" s="222"/>
      <c r="BU380" s="222"/>
      <c r="BV380" s="222"/>
      <c r="BW380" s="222"/>
      <c r="BX380" s="222"/>
      <c r="BY380" s="222"/>
      <c r="BZ380" s="222"/>
      <c r="CA380" s="222"/>
      <c r="CB380" s="222"/>
      <c r="CC380" s="222"/>
      <c r="CD380" s="222"/>
      <c r="CE380" s="222"/>
      <c r="CF380" s="222"/>
      <c r="CG380" s="222"/>
      <c r="CH380" s="222"/>
      <c r="CI380" s="222"/>
      <c r="CJ380" s="222"/>
      <c r="CK380" s="222"/>
      <c r="CL380" s="222"/>
      <c r="CM380" s="222"/>
      <c r="CN380" s="222"/>
      <c r="CO380" s="222"/>
      <c r="CP380" s="222"/>
      <c r="CQ380" s="222"/>
      <c r="CR380" s="222"/>
      <c r="CS380" s="222"/>
      <c r="CT380" s="222"/>
      <c r="CU380" s="222"/>
      <c r="CV380" s="222"/>
      <c r="CW380" s="222"/>
      <c r="CX380" s="222"/>
      <c r="CY380" s="222"/>
      <c r="CZ380" s="222"/>
      <c r="DA380" s="222"/>
      <c r="DB380" s="222"/>
      <c r="DC380" s="222"/>
      <c r="DD380" s="222"/>
      <c r="DE380" s="222"/>
      <c r="DF380" s="222"/>
      <c r="DG380" s="222"/>
      <c r="DH380" s="222"/>
      <c r="DI380" s="222"/>
      <c r="DJ380" s="222"/>
      <c r="DK380" s="222"/>
      <c r="DL380" s="222"/>
      <c r="DM380" s="222"/>
      <c r="DN380" s="222"/>
      <c r="DO380" s="222"/>
      <c r="DP380" s="222"/>
      <c r="DQ380" s="222"/>
      <c r="DR380" s="222"/>
      <c r="DS380" s="222"/>
      <c r="DT380" s="222"/>
      <c r="DU380" s="222"/>
      <c r="DV380" s="222"/>
      <c r="DW380" s="222"/>
      <c r="DX380" s="222"/>
      <c r="DY380" s="222"/>
      <c r="DZ380" s="222"/>
      <c r="EA380" s="222"/>
      <c r="EB380" s="222"/>
      <c r="EC380" s="222"/>
      <c r="ED380" s="222"/>
      <c r="EE380" s="222"/>
      <c r="EF380" s="222"/>
      <c r="EG380" s="222"/>
      <c r="EH380" s="222"/>
      <c r="EI380" s="222"/>
      <c r="EJ380" s="222"/>
      <c r="EK380" s="222"/>
      <c r="EL380" s="222"/>
      <c r="EM380" s="222"/>
      <c r="EN380" s="116"/>
    </row>
    <row r="381" spans="3:144" x14ac:dyDescent="0.3">
      <c r="C381" s="142">
        <f t="shared" si="237"/>
        <v>33</v>
      </c>
      <c r="D381" s="223" t="str">
        <f t="shared" si="242"/>
        <v>산업시설대</v>
      </c>
      <c r="E381" s="215" t="str">
        <f t="shared" si="242"/>
        <v>산업</v>
      </c>
      <c r="F381" s="283">
        <f t="shared" si="242"/>
        <v>0</v>
      </c>
      <c r="G381" s="217">
        <f t="shared" si="242"/>
        <v>2.81E-2</v>
      </c>
      <c r="H381" s="218">
        <f t="shared" si="242"/>
        <v>43367</v>
      </c>
      <c r="I381" s="219" t="str">
        <f t="shared" si="242"/>
        <v>3개월</v>
      </c>
      <c r="J381" s="220" t="str">
        <f t="shared" si="242"/>
        <v>3.6.9.12</v>
      </c>
      <c r="K381" s="287"/>
      <c r="L381" s="222"/>
      <c r="M381" s="222"/>
      <c r="N381" s="222"/>
      <c r="O381" s="222"/>
      <c r="P381" s="222"/>
      <c r="Q381" s="222"/>
      <c r="R381" s="222"/>
      <c r="S381" s="222"/>
      <c r="T381" s="222"/>
      <c r="U381" s="222"/>
      <c r="V381" s="222"/>
      <c r="W381" s="222"/>
      <c r="X381" s="222"/>
      <c r="Y381" s="222"/>
      <c r="Z381" s="222"/>
      <c r="AA381" s="222"/>
      <c r="AB381" s="222"/>
      <c r="AC381" s="222"/>
      <c r="AD381" s="222"/>
      <c r="AE381" s="222"/>
      <c r="AF381" s="222"/>
      <c r="AG381" s="222"/>
      <c r="AH381" s="222"/>
      <c r="AI381" s="222"/>
      <c r="AJ381" s="222"/>
      <c r="AK381" s="222"/>
      <c r="AL381" s="222"/>
      <c r="AM381" s="222"/>
      <c r="AN381" s="222"/>
      <c r="AO381" s="222"/>
      <c r="AP381" s="222"/>
      <c r="AQ381" s="222"/>
      <c r="AR381" s="222"/>
      <c r="AS381" s="222"/>
      <c r="AT381" s="222"/>
      <c r="AU381" s="222"/>
      <c r="AV381" s="222"/>
      <c r="AW381" s="222"/>
      <c r="AX381" s="222"/>
      <c r="AY381" s="222"/>
      <c r="AZ381" s="222"/>
      <c r="BA381" s="222"/>
      <c r="BB381" s="222"/>
      <c r="BC381" s="222"/>
      <c r="BD381" s="222"/>
      <c r="BE381" s="222"/>
      <c r="BF381" s="222"/>
      <c r="BG381" s="222"/>
      <c r="BH381" s="222"/>
      <c r="BI381" s="222"/>
      <c r="BJ381" s="222"/>
      <c r="BK381" s="222"/>
      <c r="BL381" s="222"/>
      <c r="BM381" s="222"/>
      <c r="BN381" s="222"/>
      <c r="BO381" s="222"/>
      <c r="BP381" s="222"/>
      <c r="BQ381" s="222"/>
      <c r="BR381" s="222"/>
      <c r="BS381" s="222"/>
      <c r="BT381" s="222"/>
      <c r="BU381" s="222"/>
      <c r="BV381" s="222"/>
      <c r="BW381" s="222"/>
      <c r="BX381" s="222"/>
      <c r="BY381" s="222"/>
      <c r="BZ381" s="222"/>
      <c r="CA381" s="222"/>
      <c r="CB381" s="222"/>
      <c r="CC381" s="222"/>
      <c r="CD381" s="222"/>
      <c r="CE381" s="222"/>
      <c r="CF381" s="222"/>
      <c r="CG381" s="222"/>
      <c r="CH381" s="222"/>
      <c r="CI381" s="222"/>
      <c r="CJ381" s="222"/>
      <c r="CK381" s="222"/>
      <c r="CL381" s="222"/>
      <c r="CM381" s="222"/>
      <c r="CN381" s="222"/>
      <c r="CO381" s="222"/>
      <c r="CP381" s="222"/>
      <c r="CQ381" s="222"/>
      <c r="CR381" s="222"/>
      <c r="CS381" s="222"/>
      <c r="CT381" s="222"/>
      <c r="CU381" s="222"/>
      <c r="CV381" s="222"/>
      <c r="CW381" s="222"/>
      <c r="CX381" s="222"/>
      <c r="CY381" s="222"/>
      <c r="CZ381" s="222"/>
      <c r="DA381" s="222"/>
      <c r="DB381" s="222"/>
      <c r="DC381" s="222"/>
      <c r="DD381" s="222"/>
      <c r="DE381" s="222"/>
      <c r="DF381" s="222"/>
      <c r="DG381" s="222"/>
      <c r="DH381" s="222"/>
      <c r="DI381" s="222"/>
      <c r="DJ381" s="222"/>
      <c r="DK381" s="222"/>
      <c r="DL381" s="222"/>
      <c r="DM381" s="222"/>
      <c r="DN381" s="222"/>
      <c r="DO381" s="222"/>
      <c r="DP381" s="222"/>
      <c r="DQ381" s="222"/>
      <c r="DR381" s="222"/>
      <c r="DS381" s="222"/>
      <c r="DT381" s="222"/>
      <c r="DU381" s="222"/>
      <c r="DV381" s="222"/>
      <c r="DW381" s="222"/>
      <c r="DX381" s="222"/>
      <c r="DY381" s="222"/>
      <c r="DZ381" s="222"/>
      <c r="EA381" s="222"/>
      <c r="EB381" s="222"/>
      <c r="EC381" s="222"/>
      <c r="ED381" s="222"/>
      <c r="EE381" s="222"/>
      <c r="EF381" s="222"/>
      <c r="EG381" s="222"/>
      <c r="EH381" s="222"/>
      <c r="EI381" s="222"/>
      <c r="EJ381" s="222"/>
      <c r="EK381" s="222"/>
      <c r="EL381" s="222"/>
      <c r="EM381" s="222"/>
      <c r="EN381" s="116"/>
    </row>
    <row r="382" spans="3:144" x14ac:dyDescent="0.3">
      <c r="C382" s="142">
        <f t="shared" si="237"/>
        <v>34</v>
      </c>
      <c r="D382" s="223" t="str">
        <f t="shared" si="242"/>
        <v>일반대(정책자금)</v>
      </c>
      <c r="E382" s="215" t="str">
        <f t="shared" si="242"/>
        <v>국민</v>
      </c>
      <c r="F382" s="283">
        <f t="shared" si="242"/>
        <v>0</v>
      </c>
      <c r="G382" s="217">
        <f t="shared" si="242"/>
        <v>2.8199999999999999E-2</v>
      </c>
      <c r="H382" s="218">
        <f t="shared" si="242"/>
        <v>43813</v>
      </c>
      <c r="I382" s="219" t="str">
        <f t="shared" si="242"/>
        <v>3개월</v>
      </c>
      <c r="J382" s="220" t="str">
        <f t="shared" si="242"/>
        <v>3.6.9.12</v>
      </c>
      <c r="K382" s="287"/>
      <c r="L382" s="222"/>
      <c r="M382" s="222"/>
      <c r="N382" s="222"/>
      <c r="O382" s="222"/>
      <c r="P382" s="222"/>
      <c r="Q382" s="222"/>
      <c r="R382" s="222"/>
      <c r="S382" s="222"/>
      <c r="T382" s="222"/>
      <c r="U382" s="222"/>
      <c r="V382" s="222"/>
      <c r="W382" s="222"/>
      <c r="X382" s="222"/>
      <c r="Y382" s="222"/>
      <c r="Z382" s="222"/>
      <c r="AA382" s="222"/>
      <c r="AB382" s="222"/>
      <c r="AC382" s="222"/>
      <c r="AD382" s="222"/>
      <c r="AE382" s="222"/>
      <c r="AF382" s="222"/>
      <c r="AG382" s="222"/>
      <c r="AH382" s="222"/>
      <c r="AI382" s="222"/>
      <c r="AJ382" s="222"/>
      <c r="AK382" s="222"/>
      <c r="AL382" s="222"/>
      <c r="AM382" s="222"/>
      <c r="AN382" s="222"/>
      <c r="AO382" s="222"/>
      <c r="AP382" s="222"/>
      <c r="AQ382" s="222"/>
      <c r="AR382" s="222"/>
      <c r="AS382" s="222"/>
      <c r="AT382" s="222"/>
      <c r="AU382" s="222"/>
      <c r="AV382" s="222"/>
      <c r="AW382" s="222"/>
      <c r="AX382" s="222"/>
      <c r="AY382" s="222"/>
      <c r="AZ382" s="222"/>
      <c r="BA382" s="222"/>
      <c r="BB382" s="222"/>
      <c r="BC382" s="222"/>
      <c r="BD382" s="222"/>
      <c r="BE382" s="222"/>
      <c r="BF382" s="222"/>
      <c r="BG382" s="222"/>
      <c r="BH382" s="222"/>
      <c r="BI382" s="222"/>
      <c r="BJ382" s="222"/>
      <c r="BK382" s="222"/>
      <c r="BL382" s="222"/>
      <c r="BM382" s="222"/>
      <c r="BN382" s="222"/>
      <c r="BO382" s="222"/>
      <c r="BP382" s="222"/>
      <c r="BQ382" s="222"/>
      <c r="BR382" s="222"/>
      <c r="BS382" s="222"/>
      <c r="BT382" s="222"/>
      <c r="BU382" s="222"/>
      <c r="BV382" s="222"/>
      <c r="BW382" s="222"/>
      <c r="BX382" s="222"/>
      <c r="BY382" s="222"/>
      <c r="BZ382" s="222"/>
      <c r="CA382" s="222"/>
      <c r="CB382" s="222"/>
      <c r="CC382" s="222"/>
      <c r="CD382" s="222"/>
      <c r="CE382" s="222"/>
      <c r="CF382" s="222"/>
      <c r="CG382" s="222"/>
      <c r="CH382" s="222"/>
      <c r="CI382" s="222"/>
      <c r="CJ382" s="222"/>
      <c r="CK382" s="222"/>
      <c r="CL382" s="222"/>
      <c r="CM382" s="222"/>
      <c r="CN382" s="222"/>
      <c r="CO382" s="222"/>
      <c r="CP382" s="222"/>
      <c r="CQ382" s="222"/>
      <c r="CR382" s="222"/>
      <c r="CS382" s="222"/>
      <c r="CT382" s="222"/>
      <c r="CU382" s="222"/>
      <c r="CV382" s="222"/>
      <c r="CW382" s="222"/>
      <c r="CX382" s="222"/>
      <c r="CY382" s="222"/>
      <c r="CZ382" s="222"/>
      <c r="DA382" s="222"/>
      <c r="DB382" s="222"/>
      <c r="DC382" s="222"/>
      <c r="DD382" s="222"/>
      <c r="DE382" s="222"/>
      <c r="DF382" s="222"/>
      <c r="DG382" s="222"/>
      <c r="DH382" s="222"/>
      <c r="DI382" s="222"/>
      <c r="DJ382" s="222"/>
      <c r="DK382" s="222"/>
      <c r="DL382" s="222"/>
      <c r="DM382" s="222"/>
      <c r="DN382" s="222"/>
      <c r="DO382" s="222"/>
      <c r="DP382" s="222"/>
      <c r="DQ382" s="222"/>
      <c r="DR382" s="222"/>
      <c r="DS382" s="222"/>
      <c r="DT382" s="222"/>
      <c r="DU382" s="222"/>
      <c r="DV382" s="222"/>
      <c r="DW382" s="222"/>
      <c r="DX382" s="222"/>
      <c r="DY382" s="222"/>
      <c r="DZ382" s="222"/>
      <c r="EA382" s="222"/>
      <c r="EB382" s="222"/>
      <c r="EC382" s="222"/>
      <c r="ED382" s="222"/>
      <c r="EE382" s="222"/>
      <c r="EF382" s="222"/>
      <c r="EG382" s="222"/>
      <c r="EH382" s="222"/>
      <c r="EI382" s="222"/>
      <c r="EJ382" s="222"/>
      <c r="EK382" s="222"/>
      <c r="EL382" s="222"/>
      <c r="EM382" s="222"/>
      <c r="EN382" s="116"/>
    </row>
    <row r="383" spans="3:144" x14ac:dyDescent="0.3">
      <c r="C383" s="288"/>
      <c r="D383" s="223"/>
      <c r="E383" s="215"/>
      <c r="F383" s="283"/>
      <c r="G383" s="217"/>
      <c r="H383" s="218"/>
      <c r="I383" s="219"/>
      <c r="J383" s="220"/>
      <c r="K383" s="225"/>
      <c r="L383" s="222"/>
      <c r="M383" s="222"/>
      <c r="N383" s="222"/>
      <c r="O383" s="222"/>
      <c r="P383" s="222"/>
      <c r="Q383" s="222"/>
      <c r="R383" s="222"/>
      <c r="S383" s="222"/>
      <c r="T383" s="222"/>
      <c r="U383" s="222"/>
      <c r="V383" s="222"/>
      <c r="W383" s="222"/>
      <c r="X383" s="222"/>
      <c r="Y383" s="222"/>
      <c r="Z383" s="222"/>
      <c r="AA383" s="222"/>
      <c r="AB383" s="222"/>
      <c r="AC383" s="222"/>
      <c r="AD383" s="222"/>
      <c r="AE383" s="222"/>
      <c r="AF383" s="222"/>
      <c r="AG383" s="222"/>
      <c r="AH383" s="222"/>
      <c r="AI383" s="222"/>
      <c r="AJ383" s="222"/>
      <c r="AK383" s="222"/>
      <c r="AL383" s="222"/>
      <c r="AM383" s="222"/>
      <c r="AN383" s="222"/>
      <c r="AO383" s="222"/>
      <c r="AP383" s="222"/>
      <c r="AQ383" s="222"/>
      <c r="AR383" s="222"/>
      <c r="AS383" s="222"/>
      <c r="AT383" s="222"/>
      <c r="AU383" s="222"/>
      <c r="AV383" s="222"/>
      <c r="AW383" s="222"/>
      <c r="AX383" s="222"/>
      <c r="AY383" s="222"/>
      <c r="AZ383" s="222"/>
      <c r="BA383" s="222"/>
      <c r="BB383" s="222"/>
      <c r="BC383" s="222"/>
      <c r="BD383" s="222"/>
      <c r="BE383" s="222"/>
      <c r="BF383" s="222"/>
      <c r="BG383" s="222"/>
      <c r="BH383" s="222"/>
      <c r="BI383" s="222"/>
      <c r="BJ383" s="222"/>
      <c r="BK383" s="222"/>
      <c r="BL383" s="222"/>
      <c r="BM383" s="222"/>
      <c r="BN383" s="222"/>
      <c r="BO383" s="222"/>
      <c r="BP383" s="222"/>
      <c r="BQ383" s="222"/>
      <c r="BR383" s="222"/>
      <c r="BS383" s="222"/>
      <c r="BT383" s="222"/>
      <c r="BU383" s="222"/>
      <c r="BV383" s="222"/>
      <c r="BW383" s="222"/>
      <c r="BX383" s="222"/>
      <c r="BY383" s="222"/>
      <c r="BZ383" s="222"/>
      <c r="CA383" s="222"/>
      <c r="CB383" s="222"/>
      <c r="CC383" s="222"/>
      <c r="CD383" s="222"/>
      <c r="CE383" s="222"/>
      <c r="CF383" s="222"/>
      <c r="CG383" s="222"/>
      <c r="CH383" s="222"/>
      <c r="CI383" s="222"/>
      <c r="CJ383" s="222"/>
      <c r="CK383" s="222"/>
      <c r="CL383" s="222"/>
      <c r="CM383" s="222"/>
      <c r="CN383" s="222"/>
      <c r="CO383" s="222"/>
      <c r="CP383" s="222"/>
      <c r="CQ383" s="222"/>
      <c r="CR383" s="222"/>
      <c r="CS383" s="222"/>
      <c r="CT383" s="222"/>
      <c r="CU383" s="222"/>
      <c r="CV383" s="222"/>
      <c r="CW383" s="222"/>
      <c r="CX383" s="222"/>
      <c r="CY383" s="222"/>
      <c r="CZ383" s="222"/>
      <c r="DA383" s="222"/>
      <c r="DB383" s="222"/>
      <c r="DC383" s="222"/>
      <c r="DD383" s="222"/>
      <c r="DE383" s="222"/>
      <c r="DF383" s="222"/>
      <c r="DG383" s="222"/>
      <c r="DH383" s="222"/>
      <c r="DI383" s="222"/>
      <c r="DJ383" s="222"/>
      <c r="DK383" s="222"/>
      <c r="DL383" s="222"/>
      <c r="DM383" s="222"/>
      <c r="DN383" s="222"/>
      <c r="DO383" s="222"/>
      <c r="DP383" s="222"/>
      <c r="DQ383" s="222"/>
      <c r="DR383" s="222"/>
      <c r="DS383" s="222"/>
      <c r="DT383" s="222"/>
      <c r="DU383" s="222"/>
      <c r="DV383" s="222"/>
      <c r="DW383" s="222"/>
      <c r="DX383" s="222"/>
      <c r="DY383" s="222"/>
      <c r="DZ383" s="222"/>
      <c r="EA383" s="222"/>
      <c r="EB383" s="222"/>
      <c r="EC383" s="222"/>
      <c r="ED383" s="222"/>
      <c r="EE383" s="222"/>
      <c r="EF383" s="222"/>
      <c r="EG383" s="222"/>
      <c r="EH383" s="222"/>
      <c r="EI383" s="222"/>
      <c r="EJ383" s="222"/>
      <c r="EK383" s="222"/>
      <c r="EL383" s="222"/>
      <c r="EM383" s="222"/>
      <c r="EN383" s="116"/>
    </row>
    <row r="384" spans="3:144" s="82" customFormat="1" x14ac:dyDescent="0.3">
      <c r="C384" s="24"/>
      <c r="D384" s="104" t="s">
        <v>110</v>
      </c>
      <c r="E384" s="282"/>
      <c r="F384" s="245"/>
      <c r="G384" s="245"/>
      <c r="H384" s="245"/>
      <c r="I384" s="245"/>
      <c r="J384" s="246"/>
      <c r="K384" s="209">
        <f>SUM(K385,K412, K419)</f>
        <v>0</v>
      </c>
      <c r="L384" s="210">
        <f t="shared" ref="L384:BW384" si="243">SUM(L385,L412, L419)</f>
        <v>0</v>
      </c>
      <c r="M384" s="210">
        <f t="shared" si="243"/>
        <v>0</v>
      </c>
      <c r="N384" s="210">
        <f t="shared" si="243"/>
        <v>0</v>
      </c>
      <c r="O384" s="210">
        <f t="shared" si="243"/>
        <v>0</v>
      </c>
      <c r="P384" s="210">
        <f t="shared" si="243"/>
        <v>0</v>
      </c>
      <c r="Q384" s="210">
        <f t="shared" si="243"/>
        <v>0</v>
      </c>
      <c r="R384" s="210">
        <f t="shared" si="243"/>
        <v>0</v>
      </c>
      <c r="S384" s="210">
        <f t="shared" si="243"/>
        <v>0</v>
      </c>
      <c r="T384" s="210">
        <f t="shared" si="243"/>
        <v>0</v>
      </c>
      <c r="U384" s="210">
        <f t="shared" si="243"/>
        <v>0</v>
      </c>
      <c r="V384" s="210">
        <f t="shared" si="243"/>
        <v>0</v>
      </c>
      <c r="W384" s="210">
        <f t="shared" si="243"/>
        <v>0</v>
      </c>
      <c r="X384" s="210">
        <f t="shared" si="243"/>
        <v>0</v>
      </c>
      <c r="Y384" s="210">
        <f t="shared" si="243"/>
        <v>0</v>
      </c>
      <c r="Z384" s="210">
        <f t="shared" si="243"/>
        <v>0</v>
      </c>
      <c r="AA384" s="210">
        <f t="shared" si="243"/>
        <v>0</v>
      </c>
      <c r="AB384" s="210">
        <f t="shared" si="243"/>
        <v>0</v>
      </c>
      <c r="AC384" s="210">
        <f t="shared" si="243"/>
        <v>0</v>
      </c>
      <c r="AD384" s="210">
        <f t="shared" si="243"/>
        <v>0</v>
      </c>
      <c r="AE384" s="210">
        <f t="shared" si="243"/>
        <v>0</v>
      </c>
      <c r="AF384" s="210">
        <f t="shared" si="243"/>
        <v>0</v>
      </c>
      <c r="AG384" s="210">
        <f t="shared" si="243"/>
        <v>0</v>
      </c>
      <c r="AH384" s="210">
        <f t="shared" si="243"/>
        <v>0</v>
      </c>
      <c r="AI384" s="210">
        <f t="shared" si="243"/>
        <v>0</v>
      </c>
      <c r="AJ384" s="210">
        <f t="shared" si="243"/>
        <v>0</v>
      </c>
      <c r="AK384" s="210">
        <f t="shared" si="243"/>
        <v>0</v>
      </c>
      <c r="AL384" s="210">
        <f t="shared" si="243"/>
        <v>0</v>
      </c>
      <c r="AM384" s="210">
        <f t="shared" si="243"/>
        <v>0</v>
      </c>
      <c r="AN384" s="210">
        <f t="shared" si="243"/>
        <v>0</v>
      </c>
      <c r="AO384" s="210">
        <f t="shared" si="243"/>
        <v>0</v>
      </c>
      <c r="AP384" s="210">
        <f t="shared" si="243"/>
        <v>0</v>
      </c>
      <c r="AQ384" s="210">
        <f t="shared" si="243"/>
        <v>0</v>
      </c>
      <c r="AR384" s="210">
        <f t="shared" si="243"/>
        <v>0</v>
      </c>
      <c r="AS384" s="210">
        <f t="shared" si="243"/>
        <v>0</v>
      </c>
      <c r="AT384" s="210">
        <f t="shared" si="243"/>
        <v>0</v>
      </c>
      <c r="AU384" s="210">
        <f t="shared" si="243"/>
        <v>0</v>
      </c>
      <c r="AV384" s="210">
        <f t="shared" si="243"/>
        <v>0</v>
      </c>
      <c r="AW384" s="210">
        <f t="shared" si="243"/>
        <v>0</v>
      </c>
      <c r="AX384" s="210">
        <f t="shared" si="243"/>
        <v>0</v>
      </c>
      <c r="AY384" s="210">
        <f t="shared" si="243"/>
        <v>0</v>
      </c>
      <c r="AZ384" s="210">
        <f t="shared" si="243"/>
        <v>0</v>
      </c>
      <c r="BA384" s="210">
        <f t="shared" si="243"/>
        <v>0</v>
      </c>
      <c r="BB384" s="210">
        <f t="shared" si="243"/>
        <v>0</v>
      </c>
      <c r="BC384" s="210">
        <f t="shared" si="243"/>
        <v>0</v>
      </c>
      <c r="BD384" s="210">
        <f t="shared" si="243"/>
        <v>0</v>
      </c>
      <c r="BE384" s="210">
        <f t="shared" si="243"/>
        <v>0</v>
      </c>
      <c r="BF384" s="210">
        <f t="shared" si="243"/>
        <v>0</v>
      </c>
      <c r="BG384" s="210">
        <f t="shared" si="243"/>
        <v>0</v>
      </c>
      <c r="BH384" s="210">
        <f t="shared" si="243"/>
        <v>0</v>
      </c>
      <c r="BI384" s="210">
        <f t="shared" si="243"/>
        <v>0</v>
      </c>
      <c r="BJ384" s="210">
        <f t="shared" si="243"/>
        <v>0</v>
      </c>
      <c r="BK384" s="210">
        <f t="shared" si="243"/>
        <v>0</v>
      </c>
      <c r="BL384" s="210">
        <f t="shared" si="243"/>
        <v>0</v>
      </c>
      <c r="BM384" s="210">
        <f t="shared" si="243"/>
        <v>0</v>
      </c>
      <c r="BN384" s="210">
        <f t="shared" si="243"/>
        <v>0</v>
      </c>
      <c r="BO384" s="210">
        <f t="shared" si="243"/>
        <v>0</v>
      </c>
      <c r="BP384" s="210">
        <f t="shared" si="243"/>
        <v>0</v>
      </c>
      <c r="BQ384" s="210">
        <f t="shared" si="243"/>
        <v>0</v>
      </c>
      <c r="BR384" s="210">
        <f t="shared" si="243"/>
        <v>0</v>
      </c>
      <c r="BS384" s="210">
        <f t="shared" si="243"/>
        <v>0</v>
      </c>
      <c r="BT384" s="210">
        <f t="shared" si="243"/>
        <v>0</v>
      </c>
      <c r="BU384" s="210">
        <f t="shared" si="243"/>
        <v>0</v>
      </c>
      <c r="BV384" s="210">
        <f t="shared" si="243"/>
        <v>0</v>
      </c>
      <c r="BW384" s="210">
        <f t="shared" si="243"/>
        <v>0</v>
      </c>
      <c r="BX384" s="210">
        <f t="shared" ref="BX384:EI384" si="244">SUM(BX385,BX412, BX419)</f>
        <v>0</v>
      </c>
      <c r="BY384" s="210">
        <f t="shared" si="244"/>
        <v>0</v>
      </c>
      <c r="BZ384" s="210">
        <f t="shared" si="244"/>
        <v>0</v>
      </c>
      <c r="CA384" s="210">
        <f t="shared" si="244"/>
        <v>0</v>
      </c>
      <c r="CB384" s="210">
        <f t="shared" si="244"/>
        <v>0</v>
      </c>
      <c r="CC384" s="210">
        <f t="shared" si="244"/>
        <v>0</v>
      </c>
      <c r="CD384" s="210">
        <f t="shared" si="244"/>
        <v>0</v>
      </c>
      <c r="CE384" s="210">
        <f t="shared" si="244"/>
        <v>0</v>
      </c>
      <c r="CF384" s="210">
        <f t="shared" si="244"/>
        <v>0</v>
      </c>
      <c r="CG384" s="210">
        <f t="shared" si="244"/>
        <v>0</v>
      </c>
      <c r="CH384" s="210">
        <f t="shared" si="244"/>
        <v>0</v>
      </c>
      <c r="CI384" s="210">
        <f t="shared" si="244"/>
        <v>0</v>
      </c>
      <c r="CJ384" s="210">
        <f t="shared" si="244"/>
        <v>0</v>
      </c>
      <c r="CK384" s="210">
        <f t="shared" si="244"/>
        <v>0</v>
      </c>
      <c r="CL384" s="210">
        <f t="shared" si="244"/>
        <v>0</v>
      </c>
      <c r="CM384" s="210">
        <f t="shared" si="244"/>
        <v>0</v>
      </c>
      <c r="CN384" s="210">
        <f t="shared" si="244"/>
        <v>0</v>
      </c>
      <c r="CO384" s="210">
        <f t="shared" si="244"/>
        <v>0</v>
      </c>
      <c r="CP384" s="210">
        <f t="shared" si="244"/>
        <v>0</v>
      </c>
      <c r="CQ384" s="210">
        <f t="shared" si="244"/>
        <v>0</v>
      </c>
      <c r="CR384" s="210">
        <f t="shared" si="244"/>
        <v>0</v>
      </c>
      <c r="CS384" s="210">
        <f t="shared" si="244"/>
        <v>0</v>
      </c>
      <c r="CT384" s="210">
        <f t="shared" si="244"/>
        <v>0</v>
      </c>
      <c r="CU384" s="210">
        <f t="shared" si="244"/>
        <v>0</v>
      </c>
      <c r="CV384" s="210">
        <f t="shared" si="244"/>
        <v>0</v>
      </c>
      <c r="CW384" s="210">
        <f t="shared" si="244"/>
        <v>0</v>
      </c>
      <c r="CX384" s="210">
        <f t="shared" si="244"/>
        <v>0</v>
      </c>
      <c r="CY384" s="210">
        <f t="shared" si="244"/>
        <v>0</v>
      </c>
      <c r="CZ384" s="210">
        <f t="shared" si="244"/>
        <v>0</v>
      </c>
      <c r="DA384" s="210">
        <f t="shared" si="244"/>
        <v>0</v>
      </c>
      <c r="DB384" s="210">
        <f t="shared" si="244"/>
        <v>0</v>
      </c>
      <c r="DC384" s="210">
        <f t="shared" si="244"/>
        <v>0</v>
      </c>
      <c r="DD384" s="210"/>
      <c r="DE384" s="210"/>
      <c r="DF384" s="210"/>
      <c r="DG384" s="210"/>
      <c r="DH384" s="210"/>
      <c r="DI384" s="210"/>
      <c r="DJ384" s="210"/>
      <c r="DK384" s="210"/>
      <c r="DL384" s="210"/>
      <c r="DM384" s="210"/>
      <c r="DN384" s="210"/>
      <c r="DO384" s="210"/>
      <c r="DP384" s="210"/>
      <c r="DQ384" s="210"/>
      <c r="DR384" s="210"/>
      <c r="DS384" s="210"/>
      <c r="DT384" s="210"/>
      <c r="DU384" s="210"/>
      <c r="DV384" s="210"/>
      <c r="DW384" s="210"/>
      <c r="DX384" s="210"/>
      <c r="DY384" s="210"/>
      <c r="DZ384" s="210"/>
      <c r="EA384" s="210"/>
      <c r="EB384" s="210"/>
      <c r="EC384" s="210"/>
      <c r="ED384" s="210"/>
      <c r="EE384" s="210"/>
      <c r="EF384" s="210"/>
      <c r="EG384" s="210"/>
      <c r="EH384" s="210"/>
      <c r="EI384" s="210"/>
      <c r="EJ384" s="210"/>
      <c r="EK384" s="210"/>
      <c r="EL384" s="210"/>
      <c r="EM384" s="210"/>
    </row>
    <row r="385" spans="3:143" s="82" customFormat="1" hidden="1" outlineLevel="1" x14ac:dyDescent="0.3">
      <c r="C385" s="24"/>
      <c r="D385" s="176" t="str">
        <f>D314</f>
        <v>단기차입금</v>
      </c>
      <c r="E385" s="211" t="str">
        <f t="shared" ref="E385:J386" si="245">E314</f>
        <v>은행</v>
      </c>
      <c r="F385" s="212" t="str">
        <f>F314</f>
        <v>원금</v>
      </c>
      <c r="G385" s="212" t="str">
        <f t="shared" si="245"/>
        <v>이자율</v>
      </c>
      <c r="H385" s="212" t="str">
        <f t="shared" si="245"/>
        <v>만기상환일</v>
      </c>
      <c r="I385" s="212" t="str">
        <f t="shared" si="245"/>
        <v>이자납부주기</v>
      </c>
      <c r="J385" s="213" t="str">
        <f t="shared" si="245"/>
        <v>이자불입월</v>
      </c>
      <c r="K385" s="180">
        <f>SUM(K386:K411)</f>
        <v>0</v>
      </c>
      <c r="L385" s="181">
        <f t="shared" ref="L385:BW385" si="246">SUM(L386:L411)</f>
        <v>0</v>
      </c>
      <c r="M385" s="181">
        <f t="shared" si="246"/>
        <v>0</v>
      </c>
      <c r="N385" s="181">
        <f t="shared" si="246"/>
        <v>0</v>
      </c>
      <c r="O385" s="181">
        <f t="shared" si="246"/>
        <v>0</v>
      </c>
      <c r="P385" s="181">
        <f t="shared" si="246"/>
        <v>0</v>
      </c>
      <c r="Q385" s="181">
        <f t="shared" si="246"/>
        <v>0</v>
      </c>
      <c r="R385" s="181">
        <f t="shared" si="246"/>
        <v>0</v>
      </c>
      <c r="S385" s="181">
        <f t="shared" si="246"/>
        <v>0</v>
      </c>
      <c r="T385" s="181">
        <f t="shared" si="246"/>
        <v>0</v>
      </c>
      <c r="U385" s="181">
        <f t="shared" si="246"/>
        <v>0</v>
      </c>
      <c r="V385" s="181">
        <f t="shared" si="246"/>
        <v>0</v>
      </c>
      <c r="W385" s="181">
        <f t="shared" si="246"/>
        <v>0</v>
      </c>
      <c r="X385" s="181">
        <f t="shared" si="246"/>
        <v>0</v>
      </c>
      <c r="Y385" s="181">
        <f t="shared" si="246"/>
        <v>0</v>
      </c>
      <c r="Z385" s="181">
        <f t="shared" si="246"/>
        <v>0</v>
      </c>
      <c r="AA385" s="181">
        <f t="shared" si="246"/>
        <v>0</v>
      </c>
      <c r="AB385" s="181">
        <f t="shared" si="246"/>
        <v>0</v>
      </c>
      <c r="AC385" s="181">
        <f t="shared" si="246"/>
        <v>0</v>
      </c>
      <c r="AD385" s="181">
        <f t="shared" si="246"/>
        <v>0</v>
      </c>
      <c r="AE385" s="181">
        <f t="shared" si="246"/>
        <v>0</v>
      </c>
      <c r="AF385" s="181">
        <f t="shared" si="246"/>
        <v>0</v>
      </c>
      <c r="AG385" s="181">
        <f t="shared" si="246"/>
        <v>0</v>
      </c>
      <c r="AH385" s="181">
        <f t="shared" si="246"/>
        <v>0</v>
      </c>
      <c r="AI385" s="181">
        <f t="shared" si="246"/>
        <v>0</v>
      </c>
      <c r="AJ385" s="181">
        <f t="shared" si="246"/>
        <v>0</v>
      </c>
      <c r="AK385" s="181">
        <f t="shared" si="246"/>
        <v>0</v>
      </c>
      <c r="AL385" s="181">
        <f t="shared" si="246"/>
        <v>0</v>
      </c>
      <c r="AM385" s="181">
        <f t="shared" si="246"/>
        <v>0</v>
      </c>
      <c r="AN385" s="181">
        <f t="shared" si="246"/>
        <v>0</v>
      </c>
      <c r="AO385" s="181">
        <f t="shared" si="246"/>
        <v>0</v>
      </c>
      <c r="AP385" s="181">
        <f t="shared" si="246"/>
        <v>0</v>
      </c>
      <c r="AQ385" s="181">
        <f t="shared" si="246"/>
        <v>0</v>
      </c>
      <c r="AR385" s="181">
        <f t="shared" si="246"/>
        <v>0</v>
      </c>
      <c r="AS385" s="181">
        <f t="shared" si="246"/>
        <v>0</v>
      </c>
      <c r="AT385" s="181">
        <f t="shared" si="246"/>
        <v>0</v>
      </c>
      <c r="AU385" s="181">
        <f t="shared" si="246"/>
        <v>0</v>
      </c>
      <c r="AV385" s="181">
        <f t="shared" si="246"/>
        <v>0</v>
      </c>
      <c r="AW385" s="181">
        <f t="shared" si="246"/>
        <v>0</v>
      </c>
      <c r="AX385" s="181">
        <f t="shared" si="246"/>
        <v>0</v>
      </c>
      <c r="AY385" s="181">
        <f t="shared" si="246"/>
        <v>0</v>
      </c>
      <c r="AZ385" s="181">
        <f t="shared" si="246"/>
        <v>0</v>
      </c>
      <c r="BA385" s="181">
        <f t="shared" si="246"/>
        <v>0</v>
      </c>
      <c r="BB385" s="181">
        <f t="shared" si="246"/>
        <v>0</v>
      </c>
      <c r="BC385" s="181">
        <f t="shared" si="246"/>
        <v>0</v>
      </c>
      <c r="BD385" s="181">
        <f t="shared" si="246"/>
        <v>0</v>
      </c>
      <c r="BE385" s="181">
        <f t="shared" si="246"/>
        <v>0</v>
      </c>
      <c r="BF385" s="181">
        <f t="shared" si="246"/>
        <v>0</v>
      </c>
      <c r="BG385" s="181">
        <f t="shared" si="246"/>
        <v>0</v>
      </c>
      <c r="BH385" s="181">
        <f t="shared" si="246"/>
        <v>0</v>
      </c>
      <c r="BI385" s="181">
        <f t="shared" si="246"/>
        <v>0</v>
      </c>
      <c r="BJ385" s="181">
        <f t="shared" si="246"/>
        <v>0</v>
      </c>
      <c r="BK385" s="181">
        <f t="shared" si="246"/>
        <v>0</v>
      </c>
      <c r="BL385" s="181">
        <f t="shared" si="246"/>
        <v>0</v>
      </c>
      <c r="BM385" s="181">
        <f t="shared" si="246"/>
        <v>0</v>
      </c>
      <c r="BN385" s="181">
        <f t="shared" si="246"/>
        <v>0</v>
      </c>
      <c r="BO385" s="181">
        <f t="shared" si="246"/>
        <v>0</v>
      </c>
      <c r="BP385" s="181">
        <f t="shared" si="246"/>
        <v>0</v>
      </c>
      <c r="BQ385" s="181">
        <f t="shared" si="246"/>
        <v>0</v>
      </c>
      <c r="BR385" s="181">
        <f t="shared" si="246"/>
        <v>0</v>
      </c>
      <c r="BS385" s="181">
        <f t="shared" si="246"/>
        <v>0</v>
      </c>
      <c r="BT385" s="181">
        <f t="shared" si="246"/>
        <v>0</v>
      </c>
      <c r="BU385" s="181">
        <f t="shared" si="246"/>
        <v>0</v>
      </c>
      <c r="BV385" s="181">
        <f t="shared" si="246"/>
        <v>0</v>
      </c>
      <c r="BW385" s="181">
        <f t="shared" si="246"/>
        <v>0</v>
      </c>
      <c r="BX385" s="181">
        <f t="shared" ref="BX385:EI385" si="247">SUM(BX386:BX411)</f>
        <v>0</v>
      </c>
      <c r="BY385" s="181">
        <f t="shared" si="247"/>
        <v>0</v>
      </c>
      <c r="BZ385" s="181">
        <f t="shared" si="247"/>
        <v>0</v>
      </c>
      <c r="CA385" s="181">
        <f t="shared" si="247"/>
        <v>0</v>
      </c>
      <c r="CB385" s="181">
        <f t="shared" si="247"/>
        <v>0</v>
      </c>
      <c r="CC385" s="181">
        <f t="shared" si="247"/>
        <v>0</v>
      </c>
      <c r="CD385" s="181">
        <f t="shared" si="247"/>
        <v>0</v>
      </c>
      <c r="CE385" s="181">
        <f t="shared" si="247"/>
        <v>0</v>
      </c>
      <c r="CF385" s="181">
        <f t="shared" si="247"/>
        <v>0</v>
      </c>
      <c r="CG385" s="181">
        <f t="shared" si="247"/>
        <v>0</v>
      </c>
      <c r="CH385" s="181">
        <f t="shared" si="247"/>
        <v>0</v>
      </c>
      <c r="CI385" s="181">
        <f t="shared" si="247"/>
        <v>0</v>
      </c>
      <c r="CJ385" s="181">
        <f t="shared" si="247"/>
        <v>0</v>
      </c>
      <c r="CK385" s="181">
        <f t="shared" si="247"/>
        <v>0</v>
      </c>
      <c r="CL385" s="181">
        <f t="shared" si="247"/>
        <v>0</v>
      </c>
      <c r="CM385" s="181">
        <f t="shared" si="247"/>
        <v>0</v>
      </c>
      <c r="CN385" s="181">
        <f t="shared" si="247"/>
        <v>0</v>
      </c>
      <c r="CO385" s="181">
        <f t="shared" si="247"/>
        <v>0</v>
      </c>
      <c r="CP385" s="181">
        <f t="shared" si="247"/>
        <v>0</v>
      </c>
      <c r="CQ385" s="181">
        <f t="shared" si="247"/>
        <v>0</v>
      </c>
      <c r="CR385" s="181">
        <f t="shared" si="247"/>
        <v>0</v>
      </c>
      <c r="CS385" s="181">
        <f t="shared" si="247"/>
        <v>0</v>
      </c>
      <c r="CT385" s="181">
        <f t="shared" si="247"/>
        <v>0</v>
      </c>
      <c r="CU385" s="181">
        <f t="shared" si="247"/>
        <v>0</v>
      </c>
      <c r="CV385" s="181">
        <f t="shared" si="247"/>
        <v>0</v>
      </c>
      <c r="CW385" s="181">
        <f t="shared" si="247"/>
        <v>0</v>
      </c>
      <c r="CX385" s="181">
        <f t="shared" si="247"/>
        <v>0</v>
      </c>
      <c r="CY385" s="181">
        <f t="shared" si="247"/>
        <v>0</v>
      </c>
      <c r="CZ385" s="181">
        <f t="shared" si="247"/>
        <v>0</v>
      </c>
      <c r="DA385" s="181">
        <f t="shared" si="247"/>
        <v>0</v>
      </c>
      <c r="DB385" s="181">
        <f t="shared" si="247"/>
        <v>0</v>
      </c>
      <c r="DC385" s="181">
        <f t="shared" si="247"/>
        <v>0</v>
      </c>
      <c r="DD385" s="181"/>
      <c r="DE385" s="181"/>
      <c r="DF385" s="181"/>
      <c r="DG385" s="181"/>
      <c r="DH385" s="181"/>
      <c r="DI385" s="181"/>
      <c r="DJ385" s="181"/>
      <c r="DK385" s="181"/>
      <c r="DL385" s="181"/>
      <c r="DM385" s="181"/>
      <c r="DN385" s="181"/>
      <c r="DO385" s="181"/>
      <c r="DP385" s="181"/>
      <c r="DQ385" s="181"/>
      <c r="DR385" s="181"/>
      <c r="DS385" s="181"/>
      <c r="DT385" s="181"/>
      <c r="DU385" s="181"/>
      <c r="DV385" s="181"/>
      <c r="DW385" s="181"/>
      <c r="DX385" s="181"/>
      <c r="DY385" s="181"/>
      <c r="DZ385" s="181"/>
      <c r="EA385" s="181"/>
      <c r="EB385" s="181"/>
      <c r="EC385" s="181"/>
      <c r="ED385" s="181"/>
      <c r="EE385" s="181"/>
      <c r="EF385" s="181"/>
      <c r="EG385" s="181"/>
      <c r="EH385" s="181"/>
      <c r="EI385" s="181"/>
      <c r="EJ385" s="181"/>
      <c r="EK385" s="181"/>
      <c r="EL385" s="181"/>
      <c r="EM385" s="181"/>
    </row>
    <row r="386" spans="3:143" hidden="1" outlineLevel="1" x14ac:dyDescent="0.3">
      <c r="C386" s="142">
        <v>1</v>
      </c>
      <c r="D386" s="214" t="str">
        <f t="shared" ref="D386:J401" si="248">D315</f>
        <v>산업운영대</v>
      </c>
      <c r="E386" s="215" t="str">
        <f t="shared" si="245"/>
        <v>산업</v>
      </c>
      <c r="F386" s="283">
        <f t="shared" si="245"/>
        <v>6000</v>
      </c>
      <c r="G386" s="217">
        <f t="shared" si="245"/>
        <v>2.46E-2</v>
      </c>
      <c r="H386" s="218">
        <f t="shared" si="245"/>
        <v>42857</v>
      </c>
      <c r="I386" s="219" t="str">
        <f t="shared" si="245"/>
        <v>3개월</v>
      </c>
      <c r="J386" s="220" t="str">
        <f t="shared" si="245"/>
        <v>2.5.8.11</v>
      </c>
      <c r="K386" s="287"/>
      <c r="L386" s="222"/>
      <c r="M386" s="222"/>
      <c r="N386" s="222"/>
      <c r="O386" s="222"/>
      <c r="P386" s="222"/>
      <c r="Q386" s="222"/>
      <c r="R386" s="222"/>
      <c r="S386" s="222"/>
      <c r="T386" s="222"/>
      <c r="U386" s="222"/>
      <c r="V386" s="222"/>
      <c r="W386" s="222"/>
      <c r="X386" s="222"/>
      <c r="Y386" s="222"/>
      <c r="Z386" s="222"/>
      <c r="AA386" s="222"/>
      <c r="AB386" s="222"/>
      <c r="AC386" s="222"/>
      <c r="AD386" s="222"/>
      <c r="AE386" s="222"/>
      <c r="AF386" s="222"/>
      <c r="AG386" s="222"/>
      <c r="AH386" s="222"/>
      <c r="AI386" s="222"/>
      <c r="AJ386" s="222"/>
      <c r="AK386" s="222"/>
      <c r="AL386" s="222"/>
      <c r="AM386" s="222"/>
      <c r="AN386" s="222"/>
      <c r="AO386" s="222"/>
      <c r="AP386" s="222"/>
      <c r="AQ386" s="222"/>
      <c r="AR386" s="222"/>
      <c r="AS386" s="222"/>
      <c r="AT386" s="222"/>
      <c r="AU386" s="222"/>
      <c r="AV386" s="222"/>
      <c r="AW386" s="222"/>
      <c r="AX386" s="222"/>
      <c r="AY386" s="222"/>
      <c r="AZ386" s="222"/>
      <c r="BA386" s="222"/>
      <c r="BB386" s="222"/>
      <c r="BC386" s="222"/>
      <c r="BD386" s="222"/>
      <c r="BE386" s="222"/>
      <c r="BF386" s="222"/>
      <c r="BG386" s="222"/>
      <c r="BH386" s="222"/>
      <c r="BI386" s="222"/>
      <c r="BJ386" s="222"/>
      <c r="BK386" s="222"/>
      <c r="BL386" s="222"/>
      <c r="BM386" s="222"/>
      <c r="BN386" s="222"/>
      <c r="BO386" s="222"/>
      <c r="BP386" s="222"/>
      <c r="BQ386" s="222"/>
      <c r="BR386" s="222"/>
      <c r="BS386" s="222"/>
      <c r="BT386" s="222"/>
      <c r="BU386" s="222"/>
      <c r="BV386" s="222"/>
      <c r="BW386" s="222"/>
      <c r="BX386" s="222"/>
      <c r="BY386" s="222"/>
      <c r="BZ386" s="222"/>
      <c r="CA386" s="222"/>
      <c r="CB386" s="222"/>
      <c r="CC386" s="222"/>
      <c r="CD386" s="222"/>
      <c r="CE386" s="222"/>
      <c r="CF386" s="222"/>
      <c r="CG386" s="222"/>
      <c r="CH386" s="222"/>
      <c r="CI386" s="222"/>
      <c r="CJ386" s="222"/>
      <c r="CK386" s="222"/>
      <c r="CL386" s="222"/>
      <c r="CM386" s="222"/>
      <c r="CN386" s="222"/>
      <c r="CO386" s="222"/>
      <c r="CP386" s="222"/>
      <c r="CQ386" s="222"/>
      <c r="CR386" s="222"/>
      <c r="CS386" s="222"/>
      <c r="CT386" s="222"/>
      <c r="CU386" s="222"/>
      <c r="CV386" s="222"/>
      <c r="CW386" s="222"/>
      <c r="CX386" s="222"/>
      <c r="CY386" s="222"/>
      <c r="CZ386" s="222"/>
      <c r="DA386" s="222"/>
      <c r="DB386" s="222"/>
      <c r="DC386" s="222"/>
      <c r="DD386" s="222"/>
      <c r="DE386" s="222"/>
      <c r="DF386" s="222"/>
      <c r="DG386" s="222"/>
      <c r="DH386" s="222"/>
      <c r="DI386" s="222"/>
      <c r="DJ386" s="222"/>
      <c r="DK386" s="222"/>
      <c r="DL386" s="222"/>
      <c r="DM386" s="222"/>
      <c r="DN386" s="222"/>
      <c r="DO386" s="222"/>
      <c r="DP386" s="222"/>
      <c r="DQ386" s="222"/>
      <c r="DR386" s="222"/>
      <c r="DS386" s="222"/>
      <c r="DT386" s="222"/>
      <c r="DU386" s="222"/>
      <c r="DV386" s="222"/>
      <c r="DW386" s="222"/>
      <c r="DX386" s="222"/>
      <c r="DY386" s="222"/>
      <c r="DZ386" s="222"/>
      <c r="EA386" s="222"/>
      <c r="EB386" s="222"/>
      <c r="EC386" s="222"/>
      <c r="ED386" s="222"/>
      <c r="EE386" s="222"/>
      <c r="EF386" s="222"/>
      <c r="EG386" s="222"/>
      <c r="EH386" s="222"/>
      <c r="EI386" s="222"/>
      <c r="EJ386" s="222"/>
      <c r="EK386" s="222"/>
      <c r="EL386" s="222"/>
      <c r="EM386" s="222"/>
    </row>
    <row r="387" spans="3:143" hidden="1" outlineLevel="1" x14ac:dyDescent="0.3">
      <c r="C387" s="142">
        <f>C386+1</f>
        <v>2</v>
      </c>
      <c r="D387" s="223" t="str">
        <f t="shared" si="248"/>
        <v>산업운영대</v>
      </c>
      <c r="E387" s="215" t="str">
        <f t="shared" si="248"/>
        <v>산업</v>
      </c>
      <c r="F387" s="283">
        <f t="shared" si="248"/>
        <v>4300</v>
      </c>
      <c r="G387" s="217">
        <f t="shared" si="248"/>
        <v>2.4500000000000001E-2</v>
      </c>
      <c r="H387" s="218">
        <f t="shared" si="248"/>
        <v>42778</v>
      </c>
      <c r="I387" s="219" t="str">
        <f t="shared" si="248"/>
        <v>3개월</v>
      </c>
      <c r="J387" s="220" t="str">
        <f t="shared" si="248"/>
        <v>2.5.8.11</v>
      </c>
      <c r="K387" s="287"/>
      <c r="L387" s="222"/>
      <c r="M387" s="222"/>
      <c r="N387" s="222"/>
      <c r="O387" s="222"/>
      <c r="P387" s="222"/>
      <c r="Q387" s="222"/>
      <c r="R387" s="222"/>
      <c r="S387" s="222"/>
      <c r="T387" s="222"/>
      <c r="U387" s="222"/>
      <c r="V387" s="222"/>
      <c r="W387" s="222"/>
      <c r="X387" s="222"/>
      <c r="Y387" s="222"/>
      <c r="Z387" s="222"/>
      <c r="AA387" s="222"/>
      <c r="AB387" s="222"/>
      <c r="AC387" s="222"/>
      <c r="AD387" s="222"/>
      <c r="AE387" s="222"/>
      <c r="AF387" s="222"/>
      <c r="AG387" s="222"/>
      <c r="AH387" s="222"/>
      <c r="AI387" s="222"/>
      <c r="AJ387" s="222"/>
      <c r="AK387" s="222"/>
      <c r="AL387" s="222"/>
      <c r="AM387" s="222"/>
      <c r="AN387" s="222"/>
      <c r="AO387" s="222"/>
      <c r="AP387" s="222"/>
      <c r="AQ387" s="222"/>
      <c r="AR387" s="222"/>
      <c r="AS387" s="222"/>
      <c r="AT387" s="222"/>
      <c r="AU387" s="222"/>
      <c r="AV387" s="222"/>
      <c r="AW387" s="222"/>
      <c r="AX387" s="222"/>
      <c r="AY387" s="222"/>
      <c r="AZ387" s="222"/>
      <c r="BA387" s="222"/>
      <c r="BB387" s="222"/>
      <c r="BC387" s="222"/>
      <c r="BD387" s="222"/>
      <c r="BE387" s="222"/>
      <c r="BF387" s="222"/>
      <c r="BG387" s="222"/>
      <c r="BH387" s="222"/>
      <c r="BI387" s="222"/>
      <c r="BJ387" s="222"/>
      <c r="BK387" s="222"/>
      <c r="BL387" s="222"/>
      <c r="BM387" s="222"/>
      <c r="BN387" s="222"/>
      <c r="BO387" s="222"/>
      <c r="BP387" s="222"/>
      <c r="BQ387" s="222"/>
      <c r="BR387" s="222"/>
      <c r="BS387" s="222"/>
      <c r="BT387" s="222"/>
      <c r="BU387" s="222"/>
      <c r="BV387" s="222"/>
      <c r="BW387" s="222"/>
      <c r="BX387" s="222"/>
      <c r="BY387" s="222"/>
      <c r="BZ387" s="222"/>
      <c r="CA387" s="222"/>
      <c r="CB387" s="222"/>
      <c r="CC387" s="222"/>
      <c r="CD387" s="222"/>
      <c r="CE387" s="222"/>
      <c r="CF387" s="222"/>
      <c r="CG387" s="222"/>
      <c r="CH387" s="222"/>
      <c r="CI387" s="222"/>
      <c r="CJ387" s="222"/>
      <c r="CK387" s="222"/>
      <c r="CL387" s="222"/>
      <c r="CM387" s="222"/>
      <c r="CN387" s="222"/>
      <c r="CO387" s="222"/>
      <c r="CP387" s="222"/>
      <c r="CQ387" s="222"/>
      <c r="CR387" s="222"/>
      <c r="CS387" s="222"/>
      <c r="CT387" s="222"/>
      <c r="CU387" s="222"/>
      <c r="CV387" s="222"/>
      <c r="CW387" s="222"/>
      <c r="CX387" s="222"/>
      <c r="CY387" s="222"/>
      <c r="CZ387" s="222"/>
      <c r="DA387" s="222"/>
      <c r="DB387" s="222"/>
      <c r="DC387" s="222"/>
      <c r="DD387" s="222"/>
      <c r="DE387" s="222"/>
      <c r="DF387" s="222"/>
      <c r="DG387" s="222"/>
      <c r="DH387" s="222"/>
      <c r="DI387" s="222"/>
      <c r="DJ387" s="222"/>
      <c r="DK387" s="222"/>
      <c r="DL387" s="222"/>
      <c r="DM387" s="222"/>
      <c r="DN387" s="222"/>
      <c r="DO387" s="222"/>
      <c r="DP387" s="222"/>
      <c r="DQ387" s="222"/>
      <c r="DR387" s="222"/>
      <c r="DS387" s="222"/>
      <c r="DT387" s="222"/>
      <c r="DU387" s="222"/>
      <c r="DV387" s="222"/>
      <c r="DW387" s="222"/>
      <c r="DX387" s="222"/>
      <c r="DY387" s="222"/>
      <c r="DZ387" s="222"/>
      <c r="EA387" s="222"/>
      <c r="EB387" s="222"/>
      <c r="EC387" s="222"/>
      <c r="ED387" s="222"/>
      <c r="EE387" s="222"/>
      <c r="EF387" s="222"/>
      <c r="EG387" s="222"/>
      <c r="EH387" s="222"/>
      <c r="EI387" s="222"/>
      <c r="EJ387" s="222"/>
      <c r="EK387" s="222"/>
      <c r="EL387" s="222"/>
      <c r="EM387" s="222"/>
    </row>
    <row r="388" spans="3:143" hidden="1" outlineLevel="1" x14ac:dyDescent="0.3">
      <c r="C388" s="142">
        <f t="shared" ref="C388:C410" si="249">C387+1</f>
        <v>3</v>
      </c>
      <c r="D388" s="214" t="str">
        <f t="shared" si="248"/>
        <v>산업운영대</v>
      </c>
      <c r="E388" s="215" t="str">
        <f t="shared" si="248"/>
        <v>산업</v>
      </c>
      <c r="F388" s="283">
        <f t="shared" si="248"/>
        <v>15000</v>
      </c>
      <c r="G388" s="217">
        <f t="shared" si="248"/>
        <v>2.4900000000000002E-2</v>
      </c>
      <c r="H388" s="218">
        <f t="shared" si="248"/>
        <v>42980</v>
      </c>
      <c r="I388" s="219" t="str">
        <f t="shared" si="248"/>
        <v>3개월</v>
      </c>
      <c r="J388" s="220" t="str">
        <f t="shared" si="248"/>
        <v>3.6.9.12</v>
      </c>
      <c r="K388" s="287"/>
      <c r="L388" s="222"/>
      <c r="M388" s="222"/>
      <c r="N388" s="222"/>
      <c r="O388" s="222"/>
      <c r="P388" s="222"/>
      <c r="Q388" s="222"/>
      <c r="R388" s="222"/>
      <c r="S388" s="222"/>
      <c r="T388" s="222"/>
      <c r="U388" s="222"/>
      <c r="V388" s="222"/>
      <c r="W388" s="222"/>
      <c r="X388" s="222"/>
      <c r="Y388" s="222"/>
      <c r="Z388" s="222"/>
      <c r="AA388" s="222"/>
      <c r="AB388" s="222"/>
      <c r="AC388" s="222"/>
      <c r="AD388" s="222"/>
      <c r="AE388" s="222"/>
      <c r="AF388" s="222"/>
      <c r="AG388" s="222"/>
      <c r="AH388" s="222"/>
      <c r="AI388" s="222"/>
      <c r="AJ388" s="222"/>
      <c r="AK388" s="222"/>
      <c r="AL388" s="222"/>
      <c r="AM388" s="222"/>
      <c r="AN388" s="222"/>
      <c r="AO388" s="222"/>
      <c r="AP388" s="222"/>
      <c r="AQ388" s="222"/>
      <c r="AR388" s="222"/>
      <c r="AS388" s="222"/>
      <c r="AT388" s="222"/>
      <c r="AU388" s="222"/>
      <c r="AV388" s="222"/>
      <c r="AW388" s="222"/>
      <c r="AX388" s="222"/>
      <c r="AY388" s="222"/>
      <c r="AZ388" s="222"/>
      <c r="BA388" s="222"/>
      <c r="BB388" s="222"/>
      <c r="BC388" s="222"/>
      <c r="BD388" s="222"/>
      <c r="BE388" s="222"/>
      <c r="BF388" s="222"/>
      <c r="BG388" s="222"/>
      <c r="BH388" s="222"/>
      <c r="BI388" s="222"/>
      <c r="BJ388" s="222"/>
      <c r="BK388" s="222"/>
      <c r="BL388" s="222"/>
      <c r="BM388" s="222"/>
      <c r="BN388" s="222"/>
      <c r="BO388" s="222"/>
      <c r="BP388" s="222"/>
      <c r="BQ388" s="222"/>
      <c r="BR388" s="222"/>
      <c r="BS388" s="222"/>
      <c r="BT388" s="222"/>
      <c r="BU388" s="222"/>
      <c r="BV388" s="222"/>
      <c r="BW388" s="222"/>
      <c r="BX388" s="222"/>
      <c r="BY388" s="222"/>
      <c r="BZ388" s="222"/>
      <c r="CA388" s="222"/>
      <c r="CB388" s="222"/>
      <c r="CC388" s="222"/>
      <c r="CD388" s="222"/>
      <c r="CE388" s="222"/>
      <c r="CF388" s="222"/>
      <c r="CG388" s="222"/>
      <c r="CH388" s="222"/>
      <c r="CI388" s="222"/>
      <c r="CJ388" s="222"/>
      <c r="CK388" s="222"/>
      <c r="CL388" s="222"/>
      <c r="CM388" s="222"/>
      <c r="CN388" s="222"/>
      <c r="CO388" s="222"/>
      <c r="CP388" s="222"/>
      <c r="CQ388" s="222"/>
      <c r="CR388" s="222"/>
      <c r="CS388" s="222"/>
      <c r="CT388" s="222"/>
      <c r="CU388" s="222"/>
      <c r="CV388" s="222"/>
      <c r="CW388" s="222"/>
      <c r="CX388" s="222"/>
      <c r="CY388" s="222"/>
      <c r="CZ388" s="222"/>
      <c r="DA388" s="222"/>
      <c r="DB388" s="222"/>
      <c r="DC388" s="222"/>
      <c r="DD388" s="222"/>
      <c r="DE388" s="222"/>
      <c r="DF388" s="222"/>
      <c r="DG388" s="222"/>
      <c r="DH388" s="222"/>
      <c r="DI388" s="222"/>
      <c r="DJ388" s="222"/>
      <c r="DK388" s="222"/>
      <c r="DL388" s="222"/>
      <c r="DM388" s="222"/>
      <c r="DN388" s="222"/>
      <c r="DO388" s="222"/>
      <c r="DP388" s="222"/>
      <c r="DQ388" s="222"/>
      <c r="DR388" s="222"/>
      <c r="DS388" s="222"/>
      <c r="DT388" s="222"/>
      <c r="DU388" s="222"/>
      <c r="DV388" s="222"/>
      <c r="DW388" s="222"/>
      <c r="DX388" s="222"/>
      <c r="DY388" s="222"/>
      <c r="DZ388" s="222"/>
      <c r="EA388" s="222"/>
      <c r="EB388" s="222"/>
      <c r="EC388" s="222"/>
      <c r="ED388" s="222"/>
      <c r="EE388" s="222"/>
      <c r="EF388" s="222"/>
      <c r="EG388" s="222"/>
      <c r="EH388" s="222"/>
      <c r="EI388" s="222"/>
      <c r="EJ388" s="222"/>
      <c r="EK388" s="222"/>
      <c r="EL388" s="222"/>
      <c r="EM388" s="222"/>
    </row>
    <row r="389" spans="3:143" hidden="1" outlineLevel="1" x14ac:dyDescent="0.3">
      <c r="C389" s="142">
        <f t="shared" si="249"/>
        <v>4</v>
      </c>
      <c r="D389" s="223" t="str">
        <f t="shared" si="248"/>
        <v>산업운영대</v>
      </c>
      <c r="E389" s="215" t="str">
        <f t="shared" si="248"/>
        <v>산업</v>
      </c>
      <c r="F389" s="283">
        <f t="shared" si="248"/>
        <v>30000</v>
      </c>
      <c r="G389" s="217">
        <f t="shared" si="248"/>
        <v>2.4900000000000002E-2</v>
      </c>
      <c r="H389" s="218">
        <f t="shared" si="248"/>
        <v>42882</v>
      </c>
      <c r="I389" s="219" t="str">
        <f t="shared" si="248"/>
        <v>3개월</v>
      </c>
      <c r="J389" s="220" t="str">
        <f t="shared" si="248"/>
        <v>2.5.8.11</v>
      </c>
      <c r="K389" s="287"/>
      <c r="L389" s="222"/>
      <c r="M389" s="222"/>
      <c r="N389" s="222"/>
      <c r="O389" s="222"/>
      <c r="P389" s="222"/>
      <c r="Q389" s="222"/>
      <c r="R389" s="222"/>
      <c r="S389" s="222"/>
      <c r="T389" s="222"/>
      <c r="U389" s="222"/>
      <c r="V389" s="222"/>
      <c r="W389" s="222"/>
      <c r="X389" s="222"/>
      <c r="Y389" s="222"/>
      <c r="Z389" s="222"/>
      <c r="AA389" s="222"/>
      <c r="AB389" s="222"/>
      <c r="AC389" s="222"/>
      <c r="AD389" s="222"/>
      <c r="AE389" s="222"/>
      <c r="AF389" s="222"/>
      <c r="AG389" s="222"/>
      <c r="AH389" s="222"/>
      <c r="AI389" s="222"/>
      <c r="AJ389" s="222"/>
      <c r="AK389" s="222"/>
      <c r="AL389" s="222"/>
      <c r="AM389" s="222"/>
      <c r="AN389" s="222"/>
      <c r="AO389" s="222"/>
      <c r="AP389" s="222"/>
      <c r="AQ389" s="222"/>
      <c r="AR389" s="222"/>
      <c r="AS389" s="222"/>
      <c r="AT389" s="222"/>
      <c r="AU389" s="222"/>
      <c r="AV389" s="222"/>
      <c r="AW389" s="222"/>
      <c r="AX389" s="222"/>
      <c r="AY389" s="222"/>
      <c r="AZ389" s="222"/>
      <c r="BA389" s="222"/>
      <c r="BB389" s="222"/>
      <c r="BC389" s="222"/>
      <c r="BD389" s="222"/>
      <c r="BE389" s="222"/>
      <c r="BF389" s="222"/>
      <c r="BG389" s="222"/>
      <c r="BH389" s="222"/>
      <c r="BI389" s="222"/>
      <c r="BJ389" s="222"/>
      <c r="BK389" s="222"/>
      <c r="BL389" s="222"/>
      <c r="BM389" s="222"/>
      <c r="BN389" s="222"/>
      <c r="BO389" s="222"/>
      <c r="BP389" s="222"/>
      <c r="BQ389" s="222"/>
      <c r="BR389" s="222"/>
      <c r="BS389" s="222"/>
      <c r="BT389" s="222"/>
      <c r="BU389" s="222"/>
      <c r="BV389" s="222"/>
      <c r="BW389" s="222"/>
      <c r="BX389" s="222"/>
      <c r="BY389" s="222"/>
      <c r="BZ389" s="222"/>
      <c r="CA389" s="222"/>
      <c r="CB389" s="222"/>
      <c r="CC389" s="222"/>
      <c r="CD389" s="222"/>
      <c r="CE389" s="222"/>
      <c r="CF389" s="222"/>
      <c r="CG389" s="222"/>
      <c r="CH389" s="222"/>
      <c r="CI389" s="222"/>
      <c r="CJ389" s="222"/>
      <c r="CK389" s="222"/>
      <c r="CL389" s="222"/>
      <c r="CM389" s="222"/>
      <c r="CN389" s="222"/>
      <c r="CO389" s="222"/>
      <c r="CP389" s="222"/>
      <c r="CQ389" s="222"/>
      <c r="CR389" s="222"/>
      <c r="CS389" s="222"/>
      <c r="CT389" s="222"/>
      <c r="CU389" s="222"/>
      <c r="CV389" s="222"/>
      <c r="CW389" s="222"/>
      <c r="CX389" s="222"/>
      <c r="CY389" s="222"/>
      <c r="CZ389" s="222"/>
      <c r="DA389" s="222"/>
      <c r="DB389" s="222"/>
      <c r="DC389" s="222"/>
      <c r="DD389" s="222"/>
      <c r="DE389" s="222"/>
      <c r="DF389" s="222"/>
      <c r="DG389" s="222"/>
      <c r="DH389" s="222"/>
      <c r="DI389" s="222"/>
      <c r="DJ389" s="222"/>
      <c r="DK389" s="222"/>
      <c r="DL389" s="222"/>
      <c r="DM389" s="222"/>
      <c r="DN389" s="222"/>
      <c r="DO389" s="222"/>
      <c r="DP389" s="222"/>
      <c r="DQ389" s="222"/>
      <c r="DR389" s="222"/>
      <c r="DS389" s="222"/>
      <c r="DT389" s="222"/>
      <c r="DU389" s="222"/>
      <c r="DV389" s="222"/>
      <c r="DW389" s="222"/>
      <c r="DX389" s="222"/>
      <c r="DY389" s="222"/>
      <c r="DZ389" s="222"/>
      <c r="EA389" s="222"/>
      <c r="EB389" s="222"/>
      <c r="EC389" s="222"/>
      <c r="ED389" s="222"/>
      <c r="EE389" s="222"/>
      <c r="EF389" s="222"/>
      <c r="EG389" s="222"/>
      <c r="EH389" s="222"/>
      <c r="EI389" s="222"/>
      <c r="EJ389" s="222"/>
      <c r="EK389" s="222"/>
      <c r="EL389" s="222"/>
      <c r="EM389" s="222"/>
    </row>
    <row r="390" spans="3:143" hidden="1" outlineLevel="1" x14ac:dyDescent="0.3">
      <c r="C390" s="142">
        <f t="shared" si="249"/>
        <v>5</v>
      </c>
      <c r="D390" s="214" t="str">
        <f t="shared" si="248"/>
        <v>산업운영대</v>
      </c>
      <c r="E390" s="215" t="str">
        <f t="shared" si="248"/>
        <v>산업</v>
      </c>
      <c r="F390" s="283">
        <f t="shared" si="248"/>
        <v>24000</v>
      </c>
      <c r="G390" s="217">
        <f t="shared" si="248"/>
        <v>2.5099999999999997E-2</v>
      </c>
      <c r="H390" s="218">
        <f t="shared" si="248"/>
        <v>42693</v>
      </c>
      <c r="I390" s="219" t="str">
        <f t="shared" si="248"/>
        <v>3개월</v>
      </c>
      <c r="J390" s="220" t="str">
        <f t="shared" si="248"/>
        <v>2.5.8.11</v>
      </c>
      <c r="K390" s="287"/>
      <c r="L390" s="222"/>
      <c r="M390" s="222"/>
      <c r="N390" s="222"/>
      <c r="O390" s="222"/>
      <c r="P390" s="222"/>
      <c r="Q390" s="222"/>
      <c r="R390" s="222"/>
      <c r="S390" s="222"/>
      <c r="T390" s="222"/>
      <c r="U390" s="222"/>
      <c r="V390" s="222"/>
      <c r="W390" s="222"/>
      <c r="X390" s="222"/>
      <c r="Y390" s="222"/>
      <c r="Z390" s="222"/>
      <c r="AA390" s="222"/>
      <c r="AB390" s="222"/>
      <c r="AC390" s="222"/>
      <c r="AD390" s="222"/>
      <c r="AE390" s="222"/>
      <c r="AF390" s="222"/>
      <c r="AG390" s="222"/>
      <c r="AH390" s="222"/>
      <c r="AI390" s="222"/>
      <c r="AJ390" s="222"/>
      <c r="AK390" s="222"/>
      <c r="AL390" s="222"/>
      <c r="AM390" s="222"/>
      <c r="AN390" s="222"/>
      <c r="AO390" s="222"/>
      <c r="AP390" s="222"/>
      <c r="AQ390" s="222"/>
      <c r="AR390" s="222"/>
      <c r="AS390" s="222"/>
      <c r="AT390" s="222"/>
      <c r="AU390" s="222"/>
      <c r="AV390" s="222"/>
      <c r="AW390" s="222"/>
      <c r="AX390" s="222"/>
      <c r="AY390" s="222"/>
      <c r="AZ390" s="222"/>
      <c r="BA390" s="222"/>
      <c r="BB390" s="222"/>
      <c r="BC390" s="222"/>
      <c r="BD390" s="222"/>
      <c r="BE390" s="222"/>
      <c r="BF390" s="222"/>
      <c r="BG390" s="222"/>
      <c r="BH390" s="222"/>
      <c r="BI390" s="222"/>
      <c r="BJ390" s="222"/>
      <c r="BK390" s="222"/>
      <c r="BL390" s="222"/>
      <c r="BM390" s="222"/>
      <c r="BN390" s="222"/>
      <c r="BO390" s="222"/>
      <c r="BP390" s="222"/>
      <c r="BQ390" s="222"/>
      <c r="BR390" s="222"/>
      <c r="BS390" s="222"/>
      <c r="BT390" s="222"/>
      <c r="BU390" s="222"/>
      <c r="BV390" s="222"/>
      <c r="BW390" s="222"/>
      <c r="BX390" s="222"/>
      <c r="BY390" s="222"/>
      <c r="BZ390" s="222"/>
      <c r="CA390" s="222"/>
      <c r="CB390" s="222"/>
      <c r="CC390" s="222"/>
      <c r="CD390" s="222"/>
      <c r="CE390" s="222"/>
      <c r="CF390" s="222"/>
      <c r="CG390" s="222"/>
      <c r="CH390" s="222"/>
      <c r="CI390" s="222"/>
      <c r="CJ390" s="222"/>
      <c r="CK390" s="222"/>
      <c r="CL390" s="222"/>
      <c r="CM390" s="222"/>
      <c r="CN390" s="222"/>
      <c r="CO390" s="222"/>
      <c r="CP390" s="222"/>
      <c r="CQ390" s="222"/>
      <c r="CR390" s="222"/>
      <c r="CS390" s="222"/>
      <c r="CT390" s="222"/>
      <c r="CU390" s="222"/>
      <c r="CV390" s="222"/>
      <c r="CW390" s="222"/>
      <c r="CX390" s="222"/>
      <c r="CY390" s="222"/>
      <c r="CZ390" s="222"/>
      <c r="DA390" s="222"/>
      <c r="DB390" s="222"/>
      <c r="DC390" s="222"/>
      <c r="DD390" s="222"/>
      <c r="DE390" s="222"/>
      <c r="DF390" s="222"/>
      <c r="DG390" s="222"/>
      <c r="DH390" s="222"/>
      <c r="DI390" s="222"/>
      <c r="DJ390" s="222"/>
      <c r="DK390" s="222"/>
      <c r="DL390" s="222"/>
      <c r="DM390" s="222"/>
      <c r="DN390" s="222"/>
      <c r="DO390" s="222"/>
      <c r="DP390" s="222"/>
      <c r="DQ390" s="222"/>
      <c r="DR390" s="222"/>
      <c r="DS390" s="222"/>
      <c r="DT390" s="222"/>
      <c r="DU390" s="222"/>
      <c r="DV390" s="222"/>
      <c r="DW390" s="222"/>
      <c r="DX390" s="222"/>
      <c r="DY390" s="222"/>
      <c r="DZ390" s="222"/>
      <c r="EA390" s="222"/>
      <c r="EB390" s="222"/>
      <c r="EC390" s="222"/>
      <c r="ED390" s="222"/>
      <c r="EE390" s="222"/>
      <c r="EF390" s="222"/>
      <c r="EG390" s="222"/>
      <c r="EH390" s="222"/>
      <c r="EI390" s="222"/>
      <c r="EJ390" s="222"/>
      <c r="EK390" s="222"/>
      <c r="EL390" s="222"/>
      <c r="EM390" s="222"/>
    </row>
    <row r="391" spans="3:143" hidden="1" outlineLevel="1" x14ac:dyDescent="0.3">
      <c r="C391" s="142">
        <f t="shared" si="249"/>
        <v>6</v>
      </c>
      <c r="D391" s="223" t="str">
        <f t="shared" si="248"/>
        <v>산업운영대</v>
      </c>
      <c r="E391" s="215" t="str">
        <f t="shared" si="248"/>
        <v>산업</v>
      </c>
      <c r="F391" s="283">
        <f t="shared" si="248"/>
        <v>20000</v>
      </c>
      <c r="G391" s="217">
        <f t="shared" si="248"/>
        <v>2.5499999999999998E-2</v>
      </c>
      <c r="H391" s="218">
        <f t="shared" si="248"/>
        <v>43049</v>
      </c>
      <c r="I391" s="219" t="str">
        <f t="shared" si="248"/>
        <v>3개월</v>
      </c>
      <c r="J391" s="220" t="str">
        <f t="shared" si="248"/>
        <v>2.5.8.11</v>
      </c>
      <c r="K391" s="287"/>
      <c r="L391" s="222"/>
      <c r="M391" s="222"/>
      <c r="N391" s="222"/>
      <c r="O391" s="222"/>
      <c r="P391" s="222"/>
      <c r="Q391" s="222"/>
      <c r="R391" s="222"/>
      <c r="S391" s="222"/>
      <c r="T391" s="222"/>
      <c r="U391" s="222"/>
      <c r="V391" s="222"/>
      <c r="W391" s="222"/>
      <c r="X391" s="222"/>
      <c r="Y391" s="222"/>
      <c r="Z391" s="222"/>
      <c r="AA391" s="222"/>
      <c r="AB391" s="222"/>
      <c r="AC391" s="222"/>
      <c r="AD391" s="222"/>
      <c r="AE391" s="222"/>
      <c r="AF391" s="222"/>
      <c r="AG391" s="222"/>
      <c r="AH391" s="222"/>
      <c r="AI391" s="222"/>
      <c r="AJ391" s="222"/>
      <c r="AK391" s="222"/>
      <c r="AL391" s="222"/>
      <c r="AM391" s="222"/>
      <c r="AN391" s="222"/>
      <c r="AO391" s="222"/>
      <c r="AP391" s="222"/>
      <c r="AQ391" s="222"/>
      <c r="AR391" s="222"/>
      <c r="AS391" s="222"/>
      <c r="AT391" s="222"/>
      <c r="AU391" s="222"/>
      <c r="AV391" s="222"/>
      <c r="AW391" s="222"/>
      <c r="AX391" s="222"/>
      <c r="AY391" s="222"/>
      <c r="AZ391" s="222"/>
      <c r="BA391" s="222"/>
      <c r="BB391" s="222"/>
      <c r="BC391" s="222"/>
      <c r="BD391" s="222"/>
      <c r="BE391" s="222"/>
      <c r="BF391" s="222"/>
      <c r="BG391" s="222"/>
      <c r="BH391" s="222"/>
      <c r="BI391" s="222"/>
      <c r="BJ391" s="222"/>
      <c r="BK391" s="222"/>
      <c r="BL391" s="222"/>
      <c r="BM391" s="222"/>
      <c r="BN391" s="222"/>
      <c r="BO391" s="222"/>
      <c r="BP391" s="222"/>
      <c r="BQ391" s="222"/>
      <c r="BR391" s="222"/>
      <c r="BS391" s="222"/>
      <c r="BT391" s="222"/>
      <c r="BU391" s="222"/>
      <c r="BV391" s="222"/>
      <c r="BW391" s="222"/>
      <c r="BX391" s="222"/>
      <c r="BY391" s="222"/>
      <c r="BZ391" s="222"/>
      <c r="CA391" s="222"/>
      <c r="CB391" s="222"/>
      <c r="CC391" s="222"/>
      <c r="CD391" s="222"/>
      <c r="CE391" s="222"/>
      <c r="CF391" s="222"/>
      <c r="CG391" s="222"/>
      <c r="CH391" s="222"/>
      <c r="CI391" s="222"/>
      <c r="CJ391" s="222"/>
      <c r="CK391" s="222"/>
      <c r="CL391" s="222"/>
      <c r="CM391" s="222"/>
      <c r="CN391" s="222"/>
      <c r="CO391" s="222"/>
      <c r="CP391" s="222"/>
      <c r="CQ391" s="222"/>
      <c r="CR391" s="222"/>
      <c r="CS391" s="222"/>
      <c r="CT391" s="222"/>
      <c r="CU391" s="222"/>
      <c r="CV391" s="222"/>
      <c r="CW391" s="222"/>
      <c r="CX391" s="222"/>
      <c r="CY391" s="222"/>
      <c r="CZ391" s="222"/>
      <c r="DA391" s="222"/>
      <c r="DB391" s="222"/>
      <c r="DC391" s="222"/>
      <c r="DD391" s="222"/>
      <c r="DE391" s="222"/>
      <c r="DF391" s="222"/>
      <c r="DG391" s="222"/>
      <c r="DH391" s="222"/>
      <c r="DI391" s="222"/>
      <c r="DJ391" s="222"/>
      <c r="DK391" s="222"/>
      <c r="DL391" s="222"/>
      <c r="DM391" s="222"/>
      <c r="DN391" s="222"/>
      <c r="DO391" s="222"/>
      <c r="DP391" s="222"/>
      <c r="DQ391" s="222"/>
      <c r="DR391" s="222"/>
      <c r="DS391" s="222"/>
      <c r="DT391" s="222"/>
      <c r="DU391" s="222"/>
      <c r="DV391" s="222"/>
      <c r="DW391" s="222"/>
      <c r="DX391" s="222"/>
      <c r="DY391" s="222"/>
      <c r="DZ391" s="222"/>
      <c r="EA391" s="222"/>
      <c r="EB391" s="222"/>
      <c r="EC391" s="222"/>
      <c r="ED391" s="222"/>
      <c r="EE391" s="222"/>
      <c r="EF391" s="222"/>
      <c r="EG391" s="222"/>
      <c r="EH391" s="222"/>
      <c r="EI391" s="222"/>
      <c r="EJ391" s="222"/>
      <c r="EK391" s="222"/>
      <c r="EL391" s="222"/>
      <c r="EM391" s="222"/>
    </row>
    <row r="392" spans="3:143" hidden="1" outlineLevel="1" x14ac:dyDescent="0.3">
      <c r="C392" s="142">
        <f t="shared" si="249"/>
        <v>7</v>
      </c>
      <c r="D392" s="214" t="str">
        <f t="shared" si="248"/>
        <v>기업일반대</v>
      </c>
      <c r="E392" s="215" t="str">
        <f t="shared" si="248"/>
        <v>야마구찌</v>
      </c>
      <c r="F392" s="283">
        <f t="shared" si="248"/>
        <v>5000</v>
      </c>
      <c r="G392" s="217">
        <f t="shared" si="248"/>
        <v>2.3399999999999997E-2</v>
      </c>
      <c r="H392" s="218">
        <f t="shared" si="248"/>
        <v>42874</v>
      </c>
      <c r="I392" s="219" t="str">
        <f t="shared" si="248"/>
        <v>3개월</v>
      </c>
      <c r="J392" s="220" t="str">
        <f t="shared" si="248"/>
        <v>2.5.8.11</v>
      </c>
      <c r="K392" s="287"/>
      <c r="L392" s="222"/>
      <c r="M392" s="222"/>
      <c r="N392" s="222"/>
      <c r="O392" s="222"/>
      <c r="P392" s="222"/>
      <c r="Q392" s="222"/>
      <c r="R392" s="222"/>
      <c r="S392" s="222"/>
      <c r="T392" s="222"/>
      <c r="U392" s="222"/>
      <c r="V392" s="222"/>
      <c r="W392" s="222"/>
      <c r="X392" s="222"/>
      <c r="Y392" s="222"/>
      <c r="Z392" s="222"/>
      <c r="AA392" s="222"/>
      <c r="AB392" s="222"/>
      <c r="AC392" s="222"/>
      <c r="AD392" s="222"/>
      <c r="AE392" s="222"/>
      <c r="AF392" s="222"/>
      <c r="AG392" s="222"/>
      <c r="AH392" s="222"/>
      <c r="AI392" s="222"/>
      <c r="AJ392" s="222"/>
      <c r="AK392" s="222"/>
      <c r="AL392" s="222"/>
      <c r="AM392" s="222"/>
      <c r="AN392" s="222"/>
      <c r="AO392" s="222"/>
      <c r="AP392" s="222"/>
      <c r="AQ392" s="222"/>
      <c r="AR392" s="222"/>
      <c r="AS392" s="222"/>
      <c r="AT392" s="222"/>
      <c r="AU392" s="222"/>
      <c r="AV392" s="222"/>
      <c r="AW392" s="222"/>
      <c r="AX392" s="222"/>
      <c r="AY392" s="222"/>
      <c r="AZ392" s="222"/>
      <c r="BA392" s="222"/>
      <c r="BB392" s="222"/>
      <c r="BC392" s="222"/>
      <c r="BD392" s="222"/>
      <c r="BE392" s="222"/>
      <c r="BF392" s="222"/>
      <c r="BG392" s="222"/>
      <c r="BH392" s="222"/>
      <c r="BI392" s="222"/>
      <c r="BJ392" s="222"/>
      <c r="BK392" s="222"/>
      <c r="BL392" s="222"/>
      <c r="BM392" s="222"/>
      <c r="BN392" s="222"/>
      <c r="BO392" s="222"/>
      <c r="BP392" s="222"/>
      <c r="BQ392" s="222"/>
      <c r="BR392" s="222"/>
      <c r="BS392" s="222"/>
      <c r="BT392" s="222"/>
      <c r="BU392" s="222"/>
      <c r="BV392" s="222"/>
      <c r="BW392" s="222"/>
      <c r="BX392" s="222"/>
      <c r="BY392" s="222"/>
      <c r="BZ392" s="222"/>
      <c r="CA392" s="222"/>
      <c r="CB392" s="222"/>
      <c r="CC392" s="222"/>
      <c r="CD392" s="222"/>
      <c r="CE392" s="222"/>
      <c r="CF392" s="222"/>
      <c r="CG392" s="222"/>
      <c r="CH392" s="222"/>
      <c r="CI392" s="222"/>
      <c r="CJ392" s="222"/>
      <c r="CK392" s="222"/>
      <c r="CL392" s="222"/>
      <c r="CM392" s="222"/>
      <c r="CN392" s="222"/>
      <c r="CO392" s="222"/>
      <c r="CP392" s="222"/>
      <c r="CQ392" s="222"/>
      <c r="CR392" s="222"/>
      <c r="CS392" s="222"/>
      <c r="CT392" s="222"/>
      <c r="CU392" s="222"/>
      <c r="CV392" s="222"/>
      <c r="CW392" s="222"/>
      <c r="CX392" s="222"/>
      <c r="CY392" s="222"/>
      <c r="CZ392" s="222"/>
      <c r="DA392" s="222"/>
      <c r="DB392" s="222"/>
      <c r="DC392" s="222"/>
      <c r="DD392" s="222"/>
      <c r="DE392" s="222"/>
      <c r="DF392" s="222"/>
      <c r="DG392" s="222"/>
      <c r="DH392" s="222"/>
      <c r="DI392" s="222"/>
      <c r="DJ392" s="222"/>
      <c r="DK392" s="222"/>
      <c r="DL392" s="222"/>
      <c r="DM392" s="222"/>
      <c r="DN392" s="222"/>
      <c r="DO392" s="222"/>
      <c r="DP392" s="222"/>
      <c r="DQ392" s="222"/>
      <c r="DR392" s="222"/>
      <c r="DS392" s="222"/>
      <c r="DT392" s="222"/>
      <c r="DU392" s="222"/>
      <c r="DV392" s="222"/>
      <c r="DW392" s="222"/>
      <c r="DX392" s="222"/>
      <c r="DY392" s="222"/>
      <c r="DZ392" s="222"/>
      <c r="EA392" s="222"/>
      <c r="EB392" s="222"/>
      <c r="EC392" s="222"/>
      <c r="ED392" s="222"/>
      <c r="EE392" s="222"/>
      <c r="EF392" s="222"/>
      <c r="EG392" s="222"/>
      <c r="EH392" s="222"/>
      <c r="EI392" s="222"/>
      <c r="EJ392" s="222"/>
      <c r="EK392" s="222"/>
      <c r="EL392" s="222"/>
      <c r="EM392" s="222"/>
    </row>
    <row r="393" spans="3:143" hidden="1" outlineLevel="1" x14ac:dyDescent="0.3">
      <c r="C393" s="142">
        <f t="shared" si="249"/>
        <v>8</v>
      </c>
      <c r="D393" s="223" t="str">
        <f t="shared" si="248"/>
        <v>일반대</v>
      </c>
      <c r="E393" s="215" t="str">
        <f t="shared" si="248"/>
        <v>우리</v>
      </c>
      <c r="F393" s="283">
        <f t="shared" si="248"/>
        <v>2500</v>
      </c>
      <c r="G393" s="217">
        <f t="shared" si="248"/>
        <v>2.6099999999999998E-2</v>
      </c>
      <c r="H393" s="218">
        <f t="shared" si="248"/>
        <v>42797</v>
      </c>
      <c r="I393" s="219" t="str">
        <f t="shared" si="248"/>
        <v>1개월</v>
      </c>
      <c r="J393" s="220" t="str">
        <f t="shared" si="248"/>
        <v>-</v>
      </c>
      <c r="K393" s="287"/>
      <c r="L393" s="222"/>
      <c r="M393" s="222"/>
      <c r="N393" s="222"/>
      <c r="O393" s="222"/>
      <c r="P393" s="222"/>
      <c r="Q393" s="222"/>
      <c r="R393" s="222"/>
      <c r="S393" s="222"/>
      <c r="T393" s="222"/>
      <c r="U393" s="222"/>
      <c r="V393" s="222"/>
      <c r="W393" s="222"/>
      <c r="X393" s="222"/>
      <c r="Y393" s="222"/>
      <c r="Z393" s="222"/>
      <c r="AA393" s="222"/>
      <c r="AB393" s="222"/>
      <c r="AC393" s="222"/>
      <c r="AD393" s="222"/>
      <c r="AE393" s="222"/>
      <c r="AF393" s="222"/>
      <c r="AG393" s="222"/>
      <c r="AH393" s="222"/>
      <c r="AI393" s="222"/>
      <c r="AJ393" s="222"/>
      <c r="AK393" s="222"/>
      <c r="AL393" s="222"/>
      <c r="AM393" s="222"/>
      <c r="AN393" s="222"/>
      <c r="AO393" s="222"/>
      <c r="AP393" s="222"/>
      <c r="AQ393" s="222"/>
      <c r="AR393" s="222"/>
      <c r="AS393" s="222"/>
      <c r="AT393" s="222"/>
      <c r="AU393" s="222"/>
      <c r="AV393" s="222"/>
      <c r="AW393" s="222"/>
      <c r="AX393" s="222"/>
      <c r="AY393" s="222"/>
      <c r="AZ393" s="222"/>
      <c r="BA393" s="222"/>
      <c r="BB393" s="222"/>
      <c r="BC393" s="222"/>
      <c r="BD393" s="222"/>
      <c r="BE393" s="222"/>
      <c r="BF393" s="222"/>
      <c r="BG393" s="222"/>
      <c r="BH393" s="222"/>
      <c r="BI393" s="222"/>
      <c r="BJ393" s="222"/>
      <c r="BK393" s="222"/>
      <c r="BL393" s="222"/>
      <c r="BM393" s="222"/>
      <c r="BN393" s="222"/>
      <c r="BO393" s="222"/>
      <c r="BP393" s="222"/>
      <c r="BQ393" s="222"/>
      <c r="BR393" s="222"/>
      <c r="BS393" s="222"/>
      <c r="BT393" s="222"/>
      <c r="BU393" s="222"/>
      <c r="BV393" s="222"/>
      <c r="BW393" s="222"/>
      <c r="BX393" s="222"/>
      <c r="BY393" s="222"/>
      <c r="BZ393" s="222"/>
      <c r="CA393" s="222"/>
      <c r="CB393" s="222"/>
      <c r="CC393" s="222"/>
      <c r="CD393" s="222"/>
      <c r="CE393" s="222"/>
      <c r="CF393" s="222"/>
      <c r="CG393" s="222"/>
      <c r="CH393" s="222"/>
      <c r="CI393" s="222"/>
      <c r="CJ393" s="222"/>
      <c r="CK393" s="222"/>
      <c r="CL393" s="222"/>
      <c r="CM393" s="222"/>
      <c r="CN393" s="222"/>
      <c r="CO393" s="222"/>
      <c r="CP393" s="222"/>
      <c r="CQ393" s="222"/>
      <c r="CR393" s="222"/>
      <c r="CS393" s="222"/>
      <c r="CT393" s="222"/>
      <c r="CU393" s="222"/>
      <c r="CV393" s="222"/>
      <c r="CW393" s="222"/>
      <c r="CX393" s="222"/>
      <c r="CY393" s="222"/>
      <c r="CZ393" s="222"/>
      <c r="DA393" s="222"/>
      <c r="DB393" s="222"/>
      <c r="DC393" s="222"/>
      <c r="DD393" s="222"/>
      <c r="DE393" s="222"/>
      <c r="DF393" s="222"/>
      <c r="DG393" s="222"/>
      <c r="DH393" s="222"/>
      <c r="DI393" s="222"/>
      <c r="DJ393" s="222"/>
      <c r="DK393" s="222"/>
      <c r="DL393" s="222"/>
      <c r="DM393" s="222"/>
      <c r="DN393" s="222"/>
      <c r="DO393" s="222"/>
      <c r="DP393" s="222"/>
      <c r="DQ393" s="222"/>
      <c r="DR393" s="222"/>
      <c r="DS393" s="222"/>
      <c r="DT393" s="222"/>
      <c r="DU393" s="222"/>
      <c r="DV393" s="222"/>
      <c r="DW393" s="222"/>
      <c r="DX393" s="222"/>
      <c r="DY393" s="222"/>
      <c r="DZ393" s="222"/>
      <c r="EA393" s="222"/>
      <c r="EB393" s="222"/>
      <c r="EC393" s="222"/>
      <c r="ED393" s="222"/>
      <c r="EE393" s="222"/>
      <c r="EF393" s="222"/>
      <c r="EG393" s="222"/>
      <c r="EH393" s="222"/>
      <c r="EI393" s="222"/>
      <c r="EJ393" s="222"/>
      <c r="EK393" s="222"/>
      <c r="EL393" s="222"/>
      <c r="EM393" s="222"/>
    </row>
    <row r="394" spans="3:143" hidden="1" outlineLevel="1" x14ac:dyDescent="0.3">
      <c r="C394" s="142">
        <f t="shared" si="249"/>
        <v>9</v>
      </c>
      <c r="D394" s="214" t="str">
        <f t="shared" si="248"/>
        <v>일반대</v>
      </c>
      <c r="E394" s="215" t="str">
        <f t="shared" si="248"/>
        <v>농협</v>
      </c>
      <c r="F394" s="283">
        <f t="shared" si="248"/>
        <v>5000</v>
      </c>
      <c r="G394" s="217">
        <f t="shared" si="248"/>
        <v>2.8900000000000002E-2</v>
      </c>
      <c r="H394" s="218">
        <f t="shared" si="248"/>
        <v>42694</v>
      </c>
      <c r="I394" s="219" t="str">
        <f t="shared" si="248"/>
        <v>1개월</v>
      </c>
      <c r="J394" s="220" t="str">
        <f t="shared" si="248"/>
        <v>-</v>
      </c>
      <c r="K394" s="287"/>
      <c r="L394" s="222"/>
      <c r="M394" s="222"/>
      <c r="N394" s="222"/>
      <c r="O394" s="222"/>
      <c r="P394" s="222"/>
      <c r="Q394" s="222"/>
      <c r="R394" s="222"/>
      <c r="S394" s="222"/>
      <c r="T394" s="222"/>
      <c r="U394" s="222"/>
      <c r="V394" s="222"/>
      <c r="W394" s="222"/>
      <c r="X394" s="222"/>
      <c r="Y394" s="222"/>
      <c r="Z394" s="222"/>
      <c r="AA394" s="222"/>
      <c r="AB394" s="222"/>
      <c r="AC394" s="222"/>
      <c r="AD394" s="222"/>
      <c r="AE394" s="222"/>
      <c r="AF394" s="222"/>
      <c r="AG394" s="222"/>
      <c r="AH394" s="222"/>
      <c r="AI394" s="222"/>
      <c r="AJ394" s="222"/>
      <c r="AK394" s="222"/>
      <c r="AL394" s="222"/>
      <c r="AM394" s="222"/>
      <c r="AN394" s="222"/>
      <c r="AO394" s="222"/>
      <c r="AP394" s="222"/>
      <c r="AQ394" s="222"/>
      <c r="AR394" s="222"/>
      <c r="AS394" s="222"/>
      <c r="AT394" s="222"/>
      <c r="AU394" s="222"/>
      <c r="AV394" s="222"/>
      <c r="AW394" s="222"/>
      <c r="AX394" s="222"/>
      <c r="AY394" s="222"/>
      <c r="AZ394" s="222"/>
      <c r="BA394" s="222"/>
      <c r="BB394" s="222"/>
      <c r="BC394" s="222"/>
      <c r="BD394" s="222"/>
      <c r="BE394" s="222"/>
      <c r="BF394" s="222"/>
      <c r="BG394" s="222"/>
      <c r="BH394" s="222"/>
      <c r="BI394" s="222"/>
      <c r="BJ394" s="222"/>
      <c r="BK394" s="222"/>
      <c r="BL394" s="222"/>
      <c r="BM394" s="222"/>
      <c r="BN394" s="222"/>
      <c r="BO394" s="222"/>
      <c r="BP394" s="222"/>
      <c r="BQ394" s="222"/>
      <c r="BR394" s="222"/>
      <c r="BS394" s="222"/>
      <c r="BT394" s="222"/>
      <c r="BU394" s="222"/>
      <c r="BV394" s="222"/>
      <c r="BW394" s="222"/>
      <c r="BX394" s="222"/>
      <c r="BY394" s="222"/>
      <c r="BZ394" s="222"/>
      <c r="CA394" s="222"/>
      <c r="CB394" s="222"/>
      <c r="CC394" s="222"/>
      <c r="CD394" s="222"/>
      <c r="CE394" s="222"/>
      <c r="CF394" s="222"/>
      <c r="CG394" s="222"/>
      <c r="CH394" s="222"/>
      <c r="CI394" s="222"/>
      <c r="CJ394" s="222"/>
      <c r="CK394" s="222"/>
      <c r="CL394" s="222"/>
      <c r="CM394" s="222"/>
      <c r="CN394" s="222"/>
      <c r="CO394" s="222"/>
      <c r="CP394" s="222"/>
      <c r="CQ394" s="222"/>
      <c r="CR394" s="222"/>
      <c r="CS394" s="222"/>
      <c r="CT394" s="222"/>
      <c r="CU394" s="222"/>
      <c r="CV394" s="222"/>
      <c r="CW394" s="222"/>
      <c r="CX394" s="222"/>
      <c r="CY394" s="222"/>
      <c r="CZ394" s="222"/>
      <c r="DA394" s="222"/>
      <c r="DB394" s="222"/>
      <c r="DC394" s="222"/>
      <c r="DD394" s="222"/>
      <c r="DE394" s="222"/>
      <c r="DF394" s="222"/>
      <c r="DG394" s="222"/>
      <c r="DH394" s="222"/>
      <c r="DI394" s="222"/>
      <c r="DJ394" s="222"/>
      <c r="DK394" s="222"/>
      <c r="DL394" s="222"/>
      <c r="DM394" s="222"/>
      <c r="DN394" s="222"/>
      <c r="DO394" s="222"/>
      <c r="DP394" s="222"/>
      <c r="DQ394" s="222"/>
      <c r="DR394" s="222"/>
      <c r="DS394" s="222"/>
      <c r="DT394" s="222"/>
      <c r="DU394" s="222"/>
      <c r="DV394" s="222"/>
      <c r="DW394" s="222"/>
      <c r="DX394" s="222"/>
      <c r="DY394" s="222"/>
      <c r="DZ394" s="222"/>
      <c r="EA394" s="222"/>
      <c r="EB394" s="222"/>
      <c r="EC394" s="222"/>
      <c r="ED394" s="222"/>
      <c r="EE394" s="222"/>
      <c r="EF394" s="222"/>
      <c r="EG394" s="222"/>
      <c r="EH394" s="222"/>
      <c r="EI394" s="222"/>
      <c r="EJ394" s="222"/>
      <c r="EK394" s="222"/>
      <c r="EL394" s="222"/>
      <c r="EM394" s="222"/>
    </row>
    <row r="395" spans="3:143" hidden="1" outlineLevel="1" x14ac:dyDescent="0.3">
      <c r="C395" s="142">
        <f t="shared" si="249"/>
        <v>10</v>
      </c>
      <c r="D395" s="223" t="str">
        <f t="shared" si="248"/>
        <v>일반대(정책자금)</v>
      </c>
      <c r="E395" s="215" t="str">
        <f t="shared" si="248"/>
        <v>농협</v>
      </c>
      <c r="F395" s="283">
        <f t="shared" si="248"/>
        <v>10000</v>
      </c>
      <c r="G395" s="217">
        <f t="shared" si="248"/>
        <v>2.3799999999999998E-2</v>
      </c>
      <c r="H395" s="218">
        <f t="shared" si="248"/>
        <v>42809</v>
      </c>
      <c r="I395" s="219" t="str">
        <f t="shared" si="248"/>
        <v>3개월</v>
      </c>
      <c r="J395" s="220" t="str">
        <f t="shared" si="248"/>
        <v>3.6.9.12</v>
      </c>
      <c r="K395" s="287"/>
      <c r="L395" s="222"/>
      <c r="M395" s="222"/>
      <c r="N395" s="222"/>
      <c r="O395" s="222"/>
      <c r="P395" s="222"/>
      <c r="Q395" s="222"/>
      <c r="R395" s="222"/>
      <c r="S395" s="222"/>
      <c r="T395" s="222"/>
      <c r="U395" s="222"/>
      <c r="V395" s="222"/>
      <c r="W395" s="222"/>
      <c r="X395" s="222"/>
      <c r="Y395" s="222"/>
      <c r="Z395" s="222"/>
      <c r="AA395" s="222"/>
      <c r="AB395" s="222"/>
      <c r="AC395" s="222"/>
      <c r="AD395" s="222"/>
      <c r="AE395" s="222"/>
      <c r="AF395" s="222"/>
      <c r="AG395" s="222"/>
      <c r="AH395" s="222"/>
      <c r="AI395" s="222"/>
      <c r="AJ395" s="222"/>
      <c r="AK395" s="222"/>
      <c r="AL395" s="222"/>
      <c r="AM395" s="222"/>
      <c r="AN395" s="222"/>
      <c r="AO395" s="222"/>
      <c r="AP395" s="222"/>
      <c r="AQ395" s="222"/>
      <c r="AR395" s="222"/>
      <c r="AS395" s="222"/>
      <c r="AT395" s="222"/>
      <c r="AU395" s="222"/>
      <c r="AV395" s="222"/>
      <c r="AW395" s="222"/>
      <c r="AX395" s="222"/>
      <c r="AY395" s="222"/>
      <c r="AZ395" s="222"/>
      <c r="BA395" s="222"/>
      <c r="BB395" s="222"/>
      <c r="BC395" s="222"/>
      <c r="BD395" s="222"/>
      <c r="BE395" s="222"/>
      <c r="BF395" s="222"/>
      <c r="BG395" s="222"/>
      <c r="BH395" s="222"/>
      <c r="BI395" s="222"/>
      <c r="BJ395" s="222"/>
      <c r="BK395" s="222"/>
      <c r="BL395" s="222"/>
      <c r="BM395" s="222"/>
      <c r="BN395" s="222"/>
      <c r="BO395" s="222"/>
      <c r="BP395" s="222"/>
      <c r="BQ395" s="222"/>
      <c r="BR395" s="222"/>
      <c r="BS395" s="222"/>
      <c r="BT395" s="222"/>
      <c r="BU395" s="222"/>
      <c r="BV395" s="222"/>
      <c r="BW395" s="222"/>
      <c r="BX395" s="222"/>
      <c r="BY395" s="222"/>
      <c r="BZ395" s="222"/>
      <c r="CA395" s="222"/>
      <c r="CB395" s="222"/>
      <c r="CC395" s="222"/>
      <c r="CD395" s="222"/>
      <c r="CE395" s="222"/>
      <c r="CF395" s="222"/>
      <c r="CG395" s="222"/>
      <c r="CH395" s="222"/>
      <c r="CI395" s="222"/>
      <c r="CJ395" s="222"/>
      <c r="CK395" s="222"/>
      <c r="CL395" s="222"/>
      <c r="CM395" s="222"/>
      <c r="CN395" s="222"/>
      <c r="CO395" s="222"/>
      <c r="CP395" s="222"/>
      <c r="CQ395" s="222"/>
      <c r="CR395" s="222"/>
      <c r="CS395" s="222"/>
      <c r="CT395" s="222"/>
      <c r="CU395" s="222"/>
      <c r="CV395" s="222"/>
      <c r="CW395" s="222"/>
      <c r="CX395" s="222"/>
      <c r="CY395" s="222"/>
      <c r="CZ395" s="222"/>
      <c r="DA395" s="222"/>
      <c r="DB395" s="222"/>
      <c r="DC395" s="222"/>
      <c r="DD395" s="222"/>
      <c r="DE395" s="222"/>
      <c r="DF395" s="222"/>
      <c r="DG395" s="222"/>
      <c r="DH395" s="222"/>
      <c r="DI395" s="222"/>
      <c r="DJ395" s="222"/>
      <c r="DK395" s="222"/>
      <c r="DL395" s="222"/>
      <c r="DM395" s="222"/>
      <c r="DN395" s="222"/>
      <c r="DO395" s="222"/>
      <c r="DP395" s="222"/>
      <c r="DQ395" s="222"/>
      <c r="DR395" s="222"/>
      <c r="DS395" s="222"/>
      <c r="DT395" s="222"/>
      <c r="DU395" s="222"/>
      <c r="DV395" s="222"/>
      <c r="DW395" s="222"/>
      <c r="DX395" s="222"/>
      <c r="DY395" s="222"/>
      <c r="DZ395" s="222"/>
      <c r="EA395" s="222"/>
      <c r="EB395" s="222"/>
      <c r="EC395" s="222"/>
      <c r="ED395" s="222"/>
      <c r="EE395" s="222"/>
      <c r="EF395" s="222"/>
      <c r="EG395" s="222"/>
      <c r="EH395" s="222"/>
      <c r="EI395" s="222"/>
      <c r="EJ395" s="222"/>
      <c r="EK395" s="222"/>
      <c r="EL395" s="222"/>
      <c r="EM395" s="222"/>
    </row>
    <row r="396" spans="3:143" hidden="1" outlineLevel="1" x14ac:dyDescent="0.3">
      <c r="C396" s="142">
        <f>C395+1</f>
        <v>11</v>
      </c>
      <c r="D396" s="223" t="str">
        <f t="shared" si="248"/>
        <v>일반대</v>
      </c>
      <c r="E396" s="215" t="str">
        <f t="shared" si="248"/>
        <v>경남</v>
      </c>
      <c r="F396" s="283">
        <f t="shared" si="248"/>
        <v>5000</v>
      </c>
      <c r="G396" s="217">
        <f t="shared" si="248"/>
        <v>2.5699999999999997E-2</v>
      </c>
      <c r="H396" s="218">
        <f t="shared" si="248"/>
        <v>42876</v>
      </c>
      <c r="I396" s="219" t="str">
        <f t="shared" si="248"/>
        <v>1개월</v>
      </c>
      <c r="J396" s="220" t="str">
        <f t="shared" si="248"/>
        <v>-</v>
      </c>
      <c r="K396" s="287"/>
      <c r="L396" s="222"/>
      <c r="M396" s="222"/>
      <c r="N396" s="222"/>
      <c r="O396" s="222"/>
      <c r="P396" s="222"/>
      <c r="Q396" s="222"/>
      <c r="R396" s="222"/>
      <c r="S396" s="222"/>
      <c r="T396" s="222"/>
      <c r="U396" s="222"/>
      <c r="V396" s="222"/>
      <c r="W396" s="222"/>
      <c r="X396" s="222"/>
      <c r="Y396" s="222"/>
      <c r="Z396" s="222"/>
      <c r="AA396" s="222"/>
      <c r="AB396" s="222"/>
      <c r="AC396" s="222"/>
      <c r="AD396" s="222"/>
      <c r="AE396" s="222"/>
      <c r="AF396" s="222"/>
      <c r="AG396" s="222"/>
      <c r="AH396" s="222"/>
      <c r="AI396" s="222"/>
      <c r="AJ396" s="222"/>
      <c r="AK396" s="222"/>
      <c r="AL396" s="222"/>
      <c r="AM396" s="222"/>
      <c r="AN396" s="222"/>
      <c r="AO396" s="222"/>
      <c r="AP396" s="222"/>
      <c r="AQ396" s="222"/>
      <c r="AR396" s="222"/>
      <c r="AS396" s="222"/>
      <c r="AT396" s="222"/>
      <c r="AU396" s="222"/>
      <c r="AV396" s="222"/>
      <c r="AW396" s="222"/>
      <c r="AX396" s="222"/>
      <c r="AY396" s="222"/>
      <c r="AZ396" s="222"/>
      <c r="BA396" s="222"/>
      <c r="BB396" s="222"/>
      <c r="BC396" s="222"/>
      <c r="BD396" s="222"/>
      <c r="BE396" s="222"/>
      <c r="BF396" s="222"/>
      <c r="BG396" s="222"/>
      <c r="BH396" s="222"/>
      <c r="BI396" s="222"/>
      <c r="BJ396" s="222"/>
      <c r="BK396" s="222"/>
      <c r="BL396" s="222"/>
      <c r="BM396" s="222"/>
      <c r="BN396" s="222"/>
      <c r="BO396" s="222"/>
      <c r="BP396" s="222"/>
      <c r="BQ396" s="222"/>
      <c r="BR396" s="222"/>
      <c r="BS396" s="222"/>
      <c r="BT396" s="222"/>
      <c r="BU396" s="222"/>
      <c r="BV396" s="222"/>
      <c r="BW396" s="222"/>
      <c r="BX396" s="222"/>
      <c r="BY396" s="222"/>
      <c r="BZ396" s="222"/>
      <c r="CA396" s="222"/>
      <c r="CB396" s="222"/>
      <c r="CC396" s="222"/>
      <c r="CD396" s="222"/>
      <c r="CE396" s="222"/>
      <c r="CF396" s="222"/>
      <c r="CG396" s="222"/>
      <c r="CH396" s="222"/>
      <c r="CI396" s="222"/>
      <c r="CJ396" s="222"/>
      <c r="CK396" s="222"/>
      <c r="CL396" s="222"/>
      <c r="CM396" s="222"/>
      <c r="CN396" s="222"/>
      <c r="CO396" s="222"/>
      <c r="CP396" s="222"/>
      <c r="CQ396" s="222"/>
      <c r="CR396" s="222"/>
      <c r="CS396" s="222"/>
      <c r="CT396" s="222"/>
      <c r="CU396" s="222"/>
      <c r="CV396" s="222"/>
      <c r="CW396" s="222"/>
      <c r="CX396" s="222"/>
      <c r="CY396" s="222"/>
      <c r="CZ396" s="222"/>
      <c r="DA396" s="222"/>
      <c r="DB396" s="222"/>
      <c r="DC396" s="222"/>
      <c r="DD396" s="222"/>
      <c r="DE396" s="222"/>
      <c r="DF396" s="222"/>
      <c r="DG396" s="222"/>
      <c r="DH396" s="222"/>
      <c r="DI396" s="222"/>
      <c r="DJ396" s="222"/>
      <c r="DK396" s="222"/>
      <c r="DL396" s="222"/>
      <c r="DM396" s="222"/>
      <c r="DN396" s="222"/>
      <c r="DO396" s="222"/>
      <c r="DP396" s="222"/>
      <c r="DQ396" s="222"/>
      <c r="DR396" s="222"/>
      <c r="DS396" s="222"/>
      <c r="DT396" s="222"/>
      <c r="DU396" s="222"/>
      <c r="DV396" s="222"/>
      <c r="DW396" s="222"/>
      <c r="DX396" s="222"/>
      <c r="DY396" s="222"/>
      <c r="DZ396" s="222"/>
      <c r="EA396" s="222"/>
      <c r="EB396" s="222"/>
      <c r="EC396" s="222"/>
      <c r="ED396" s="222"/>
      <c r="EE396" s="222"/>
      <c r="EF396" s="222"/>
      <c r="EG396" s="222"/>
      <c r="EH396" s="222"/>
      <c r="EI396" s="222"/>
      <c r="EJ396" s="222"/>
      <c r="EK396" s="222"/>
      <c r="EL396" s="222"/>
      <c r="EM396" s="222"/>
    </row>
    <row r="397" spans="3:143" hidden="1" outlineLevel="1" x14ac:dyDescent="0.3">
      <c r="C397" s="142">
        <f t="shared" si="249"/>
        <v>12</v>
      </c>
      <c r="D397" s="214" t="str">
        <f t="shared" si="248"/>
        <v>해외투자대출(멕)</v>
      </c>
      <c r="E397" s="215" t="str">
        <f t="shared" si="248"/>
        <v>하나</v>
      </c>
      <c r="F397" s="283">
        <f t="shared" si="248"/>
        <v>3045.42</v>
      </c>
      <c r="G397" s="217">
        <f t="shared" si="248"/>
        <v>2.4272999999999999E-2</v>
      </c>
      <c r="H397" s="218">
        <f t="shared" si="248"/>
        <v>42763</v>
      </c>
      <c r="I397" s="219" t="str">
        <f t="shared" si="248"/>
        <v>1개월</v>
      </c>
      <c r="J397" s="220" t="str">
        <f t="shared" si="248"/>
        <v>-</v>
      </c>
      <c r="K397" s="287"/>
      <c r="L397" s="222"/>
      <c r="M397" s="222"/>
      <c r="N397" s="222"/>
      <c r="O397" s="222"/>
      <c r="P397" s="222"/>
      <c r="Q397" s="222"/>
      <c r="R397" s="222"/>
      <c r="S397" s="222"/>
      <c r="T397" s="222"/>
      <c r="U397" s="222"/>
      <c r="V397" s="222"/>
      <c r="W397" s="222"/>
      <c r="X397" s="222"/>
      <c r="Y397" s="222"/>
      <c r="Z397" s="222"/>
      <c r="AA397" s="222"/>
      <c r="AB397" s="222"/>
      <c r="AC397" s="222"/>
      <c r="AD397" s="222"/>
      <c r="AE397" s="222"/>
      <c r="AF397" s="222"/>
      <c r="AG397" s="222"/>
      <c r="AH397" s="222"/>
      <c r="AI397" s="222"/>
      <c r="AJ397" s="222"/>
      <c r="AK397" s="222"/>
      <c r="AL397" s="222"/>
      <c r="AM397" s="222"/>
      <c r="AN397" s="222"/>
      <c r="AO397" s="222"/>
      <c r="AP397" s="222"/>
      <c r="AQ397" s="222"/>
      <c r="AR397" s="222"/>
      <c r="AS397" s="222"/>
      <c r="AT397" s="222"/>
      <c r="AU397" s="222"/>
      <c r="AV397" s="222"/>
      <c r="AW397" s="222"/>
      <c r="AX397" s="222"/>
      <c r="AY397" s="222"/>
      <c r="AZ397" s="222"/>
      <c r="BA397" s="222"/>
      <c r="BB397" s="222"/>
      <c r="BC397" s="222"/>
      <c r="BD397" s="222"/>
      <c r="BE397" s="222"/>
      <c r="BF397" s="222"/>
      <c r="BG397" s="222"/>
      <c r="BH397" s="222"/>
      <c r="BI397" s="222"/>
      <c r="BJ397" s="222"/>
      <c r="BK397" s="222"/>
      <c r="BL397" s="222"/>
      <c r="BM397" s="222"/>
      <c r="BN397" s="222"/>
      <c r="BO397" s="222"/>
      <c r="BP397" s="222"/>
      <c r="BQ397" s="222"/>
      <c r="BR397" s="222"/>
      <c r="BS397" s="222"/>
      <c r="BT397" s="222"/>
      <c r="BU397" s="222"/>
      <c r="BV397" s="222"/>
      <c r="BW397" s="222"/>
      <c r="BX397" s="222"/>
      <c r="BY397" s="222"/>
      <c r="BZ397" s="222"/>
      <c r="CA397" s="222"/>
      <c r="CB397" s="222"/>
      <c r="CC397" s="222"/>
      <c r="CD397" s="222"/>
      <c r="CE397" s="222"/>
      <c r="CF397" s="222"/>
      <c r="CG397" s="222"/>
      <c r="CH397" s="222"/>
      <c r="CI397" s="222"/>
      <c r="CJ397" s="222"/>
      <c r="CK397" s="222"/>
      <c r="CL397" s="222"/>
      <c r="CM397" s="222"/>
      <c r="CN397" s="222"/>
      <c r="CO397" s="222"/>
      <c r="CP397" s="222"/>
      <c r="CQ397" s="222"/>
      <c r="CR397" s="222"/>
      <c r="CS397" s="222"/>
      <c r="CT397" s="222"/>
      <c r="CU397" s="222"/>
      <c r="CV397" s="222"/>
      <c r="CW397" s="222"/>
      <c r="CX397" s="222"/>
      <c r="CY397" s="222"/>
      <c r="CZ397" s="222"/>
      <c r="DA397" s="222"/>
      <c r="DB397" s="222"/>
      <c r="DC397" s="222"/>
      <c r="DD397" s="222"/>
      <c r="DE397" s="222"/>
      <c r="DF397" s="222"/>
      <c r="DG397" s="222"/>
      <c r="DH397" s="222"/>
      <c r="DI397" s="222"/>
      <c r="DJ397" s="222"/>
      <c r="DK397" s="222"/>
      <c r="DL397" s="222"/>
      <c r="DM397" s="222"/>
      <c r="DN397" s="222"/>
      <c r="DO397" s="222"/>
      <c r="DP397" s="222"/>
      <c r="DQ397" s="222"/>
      <c r="DR397" s="222"/>
      <c r="DS397" s="222"/>
      <c r="DT397" s="222"/>
      <c r="DU397" s="222"/>
      <c r="DV397" s="222"/>
      <c r="DW397" s="222"/>
      <c r="DX397" s="222"/>
      <c r="DY397" s="222"/>
      <c r="DZ397" s="222"/>
      <c r="EA397" s="222"/>
      <c r="EB397" s="222"/>
      <c r="EC397" s="222"/>
      <c r="ED397" s="222"/>
      <c r="EE397" s="222"/>
      <c r="EF397" s="222"/>
      <c r="EG397" s="222"/>
      <c r="EH397" s="222"/>
      <c r="EI397" s="222"/>
      <c r="EJ397" s="222"/>
      <c r="EK397" s="222"/>
      <c r="EL397" s="222"/>
      <c r="EM397" s="222"/>
    </row>
    <row r="398" spans="3:143" hidden="1" outlineLevel="1" x14ac:dyDescent="0.3">
      <c r="C398" s="142">
        <f t="shared" si="249"/>
        <v>13</v>
      </c>
      <c r="D398" s="223" t="str">
        <f t="shared" si="248"/>
        <v>해외투자대출(멕)</v>
      </c>
      <c r="E398" s="215" t="str">
        <f t="shared" si="248"/>
        <v>하나</v>
      </c>
      <c r="F398" s="283">
        <f t="shared" si="248"/>
        <v>2296.15</v>
      </c>
      <c r="G398" s="217">
        <f t="shared" si="248"/>
        <v>2.4515600000000002E-2</v>
      </c>
      <c r="H398" s="218">
        <f t="shared" si="248"/>
        <v>42833</v>
      </c>
      <c r="I398" s="219" t="str">
        <f t="shared" si="248"/>
        <v>1개월</v>
      </c>
      <c r="J398" s="220" t="str">
        <f t="shared" si="248"/>
        <v>-</v>
      </c>
      <c r="K398" s="287"/>
      <c r="L398" s="222"/>
      <c r="M398" s="222"/>
      <c r="N398" s="222"/>
      <c r="O398" s="222"/>
      <c r="P398" s="222"/>
      <c r="Q398" s="222"/>
      <c r="R398" s="222"/>
      <c r="S398" s="222"/>
      <c r="T398" s="222"/>
      <c r="U398" s="222"/>
      <c r="V398" s="222"/>
      <c r="W398" s="222"/>
      <c r="X398" s="222"/>
      <c r="Y398" s="222"/>
      <c r="Z398" s="222"/>
      <c r="AA398" s="222"/>
      <c r="AB398" s="222"/>
      <c r="AC398" s="222"/>
      <c r="AD398" s="222"/>
      <c r="AE398" s="222"/>
      <c r="AF398" s="222"/>
      <c r="AG398" s="222"/>
      <c r="AH398" s="222"/>
      <c r="AI398" s="222"/>
      <c r="AJ398" s="222"/>
      <c r="AK398" s="222"/>
      <c r="AL398" s="222"/>
      <c r="AM398" s="222"/>
      <c r="AN398" s="222"/>
      <c r="AO398" s="222"/>
      <c r="AP398" s="222"/>
      <c r="AQ398" s="222"/>
      <c r="AR398" s="222"/>
      <c r="AS398" s="222"/>
      <c r="AT398" s="222"/>
      <c r="AU398" s="222"/>
      <c r="AV398" s="222"/>
      <c r="AW398" s="222"/>
      <c r="AX398" s="222"/>
      <c r="AY398" s="222"/>
      <c r="AZ398" s="222"/>
      <c r="BA398" s="222"/>
      <c r="BB398" s="222"/>
      <c r="BC398" s="222"/>
      <c r="BD398" s="222"/>
      <c r="BE398" s="222"/>
      <c r="BF398" s="222"/>
      <c r="BG398" s="222"/>
      <c r="BH398" s="222"/>
      <c r="BI398" s="222"/>
      <c r="BJ398" s="222"/>
      <c r="BK398" s="222"/>
      <c r="BL398" s="222"/>
      <c r="BM398" s="222"/>
      <c r="BN398" s="222"/>
      <c r="BO398" s="222"/>
      <c r="BP398" s="222"/>
      <c r="BQ398" s="222"/>
      <c r="BR398" s="222"/>
      <c r="BS398" s="222"/>
      <c r="BT398" s="222"/>
      <c r="BU398" s="222"/>
      <c r="BV398" s="222"/>
      <c r="BW398" s="222"/>
      <c r="BX398" s="222"/>
      <c r="BY398" s="222"/>
      <c r="BZ398" s="222"/>
      <c r="CA398" s="222"/>
      <c r="CB398" s="222"/>
      <c r="CC398" s="222"/>
      <c r="CD398" s="222"/>
      <c r="CE398" s="222"/>
      <c r="CF398" s="222"/>
      <c r="CG398" s="222"/>
      <c r="CH398" s="222"/>
      <c r="CI398" s="222"/>
      <c r="CJ398" s="222"/>
      <c r="CK398" s="222"/>
      <c r="CL398" s="222"/>
      <c r="CM398" s="222"/>
      <c r="CN398" s="222"/>
      <c r="CO398" s="222"/>
      <c r="CP398" s="222"/>
      <c r="CQ398" s="222"/>
      <c r="CR398" s="222"/>
      <c r="CS398" s="222"/>
      <c r="CT398" s="222"/>
      <c r="CU398" s="222"/>
      <c r="CV398" s="222"/>
      <c r="CW398" s="222"/>
      <c r="CX398" s="222"/>
      <c r="CY398" s="222"/>
      <c r="CZ398" s="222"/>
      <c r="DA398" s="222"/>
      <c r="DB398" s="222"/>
      <c r="DC398" s="222"/>
      <c r="DD398" s="222"/>
      <c r="DE398" s="222"/>
      <c r="DF398" s="222"/>
      <c r="DG398" s="222"/>
      <c r="DH398" s="222"/>
      <c r="DI398" s="222"/>
      <c r="DJ398" s="222"/>
      <c r="DK398" s="222"/>
      <c r="DL398" s="222"/>
      <c r="DM398" s="222"/>
      <c r="DN398" s="222"/>
      <c r="DO398" s="222"/>
      <c r="DP398" s="222"/>
      <c r="DQ398" s="222"/>
      <c r="DR398" s="222"/>
      <c r="DS398" s="222"/>
      <c r="DT398" s="222"/>
      <c r="DU398" s="222"/>
      <c r="DV398" s="222"/>
      <c r="DW398" s="222"/>
      <c r="DX398" s="222"/>
      <c r="DY398" s="222"/>
      <c r="DZ398" s="222"/>
      <c r="EA398" s="222"/>
      <c r="EB398" s="222"/>
      <c r="EC398" s="222"/>
      <c r="ED398" s="222"/>
      <c r="EE398" s="222"/>
      <c r="EF398" s="222"/>
      <c r="EG398" s="222"/>
      <c r="EH398" s="222"/>
      <c r="EI398" s="222"/>
      <c r="EJ398" s="222"/>
      <c r="EK398" s="222"/>
      <c r="EL398" s="222"/>
      <c r="EM398" s="222"/>
    </row>
    <row r="399" spans="3:143" hidden="1" outlineLevel="1" x14ac:dyDescent="0.3">
      <c r="C399" s="142">
        <f t="shared" si="249"/>
        <v>14</v>
      </c>
      <c r="D399" s="214" t="str">
        <f t="shared" si="248"/>
        <v>해외투자대출(중)</v>
      </c>
      <c r="E399" s="215" t="str">
        <f t="shared" si="248"/>
        <v>하나</v>
      </c>
      <c r="F399" s="283">
        <f t="shared" si="248"/>
        <v>3021.25</v>
      </c>
      <c r="G399" s="217">
        <f t="shared" si="248"/>
        <v>2.6036999999999998E-2</v>
      </c>
      <c r="H399" s="218">
        <f t="shared" si="248"/>
        <v>42940</v>
      </c>
      <c r="I399" s="219" t="str">
        <f t="shared" si="248"/>
        <v>1개월</v>
      </c>
      <c r="J399" s="220" t="str">
        <f t="shared" si="248"/>
        <v>-</v>
      </c>
      <c r="K399" s="287"/>
      <c r="L399" s="222"/>
      <c r="M399" s="222"/>
      <c r="N399" s="222"/>
      <c r="O399" s="222"/>
      <c r="P399" s="222"/>
      <c r="Q399" s="222"/>
      <c r="R399" s="222"/>
      <c r="S399" s="222"/>
      <c r="T399" s="222"/>
      <c r="U399" s="222"/>
      <c r="V399" s="222"/>
      <c r="W399" s="222"/>
      <c r="X399" s="222"/>
      <c r="Y399" s="222"/>
      <c r="Z399" s="222"/>
      <c r="AA399" s="222"/>
      <c r="AB399" s="222"/>
      <c r="AC399" s="222"/>
      <c r="AD399" s="222"/>
      <c r="AE399" s="222"/>
      <c r="AF399" s="222"/>
      <c r="AG399" s="222"/>
      <c r="AH399" s="222"/>
      <c r="AI399" s="222"/>
      <c r="AJ399" s="222"/>
      <c r="AK399" s="222"/>
      <c r="AL399" s="222"/>
      <c r="AM399" s="222"/>
      <c r="AN399" s="222"/>
      <c r="AO399" s="222"/>
      <c r="AP399" s="222"/>
      <c r="AQ399" s="222"/>
      <c r="AR399" s="222"/>
      <c r="AS399" s="222"/>
      <c r="AT399" s="222"/>
      <c r="AU399" s="222"/>
      <c r="AV399" s="222"/>
      <c r="AW399" s="222"/>
      <c r="AX399" s="222"/>
      <c r="AY399" s="222"/>
      <c r="AZ399" s="222"/>
      <c r="BA399" s="222"/>
      <c r="BB399" s="222"/>
      <c r="BC399" s="222"/>
      <c r="BD399" s="222"/>
      <c r="BE399" s="222"/>
      <c r="BF399" s="222"/>
      <c r="BG399" s="222"/>
      <c r="BH399" s="222"/>
      <c r="BI399" s="222"/>
      <c r="BJ399" s="222"/>
      <c r="BK399" s="222"/>
      <c r="BL399" s="222"/>
      <c r="BM399" s="222"/>
      <c r="BN399" s="222"/>
      <c r="BO399" s="222"/>
      <c r="BP399" s="222"/>
      <c r="BQ399" s="222"/>
      <c r="BR399" s="222"/>
      <c r="BS399" s="222"/>
      <c r="BT399" s="222"/>
      <c r="BU399" s="222"/>
      <c r="BV399" s="222"/>
      <c r="BW399" s="222"/>
      <c r="BX399" s="222"/>
      <c r="BY399" s="222"/>
      <c r="BZ399" s="222"/>
      <c r="CA399" s="222"/>
      <c r="CB399" s="222"/>
      <c r="CC399" s="222"/>
      <c r="CD399" s="222"/>
      <c r="CE399" s="222"/>
      <c r="CF399" s="222"/>
      <c r="CG399" s="222"/>
      <c r="CH399" s="222"/>
      <c r="CI399" s="222"/>
      <c r="CJ399" s="222"/>
      <c r="CK399" s="222"/>
      <c r="CL399" s="222"/>
      <c r="CM399" s="222"/>
      <c r="CN399" s="222"/>
      <c r="CO399" s="222"/>
      <c r="CP399" s="222"/>
      <c r="CQ399" s="222"/>
      <c r="CR399" s="222"/>
      <c r="CS399" s="222"/>
      <c r="CT399" s="222"/>
      <c r="CU399" s="222"/>
      <c r="CV399" s="222"/>
      <c r="CW399" s="222"/>
      <c r="CX399" s="222"/>
      <c r="CY399" s="222"/>
      <c r="CZ399" s="222"/>
      <c r="DA399" s="222"/>
      <c r="DB399" s="222"/>
      <c r="DC399" s="222"/>
      <c r="DD399" s="222"/>
      <c r="DE399" s="222"/>
      <c r="DF399" s="222"/>
      <c r="DG399" s="222"/>
      <c r="DH399" s="222"/>
      <c r="DI399" s="222"/>
      <c r="DJ399" s="222"/>
      <c r="DK399" s="222"/>
      <c r="DL399" s="222"/>
      <c r="DM399" s="222"/>
      <c r="DN399" s="222"/>
      <c r="DO399" s="222"/>
      <c r="DP399" s="222"/>
      <c r="DQ399" s="222"/>
      <c r="DR399" s="222"/>
      <c r="DS399" s="222"/>
      <c r="DT399" s="222"/>
      <c r="DU399" s="222"/>
      <c r="DV399" s="222"/>
      <c r="DW399" s="222"/>
      <c r="DX399" s="222"/>
      <c r="DY399" s="222"/>
      <c r="DZ399" s="222"/>
      <c r="EA399" s="222"/>
      <c r="EB399" s="222"/>
      <c r="EC399" s="222"/>
      <c r="ED399" s="222"/>
      <c r="EE399" s="222"/>
      <c r="EF399" s="222"/>
      <c r="EG399" s="222"/>
      <c r="EH399" s="222"/>
      <c r="EI399" s="222"/>
      <c r="EJ399" s="222"/>
      <c r="EK399" s="222"/>
      <c r="EL399" s="222"/>
      <c r="EM399" s="222"/>
    </row>
    <row r="400" spans="3:143" hidden="1" outlineLevel="1" x14ac:dyDescent="0.3">
      <c r="C400" s="142">
        <f t="shared" si="249"/>
        <v>15</v>
      </c>
      <c r="D400" s="223" t="str">
        <f t="shared" si="248"/>
        <v>해외투자대출(멕)</v>
      </c>
      <c r="E400" s="215" t="str">
        <f t="shared" si="248"/>
        <v>하나</v>
      </c>
      <c r="F400" s="283">
        <f t="shared" si="248"/>
        <v>2296.15</v>
      </c>
      <c r="G400" s="217">
        <f t="shared" si="248"/>
        <v>2.5757800000000001E-2</v>
      </c>
      <c r="H400" s="218">
        <f t="shared" si="248"/>
        <v>42992</v>
      </c>
      <c r="I400" s="219" t="str">
        <f t="shared" si="248"/>
        <v>1개월</v>
      </c>
      <c r="J400" s="220" t="str">
        <f t="shared" si="248"/>
        <v>-</v>
      </c>
      <c r="K400" s="287"/>
      <c r="L400" s="222"/>
      <c r="M400" s="222"/>
      <c r="N400" s="222"/>
      <c r="O400" s="222"/>
      <c r="P400" s="222"/>
      <c r="Q400" s="222"/>
      <c r="R400" s="222"/>
      <c r="S400" s="222"/>
      <c r="T400" s="222"/>
      <c r="U400" s="222"/>
      <c r="V400" s="222"/>
      <c r="W400" s="222"/>
      <c r="X400" s="222"/>
      <c r="Y400" s="222"/>
      <c r="Z400" s="222"/>
      <c r="AA400" s="222"/>
      <c r="AB400" s="222"/>
      <c r="AC400" s="222"/>
      <c r="AD400" s="222"/>
      <c r="AE400" s="222"/>
      <c r="AF400" s="222"/>
      <c r="AG400" s="222"/>
      <c r="AH400" s="222"/>
      <c r="AI400" s="222"/>
      <c r="AJ400" s="222"/>
      <c r="AK400" s="222"/>
      <c r="AL400" s="222"/>
      <c r="AM400" s="222"/>
      <c r="AN400" s="222"/>
      <c r="AO400" s="222"/>
      <c r="AP400" s="222"/>
      <c r="AQ400" s="222"/>
      <c r="AR400" s="222"/>
      <c r="AS400" s="222"/>
      <c r="AT400" s="222"/>
      <c r="AU400" s="222"/>
      <c r="AV400" s="222"/>
      <c r="AW400" s="222"/>
      <c r="AX400" s="222"/>
      <c r="AY400" s="222"/>
      <c r="AZ400" s="222"/>
      <c r="BA400" s="222"/>
      <c r="BB400" s="222"/>
      <c r="BC400" s="222"/>
      <c r="BD400" s="222"/>
      <c r="BE400" s="222"/>
      <c r="BF400" s="222"/>
      <c r="BG400" s="222"/>
      <c r="BH400" s="222"/>
      <c r="BI400" s="222"/>
      <c r="BJ400" s="222"/>
      <c r="BK400" s="222"/>
      <c r="BL400" s="222"/>
      <c r="BM400" s="222"/>
      <c r="BN400" s="222"/>
      <c r="BO400" s="222"/>
      <c r="BP400" s="222"/>
      <c r="BQ400" s="222"/>
      <c r="BR400" s="222"/>
      <c r="BS400" s="222"/>
      <c r="BT400" s="222"/>
      <c r="BU400" s="222"/>
      <c r="BV400" s="222"/>
      <c r="BW400" s="222"/>
      <c r="BX400" s="222"/>
      <c r="BY400" s="222"/>
      <c r="BZ400" s="222"/>
      <c r="CA400" s="222"/>
      <c r="CB400" s="222"/>
      <c r="CC400" s="222"/>
      <c r="CD400" s="222"/>
      <c r="CE400" s="222"/>
      <c r="CF400" s="222"/>
      <c r="CG400" s="222"/>
      <c r="CH400" s="222"/>
      <c r="CI400" s="222"/>
      <c r="CJ400" s="222"/>
      <c r="CK400" s="222"/>
      <c r="CL400" s="222"/>
      <c r="CM400" s="222"/>
      <c r="CN400" s="222"/>
      <c r="CO400" s="222"/>
      <c r="CP400" s="222"/>
      <c r="CQ400" s="222"/>
      <c r="CR400" s="222"/>
      <c r="CS400" s="222"/>
      <c r="CT400" s="222"/>
      <c r="CU400" s="222"/>
      <c r="CV400" s="222"/>
      <c r="CW400" s="222"/>
      <c r="CX400" s="222"/>
      <c r="CY400" s="222"/>
      <c r="CZ400" s="222"/>
      <c r="DA400" s="222"/>
      <c r="DB400" s="222"/>
      <c r="DC400" s="222"/>
      <c r="DD400" s="222"/>
      <c r="DE400" s="222"/>
      <c r="DF400" s="222"/>
      <c r="DG400" s="222"/>
      <c r="DH400" s="222"/>
      <c r="DI400" s="222"/>
      <c r="DJ400" s="222"/>
      <c r="DK400" s="222"/>
      <c r="DL400" s="222"/>
      <c r="DM400" s="222"/>
      <c r="DN400" s="222"/>
      <c r="DO400" s="222"/>
      <c r="DP400" s="222"/>
      <c r="DQ400" s="222"/>
      <c r="DR400" s="222"/>
      <c r="DS400" s="222"/>
      <c r="DT400" s="222"/>
      <c r="DU400" s="222"/>
      <c r="DV400" s="222"/>
      <c r="DW400" s="222"/>
      <c r="DX400" s="222"/>
      <c r="DY400" s="222"/>
      <c r="DZ400" s="222"/>
      <c r="EA400" s="222"/>
      <c r="EB400" s="222"/>
      <c r="EC400" s="222"/>
      <c r="ED400" s="222"/>
      <c r="EE400" s="222"/>
      <c r="EF400" s="222"/>
      <c r="EG400" s="222"/>
      <c r="EH400" s="222"/>
      <c r="EI400" s="222"/>
      <c r="EJ400" s="222"/>
      <c r="EK400" s="222"/>
      <c r="EL400" s="222"/>
      <c r="EM400" s="222"/>
    </row>
    <row r="401" spans="3:143" hidden="1" outlineLevel="1" x14ac:dyDescent="0.3">
      <c r="C401" s="142">
        <f t="shared" si="249"/>
        <v>16</v>
      </c>
      <c r="D401" s="214" t="str">
        <f t="shared" si="248"/>
        <v>해외투자대출(창)</v>
      </c>
      <c r="E401" s="215" t="str">
        <f t="shared" si="248"/>
        <v>하나</v>
      </c>
      <c r="F401" s="283">
        <f t="shared" si="248"/>
        <v>2296.15</v>
      </c>
      <c r="G401" s="217">
        <f t="shared" si="248"/>
        <v>2.5757800000000001E-2</v>
      </c>
      <c r="H401" s="218">
        <f t="shared" si="248"/>
        <v>42992</v>
      </c>
      <c r="I401" s="219" t="str">
        <f t="shared" si="248"/>
        <v>1개월</v>
      </c>
      <c r="J401" s="220" t="str">
        <f t="shared" si="248"/>
        <v>-</v>
      </c>
      <c r="K401" s="287"/>
      <c r="L401" s="222"/>
      <c r="M401" s="222"/>
      <c r="N401" s="222"/>
      <c r="O401" s="222"/>
      <c r="P401" s="222"/>
      <c r="Q401" s="222"/>
      <c r="R401" s="222"/>
      <c r="S401" s="222"/>
      <c r="T401" s="222"/>
      <c r="U401" s="222"/>
      <c r="V401" s="222"/>
      <c r="W401" s="222"/>
      <c r="X401" s="222"/>
      <c r="Y401" s="222"/>
      <c r="Z401" s="222"/>
      <c r="AA401" s="222"/>
      <c r="AB401" s="222"/>
      <c r="AC401" s="222"/>
      <c r="AD401" s="222"/>
      <c r="AE401" s="222"/>
      <c r="AF401" s="222"/>
      <c r="AG401" s="222"/>
      <c r="AH401" s="222"/>
      <c r="AI401" s="222"/>
      <c r="AJ401" s="222"/>
      <c r="AK401" s="222"/>
      <c r="AL401" s="222"/>
      <c r="AM401" s="222"/>
      <c r="AN401" s="222"/>
      <c r="AO401" s="222"/>
      <c r="AP401" s="222"/>
      <c r="AQ401" s="222"/>
      <c r="AR401" s="222"/>
      <c r="AS401" s="222"/>
      <c r="AT401" s="222"/>
      <c r="AU401" s="222"/>
      <c r="AV401" s="222"/>
      <c r="AW401" s="222"/>
      <c r="AX401" s="222"/>
      <c r="AY401" s="222"/>
      <c r="AZ401" s="222"/>
      <c r="BA401" s="222"/>
      <c r="BB401" s="222"/>
      <c r="BC401" s="222"/>
      <c r="BD401" s="222"/>
      <c r="BE401" s="222"/>
      <c r="BF401" s="222"/>
      <c r="BG401" s="222"/>
      <c r="BH401" s="222"/>
      <c r="BI401" s="222"/>
      <c r="BJ401" s="222"/>
      <c r="BK401" s="222"/>
      <c r="BL401" s="222"/>
      <c r="BM401" s="222"/>
      <c r="BN401" s="222"/>
      <c r="BO401" s="222"/>
      <c r="BP401" s="222"/>
      <c r="BQ401" s="222"/>
      <c r="BR401" s="222"/>
      <c r="BS401" s="222"/>
      <c r="BT401" s="222"/>
      <c r="BU401" s="222"/>
      <c r="BV401" s="222"/>
      <c r="BW401" s="222"/>
      <c r="BX401" s="222"/>
      <c r="BY401" s="222"/>
      <c r="BZ401" s="222"/>
      <c r="CA401" s="222"/>
      <c r="CB401" s="222"/>
      <c r="CC401" s="222"/>
      <c r="CD401" s="222"/>
      <c r="CE401" s="222"/>
      <c r="CF401" s="222"/>
      <c r="CG401" s="222"/>
      <c r="CH401" s="222"/>
      <c r="CI401" s="222"/>
      <c r="CJ401" s="222"/>
      <c r="CK401" s="222"/>
      <c r="CL401" s="222"/>
      <c r="CM401" s="222"/>
      <c r="CN401" s="222"/>
      <c r="CO401" s="222"/>
      <c r="CP401" s="222"/>
      <c r="CQ401" s="222"/>
      <c r="CR401" s="222"/>
      <c r="CS401" s="222"/>
      <c r="CT401" s="222"/>
      <c r="CU401" s="222"/>
      <c r="CV401" s="222"/>
      <c r="CW401" s="222"/>
      <c r="CX401" s="222"/>
      <c r="CY401" s="222"/>
      <c r="CZ401" s="222"/>
      <c r="DA401" s="222"/>
      <c r="DB401" s="222"/>
      <c r="DC401" s="222"/>
      <c r="DD401" s="222"/>
      <c r="DE401" s="222"/>
      <c r="DF401" s="222"/>
      <c r="DG401" s="222"/>
      <c r="DH401" s="222"/>
      <c r="DI401" s="222"/>
      <c r="DJ401" s="222"/>
      <c r="DK401" s="222"/>
      <c r="DL401" s="222"/>
      <c r="DM401" s="222"/>
      <c r="DN401" s="222"/>
      <c r="DO401" s="222"/>
      <c r="DP401" s="222"/>
      <c r="DQ401" s="222"/>
      <c r="DR401" s="222"/>
      <c r="DS401" s="222"/>
      <c r="DT401" s="222"/>
      <c r="DU401" s="222"/>
      <c r="DV401" s="222"/>
      <c r="DW401" s="222"/>
      <c r="DX401" s="222"/>
      <c r="DY401" s="222"/>
      <c r="DZ401" s="222"/>
      <c r="EA401" s="222"/>
      <c r="EB401" s="222"/>
      <c r="EC401" s="222"/>
      <c r="ED401" s="222"/>
      <c r="EE401" s="222"/>
      <c r="EF401" s="222"/>
      <c r="EG401" s="222"/>
      <c r="EH401" s="222"/>
      <c r="EI401" s="222"/>
      <c r="EJ401" s="222"/>
      <c r="EK401" s="222"/>
      <c r="EL401" s="222"/>
      <c r="EM401" s="222"/>
    </row>
    <row r="402" spans="3:143" hidden="1" outlineLevel="1" x14ac:dyDescent="0.3">
      <c r="C402" s="142">
        <f t="shared" si="249"/>
        <v>17</v>
      </c>
      <c r="D402" s="223" t="str">
        <f t="shared" ref="D402:J410" si="250">D331</f>
        <v>외화운영자금</v>
      </c>
      <c r="E402" s="215" t="str">
        <f t="shared" si="250"/>
        <v>수협</v>
      </c>
      <c r="F402" s="283">
        <f t="shared" si="250"/>
        <v>12085</v>
      </c>
      <c r="G402" s="217">
        <f t="shared" si="250"/>
        <v>2.29E-2</v>
      </c>
      <c r="H402" s="218">
        <f t="shared" si="250"/>
        <v>42939</v>
      </c>
      <c r="I402" s="219" t="str">
        <f t="shared" si="250"/>
        <v>1개월</v>
      </c>
      <c r="J402" s="220" t="str">
        <f t="shared" si="250"/>
        <v>-</v>
      </c>
      <c r="K402" s="287"/>
      <c r="L402" s="222"/>
      <c r="M402" s="222"/>
      <c r="N402" s="222"/>
      <c r="O402" s="222"/>
      <c r="P402" s="222"/>
      <c r="Q402" s="222"/>
      <c r="R402" s="222"/>
      <c r="S402" s="222"/>
      <c r="T402" s="222"/>
      <c r="U402" s="222"/>
      <c r="V402" s="222"/>
      <c r="W402" s="222"/>
      <c r="X402" s="222"/>
      <c r="Y402" s="222"/>
      <c r="Z402" s="222"/>
      <c r="AA402" s="222"/>
      <c r="AB402" s="222"/>
      <c r="AC402" s="222"/>
      <c r="AD402" s="222"/>
      <c r="AE402" s="222"/>
      <c r="AF402" s="222"/>
      <c r="AG402" s="222"/>
      <c r="AH402" s="222"/>
      <c r="AI402" s="222"/>
      <c r="AJ402" s="222"/>
      <c r="AK402" s="222"/>
      <c r="AL402" s="222"/>
      <c r="AM402" s="222"/>
      <c r="AN402" s="222"/>
      <c r="AO402" s="222"/>
      <c r="AP402" s="222"/>
      <c r="AQ402" s="222"/>
      <c r="AR402" s="222"/>
      <c r="AS402" s="222"/>
      <c r="AT402" s="222"/>
      <c r="AU402" s="222"/>
      <c r="AV402" s="222"/>
      <c r="AW402" s="222"/>
      <c r="AX402" s="222"/>
      <c r="AY402" s="222"/>
      <c r="AZ402" s="222"/>
      <c r="BA402" s="222"/>
      <c r="BB402" s="222"/>
      <c r="BC402" s="222"/>
      <c r="BD402" s="222"/>
      <c r="BE402" s="222"/>
      <c r="BF402" s="222"/>
      <c r="BG402" s="222"/>
      <c r="BH402" s="222"/>
      <c r="BI402" s="222"/>
      <c r="BJ402" s="222"/>
      <c r="BK402" s="222"/>
      <c r="BL402" s="222"/>
      <c r="BM402" s="222"/>
      <c r="BN402" s="222"/>
      <c r="BO402" s="222"/>
      <c r="BP402" s="222"/>
      <c r="BQ402" s="222"/>
      <c r="BR402" s="222"/>
      <c r="BS402" s="222"/>
      <c r="BT402" s="222"/>
      <c r="BU402" s="222"/>
      <c r="BV402" s="222"/>
      <c r="BW402" s="222"/>
      <c r="BX402" s="222"/>
      <c r="BY402" s="222"/>
      <c r="BZ402" s="222"/>
      <c r="CA402" s="222"/>
      <c r="CB402" s="222"/>
      <c r="CC402" s="222"/>
      <c r="CD402" s="222"/>
      <c r="CE402" s="222"/>
      <c r="CF402" s="222"/>
      <c r="CG402" s="222"/>
      <c r="CH402" s="222"/>
      <c r="CI402" s="222"/>
      <c r="CJ402" s="222"/>
      <c r="CK402" s="222"/>
      <c r="CL402" s="222"/>
      <c r="CM402" s="222"/>
      <c r="CN402" s="222"/>
      <c r="CO402" s="222"/>
      <c r="CP402" s="222"/>
      <c r="CQ402" s="222"/>
      <c r="CR402" s="222"/>
      <c r="CS402" s="222"/>
      <c r="CT402" s="222"/>
      <c r="CU402" s="222"/>
      <c r="CV402" s="222"/>
      <c r="CW402" s="222"/>
      <c r="CX402" s="222"/>
      <c r="CY402" s="222"/>
      <c r="CZ402" s="222"/>
      <c r="DA402" s="222"/>
      <c r="DB402" s="222"/>
      <c r="DC402" s="222"/>
      <c r="DD402" s="222"/>
      <c r="DE402" s="222"/>
      <c r="DF402" s="222"/>
      <c r="DG402" s="222"/>
      <c r="DH402" s="222"/>
      <c r="DI402" s="222"/>
      <c r="DJ402" s="222"/>
      <c r="DK402" s="222"/>
      <c r="DL402" s="222"/>
      <c r="DM402" s="222"/>
      <c r="DN402" s="222"/>
      <c r="DO402" s="222"/>
      <c r="DP402" s="222"/>
      <c r="DQ402" s="222"/>
      <c r="DR402" s="222"/>
      <c r="DS402" s="222"/>
      <c r="DT402" s="222"/>
      <c r="DU402" s="222"/>
      <c r="DV402" s="222"/>
      <c r="DW402" s="222"/>
      <c r="DX402" s="222"/>
      <c r="DY402" s="222"/>
      <c r="DZ402" s="222"/>
      <c r="EA402" s="222"/>
      <c r="EB402" s="222"/>
      <c r="EC402" s="222"/>
      <c r="ED402" s="222"/>
      <c r="EE402" s="222"/>
      <c r="EF402" s="222"/>
      <c r="EG402" s="222"/>
      <c r="EH402" s="222"/>
      <c r="EI402" s="222"/>
      <c r="EJ402" s="222"/>
      <c r="EK402" s="222"/>
      <c r="EL402" s="222"/>
      <c r="EM402" s="222"/>
    </row>
    <row r="403" spans="3:143" hidden="1" outlineLevel="1" x14ac:dyDescent="0.3">
      <c r="C403" s="142">
        <f t="shared" si="249"/>
        <v>18</v>
      </c>
      <c r="D403" s="214" t="str">
        <f t="shared" si="250"/>
        <v>해외투자대출(인)</v>
      </c>
      <c r="E403" s="215" t="str">
        <f t="shared" si="250"/>
        <v>씨티</v>
      </c>
      <c r="F403" s="283">
        <f t="shared" si="250"/>
        <v>29004</v>
      </c>
      <c r="G403" s="217">
        <f t="shared" si="250"/>
        <v>2.0649999999999998E-2</v>
      </c>
      <c r="H403" s="218">
        <f t="shared" si="250"/>
        <v>42940</v>
      </c>
      <c r="I403" s="219" t="str">
        <f t="shared" si="250"/>
        <v>3개월</v>
      </c>
      <c r="J403" s="220" t="str">
        <f t="shared" si="250"/>
        <v>1,4,7,10</v>
      </c>
      <c r="K403" s="287"/>
      <c r="L403" s="222"/>
      <c r="M403" s="222"/>
      <c r="N403" s="222"/>
      <c r="O403" s="222"/>
      <c r="P403" s="222"/>
      <c r="Q403" s="222"/>
      <c r="R403" s="222"/>
      <c r="S403" s="222"/>
      <c r="T403" s="222"/>
      <c r="U403" s="222"/>
      <c r="V403" s="222"/>
      <c r="W403" s="222"/>
      <c r="X403" s="222"/>
      <c r="Y403" s="222"/>
      <c r="Z403" s="222"/>
      <c r="AA403" s="222"/>
      <c r="AB403" s="222"/>
      <c r="AC403" s="222"/>
      <c r="AD403" s="222"/>
      <c r="AE403" s="222"/>
      <c r="AF403" s="222"/>
      <c r="AG403" s="222"/>
      <c r="AH403" s="222"/>
      <c r="AI403" s="222"/>
      <c r="AJ403" s="222"/>
      <c r="AK403" s="222"/>
      <c r="AL403" s="222"/>
      <c r="AM403" s="222"/>
      <c r="AN403" s="222"/>
      <c r="AO403" s="222"/>
      <c r="AP403" s="222"/>
      <c r="AQ403" s="222"/>
      <c r="AR403" s="222"/>
      <c r="AS403" s="222"/>
      <c r="AT403" s="222"/>
      <c r="AU403" s="222"/>
      <c r="AV403" s="222"/>
      <c r="AW403" s="222"/>
      <c r="AX403" s="222"/>
      <c r="AY403" s="222"/>
      <c r="AZ403" s="222"/>
      <c r="BA403" s="222"/>
      <c r="BB403" s="222"/>
      <c r="BC403" s="222"/>
      <c r="BD403" s="222"/>
      <c r="BE403" s="222"/>
      <c r="BF403" s="222"/>
      <c r="BG403" s="222"/>
      <c r="BH403" s="222"/>
      <c r="BI403" s="222"/>
      <c r="BJ403" s="222"/>
      <c r="BK403" s="222"/>
      <c r="BL403" s="222"/>
      <c r="BM403" s="222"/>
      <c r="BN403" s="222"/>
      <c r="BO403" s="222"/>
      <c r="BP403" s="222"/>
      <c r="BQ403" s="222"/>
      <c r="BR403" s="222"/>
      <c r="BS403" s="222"/>
      <c r="BT403" s="222"/>
      <c r="BU403" s="222"/>
      <c r="BV403" s="222"/>
      <c r="BW403" s="222"/>
      <c r="BX403" s="222"/>
      <c r="BY403" s="222"/>
      <c r="BZ403" s="222"/>
      <c r="CA403" s="222"/>
      <c r="CB403" s="222"/>
      <c r="CC403" s="222"/>
      <c r="CD403" s="222"/>
      <c r="CE403" s="222"/>
      <c r="CF403" s="222"/>
      <c r="CG403" s="222"/>
      <c r="CH403" s="222"/>
      <c r="CI403" s="222"/>
      <c r="CJ403" s="222"/>
      <c r="CK403" s="222"/>
      <c r="CL403" s="222"/>
      <c r="CM403" s="222"/>
      <c r="CN403" s="222"/>
      <c r="CO403" s="222"/>
      <c r="CP403" s="222"/>
      <c r="CQ403" s="222"/>
      <c r="CR403" s="222"/>
      <c r="CS403" s="222"/>
      <c r="CT403" s="222"/>
      <c r="CU403" s="222"/>
      <c r="CV403" s="222"/>
      <c r="CW403" s="222"/>
      <c r="CX403" s="222"/>
      <c r="CY403" s="222"/>
      <c r="CZ403" s="222"/>
      <c r="DA403" s="222"/>
      <c r="DB403" s="222"/>
      <c r="DC403" s="222"/>
      <c r="DD403" s="222"/>
      <c r="DE403" s="222"/>
      <c r="DF403" s="222"/>
      <c r="DG403" s="222"/>
      <c r="DH403" s="222"/>
      <c r="DI403" s="222"/>
      <c r="DJ403" s="222"/>
      <c r="DK403" s="222"/>
      <c r="DL403" s="222"/>
      <c r="DM403" s="222"/>
      <c r="DN403" s="222"/>
      <c r="DO403" s="222"/>
      <c r="DP403" s="222"/>
      <c r="DQ403" s="222"/>
      <c r="DR403" s="222"/>
      <c r="DS403" s="222"/>
      <c r="DT403" s="222"/>
      <c r="DU403" s="222"/>
      <c r="DV403" s="222"/>
      <c r="DW403" s="222"/>
      <c r="DX403" s="222"/>
      <c r="DY403" s="222"/>
      <c r="DZ403" s="222"/>
      <c r="EA403" s="222"/>
      <c r="EB403" s="222"/>
      <c r="EC403" s="222"/>
      <c r="ED403" s="222"/>
      <c r="EE403" s="222"/>
      <c r="EF403" s="222"/>
      <c r="EG403" s="222"/>
      <c r="EH403" s="222"/>
      <c r="EI403" s="222"/>
      <c r="EJ403" s="222"/>
      <c r="EK403" s="222"/>
      <c r="EL403" s="222"/>
      <c r="EM403" s="222"/>
    </row>
    <row r="404" spans="3:143" hidden="1" outlineLevel="1" x14ac:dyDescent="0.3">
      <c r="C404" s="142">
        <f t="shared" si="249"/>
        <v>19</v>
      </c>
      <c r="D404" s="223" t="str">
        <f t="shared" si="250"/>
        <v>해외투자대출(창)</v>
      </c>
      <c r="E404" s="215" t="str">
        <f t="shared" si="250"/>
        <v>하나</v>
      </c>
      <c r="F404" s="283">
        <f t="shared" si="250"/>
        <v>2296.15</v>
      </c>
      <c r="G404" s="217">
        <f t="shared" si="250"/>
        <v>2.4672999999999997E-2</v>
      </c>
      <c r="H404" s="218">
        <f t="shared" si="250"/>
        <v>42854</v>
      </c>
      <c r="I404" s="219" t="str">
        <f t="shared" si="250"/>
        <v>1개월</v>
      </c>
      <c r="J404" s="220" t="str">
        <f t="shared" si="250"/>
        <v>-</v>
      </c>
      <c r="K404" s="287"/>
      <c r="L404" s="222"/>
      <c r="M404" s="222"/>
      <c r="N404" s="222"/>
      <c r="O404" s="222"/>
      <c r="P404" s="222"/>
      <c r="Q404" s="222"/>
      <c r="R404" s="222"/>
      <c r="S404" s="222"/>
      <c r="T404" s="222"/>
      <c r="U404" s="222"/>
      <c r="V404" s="222"/>
      <c r="W404" s="222"/>
      <c r="X404" s="222"/>
      <c r="Y404" s="222"/>
      <c r="Z404" s="222"/>
      <c r="AA404" s="222"/>
      <c r="AB404" s="222"/>
      <c r="AC404" s="222"/>
      <c r="AD404" s="222"/>
      <c r="AE404" s="222"/>
      <c r="AF404" s="222"/>
      <c r="AG404" s="222"/>
      <c r="AH404" s="222"/>
      <c r="AI404" s="222"/>
      <c r="AJ404" s="222"/>
      <c r="AK404" s="222"/>
      <c r="AL404" s="222"/>
      <c r="AM404" s="222"/>
      <c r="AN404" s="222"/>
      <c r="AO404" s="222"/>
      <c r="AP404" s="222"/>
      <c r="AQ404" s="222"/>
      <c r="AR404" s="222"/>
      <c r="AS404" s="222"/>
      <c r="AT404" s="222"/>
      <c r="AU404" s="222"/>
      <c r="AV404" s="222"/>
      <c r="AW404" s="222"/>
      <c r="AX404" s="222"/>
      <c r="AY404" s="222"/>
      <c r="AZ404" s="222"/>
      <c r="BA404" s="222"/>
      <c r="BB404" s="222"/>
      <c r="BC404" s="222"/>
      <c r="BD404" s="222"/>
      <c r="BE404" s="222"/>
      <c r="BF404" s="222"/>
      <c r="BG404" s="222"/>
      <c r="BH404" s="222"/>
      <c r="BI404" s="222"/>
      <c r="BJ404" s="222"/>
      <c r="BK404" s="222"/>
      <c r="BL404" s="222"/>
      <c r="BM404" s="222"/>
      <c r="BN404" s="222"/>
      <c r="BO404" s="222"/>
      <c r="BP404" s="222"/>
      <c r="BQ404" s="222"/>
      <c r="BR404" s="222"/>
      <c r="BS404" s="222"/>
      <c r="BT404" s="222"/>
      <c r="BU404" s="222"/>
      <c r="BV404" s="222"/>
      <c r="BW404" s="222"/>
      <c r="BX404" s="222"/>
      <c r="BY404" s="222"/>
      <c r="BZ404" s="222"/>
      <c r="CA404" s="222"/>
      <c r="CB404" s="222"/>
      <c r="CC404" s="222"/>
      <c r="CD404" s="222"/>
      <c r="CE404" s="222"/>
      <c r="CF404" s="222"/>
      <c r="CG404" s="222"/>
      <c r="CH404" s="222"/>
      <c r="CI404" s="222"/>
      <c r="CJ404" s="222"/>
      <c r="CK404" s="222"/>
      <c r="CL404" s="222"/>
      <c r="CM404" s="222"/>
      <c r="CN404" s="222"/>
      <c r="CO404" s="222"/>
      <c r="CP404" s="222"/>
      <c r="CQ404" s="222"/>
      <c r="CR404" s="222"/>
      <c r="CS404" s="222"/>
      <c r="CT404" s="222"/>
      <c r="CU404" s="222"/>
      <c r="CV404" s="222"/>
      <c r="CW404" s="222"/>
      <c r="CX404" s="222"/>
      <c r="CY404" s="222"/>
      <c r="CZ404" s="222"/>
      <c r="DA404" s="222"/>
      <c r="DB404" s="222"/>
      <c r="DC404" s="222"/>
      <c r="DD404" s="222"/>
      <c r="DE404" s="222"/>
      <c r="DF404" s="222"/>
      <c r="DG404" s="222"/>
      <c r="DH404" s="222"/>
      <c r="DI404" s="222"/>
      <c r="DJ404" s="222"/>
      <c r="DK404" s="222"/>
      <c r="DL404" s="222"/>
      <c r="DM404" s="222"/>
      <c r="DN404" s="222"/>
      <c r="DO404" s="222"/>
      <c r="DP404" s="222"/>
      <c r="DQ404" s="222"/>
      <c r="DR404" s="222"/>
      <c r="DS404" s="222"/>
      <c r="DT404" s="222"/>
      <c r="DU404" s="222"/>
      <c r="DV404" s="222"/>
      <c r="DW404" s="222"/>
      <c r="DX404" s="222"/>
      <c r="DY404" s="222"/>
      <c r="DZ404" s="222"/>
      <c r="EA404" s="222"/>
      <c r="EB404" s="222"/>
      <c r="EC404" s="222"/>
      <c r="ED404" s="222"/>
      <c r="EE404" s="222"/>
      <c r="EF404" s="222"/>
      <c r="EG404" s="222"/>
      <c r="EH404" s="222"/>
      <c r="EI404" s="222"/>
      <c r="EJ404" s="222"/>
      <c r="EK404" s="222"/>
      <c r="EL404" s="222"/>
      <c r="EM404" s="222"/>
    </row>
    <row r="405" spans="3:143" hidden="1" outlineLevel="1" x14ac:dyDescent="0.3">
      <c r="C405" s="142">
        <f t="shared" si="249"/>
        <v>20</v>
      </c>
      <c r="D405" s="214" t="str">
        <f t="shared" si="250"/>
        <v>해외투자대출</v>
      </c>
      <c r="E405" s="215" t="str">
        <f t="shared" si="250"/>
        <v>하나</v>
      </c>
      <c r="F405" s="283">
        <f t="shared" si="250"/>
        <v>5070.3999999999996</v>
      </c>
      <c r="G405" s="217">
        <f t="shared" si="250"/>
        <v>1.42714E-2</v>
      </c>
      <c r="H405" s="218">
        <f t="shared" si="250"/>
        <v>42941</v>
      </c>
      <c r="I405" s="219" t="str">
        <f t="shared" si="250"/>
        <v>1개월</v>
      </c>
      <c r="J405" s="220" t="str">
        <f t="shared" si="250"/>
        <v>-</v>
      </c>
      <c r="K405" s="287"/>
      <c r="L405" s="222"/>
      <c r="M405" s="222"/>
      <c r="N405" s="222"/>
      <c r="O405" s="222"/>
      <c r="P405" s="222"/>
      <c r="Q405" s="222"/>
      <c r="R405" s="222"/>
      <c r="S405" s="222"/>
      <c r="T405" s="222"/>
      <c r="U405" s="222"/>
      <c r="V405" s="222"/>
      <c r="W405" s="222"/>
      <c r="X405" s="222"/>
      <c r="Y405" s="222"/>
      <c r="Z405" s="222"/>
      <c r="AA405" s="222"/>
      <c r="AB405" s="222"/>
      <c r="AC405" s="222"/>
      <c r="AD405" s="222"/>
      <c r="AE405" s="222"/>
      <c r="AF405" s="222"/>
      <c r="AG405" s="222"/>
      <c r="AH405" s="222"/>
      <c r="AI405" s="222"/>
      <c r="AJ405" s="222"/>
      <c r="AK405" s="222"/>
      <c r="AL405" s="222"/>
      <c r="AM405" s="222"/>
      <c r="AN405" s="222"/>
      <c r="AO405" s="222"/>
      <c r="AP405" s="222"/>
      <c r="AQ405" s="222"/>
      <c r="AR405" s="222"/>
      <c r="AS405" s="222"/>
      <c r="AT405" s="222"/>
      <c r="AU405" s="222"/>
      <c r="AV405" s="222"/>
      <c r="AW405" s="222"/>
      <c r="AX405" s="222"/>
      <c r="AY405" s="222"/>
      <c r="AZ405" s="222"/>
      <c r="BA405" s="222"/>
      <c r="BB405" s="222"/>
      <c r="BC405" s="222"/>
      <c r="BD405" s="222"/>
      <c r="BE405" s="222"/>
      <c r="BF405" s="222"/>
      <c r="BG405" s="222"/>
      <c r="BH405" s="222"/>
      <c r="BI405" s="222"/>
      <c r="BJ405" s="222"/>
      <c r="BK405" s="222"/>
      <c r="BL405" s="222"/>
      <c r="BM405" s="222"/>
      <c r="BN405" s="222"/>
      <c r="BO405" s="222"/>
      <c r="BP405" s="222"/>
      <c r="BQ405" s="222"/>
      <c r="BR405" s="222"/>
      <c r="BS405" s="222"/>
      <c r="BT405" s="222"/>
      <c r="BU405" s="222"/>
      <c r="BV405" s="222"/>
      <c r="BW405" s="222"/>
      <c r="BX405" s="222"/>
      <c r="BY405" s="222"/>
      <c r="BZ405" s="222"/>
      <c r="CA405" s="222"/>
      <c r="CB405" s="222"/>
      <c r="CC405" s="222"/>
      <c r="CD405" s="222"/>
      <c r="CE405" s="222"/>
      <c r="CF405" s="222"/>
      <c r="CG405" s="222"/>
      <c r="CH405" s="222"/>
      <c r="CI405" s="222"/>
      <c r="CJ405" s="222"/>
      <c r="CK405" s="222"/>
      <c r="CL405" s="222"/>
      <c r="CM405" s="222"/>
      <c r="CN405" s="222"/>
      <c r="CO405" s="222"/>
      <c r="CP405" s="222"/>
      <c r="CQ405" s="222"/>
      <c r="CR405" s="222"/>
      <c r="CS405" s="222"/>
      <c r="CT405" s="222"/>
      <c r="CU405" s="222"/>
      <c r="CV405" s="222"/>
      <c r="CW405" s="222"/>
      <c r="CX405" s="222"/>
      <c r="CY405" s="222"/>
      <c r="CZ405" s="222"/>
      <c r="DA405" s="222"/>
      <c r="DB405" s="222"/>
      <c r="DC405" s="222"/>
      <c r="DD405" s="222"/>
      <c r="DE405" s="222"/>
      <c r="DF405" s="222"/>
      <c r="DG405" s="222"/>
      <c r="DH405" s="222"/>
      <c r="DI405" s="222"/>
      <c r="DJ405" s="222"/>
      <c r="DK405" s="222"/>
      <c r="DL405" s="222"/>
      <c r="DM405" s="222"/>
      <c r="DN405" s="222"/>
      <c r="DO405" s="222"/>
      <c r="DP405" s="222"/>
      <c r="DQ405" s="222"/>
      <c r="DR405" s="222"/>
      <c r="DS405" s="222"/>
      <c r="DT405" s="222"/>
      <c r="DU405" s="222"/>
      <c r="DV405" s="222"/>
      <c r="DW405" s="222"/>
      <c r="DX405" s="222"/>
      <c r="DY405" s="222"/>
      <c r="DZ405" s="222"/>
      <c r="EA405" s="222"/>
      <c r="EB405" s="222"/>
      <c r="EC405" s="222"/>
      <c r="ED405" s="222"/>
      <c r="EE405" s="222"/>
      <c r="EF405" s="222"/>
      <c r="EG405" s="222"/>
      <c r="EH405" s="222"/>
      <c r="EI405" s="222"/>
      <c r="EJ405" s="222"/>
      <c r="EK405" s="222"/>
      <c r="EL405" s="222"/>
      <c r="EM405" s="222"/>
    </row>
    <row r="406" spans="3:143" hidden="1" outlineLevel="1" x14ac:dyDescent="0.3">
      <c r="C406" s="142">
        <f t="shared" si="249"/>
        <v>21</v>
      </c>
      <c r="D406" s="223" t="str">
        <f t="shared" si="250"/>
        <v>해외투자대출</v>
      </c>
      <c r="E406" s="215" t="str">
        <f t="shared" si="250"/>
        <v>스탠다드</v>
      </c>
      <c r="F406" s="283">
        <f t="shared" si="250"/>
        <v>7605.6</v>
      </c>
      <c r="G406" s="217">
        <f t="shared" si="250"/>
        <v>1.2291399999999999E-2</v>
      </c>
      <c r="H406" s="218">
        <f t="shared" si="250"/>
        <v>42996</v>
      </c>
      <c r="I406" s="219" t="str">
        <f t="shared" si="250"/>
        <v>3개월</v>
      </c>
      <c r="J406" s="220" t="str">
        <f t="shared" si="250"/>
        <v>3.6.9.12</v>
      </c>
      <c r="K406" s="287"/>
      <c r="L406" s="222"/>
      <c r="M406" s="222"/>
      <c r="N406" s="222"/>
      <c r="O406" s="222"/>
      <c r="P406" s="222"/>
      <c r="Q406" s="222"/>
      <c r="R406" s="222"/>
      <c r="S406" s="222"/>
      <c r="T406" s="222"/>
      <c r="U406" s="222"/>
      <c r="V406" s="222"/>
      <c r="W406" s="222"/>
      <c r="X406" s="222"/>
      <c r="Y406" s="222"/>
      <c r="Z406" s="222"/>
      <c r="AA406" s="222"/>
      <c r="AB406" s="222"/>
      <c r="AC406" s="222"/>
      <c r="AD406" s="222"/>
      <c r="AE406" s="222"/>
      <c r="AF406" s="222"/>
      <c r="AG406" s="222"/>
      <c r="AH406" s="222"/>
      <c r="AI406" s="222"/>
      <c r="AJ406" s="222"/>
      <c r="AK406" s="222"/>
      <c r="AL406" s="222"/>
      <c r="AM406" s="222"/>
      <c r="AN406" s="222"/>
      <c r="AO406" s="222"/>
      <c r="AP406" s="222"/>
      <c r="AQ406" s="222"/>
      <c r="AR406" s="222"/>
      <c r="AS406" s="222"/>
      <c r="AT406" s="222"/>
      <c r="AU406" s="222"/>
      <c r="AV406" s="222"/>
      <c r="AW406" s="222"/>
      <c r="AX406" s="222"/>
      <c r="AY406" s="222"/>
      <c r="AZ406" s="222"/>
      <c r="BA406" s="222"/>
      <c r="BB406" s="222"/>
      <c r="BC406" s="222"/>
      <c r="BD406" s="222"/>
      <c r="BE406" s="222"/>
      <c r="BF406" s="222"/>
      <c r="BG406" s="222"/>
      <c r="BH406" s="222"/>
      <c r="BI406" s="222"/>
      <c r="BJ406" s="222"/>
      <c r="BK406" s="222"/>
      <c r="BL406" s="222"/>
      <c r="BM406" s="222"/>
      <c r="BN406" s="222"/>
      <c r="BO406" s="222"/>
      <c r="BP406" s="222"/>
      <c r="BQ406" s="222"/>
      <c r="BR406" s="222"/>
      <c r="BS406" s="222"/>
      <c r="BT406" s="222"/>
      <c r="BU406" s="222"/>
      <c r="BV406" s="222"/>
      <c r="BW406" s="222"/>
      <c r="BX406" s="222"/>
      <c r="BY406" s="222"/>
      <c r="BZ406" s="222"/>
      <c r="CA406" s="222"/>
      <c r="CB406" s="222"/>
      <c r="CC406" s="222"/>
      <c r="CD406" s="222"/>
      <c r="CE406" s="222"/>
      <c r="CF406" s="222"/>
      <c r="CG406" s="222"/>
      <c r="CH406" s="222"/>
      <c r="CI406" s="222"/>
      <c r="CJ406" s="222"/>
      <c r="CK406" s="222"/>
      <c r="CL406" s="222"/>
      <c r="CM406" s="222"/>
      <c r="CN406" s="222"/>
      <c r="CO406" s="222"/>
      <c r="CP406" s="222"/>
      <c r="CQ406" s="222"/>
      <c r="CR406" s="222"/>
      <c r="CS406" s="222"/>
      <c r="CT406" s="222"/>
      <c r="CU406" s="222"/>
      <c r="CV406" s="222"/>
      <c r="CW406" s="222"/>
      <c r="CX406" s="222"/>
      <c r="CY406" s="222"/>
      <c r="CZ406" s="222"/>
      <c r="DA406" s="222"/>
      <c r="DB406" s="222"/>
      <c r="DC406" s="222"/>
      <c r="DD406" s="222"/>
      <c r="DE406" s="222"/>
      <c r="DF406" s="222"/>
      <c r="DG406" s="222"/>
      <c r="DH406" s="222"/>
      <c r="DI406" s="222"/>
      <c r="DJ406" s="222"/>
      <c r="DK406" s="222"/>
      <c r="DL406" s="222"/>
      <c r="DM406" s="222"/>
      <c r="DN406" s="222"/>
      <c r="DO406" s="222"/>
      <c r="DP406" s="222"/>
      <c r="DQ406" s="222"/>
      <c r="DR406" s="222"/>
      <c r="DS406" s="222"/>
      <c r="DT406" s="222"/>
      <c r="DU406" s="222"/>
      <c r="DV406" s="222"/>
      <c r="DW406" s="222"/>
      <c r="DX406" s="222"/>
      <c r="DY406" s="222"/>
      <c r="DZ406" s="222"/>
      <c r="EA406" s="222"/>
      <c r="EB406" s="222"/>
      <c r="EC406" s="222"/>
      <c r="ED406" s="222"/>
      <c r="EE406" s="222"/>
      <c r="EF406" s="222"/>
      <c r="EG406" s="222"/>
      <c r="EH406" s="222"/>
      <c r="EI406" s="222"/>
      <c r="EJ406" s="222"/>
      <c r="EK406" s="222"/>
      <c r="EL406" s="222"/>
      <c r="EM406" s="222"/>
    </row>
    <row r="407" spans="3:143" hidden="1" outlineLevel="1" x14ac:dyDescent="0.3">
      <c r="C407" s="142">
        <f t="shared" si="249"/>
        <v>22</v>
      </c>
      <c r="D407" s="214" t="str">
        <f t="shared" si="250"/>
        <v>산업운영대</v>
      </c>
      <c r="E407" s="215" t="str">
        <f t="shared" si="250"/>
        <v>산업</v>
      </c>
      <c r="F407" s="283">
        <f t="shared" si="250"/>
        <v>0</v>
      </c>
      <c r="G407" s="217">
        <f t="shared" si="250"/>
        <v>2.58E-2</v>
      </c>
      <c r="H407" s="218">
        <f t="shared" si="250"/>
        <v>43449</v>
      </c>
      <c r="I407" s="219" t="str">
        <f t="shared" si="250"/>
        <v>3개월</v>
      </c>
      <c r="J407" s="220" t="str">
        <f t="shared" si="250"/>
        <v>3.6.9.12</v>
      </c>
      <c r="K407" s="287"/>
      <c r="L407" s="222"/>
      <c r="M407" s="222"/>
      <c r="N407" s="222"/>
      <c r="O407" s="222"/>
      <c r="P407" s="222"/>
      <c r="Q407" s="222"/>
      <c r="R407" s="222"/>
      <c r="S407" s="222"/>
      <c r="T407" s="222"/>
      <c r="U407" s="222"/>
      <c r="V407" s="222"/>
      <c r="W407" s="222"/>
      <c r="X407" s="222"/>
      <c r="Y407" s="222"/>
      <c r="Z407" s="222"/>
      <c r="AA407" s="222"/>
      <c r="AB407" s="222"/>
      <c r="AC407" s="222"/>
      <c r="AD407" s="222"/>
      <c r="AE407" s="222"/>
      <c r="AF407" s="222"/>
      <c r="AG407" s="222"/>
      <c r="AH407" s="222"/>
      <c r="AI407" s="222"/>
      <c r="AJ407" s="222"/>
      <c r="AK407" s="222"/>
      <c r="AL407" s="222"/>
      <c r="AM407" s="222"/>
      <c r="AN407" s="222"/>
      <c r="AO407" s="222"/>
      <c r="AP407" s="222"/>
      <c r="AQ407" s="222"/>
      <c r="AR407" s="222"/>
      <c r="AS407" s="222"/>
      <c r="AT407" s="222"/>
      <c r="AU407" s="222"/>
      <c r="AV407" s="222"/>
      <c r="AW407" s="222"/>
      <c r="AX407" s="222"/>
      <c r="AY407" s="222"/>
      <c r="AZ407" s="222"/>
      <c r="BA407" s="222"/>
      <c r="BB407" s="222"/>
      <c r="BC407" s="222"/>
      <c r="BD407" s="222"/>
      <c r="BE407" s="222"/>
      <c r="BF407" s="222"/>
      <c r="BG407" s="222"/>
      <c r="BH407" s="222"/>
      <c r="BI407" s="222"/>
      <c r="BJ407" s="222"/>
      <c r="BK407" s="222"/>
      <c r="BL407" s="222"/>
      <c r="BM407" s="222"/>
      <c r="BN407" s="222"/>
      <c r="BO407" s="222"/>
      <c r="BP407" s="222"/>
      <c r="BQ407" s="222"/>
      <c r="BR407" s="222"/>
      <c r="BS407" s="222"/>
      <c r="BT407" s="222"/>
      <c r="BU407" s="222"/>
      <c r="BV407" s="222"/>
      <c r="BW407" s="222"/>
      <c r="BX407" s="222"/>
      <c r="BY407" s="222"/>
      <c r="BZ407" s="222"/>
      <c r="CA407" s="222"/>
      <c r="CB407" s="222"/>
      <c r="CC407" s="222"/>
      <c r="CD407" s="222"/>
      <c r="CE407" s="222"/>
      <c r="CF407" s="222"/>
      <c r="CG407" s="222"/>
      <c r="CH407" s="222"/>
      <c r="CI407" s="222"/>
      <c r="CJ407" s="222"/>
      <c r="CK407" s="222"/>
      <c r="CL407" s="222"/>
      <c r="CM407" s="222"/>
      <c r="CN407" s="222"/>
      <c r="CO407" s="222"/>
      <c r="CP407" s="222"/>
      <c r="CQ407" s="222"/>
      <c r="CR407" s="222"/>
      <c r="CS407" s="222"/>
      <c r="CT407" s="222"/>
      <c r="CU407" s="222"/>
      <c r="CV407" s="222"/>
      <c r="CW407" s="222"/>
      <c r="CX407" s="222"/>
      <c r="CY407" s="222"/>
      <c r="CZ407" s="222"/>
      <c r="DA407" s="222"/>
      <c r="DB407" s="222"/>
      <c r="DC407" s="222"/>
      <c r="DD407" s="222"/>
      <c r="DE407" s="222"/>
      <c r="DF407" s="222"/>
      <c r="DG407" s="222"/>
      <c r="DH407" s="222"/>
      <c r="DI407" s="222"/>
      <c r="DJ407" s="222"/>
      <c r="DK407" s="222"/>
      <c r="DL407" s="222"/>
      <c r="DM407" s="222"/>
      <c r="DN407" s="222"/>
      <c r="DO407" s="222"/>
      <c r="DP407" s="222"/>
      <c r="DQ407" s="222"/>
      <c r="DR407" s="222"/>
      <c r="DS407" s="222"/>
      <c r="DT407" s="222"/>
      <c r="DU407" s="222"/>
      <c r="DV407" s="222"/>
      <c r="DW407" s="222"/>
      <c r="DX407" s="222"/>
      <c r="DY407" s="222"/>
      <c r="DZ407" s="222"/>
      <c r="EA407" s="222"/>
      <c r="EB407" s="222"/>
      <c r="EC407" s="222"/>
      <c r="ED407" s="222"/>
      <c r="EE407" s="222"/>
      <c r="EF407" s="222"/>
      <c r="EG407" s="222"/>
      <c r="EH407" s="222"/>
      <c r="EI407" s="222"/>
      <c r="EJ407" s="222"/>
      <c r="EK407" s="222"/>
      <c r="EL407" s="222"/>
      <c r="EM407" s="222"/>
    </row>
    <row r="408" spans="3:143" hidden="1" outlineLevel="1" x14ac:dyDescent="0.3">
      <c r="C408" s="142">
        <f t="shared" si="249"/>
        <v>23</v>
      </c>
      <c r="D408" s="223" t="str">
        <f t="shared" si="250"/>
        <v>일반대</v>
      </c>
      <c r="E408" s="215" t="str">
        <f t="shared" si="250"/>
        <v>부산</v>
      </c>
      <c r="F408" s="283">
        <f t="shared" si="250"/>
        <v>0</v>
      </c>
      <c r="G408" s="217">
        <f t="shared" si="250"/>
        <v>3.1800000000000002E-2</v>
      </c>
      <c r="H408" s="218">
        <f t="shared" si="250"/>
        <v>43126</v>
      </c>
      <c r="I408" s="219" t="str">
        <f t="shared" si="250"/>
        <v>3개월</v>
      </c>
      <c r="J408" s="220" t="str">
        <f t="shared" si="250"/>
        <v>1,4,7,10</v>
      </c>
      <c r="K408" s="287"/>
      <c r="L408" s="222"/>
      <c r="M408" s="222"/>
      <c r="N408" s="222"/>
      <c r="O408" s="222"/>
      <c r="P408" s="222"/>
      <c r="Q408" s="222"/>
      <c r="R408" s="222"/>
      <c r="S408" s="222"/>
      <c r="T408" s="222"/>
      <c r="U408" s="222"/>
      <c r="V408" s="222"/>
      <c r="W408" s="222"/>
      <c r="X408" s="222"/>
      <c r="Y408" s="222"/>
      <c r="Z408" s="222"/>
      <c r="AA408" s="222"/>
      <c r="AB408" s="222"/>
      <c r="AC408" s="222"/>
      <c r="AD408" s="222"/>
      <c r="AE408" s="222"/>
      <c r="AF408" s="222"/>
      <c r="AG408" s="222"/>
      <c r="AH408" s="222"/>
      <c r="AI408" s="222"/>
      <c r="AJ408" s="222"/>
      <c r="AK408" s="222"/>
      <c r="AL408" s="222"/>
      <c r="AM408" s="222"/>
      <c r="AN408" s="222"/>
      <c r="AO408" s="222"/>
      <c r="AP408" s="222"/>
      <c r="AQ408" s="222"/>
      <c r="AR408" s="222"/>
      <c r="AS408" s="222"/>
      <c r="AT408" s="222"/>
      <c r="AU408" s="222"/>
      <c r="AV408" s="222"/>
      <c r="AW408" s="222"/>
      <c r="AX408" s="222"/>
      <c r="AY408" s="222"/>
      <c r="AZ408" s="222"/>
      <c r="BA408" s="222"/>
      <c r="BB408" s="222"/>
      <c r="BC408" s="222"/>
      <c r="BD408" s="222"/>
      <c r="BE408" s="222"/>
      <c r="BF408" s="222"/>
      <c r="BG408" s="222"/>
      <c r="BH408" s="222"/>
      <c r="BI408" s="222"/>
      <c r="BJ408" s="222"/>
      <c r="BK408" s="222"/>
      <c r="BL408" s="222"/>
      <c r="BM408" s="222"/>
      <c r="BN408" s="222"/>
      <c r="BO408" s="222"/>
      <c r="BP408" s="222"/>
      <c r="BQ408" s="222"/>
      <c r="BR408" s="222"/>
      <c r="BS408" s="222"/>
      <c r="BT408" s="222"/>
      <c r="BU408" s="222"/>
      <c r="BV408" s="222"/>
      <c r="BW408" s="222"/>
      <c r="BX408" s="222"/>
      <c r="BY408" s="222"/>
      <c r="BZ408" s="222"/>
      <c r="CA408" s="222"/>
      <c r="CB408" s="222"/>
      <c r="CC408" s="222"/>
      <c r="CD408" s="222"/>
      <c r="CE408" s="222"/>
      <c r="CF408" s="222"/>
      <c r="CG408" s="222"/>
      <c r="CH408" s="222"/>
      <c r="CI408" s="222"/>
      <c r="CJ408" s="222"/>
      <c r="CK408" s="222"/>
      <c r="CL408" s="222"/>
      <c r="CM408" s="222"/>
      <c r="CN408" s="222"/>
      <c r="CO408" s="222"/>
      <c r="CP408" s="222"/>
      <c r="CQ408" s="222"/>
      <c r="CR408" s="222"/>
      <c r="CS408" s="222"/>
      <c r="CT408" s="222"/>
      <c r="CU408" s="222"/>
      <c r="CV408" s="222"/>
      <c r="CW408" s="222"/>
      <c r="CX408" s="222"/>
      <c r="CY408" s="222"/>
      <c r="CZ408" s="222"/>
      <c r="DA408" s="222"/>
      <c r="DB408" s="222"/>
      <c r="DC408" s="222"/>
      <c r="DD408" s="222"/>
      <c r="DE408" s="222"/>
      <c r="DF408" s="222"/>
      <c r="DG408" s="222"/>
      <c r="DH408" s="222"/>
      <c r="DI408" s="222"/>
      <c r="DJ408" s="222"/>
      <c r="DK408" s="222"/>
      <c r="DL408" s="222"/>
      <c r="DM408" s="222"/>
      <c r="DN408" s="222"/>
      <c r="DO408" s="222"/>
      <c r="DP408" s="222"/>
      <c r="DQ408" s="222"/>
      <c r="DR408" s="222"/>
      <c r="DS408" s="222"/>
      <c r="DT408" s="222"/>
      <c r="DU408" s="222"/>
      <c r="DV408" s="222"/>
      <c r="DW408" s="222"/>
      <c r="DX408" s="222"/>
      <c r="DY408" s="222"/>
      <c r="DZ408" s="222"/>
      <c r="EA408" s="222"/>
      <c r="EB408" s="222"/>
      <c r="EC408" s="222"/>
      <c r="ED408" s="222"/>
      <c r="EE408" s="222"/>
      <c r="EF408" s="222"/>
      <c r="EG408" s="222"/>
      <c r="EH408" s="222"/>
      <c r="EI408" s="222"/>
      <c r="EJ408" s="222"/>
      <c r="EK408" s="222"/>
      <c r="EL408" s="222"/>
      <c r="EM408" s="222"/>
    </row>
    <row r="409" spans="3:143" hidden="1" outlineLevel="1" x14ac:dyDescent="0.3">
      <c r="C409" s="142">
        <f t="shared" si="249"/>
        <v>24</v>
      </c>
      <c r="D409" s="214" t="str">
        <f t="shared" si="250"/>
        <v>일반대</v>
      </c>
      <c r="E409" s="215" t="str">
        <f t="shared" si="250"/>
        <v>부산</v>
      </c>
      <c r="F409" s="283">
        <f t="shared" si="250"/>
        <v>0</v>
      </c>
      <c r="G409" s="217">
        <f t="shared" si="250"/>
        <v>3.2099999999999997E-2</v>
      </c>
      <c r="H409" s="218">
        <f t="shared" si="250"/>
        <v>43190</v>
      </c>
      <c r="I409" s="219" t="str">
        <f t="shared" si="250"/>
        <v>3개월</v>
      </c>
      <c r="J409" s="220" t="str">
        <f t="shared" si="250"/>
        <v>3.6.9.12</v>
      </c>
      <c r="K409" s="287"/>
      <c r="L409" s="222"/>
      <c r="M409" s="222"/>
      <c r="N409" s="222"/>
      <c r="O409" s="222"/>
      <c r="P409" s="222"/>
      <c r="Q409" s="222"/>
      <c r="R409" s="222"/>
      <c r="S409" s="222"/>
      <c r="T409" s="222"/>
      <c r="U409" s="222"/>
      <c r="V409" s="222"/>
      <c r="W409" s="222"/>
      <c r="X409" s="222"/>
      <c r="Y409" s="222"/>
      <c r="Z409" s="222"/>
      <c r="AA409" s="222"/>
      <c r="AB409" s="222"/>
      <c r="AC409" s="222"/>
      <c r="AD409" s="222"/>
      <c r="AE409" s="222"/>
      <c r="AF409" s="222"/>
      <c r="AG409" s="222"/>
      <c r="AH409" s="222"/>
      <c r="AI409" s="222"/>
      <c r="AJ409" s="222"/>
      <c r="AK409" s="222"/>
      <c r="AL409" s="222"/>
      <c r="AM409" s="222"/>
      <c r="AN409" s="222"/>
      <c r="AO409" s="222"/>
      <c r="AP409" s="222"/>
      <c r="AQ409" s="222"/>
      <c r="AR409" s="222"/>
      <c r="AS409" s="222"/>
      <c r="AT409" s="222"/>
      <c r="AU409" s="222"/>
      <c r="AV409" s="222"/>
      <c r="AW409" s="222"/>
      <c r="AX409" s="222"/>
      <c r="AY409" s="222"/>
      <c r="AZ409" s="222"/>
      <c r="BA409" s="222"/>
      <c r="BB409" s="222"/>
      <c r="BC409" s="222"/>
      <c r="BD409" s="222"/>
      <c r="BE409" s="222"/>
      <c r="BF409" s="222"/>
      <c r="BG409" s="222"/>
      <c r="BH409" s="222"/>
      <c r="BI409" s="222"/>
      <c r="BJ409" s="222"/>
      <c r="BK409" s="222"/>
      <c r="BL409" s="222"/>
      <c r="BM409" s="222"/>
      <c r="BN409" s="222"/>
      <c r="BO409" s="222"/>
      <c r="BP409" s="222"/>
      <c r="BQ409" s="222"/>
      <c r="BR409" s="222"/>
      <c r="BS409" s="222"/>
      <c r="BT409" s="222"/>
      <c r="BU409" s="222"/>
      <c r="BV409" s="222"/>
      <c r="BW409" s="222"/>
      <c r="BX409" s="222"/>
      <c r="BY409" s="222"/>
      <c r="BZ409" s="222"/>
      <c r="CA409" s="222"/>
      <c r="CB409" s="222"/>
      <c r="CC409" s="222"/>
      <c r="CD409" s="222"/>
      <c r="CE409" s="222"/>
      <c r="CF409" s="222"/>
      <c r="CG409" s="222"/>
      <c r="CH409" s="222"/>
      <c r="CI409" s="222"/>
      <c r="CJ409" s="222"/>
      <c r="CK409" s="222"/>
      <c r="CL409" s="222"/>
      <c r="CM409" s="222"/>
      <c r="CN409" s="222"/>
      <c r="CO409" s="222"/>
      <c r="CP409" s="222"/>
      <c r="CQ409" s="222"/>
      <c r="CR409" s="222"/>
      <c r="CS409" s="222"/>
      <c r="CT409" s="222"/>
      <c r="CU409" s="222"/>
      <c r="CV409" s="222"/>
      <c r="CW409" s="222"/>
      <c r="CX409" s="222"/>
      <c r="CY409" s="222"/>
      <c r="CZ409" s="222"/>
      <c r="DA409" s="222"/>
      <c r="DB409" s="222"/>
      <c r="DC409" s="222"/>
      <c r="DD409" s="222"/>
      <c r="DE409" s="222"/>
      <c r="DF409" s="222"/>
      <c r="DG409" s="222"/>
      <c r="DH409" s="222"/>
      <c r="DI409" s="222"/>
      <c r="DJ409" s="222"/>
      <c r="DK409" s="222"/>
      <c r="DL409" s="222"/>
      <c r="DM409" s="222"/>
      <c r="DN409" s="222"/>
      <c r="DO409" s="222"/>
      <c r="DP409" s="222"/>
      <c r="DQ409" s="222"/>
      <c r="DR409" s="222"/>
      <c r="DS409" s="222"/>
      <c r="DT409" s="222"/>
      <c r="DU409" s="222"/>
      <c r="DV409" s="222"/>
      <c r="DW409" s="222"/>
      <c r="DX409" s="222"/>
      <c r="DY409" s="222"/>
      <c r="DZ409" s="222"/>
      <c r="EA409" s="222"/>
      <c r="EB409" s="222"/>
      <c r="EC409" s="222"/>
      <c r="ED409" s="222"/>
      <c r="EE409" s="222"/>
      <c r="EF409" s="222"/>
      <c r="EG409" s="222"/>
      <c r="EH409" s="222"/>
      <c r="EI409" s="222"/>
      <c r="EJ409" s="222"/>
      <c r="EK409" s="222"/>
      <c r="EL409" s="222"/>
      <c r="EM409" s="222"/>
    </row>
    <row r="410" spans="3:143" hidden="1" outlineLevel="1" x14ac:dyDescent="0.3">
      <c r="C410" s="142">
        <f t="shared" si="249"/>
        <v>25</v>
      </c>
      <c r="D410" s="223" t="str">
        <f t="shared" si="250"/>
        <v>일반대</v>
      </c>
      <c r="E410" s="215" t="str">
        <f t="shared" si="250"/>
        <v>농협</v>
      </c>
      <c r="F410" s="283">
        <f t="shared" si="250"/>
        <v>0</v>
      </c>
      <c r="G410" s="217">
        <f t="shared" si="250"/>
        <v>3.0499999999999999E-2</v>
      </c>
      <c r="H410" s="218">
        <f t="shared" si="250"/>
        <v>43267</v>
      </c>
      <c r="I410" s="219" t="str">
        <f t="shared" si="250"/>
        <v>1개월</v>
      </c>
      <c r="J410" s="220" t="str">
        <f t="shared" si="250"/>
        <v>-</v>
      </c>
      <c r="K410" s="287"/>
      <c r="L410" s="222"/>
      <c r="M410" s="222"/>
      <c r="N410" s="222"/>
      <c r="O410" s="222"/>
      <c r="P410" s="222"/>
      <c r="Q410" s="222"/>
      <c r="R410" s="222"/>
      <c r="S410" s="222"/>
      <c r="T410" s="222"/>
      <c r="U410" s="222"/>
      <c r="V410" s="222"/>
      <c r="W410" s="222"/>
      <c r="X410" s="222"/>
      <c r="Y410" s="222"/>
      <c r="Z410" s="222"/>
      <c r="AA410" s="222"/>
      <c r="AB410" s="222"/>
      <c r="AC410" s="222"/>
      <c r="AD410" s="222"/>
      <c r="AE410" s="222"/>
      <c r="AF410" s="222"/>
      <c r="AG410" s="222"/>
      <c r="AH410" s="222"/>
      <c r="AI410" s="222"/>
      <c r="AJ410" s="222"/>
      <c r="AK410" s="222"/>
      <c r="AL410" s="222"/>
      <c r="AM410" s="222"/>
      <c r="AN410" s="222"/>
      <c r="AO410" s="222"/>
      <c r="AP410" s="222"/>
      <c r="AQ410" s="222"/>
      <c r="AR410" s="222"/>
      <c r="AS410" s="222"/>
      <c r="AT410" s="222"/>
      <c r="AU410" s="222"/>
      <c r="AV410" s="222"/>
      <c r="AW410" s="222"/>
      <c r="AX410" s="222"/>
      <c r="AY410" s="222"/>
      <c r="AZ410" s="222"/>
      <c r="BA410" s="222"/>
      <c r="BB410" s="222"/>
      <c r="BC410" s="222"/>
      <c r="BD410" s="222"/>
      <c r="BE410" s="222"/>
      <c r="BF410" s="222"/>
      <c r="BG410" s="222"/>
      <c r="BH410" s="222"/>
      <c r="BI410" s="222"/>
      <c r="BJ410" s="222"/>
      <c r="BK410" s="222"/>
      <c r="BL410" s="222"/>
      <c r="BM410" s="222"/>
      <c r="BN410" s="222"/>
      <c r="BO410" s="222"/>
      <c r="BP410" s="222"/>
      <c r="BQ410" s="222"/>
      <c r="BR410" s="222"/>
      <c r="BS410" s="222"/>
      <c r="BT410" s="222"/>
      <c r="BU410" s="222"/>
      <c r="BV410" s="222"/>
      <c r="BW410" s="222"/>
      <c r="BX410" s="222"/>
      <c r="BY410" s="222"/>
      <c r="BZ410" s="222"/>
      <c r="CA410" s="222"/>
      <c r="CB410" s="222"/>
      <c r="CC410" s="222"/>
      <c r="CD410" s="222"/>
      <c r="CE410" s="222"/>
      <c r="CF410" s="222"/>
      <c r="CG410" s="222"/>
      <c r="CH410" s="222"/>
      <c r="CI410" s="222"/>
      <c r="CJ410" s="222"/>
      <c r="CK410" s="222"/>
      <c r="CL410" s="222"/>
      <c r="CM410" s="222"/>
      <c r="CN410" s="222"/>
      <c r="CO410" s="222"/>
      <c r="CP410" s="222"/>
      <c r="CQ410" s="222"/>
      <c r="CR410" s="222"/>
      <c r="CS410" s="222"/>
      <c r="CT410" s="222"/>
      <c r="CU410" s="222"/>
      <c r="CV410" s="222"/>
      <c r="CW410" s="222"/>
      <c r="CX410" s="222"/>
      <c r="CY410" s="222"/>
      <c r="CZ410" s="222"/>
      <c r="DA410" s="222"/>
      <c r="DB410" s="222"/>
      <c r="DC410" s="222"/>
      <c r="DD410" s="222"/>
      <c r="DE410" s="222"/>
      <c r="DF410" s="222"/>
      <c r="DG410" s="222"/>
      <c r="DH410" s="222"/>
      <c r="DI410" s="222"/>
      <c r="DJ410" s="222"/>
      <c r="DK410" s="222"/>
      <c r="DL410" s="222"/>
      <c r="DM410" s="222"/>
      <c r="DN410" s="222"/>
      <c r="DO410" s="222"/>
      <c r="DP410" s="222"/>
      <c r="DQ410" s="222"/>
      <c r="DR410" s="222"/>
      <c r="DS410" s="222"/>
      <c r="DT410" s="222"/>
      <c r="DU410" s="222"/>
      <c r="DV410" s="222"/>
      <c r="DW410" s="222"/>
      <c r="DX410" s="222"/>
      <c r="DY410" s="222"/>
      <c r="DZ410" s="222"/>
      <c r="EA410" s="222"/>
      <c r="EB410" s="222"/>
      <c r="EC410" s="222"/>
      <c r="ED410" s="222"/>
      <c r="EE410" s="222"/>
      <c r="EF410" s="222"/>
      <c r="EG410" s="222"/>
      <c r="EH410" s="222"/>
      <c r="EI410" s="222"/>
      <c r="EJ410" s="222"/>
      <c r="EK410" s="222"/>
      <c r="EL410" s="222"/>
      <c r="EM410" s="222"/>
    </row>
    <row r="411" spans="3:143" hidden="1" outlineLevel="1" x14ac:dyDescent="0.3">
      <c r="C411" s="71"/>
      <c r="D411" s="223"/>
      <c r="E411" s="215"/>
      <c r="F411" s="283"/>
      <c r="G411" s="217"/>
      <c r="H411" s="218"/>
      <c r="I411" s="219"/>
      <c r="J411" s="220"/>
      <c r="K411" s="225"/>
      <c r="L411" s="222"/>
      <c r="M411" s="222"/>
      <c r="N411" s="222"/>
      <c r="O411" s="222"/>
      <c r="P411" s="222"/>
      <c r="Q411" s="222"/>
      <c r="R411" s="222"/>
      <c r="S411" s="222"/>
      <c r="T411" s="222"/>
      <c r="U411" s="222"/>
      <c r="V411" s="222"/>
      <c r="W411" s="222"/>
      <c r="X411" s="222"/>
      <c r="Y411" s="222"/>
      <c r="Z411" s="222"/>
      <c r="AA411" s="222"/>
      <c r="AB411" s="222"/>
      <c r="AC411" s="222"/>
      <c r="AD411" s="222"/>
      <c r="AE411" s="222"/>
      <c r="AF411" s="222"/>
      <c r="AG411" s="222"/>
      <c r="AH411" s="222"/>
      <c r="AI411" s="222"/>
      <c r="AJ411" s="222"/>
      <c r="AK411" s="222"/>
      <c r="AL411" s="222"/>
      <c r="AM411" s="222"/>
      <c r="AN411" s="222"/>
      <c r="AO411" s="222"/>
      <c r="AP411" s="222"/>
      <c r="AQ411" s="222"/>
      <c r="AR411" s="222"/>
      <c r="AS411" s="222"/>
      <c r="AT411" s="222"/>
      <c r="AU411" s="222"/>
      <c r="AV411" s="222"/>
      <c r="AW411" s="222"/>
      <c r="AX411" s="222"/>
      <c r="AY411" s="222"/>
      <c r="AZ411" s="222"/>
      <c r="BA411" s="222"/>
      <c r="BB411" s="222"/>
      <c r="BC411" s="222"/>
      <c r="BD411" s="222"/>
      <c r="BE411" s="222"/>
      <c r="BF411" s="222"/>
      <c r="BG411" s="222"/>
      <c r="BH411" s="222"/>
      <c r="BI411" s="222"/>
      <c r="BJ411" s="222"/>
      <c r="BK411" s="222"/>
      <c r="BL411" s="222"/>
      <c r="BM411" s="222"/>
      <c r="BN411" s="222"/>
      <c r="BO411" s="222"/>
      <c r="BP411" s="222"/>
      <c r="BQ411" s="222"/>
      <c r="BR411" s="222"/>
      <c r="BS411" s="222"/>
      <c r="BT411" s="222"/>
      <c r="BU411" s="222"/>
      <c r="BV411" s="222"/>
      <c r="BW411" s="222"/>
      <c r="BX411" s="222"/>
      <c r="BY411" s="222"/>
      <c r="BZ411" s="222"/>
      <c r="CA411" s="222"/>
      <c r="CB411" s="222"/>
      <c r="CC411" s="222"/>
      <c r="CD411" s="222"/>
      <c r="CE411" s="222"/>
      <c r="CF411" s="222"/>
      <c r="CG411" s="222"/>
      <c r="CH411" s="222"/>
      <c r="CI411" s="222"/>
      <c r="CJ411" s="222"/>
      <c r="CK411" s="222"/>
      <c r="CL411" s="222"/>
      <c r="CM411" s="222"/>
      <c r="CN411" s="222"/>
      <c r="CO411" s="222"/>
      <c r="CP411" s="222"/>
      <c r="CQ411" s="222"/>
      <c r="CR411" s="222"/>
      <c r="CS411" s="222"/>
      <c r="CT411" s="222"/>
      <c r="CU411" s="222"/>
      <c r="CV411" s="222"/>
      <c r="CW411" s="222"/>
      <c r="CX411" s="222"/>
      <c r="CY411" s="222"/>
      <c r="CZ411" s="222"/>
      <c r="DA411" s="222"/>
      <c r="DB411" s="222"/>
      <c r="DC411" s="222"/>
      <c r="DD411" s="222"/>
      <c r="DE411" s="222"/>
      <c r="DF411" s="222"/>
      <c r="DG411" s="222"/>
      <c r="DH411" s="222"/>
      <c r="DI411" s="222"/>
      <c r="DJ411" s="222"/>
      <c r="DK411" s="222"/>
      <c r="DL411" s="222"/>
      <c r="DM411" s="222"/>
      <c r="DN411" s="222"/>
      <c r="DO411" s="222"/>
      <c r="DP411" s="222"/>
      <c r="DQ411" s="222"/>
      <c r="DR411" s="222"/>
      <c r="DS411" s="222"/>
      <c r="DT411" s="222"/>
      <c r="DU411" s="222"/>
      <c r="DV411" s="222"/>
      <c r="DW411" s="222"/>
      <c r="DX411" s="222"/>
      <c r="DY411" s="222"/>
      <c r="DZ411" s="222"/>
      <c r="EA411" s="222"/>
      <c r="EB411" s="222"/>
      <c r="EC411" s="222"/>
      <c r="ED411" s="222"/>
      <c r="EE411" s="222"/>
      <c r="EF411" s="222"/>
      <c r="EG411" s="222"/>
      <c r="EH411" s="222"/>
      <c r="EI411" s="222"/>
      <c r="EJ411" s="222"/>
      <c r="EK411" s="222"/>
      <c r="EL411" s="222"/>
      <c r="EM411" s="222"/>
    </row>
    <row r="412" spans="3:143" s="82" customFormat="1" hidden="1" outlineLevel="1" x14ac:dyDescent="0.3">
      <c r="C412" s="272"/>
      <c r="D412" s="289" t="str">
        <f t="shared" ref="D412:J417" si="251">D341</f>
        <v>회사채</v>
      </c>
      <c r="E412" s="211" t="str">
        <f t="shared" si="251"/>
        <v>은행</v>
      </c>
      <c r="F412" s="212" t="str">
        <f>F341</f>
        <v>원금</v>
      </c>
      <c r="G412" s="212" t="str">
        <f t="shared" si="251"/>
        <v>이자율</v>
      </c>
      <c r="H412" s="212" t="str">
        <f t="shared" si="251"/>
        <v>만기상환일</v>
      </c>
      <c r="I412" s="212" t="str">
        <f t="shared" si="251"/>
        <v>이자납부주기</v>
      </c>
      <c r="J412" s="213" t="str">
        <f t="shared" si="251"/>
        <v>이자불입월</v>
      </c>
      <c r="K412" s="180">
        <f>SUM(K413:K418)</f>
        <v>0</v>
      </c>
      <c r="L412" s="180">
        <f t="shared" ref="L412:BW412" si="252">SUM(L413:L418)</f>
        <v>0</v>
      </c>
      <c r="M412" s="180">
        <f t="shared" si="252"/>
        <v>0</v>
      </c>
      <c r="N412" s="180">
        <f t="shared" si="252"/>
        <v>0</v>
      </c>
      <c r="O412" s="180">
        <f t="shared" si="252"/>
        <v>0</v>
      </c>
      <c r="P412" s="180">
        <f t="shared" si="252"/>
        <v>0</v>
      </c>
      <c r="Q412" s="180">
        <f t="shared" si="252"/>
        <v>0</v>
      </c>
      <c r="R412" s="180">
        <f t="shared" si="252"/>
        <v>0</v>
      </c>
      <c r="S412" s="180">
        <f t="shared" si="252"/>
        <v>0</v>
      </c>
      <c r="T412" s="180">
        <f t="shared" si="252"/>
        <v>0</v>
      </c>
      <c r="U412" s="180">
        <f t="shared" si="252"/>
        <v>0</v>
      </c>
      <c r="V412" s="180">
        <f t="shared" si="252"/>
        <v>0</v>
      </c>
      <c r="W412" s="180">
        <f t="shared" si="252"/>
        <v>0</v>
      </c>
      <c r="X412" s="180">
        <f t="shared" si="252"/>
        <v>0</v>
      </c>
      <c r="Y412" s="180">
        <f t="shared" si="252"/>
        <v>0</v>
      </c>
      <c r="Z412" s="180">
        <f t="shared" si="252"/>
        <v>0</v>
      </c>
      <c r="AA412" s="180">
        <f t="shared" si="252"/>
        <v>0</v>
      </c>
      <c r="AB412" s="180">
        <f t="shared" si="252"/>
        <v>0</v>
      </c>
      <c r="AC412" s="180">
        <f t="shared" si="252"/>
        <v>0</v>
      </c>
      <c r="AD412" s="180">
        <f t="shared" si="252"/>
        <v>0</v>
      </c>
      <c r="AE412" s="180">
        <f t="shared" si="252"/>
        <v>0</v>
      </c>
      <c r="AF412" s="180">
        <f t="shared" si="252"/>
        <v>0</v>
      </c>
      <c r="AG412" s="180">
        <f t="shared" si="252"/>
        <v>0</v>
      </c>
      <c r="AH412" s="180">
        <f t="shared" si="252"/>
        <v>0</v>
      </c>
      <c r="AI412" s="180">
        <f t="shared" si="252"/>
        <v>0</v>
      </c>
      <c r="AJ412" s="180">
        <f t="shared" si="252"/>
        <v>0</v>
      </c>
      <c r="AK412" s="180">
        <f t="shared" si="252"/>
        <v>0</v>
      </c>
      <c r="AL412" s="180">
        <f t="shared" si="252"/>
        <v>0</v>
      </c>
      <c r="AM412" s="180">
        <f t="shared" si="252"/>
        <v>0</v>
      </c>
      <c r="AN412" s="180">
        <f t="shared" si="252"/>
        <v>0</v>
      </c>
      <c r="AO412" s="180">
        <f t="shared" si="252"/>
        <v>0</v>
      </c>
      <c r="AP412" s="180">
        <f t="shared" si="252"/>
        <v>0</v>
      </c>
      <c r="AQ412" s="180">
        <f t="shared" si="252"/>
        <v>0</v>
      </c>
      <c r="AR412" s="180">
        <f t="shared" si="252"/>
        <v>0</v>
      </c>
      <c r="AS412" s="180">
        <f t="shared" si="252"/>
        <v>0</v>
      </c>
      <c r="AT412" s="180">
        <f t="shared" si="252"/>
        <v>0</v>
      </c>
      <c r="AU412" s="180">
        <f t="shared" si="252"/>
        <v>0</v>
      </c>
      <c r="AV412" s="180">
        <f t="shared" si="252"/>
        <v>0</v>
      </c>
      <c r="AW412" s="180">
        <f t="shared" si="252"/>
        <v>0</v>
      </c>
      <c r="AX412" s="180">
        <f t="shared" si="252"/>
        <v>0</v>
      </c>
      <c r="AY412" s="180">
        <f t="shared" si="252"/>
        <v>0</v>
      </c>
      <c r="AZ412" s="180">
        <f t="shared" si="252"/>
        <v>0</v>
      </c>
      <c r="BA412" s="180">
        <f t="shared" si="252"/>
        <v>0</v>
      </c>
      <c r="BB412" s="180">
        <f t="shared" si="252"/>
        <v>0</v>
      </c>
      <c r="BC412" s="180">
        <f t="shared" si="252"/>
        <v>0</v>
      </c>
      <c r="BD412" s="180">
        <f t="shared" si="252"/>
        <v>0</v>
      </c>
      <c r="BE412" s="180">
        <f t="shared" si="252"/>
        <v>0</v>
      </c>
      <c r="BF412" s="180">
        <f t="shared" si="252"/>
        <v>0</v>
      </c>
      <c r="BG412" s="180">
        <f t="shared" si="252"/>
        <v>0</v>
      </c>
      <c r="BH412" s="180">
        <f t="shared" si="252"/>
        <v>0</v>
      </c>
      <c r="BI412" s="180">
        <f t="shared" si="252"/>
        <v>0</v>
      </c>
      <c r="BJ412" s="180">
        <f t="shared" si="252"/>
        <v>0</v>
      </c>
      <c r="BK412" s="180">
        <f t="shared" si="252"/>
        <v>0</v>
      </c>
      <c r="BL412" s="180">
        <f t="shared" si="252"/>
        <v>0</v>
      </c>
      <c r="BM412" s="180">
        <f t="shared" si="252"/>
        <v>0</v>
      </c>
      <c r="BN412" s="180">
        <f t="shared" si="252"/>
        <v>0</v>
      </c>
      <c r="BO412" s="180">
        <f t="shared" si="252"/>
        <v>0</v>
      </c>
      <c r="BP412" s="180">
        <f t="shared" si="252"/>
        <v>0</v>
      </c>
      <c r="BQ412" s="180">
        <f t="shared" si="252"/>
        <v>0</v>
      </c>
      <c r="BR412" s="180">
        <f t="shared" si="252"/>
        <v>0</v>
      </c>
      <c r="BS412" s="180">
        <f t="shared" si="252"/>
        <v>0</v>
      </c>
      <c r="BT412" s="180">
        <f t="shared" si="252"/>
        <v>0</v>
      </c>
      <c r="BU412" s="180">
        <f t="shared" si="252"/>
        <v>0</v>
      </c>
      <c r="BV412" s="180">
        <f t="shared" si="252"/>
        <v>0</v>
      </c>
      <c r="BW412" s="180">
        <f t="shared" si="252"/>
        <v>0</v>
      </c>
      <c r="BX412" s="180">
        <f t="shared" ref="BX412:EI412" si="253">SUM(BX413:BX418)</f>
        <v>0</v>
      </c>
      <c r="BY412" s="180">
        <f t="shared" si="253"/>
        <v>0</v>
      </c>
      <c r="BZ412" s="180">
        <f t="shared" si="253"/>
        <v>0</v>
      </c>
      <c r="CA412" s="180">
        <f t="shared" si="253"/>
        <v>0</v>
      </c>
      <c r="CB412" s="180">
        <f t="shared" si="253"/>
        <v>0</v>
      </c>
      <c r="CC412" s="180">
        <f t="shared" si="253"/>
        <v>0</v>
      </c>
      <c r="CD412" s="180">
        <f t="shared" si="253"/>
        <v>0</v>
      </c>
      <c r="CE412" s="180">
        <f t="shared" si="253"/>
        <v>0</v>
      </c>
      <c r="CF412" s="180">
        <f t="shared" si="253"/>
        <v>0</v>
      </c>
      <c r="CG412" s="180">
        <f t="shared" si="253"/>
        <v>0</v>
      </c>
      <c r="CH412" s="180">
        <f t="shared" si="253"/>
        <v>0</v>
      </c>
      <c r="CI412" s="180">
        <f t="shared" si="253"/>
        <v>0</v>
      </c>
      <c r="CJ412" s="180">
        <f t="shared" si="253"/>
        <v>0</v>
      </c>
      <c r="CK412" s="180">
        <f t="shared" si="253"/>
        <v>0</v>
      </c>
      <c r="CL412" s="180">
        <f t="shared" si="253"/>
        <v>0</v>
      </c>
      <c r="CM412" s="180">
        <f t="shared" si="253"/>
        <v>0</v>
      </c>
      <c r="CN412" s="180">
        <f t="shared" si="253"/>
        <v>0</v>
      </c>
      <c r="CO412" s="180">
        <f t="shared" si="253"/>
        <v>0</v>
      </c>
      <c r="CP412" s="180">
        <f t="shared" si="253"/>
        <v>0</v>
      </c>
      <c r="CQ412" s="180">
        <f t="shared" si="253"/>
        <v>0</v>
      </c>
      <c r="CR412" s="180">
        <f t="shared" si="253"/>
        <v>0</v>
      </c>
      <c r="CS412" s="180">
        <f t="shared" si="253"/>
        <v>0</v>
      </c>
      <c r="CT412" s="180">
        <f t="shared" si="253"/>
        <v>0</v>
      </c>
      <c r="CU412" s="180">
        <f t="shared" si="253"/>
        <v>0</v>
      </c>
      <c r="CV412" s="180">
        <f t="shared" si="253"/>
        <v>0</v>
      </c>
      <c r="CW412" s="180">
        <f t="shared" si="253"/>
        <v>0</v>
      </c>
      <c r="CX412" s="180">
        <f t="shared" si="253"/>
        <v>0</v>
      </c>
      <c r="CY412" s="180">
        <f t="shared" si="253"/>
        <v>0</v>
      </c>
      <c r="CZ412" s="180">
        <f t="shared" si="253"/>
        <v>0</v>
      </c>
      <c r="DA412" s="180">
        <f t="shared" si="253"/>
        <v>0</v>
      </c>
      <c r="DB412" s="180">
        <f t="shared" si="253"/>
        <v>0</v>
      </c>
      <c r="DC412" s="180">
        <f t="shared" si="253"/>
        <v>0</v>
      </c>
      <c r="DD412" s="180"/>
      <c r="DE412" s="180"/>
      <c r="DF412" s="180"/>
      <c r="DG412" s="180"/>
      <c r="DH412" s="180"/>
      <c r="DI412" s="180"/>
      <c r="DJ412" s="180"/>
      <c r="DK412" s="180"/>
      <c r="DL412" s="180"/>
      <c r="DM412" s="180"/>
      <c r="DN412" s="180"/>
      <c r="DO412" s="180"/>
      <c r="DP412" s="180"/>
      <c r="DQ412" s="180"/>
      <c r="DR412" s="180"/>
      <c r="DS412" s="180"/>
      <c r="DT412" s="180"/>
      <c r="DU412" s="180"/>
      <c r="DV412" s="180"/>
      <c r="DW412" s="180"/>
      <c r="DX412" s="180"/>
      <c r="DY412" s="180"/>
      <c r="DZ412" s="180"/>
      <c r="EA412" s="180"/>
      <c r="EB412" s="180"/>
      <c r="EC412" s="180"/>
      <c r="ED412" s="180"/>
      <c r="EE412" s="180"/>
      <c r="EF412" s="180"/>
      <c r="EG412" s="180"/>
      <c r="EH412" s="180"/>
      <c r="EI412" s="180"/>
      <c r="EJ412" s="180"/>
      <c r="EK412" s="180"/>
      <c r="EL412" s="180"/>
      <c r="EM412" s="180"/>
    </row>
    <row r="413" spans="3:143" hidden="1" outlineLevel="1" x14ac:dyDescent="0.3">
      <c r="C413" s="142">
        <v>1</v>
      </c>
      <c r="D413" s="223" t="str">
        <f t="shared" si="251"/>
        <v>공모사채</v>
      </c>
      <c r="E413" s="215" t="str">
        <f t="shared" si="251"/>
        <v>BNK</v>
      </c>
      <c r="F413" s="283">
        <f t="shared" si="251"/>
        <v>30000</v>
      </c>
      <c r="G413" s="217">
        <f t="shared" si="251"/>
        <v>3.431E-2</v>
      </c>
      <c r="H413" s="218">
        <f t="shared" si="251"/>
        <v>42882</v>
      </c>
      <c r="I413" s="219" t="str">
        <f t="shared" si="251"/>
        <v>3개월</v>
      </c>
      <c r="J413" s="220" t="str">
        <f t="shared" si="251"/>
        <v>2.5.8.11</v>
      </c>
      <c r="K413" s="287"/>
      <c r="L413" s="222"/>
      <c r="M413" s="222"/>
      <c r="N413" s="222"/>
      <c r="O413" s="222"/>
      <c r="P413" s="222"/>
      <c r="Q413" s="222"/>
      <c r="R413" s="222"/>
      <c r="S413" s="222"/>
      <c r="T413" s="222"/>
      <c r="U413" s="222"/>
      <c r="V413" s="222"/>
      <c r="W413" s="222"/>
      <c r="X413" s="222"/>
      <c r="Y413" s="222"/>
      <c r="Z413" s="222"/>
      <c r="AA413" s="222"/>
      <c r="AB413" s="222"/>
      <c r="AC413" s="222"/>
      <c r="AD413" s="222"/>
      <c r="AE413" s="222"/>
      <c r="AF413" s="222"/>
      <c r="AG413" s="222"/>
      <c r="AH413" s="222"/>
      <c r="AI413" s="222"/>
      <c r="AJ413" s="222"/>
      <c r="AK413" s="222"/>
      <c r="AL413" s="222"/>
      <c r="AM413" s="222"/>
      <c r="AN413" s="222"/>
      <c r="AO413" s="222"/>
      <c r="AP413" s="222"/>
      <c r="AQ413" s="222"/>
      <c r="AR413" s="222"/>
      <c r="AS413" s="222"/>
      <c r="AT413" s="222"/>
      <c r="AU413" s="222"/>
      <c r="AV413" s="222"/>
      <c r="AW413" s="222"/>
      <c r="AX413" s="222"/>
      <c r="AY413" s="222"/>
      <c r="AZ413" s="222"/>
      <c r="BA413" s="222"/>
      <c r="BB413" s="222"/>
      <c r="BC413" s="222"/>
      <c r="BD413" s="222"/>
      <c r="BE413" s="222"/>
      <c r="BF413" s="222"/>
      <c r="BG413" s="222"/>
      <c r="BH413" s="222"/>
      <c r="BI413" s="222"/>
      <c r="BJ413" s="222"/>
      <c r="BK413" s="222"/>
      <c r="BL413" s="222"/>
      <c r="BM413" s="222"/>
      <c r="BN413" s="222"/>
      <c r="BO413" s="222"/>
      <c r="BP413" s="222"/>
      <c r="BQ413" s="222"/>
      <c r="BR413" s="222"/>
      <c r="BS413" s="222"/>
      <c r="BT413" s="222"/>
      <c r="BU413" s="222"/>
      <c r="BV413" s="222"/>
      <c r="BW413" s="222"/>
      <c r="BX413" s="222"/>
      <c r="BY413" s="222"/>
      <c r="BZ413" s="222"/>
      <c r="CA413" s="222"/>
      <c r="CB413" s="222"/>
      <c r="CC413" s="222"/>
      <c r="CD413" s="222"/>
      <c r="CE413" s="222"/>
      <c r="CF413" s="222"/>
      <c r="CG413" s="222"/>
      <c r="CH413" s="222"/>
      <c r="CI413" s="222"/>
      <c r="CJ413" s="222"/>
      <c r="CK413" s="222"/>
      <c r="CL413" s="222"/>
      <c r="CM413" s="222"/>
      <c r="CN413" s="222"/>
      <c r="CO413" s="222"/>
      <c r="CP413" s="222"/>
      <c r="CQ413" s="222"/>
      <c r="CR413" s="222"/>
      <c r="CS413" s="222"/>
      <c r="CT413" s="222"/>
      <c r="CU413" s="222"/>
      <c r="CV413" s="222"/>
      <c r="CW413" s="222"/>
      <c r="CX413" s="222"/>
      <c r="CY413" s="222"/>
      <c r="CZ413" s="222"/>
      <c r="DA413" s="222"/>
      <c r="DB413" s="222"/>
      <c r="DC413" s="222"/>
      <c r="DD413" s="222"/>
      <c r="DE413" s="222"/>
      <c r="DF413" s="222"/>
      <c r="DG413" s="222"/>
      <c r="DH413" s="222"/>
      <c r="DI413" s="222"/>
      <c r="DJ413" s="222"/>
      <c r="DK413" s="222"/>
      <c r="DL413" s="222"/>
      <c r="DM413" s="222"/>
      <c r="DN413" s="222"/>
      <c r="DO413" s="222"/>
      <c r="DP413" s="222"/>
      <c r="DQ413" s="222"/>
      <c r="DR413" s="222"/>
      <c r="DS413" s="222"/>
      <c r="DT413" s="222"/>
      <c r="DU413" s="222"/>
      <c r="DV413" s="222"/>
      <c r="DW413" s="222"/>
      <c r="DX413" s="222"/>
      <c r="DY413" s="222"/>
      <c r="DZ413" s="222"/>
      <c r="EA413" s="222"/>
      <c r="EB413" s="222"/>
      <c r="EC413" s="222"/>
      <c r="ED413" s="222"/>
      <c r="EE413" s="222"/>
      <c r="EF413" s="222"/>
      <c r="EG413" s="222"/>
      <c r="EH413" s="222"/>
      <c r="EI413" s="222"/>
      <c r="EJ413" s="222"/>
      <c r="EK413" s="222"/>
      <c r="EL413" s="222"/>
      <c r="EM413" s="222"/>
    </row>
    <row r="414" spans="3:143" hidden="1" outlineLevel="1" x14ac:dyDescent="0.3">
      <c r="C414" s="142">
        <f>C413+1</f>
        <v>2</v>
      </c>
      <c r="D414" s="223" t="str">
        <f t="shared" si="251"/>
        <v>공모사채</v>
      </c>
      <c r="E414" s="215" t="str">
        <f t="shared" si="251"/>
        <v>BNK</v>
      </c>
      <c r="F414" s="283">
        <f t="shared" si="251"/>
        <v>50000</v>
      </c>
      <c r="G414" s="217">
        <f t="shared" si="251"/>
        <v>2.2869999999999998E-2</v>
      </c>
      <c r="H414" s="218">
        <f t="shared" si="251"/>
        <v>43252</v>
      </c>
      <c r="I414" s="219" t="str">
        <f t="shared" si="251"/>
        <v>3개월</v>
      </c>
      <c r="J414" s="220" t="str">
        <f t="shared" si="251"/>
        <v>3,6,9,12</v>
      </c>
      <c r="K414" s="287"/>
      <c r="L414" s="222"/>
      <c r="M414" s="222"/>
      <c r="N414" s="222"/>
      <c r="O414" s="222"/>
      <c r="P414" s="222"/>
      <c r="Q414" s="222"/>
      <c r="R414" s="222"/>
      <c r="S414" s="222"/>
      <c r="T414" s="222"/>
      <c r="U414" s="222"/>
      <c r="V414" s="222"/>
      <c r="W414" s="222"/>
      <c r="X414" s="222"/>
      <c r="Y414" s="222"/>
      <c r="Z414" s="222"/>
      <c r="AA414" s="222"/>
      <c r="AB414" s="222"/>
      <c r="AC414" s="222"/>
      <c r="AD414" s="222"/>
      <c r="AE414" s="222"/>
      <c r="AF414" s="222"/>
      <c r="AG414" s="222"/>
      <c r="AH414" s="222"/>
      <c r="AI414" s="222"/>
      <c r="AJ414" s="222"/>
      <c r="AK414" s="222"/>
      <c r="AL414" s="222"/>
      <c r="AM414" s="222"/>
      <c r="AN414" s="222"/>
      <c r="AO414" s="222"/>
      <c r="AP414" s="222"/>
      <c r="AQ414" s="222"/>
      <c r="AR414" s="222"/>
      <c r="AS414" s="222"/>
      <c r="AT414" s="222"/>
      <c r="AU414" s="222"/>
      <c r="AV414" s="222"/>
      <c r="AW414" s="222"/>
      <c r="AX414" s="222"/>
      <c r="AY414" s="222"/>
      <c r="AZ414" s="222"/>
      <c r="BA414" s="222"/>
      <c r="BB414" s="222"/>
      <c r="BC414" s="222"/>
      <c r="BD414" s="222"/>
      <c r="BE414" s="222"/>
      <c r="BF414" s="222"/>
      <c r="BG414" s="222"/>
      <c r="BH414" s="222"/>
      <c r="BI414" s="222"/>
      <c r="BJ414" s="222"/>
      <c r="BK414" s="222"/>
      <c r="BL414" s="222"/>
      <c r="BM414" s="222"/>
      <c r="BN414" s="222"/>
      <c r="BO414" s="222"/>
      <c r="BP414" s="222"/>
      <c r="BQ414" s="222"/>
      <c r="BR414" s="222"/>
      <c r="BS414" s="222"/>
      <c r="BT414" s="222"/>
      <c r="BU414" s="222"/>
      <c r="BV414" s="222"/>
      <c r="BW414" s="222"/>
      <c r="BX414" s="222"/>
      <c r="BY414" s="222"/>
      <c r="BZ414" s="222"/>
      <c r="CA414" s="222"/>
      <c r="CB414" s="222"/>
      <c r="CC414" s="222"/>
      <c r="CD414" s="222"/>
      <c r="CE414" s="222"/>
      <c r="CF414" s="222"/>
      <c r="CG414" s="222"/>
      <c r="CH414" s="222"/>
      <c r="CI414" s="222"/>
      <c r="CJ414" s="222"/>
      <c r="CK414" s="222"/>
      <c r="CL414" s="222"/>
      <c r="CM414" s="222"/>
      <c r="CN414" s="222"/>
      <c r="CO414" s="222"/>
      <c r="CP414" s="222"/>
      <c r="CQ414" s="222"/>
      <c r="CR414" s="222"/>
      <c r="CS414" s="222"/>
      <c r="CT414" s="222"/>
      <c r="CU414" s="222"/>
      <c r="CV414" s="222"/>
      <c r="CW414" s="222"/>
      <c r="CX414" s="222"/>
      <c r="CY414" s="222"/>
      <c r="CZ414" s="222"/>
      <c r="DA414" s="222"/>
      <c r="DB414" s="222"/>
      <c r="DC414" s="222"/>
      <c r="DD414" s="222"/>
      <c r="DE414" s="222"/>
      <c r="DF414" s="222"/>
      <c r="DG414" s="222"/>
      <c r="DH414" s="222"/>
      <c r="DI414" s="222"/>
      <c r="DJ414" s="222"/>
      <c r="DK414" s="222"/>
      <c r="DL414" s="222"/>
      <c r="DM414" s="222"/>
      <c r="DN414" s="222"/>
      <c r="DO414" s="222"/>
      <c r="DP414" s="222"/>
      <c r="DQ414" s="222"/>
      <c r="DR414" s="222"/>
      <c r="DS414" s="222"/>
      <c r="DT414" s="222"/>
      <c r="DU414" s="222"/>
      <c r="DV414" s="222"/>
      <c r="DW414" s="222"/>
      <c r="DX414" s="222"/>
      <c r="DY414" s="222"/>
      <c r="DZ414" s="222"/>
      <c r="EA414" s="222"/>
      <c r="EB414" s="222"/>
      <c r="EC414" s="222"/>
      <c r="ED414" s="222"/>
      <c r="EE414" s="222"/>
      <c r="EF414" s="222"/>
      <c r="EG414" s="222"/>
      <c r="EH414" s="222"/>
      <c r="EI414" s="222"/>
      <c r="EJ414" s="222"/>
      <c r="EK414" s="222"/>
      <c r="EL414" s="222"/>
      <c r="EM414" s="222"/>
    </row>
    <row r="415" spans="3:143" hidden="1" outlineLevel="1" x14ac:dyDescent="0.3">
      <c r="C415" s="142">
        <f t="shared" ref="C415:C453" si="254">C414+1</f>
        <v>3</v>
      </c>
      <c r="D415" s="223" t="str">
        <f t="shared" si="251"/>
        <v>공모사채</v>
      </c>
      <c r="E415" s="215" t="str">
        <f t="shared" si="251"/>
        <v>BNK</v>
      </c>
      <c r="F415" s="283">
        <f t="shared" si="251"/>
        <v>50000</v>
      </c>
      <c r="G415" s="217">
        <f t="shared" si="251"/>
        <v>2.3700000000000002E-2</v>
      </c>
      <c r="H415" s="218">
        <f t="shared" si="251"/>
        <v>43611</v>
      </c>
      <c r="I415" s="219" t="str">
        <f t="shared" si="251"/>
        <v>3개월</v>
      </c>
      <c r="J415" s="220" t="str">
        <f t="shared" si="251"/>
        <v>2.5.8.11</v>
      </c>
      <c r="K415" s="287"/>
      <c r="L415" s="222"/>
      <c r="M415" s="222"/>
      <c r="N415" s="222"/>
      <c r="O415" s="222"/>
      <c r="P415" s="222"/>
      <c r="Q415" s="222"/>
      <c r="R415" s="222"/>
      <c r="S415" s="222"/>
      <c r="T415" s="222"/>
      <c r="U415" s="222"/>
      <c r="V415" s="222"/>
      <c r="W415" s="222"/>
      <c r="X415" s="222"/>
      <c r="Y415" s="222"/>
      <c r="Z415" s="222"/>
      <c r="AA415" s="222"/>
      <c r="AB415" s="222"/>
      <c r="AC415" s="222"/>
      <c r="AD415" s="222"/>
      <c r="AE415" s="222"/>
      <c r="AF415" s="222"/>
      <c r="AG415" s="222"/>
      <c r="AH415" s="222"/>
      <c r="AI415" s="222"/>
      <c r="AJ415" s="222"/>
      <c r="AK415" s="222"/>
      <c r="AL415" s="222"/>
      <c r="AM415" s="222"/>
      <c r="AN415" s="222"/>
      <c r="AO415" s="222"/>
      <c r="AP415" s="222"/>
      <c r="AQ415" s="222"/>
      <c r="AR415" s="222"/>
      <c r="AS415" s="222"/>
      <c r="AT415" s="222"/>
      <c r="AU415" s="222"/>
      <c r="AV415" s="222"/>
      <c r="AW415" s="222"/>
      <c r="AX415" s="222"/>
      <c r="AY415" s="222"/>
      <c r="AZ415" s="222"/>
      <c r="BA415" s="222"/>
      <c r="BB415" s="222"/>
      <c r="BC415" s="222"/>
      <c r="BD415" s="222"/>
      <c r="BE415" s="222"/>
      <c r="BF415" s="222"/>
      <c r="BG415" s="222"/>
      <c r="BH415" s="222"/>
      <c r="BI415" s="222"/>
      <c r="BJ415" s="222"/>
      <c r="BK415" s="222"/>
      <c r="BL415" s="222"/>
      <c r="BM415" s="222"/>
      <c r="BN415" s="222"/>
      <c r="BO415" s="222"/>
      <c r="BP415" s="222"/>
      <c r="BQ415" s="222"/>
      <c r="BR415" s="222"/>
      <c r="BS415" s="222"/>
      <c r="BT415" s="222"/>
      <c r="BU415" s="222"/>
      <c r="BV415" s="222"/>
      <c r="BW415" s="222"/>
      <c r="BX415" s="222"/>
      <c r="BY415" s="222"/>
      <c r="BZ415" s="222"/>
      <c r="CA415" s="222"/>
      <c r="CB415" s="222"/>
      <c r="CC415" s="222"/>
      <c r="CD415" s="222"/>
      <c r="CE415" s="222"/>
      <c r="CF415" s="222"/>
      <c r="CG415" s="222"/>
      <c r="CH415" s="222"/>
      <c r="CI415" s="222"/>
      <c r="CJ415" s="222"/>
      <c r="CK415" s="222"/>
      <c r="CL415" s="222"/>
      <c r="CM415" s="222"/>
      <c r="CN415" s="222"/>
      <c r="CO415" s="222"/>
      <c r="CP415" s="222"/>
      <c r="CQ415" s="222"/>
      <c r="CR415" s="222"/>
      <c r="CS415" s="222"/>
      <c r="CT415" s="222"/>
      <c r="CU415" s="222"/>
      <c r="CV415" s="222"/>
      <c r="CW415" s="222"/>
      <c r="CX415" s="222"/>
      <c r="CY415" s="222"/>
      <c r="CZ415" s="222"/>
      <c r="DA415" s="222"/>
      <c r="DB415" s="222"/>
      <c r="DC415" s="222"/>
      <c r="DD415" s="222"/>
      <c r="DE415" s="222"/>
      <c r="DF415" s="222"/>
      <c r="DG415" s="222"/>
      <c r="DH415" s="222"/>
      <c r="DI415" s="222"/>
      <c r="DJ415" s="222"/>
      <c r="DK415" s="222"/>
      <c r="DL415" s="222"/>
      <c r="DM415" s="222"/>
      <c r="DN415" s="222"/>
      <c r="DO415" s="222"/>
      <c r="DP415" s="222"/>
      <c r="DQ415" s="222"/>
      <c r="DR415" s="222"/>
      <c r="DS415" s="222"/>
      <c r="DT415" s="222"/>
      <c r="DU415" s="222"/>
      <c r="DV415" s="222"/>
      <c r="DW415" s="222"/>
      <c r="DX415" s="222"/>
      <c r="DY415" s="222"/>
      <c r="DZ415" s="222"/>
      <c r="EA415" s="222"/>
      <c r="EB415" s="222"/>
      <c r="EC415" s="222"/>
      <c r="ED415" s="222"/>
      <c r="EE415" s="222"/>
      <c r="EF415" s="222"/>
      <c r="EG415" s="222"/>
      <c r="EH415" s="222"/>
      <c r="EI415" s="222"/>
      <c r="EJ415" s="222"/>
      <c r="EK415" s="222"/>
      <c r="EL415" s="222"/>
      <c r="EM415" s="222"/>
    </row>
    <row r="416" spans="3:143" hidden="1" outlineLevel="1" x14ac:dyDescent="0.3">
      <c r="C416" s="142">
        <f>C415+1</f>
        <v>4</v>
      </c>
      <c r="D416" s="223" t="str">
        <f t="shared" si="251"/>
        <v>사모사채</v>
      </c>
      <c r="E416" s="215" t="str">
        <f t="shared" si="251"/>
        <v>BNK</v>
      </c>
      <c r="F416" s="283">
        <f t="shared" si="251"/>
        <v>0</v>
      </c>
      <c r="G416" s="217">
        <f t="shared" si="251"/>
        <v>0.03</v>
      </c>
      <c r="H416" s="218">
        <f t="shared" si="251"/>
        <v>43980</v>
      </c>
      <c r="I416" s="219" t="str">
        <f t="shared" si="251"/>
        <v>3개월</v>
      </c>
      <c r="J416" s="220" t="str">
        <f t="shared" si="251"/>
        <v>2.5.8.11</v>
      </c>
      <c r="K416" s="287"/>
      <c r="L416" s="222"/>
      <c r="M416" s="222"/>
      <c r="N416" s="222"/>
      <c r="O416" s="222"/>
      <c r="P416" s="222"/>
      <c r="Q416" s="222"/>
      <c r="R416" s="222"/>
      <c r="S416" s="222"/>
      <c r="T416" s="222"/>
      <c r="U416" s="222"/>
      <c r="V416" s="222"/>
      <c r="W416" s="222"/>
      <c r="X416" s="222"/>
      <c r="Y416" s="222"/>
      <c r="Z416" s="222"/>
      <c r="AA416" s="222"/>
      <c r="AB416" s="222"/>
      <c r="AC416" s="222"/>
      <c r="AD416" s="222"/>
      <c r="AE416" s="222"/>
      <c r="AF416" s="222"/>
      <c r="AG416" s="222"/>
      <c r="AH416" s="222"/>
      <c r="AI416" s="222"/>
      <c r="AJ416" s="222"/>
      <c r="AK416" s="222"/>
      <c r="AL416" s="222"/>
      <c r="AM416" s="222"/>
      <c r="AN416" s="222"/>
      <c r="AO416" s="222"/>
      <c r="AP416" s="222"/>
      <c r="AQ416" s="222"/>
      <c r="AR416" s="222"/>
      <c r="AS416" s="222"/>
      <c r="AT416" s="222"/>
      <c r="AU416" s="222"/>
      <c r="AV416" s="222"/>
      <c r="AW416" s="222"/>
      <c r="AX416" s="222"/>
      <c r="AY416" s="222"/>
      <c r="AZ416" s="222"/>
      <c r="BA416" s="222"/>
      <c r="BB416" s="222"/>
      <c r="BC416" s="222"/>
      <c r="BD416" s="222"/>
      <c r="BE416" s="222"/>
      <c r="BF416" s="222"/>
      <c r="BG416" s="222"/>
      <c r="BH416" s="222"/>
      <c r="BI416" s="222"/>
      <c r="BJ416" s="222"/>
      <c r="BK416" s="222"/>
      <c r="BL416" s="222"/>
      <c r="BM416" s="222"/>
      <c r="BN416" s="222"/>
      <c r="BO416" s="222"/>
      <c r="BP416" s="222"/>
      <c r="BQ416" s="222"/>
      <c r="BR416" s="222"/>
      <c r="BS416" s="222"/>
      <c r="BT416" s="222"/>
      <c r="BU416" s="222"/>
      <c r="BV416" s="222"/>
      <c r="BW416" s="222"/>
      <c r="BX416" s="222"/>
      <c r="BY416" s="222"/>
      <c r="BZ416" s="222"/>
      <c r="CA416" s="222"/>
      <c r="CB416" s="222"/>
      <c r="CC416" s="222"/>
      <c r="CD416" s="222"/>
      <c r="CE416" s="222"/>
      <c r="CF416" s="222"/>
      <c r="CG416" s="222"/>
      <c r="CH416" s="222"/>
      <c r="CI416" s="222"/>
      <c r="CJ416" s="222"/>
      <c r="CK416" s="222"/>
      <c r="CL416" s="222"/>
      <c r="CM416" s="222"/>
      <c r="CN416" s="222"/>
      <c r="CO416" s="222"/>
      <c r="CP416" s="222"/>
      <c r="CQ416" s="222"/>
      <c r="CR416" s="222"/>
      <c r="CS416" s="222"/>
      <c r="CT416" s="222"/>
      <c r="CU416" s="222"/>
      <c r="CV416" s="222"/>
      <c r="CW416" s="222"/>
      <c r="CX416" s="222"/>
      <c r="CY416" s="222"/>
      <c r="CZ416" s="222"/>
      <c r="DA416" s="222"/>
      <c r="DB416" s="222"/>
      <c r="DC416" s="222"/>
      <c r="DD416" s="222"/>
      <c r="DE416" s="222"/>
      <c r="DF416" s="222"/>
      <c r="DG416" s="222"/>
      <c r="DH416" s="222"/>
      <c r="DI416" s="222"/>
      <c r="DJ416" s="222"/>
      <c r="DK416" s="222"/>
      <c r="DL416" s="222"/>
      <c r="DM416" s="222"/>
      <c r="DN416" s="222"/>
      <c r="DO416" s="222"/>
      <c r="DP416" s="222"/>
      <c r="DQ416" s="222"/>
      <c r="DR416" s="222"/>
      <c r="DS416" s="222"/>
      <c r="DT416" s="222"/>
      <c r="DU416" s="222"/>
      <c r="DV416" s="222"/>
      <c r="DW416" s="222"/>
      <c r="DX416" s="222"/>
      <c r="DY416" s="222"/>
      <c r="DZ416" s="222"/>
      <c r="EA416" s="222"/>
      <c r="EB416" s="222"/>
      <c r="EC416" s="222"/>
      <c r="ED416" s="222"/>
      <c r="EE416" s="222"/>
      <c r="EF416" s="222"/>
      <c r="EG416" s="222"/>
      <c r="EH416" s="222"/>
      <c r="EI416" s="222"/>
      <c r="EJ416" s="222"/>
      <c r="EK416" s="222"/>
      <c r="EL416" s="222"/>
      <c r="EM416" s="222"/>
    </row>
    <row r="417" spans="3:143" hidden="1" outlineLevel="1" x14ac:dyDescent="0.3">
      <c r="C417" s="142">
        <f t="shared" si="254"/>
        <v>5</v>
      </c>
      <c r="D417" s="223" t="str">
        <f t="shared" si="251"/>
        <v>사모전환사채</v>
      </c>
      <c r="E417" s="215" t="str">
        <f t="shared" si="251"/>
        <v>유안타</v>
      </c>
      <c r="F417" s="283">
        <f t="shared" si="251"/>
        <v>0</v>
      </c>
      <c r="G417" s="217">
        <f t="shared" si="251"/>
        <v>1.4999999999999999E-2</v>
      </c>
      <c r="H417" s="218">
        <f t="shared" si="251"/>
        <v>44540</v>
      </c>
      <c r="I417" s="219" t="str">
        <f t="shared" si="251"/>
        <v>3개월</v>
      </c>
      <c r="J417" s="220" t="str">
        <f t="shared" si="251"/>
        <v>3,6,9,12</v>
      </c>
      <c r="K417" s="287"/>
      <c r="L417" s="222"/>
      <c r="M417" s="222"/>
      <c r="N417" s="222"/>
      <c r="O417" s="222"/>
      <c r="P417" s="222"/>
      <c r="Q417" s="222"/>
      <c r="R417" s="222"/>
      <c r="S417" s="222"/>
      <c r="T417" s="222"/>
      <c r="U417" s="222"/>
      <c r="V417" s="222"/>
      <c r="W417" s="222"/>
      <c r="X417" s="222"/>
      <c r="Y417" s="222"/>
      <c r="Z417" s="222"/>
      <c r="AA417" s="222"/>
      <c r="AB417" s="222"/>
      <c r="AC417" s="222"/>
      <c r="AD417" s="222"/>
      <c r="AE417" s="222"/>
      <c r="AF417" s="222"/>
      <c r="AG417" s="222"/>
      <c r="AH417" s="222"/>
      <c r="AI417" s="222"/>
      <c r="AJ417" s="222"/>
      <c r="AK417" s="222"/>
      <c r="AL417" s="222"/>
      <c r="AM417" s="222"/>
      <c r="AN417" s="222"/>
      <c r="AO417" s="222"/>
      <c r="AP417" s="222"/>
      <c r="AQ417" s="222"/>
      <c r="AR417" s="222"/>
      <c r="AS417" s="222"/>
      <c r="AT417" s="222"/>
      <c r="AU417" s="222"/>
      <c r="AV417" s="222"/>
      <c r="AW417" s="222"/>
      <c r="AX417" s="222"/>
      <c r="AY417" s="222"/>
      <c r="AZ417" s="222"/>
      <c r="BA417" s="222"/>
      <c r="BB417" s="222"/>
      <c r="BC417" s="222"/>
      <c r="BD417" s="222"/>
      <c r="BE417" s="222"/>
      <c r="BF417" s="222"/>
      <c r="BG417" s="222"/>
      <c r="BH417" s="222"/>
      <c r="BI417" s="222"/>
      <c r="BJ417" s="222"/>
      <c r="BK417" s="222"/>
      <c r="BL417" s="222"/>
      <c r="BM417" s="222"/>
      <c r="BN417" s="222"/>
      <c r="BO417" s="222"/>
      <c r="BP417" s="222"/>
      <c r="BQ417" s="222"/>
      <c r="BR417" s="222"/>
      <c r="BS417" s="222"/>
      <c r="BT417" s="222"/>
      <c r="BU417" s="222"/>
      <c r="BV417" s="222"/>
      <c r="BW417" s="222"/>
      <c r="BX417" s="222"/>
      <c r="BY417" s="222"/>
      <c r="BZ417" s="222"/>
      <c r="CA417" s="222"/>
      <c r="CB417" s="222"/>
      <c r="CC417" s="222"/>
      <c r="CD417" s="222"/>
      <c r="CE417" s="222"/>
      <c r="CF417" s="222"/>
      <c r="CG417" s="222"/>
      <c r="CH417" s="222"/>
      <c r="CI417" s="222"/>
      <c r="CJ417" s="222"/>
      <c r="CK417" s="222"/>
      <c r="CL417" s="222"/>
      <c r="CM417" s="222"/>
      <c r="CN417" s="222"/>
      <c r="CO417" s="222"/>
      <c r="CP417" s="222"/>
      <c r="CQ417" s="222"/>
      <c r="CR417" s="222"/>
      <c r="CS417" s="222"/>
      <c r="CT417" s="222"/>
      <c r="CU417" s="222"/>
      <c r="CV417" s="222"/>
      <c r="CW417" s="222"/>
      <c r="CX417" s="222"/>
      <c r="CY417" s="222"/>
      <c r="CZ417" s="222"/>
      <c r="DA417" s="222"/>
      <c r="DB417" s="222"/>
      <c r="DC417" s="222"/>
      <c r="DD417" s="222"/>
      <c r="DE417" s="222"/>
      <c r="DF417" s="222"/>
      <c r="DG417" s="222"/>
      <c r="DH417" s="222"/>
      <c r="DI417" s="222"/>
      <c r="DJ417" s="222"/>
      <c r="DK417" s="222"/>
      <c r="DL417" s="222"/>
      <c r="DM417" s="222"/>
      <c r="DN417" s="222"/>
      <c r="DO417" s="222"/>
      <c r="DP417" s="222"/>
      <c r="DQ417" s="222"/>
      <c r="DR417" s="222"/>
      <c r="DS417" s="222"/>
      <c r="DT417" s="222"/>
      <c r="DU417" s="222"/>
      <c r="DV417" s="222"/>
      <c r="DW417" s="222"/>
      <c r="DX417" s="222"/>
      <c r="DY417" s="222"/>
      <c r="DZ417" s="222"/>
      <c r="EA417" s="222"/>
      <c r="EB417" s="222"/>
      <c r="EC417" s="222"/>
      <c r="ED417" s="222"/>
      <c r="EE417" s="222"/>
      <c r="EF417" s="222"/>
      <c r="EG417" s="222"/>
      <c r="EH417" s="222"/>
      <c r="EI417" s="222"/>
      <c r="EJ417" s="222"/>
      <c r="EK417" s="222"/>
      <c r="EL417" s="222"/>
      <c r="EM417" s="222"/>
    </row>
    <row r="418" spans="3:143" hidden="1" outlineLevel="1" x14ac:dyDescent="0.3">
      <c r="C418" s="142"/>
      <c r="D418" s="223"/>
      <c r="E418" s="215"/>
      <c r="F418" s="283"/>
      <c r="G418" s="217"/>
      <c r="H418" s="218"/>
      <c r="I418" s="219"/>
      <c r="J418" s="220"/>
      <c r="K418" s="225"/>
      <c r="L418" s="222"/>
      <c r="M418" s="222"/>
      <c r="N418" s="222"/>
      <c r="O418" s="222"/>
      <c r="P418" s="222"/>
      <c r="Q418" s="222"/>
      <c r="R418" s="222"/>
      <c r="S418" s="222"/>
      <c r="T418" s="222"/>
      <c r="U418" s="222"/>
      <c r="V418" s="222"/>
      <c r="W418" s="222"/>
      <c r="X418" s="222"/>
      <c r="Y418" s="222"/>
      <c r="Z418" s="222"/>
      <c r="AA418" s="222"/>
      <c r="AB418" s="222"/>
      <c r="AC418" s="222"/>
      <c r="AD418" s="222"/>
      <c r="AE418" s="222"/>
      <c r="AF418" s="222"/>
      <c r="AG418" s="222"/>
      <c r="AH418" s="222"/>
      <c r="AI418" s="222"/>
      <c r="AJ418" s="222"/>
      <c r="AK418" s="222"/>
      <c r="AL418" s="222"/>
      <c r="AM418" s="222"/>
      <c r="AN418" s="222"/>
      <c r="AO418" s="222"/>
      <c r="AP418" s="222"/>
      <c r="AQ418" s="222"/>
      <c r="AR418" s="222"/>
      <c r="AS418" s="222"/>
      <c r="AT418" s="222"/>
      <c r="AU418" s="222"/>
      <c r="AV418" s="222"/>
      <c r="AW418" s="222"/>
      <c r="AX418" s="222"/>
      <c r="AY418" s="222"/>
      <c r="AZ418" s="222"/>
      <c r="BA418" s="222"/>
      <c r="BB418" s="222"/>
      <c r="BC418" s="222"/>
      <c r="BD418" s="222"/>
      <c r="BE418" s="222"/>
      <c r="BF418" s="222"/>
      <c r="BG418" s="222"/>
      <c r="BH418" s="222"/>
      <c r="BI418" s="222"/>
      <c r="BJ418" s="222"/>
      <c r="BK418" s="222"/>
      <c r="BL418" s="222"/>
      <c r="BM418" s="222"/>
      <c r="BN418" s="222"/>
      <c r="BO418" s="222"/>
      <c r="BP418" s="222"/>
      <c r="BQ418" s="222"/>
      <c r="BR418" s="222"/>
      <c r="BS418" s="222"/>
      <c r="BT418" s="222"/>
      <c r="BU418" s="222"/>
      <c r="BV418" s="222"/>
      <c r="BW418" s="222"/>
      <c r="BX418" s="222"/>
      <c r="BY418" s="222"/>
      <c r="BZ418" s="222"/>
      <c r="CA418" s="222"/>
      <c r="CB418" s="222"/>
      <c r="CC418" s="222"/>
      <c r="CD418" s="222"/>
      <c r="CE418" s="222"/>
      <c r="CF418" s="222"/>
      <c r="CG418" s="222"/>
      <c r="CH418" s="222"/>
      <c r="CI418" s="222"/>
      <c r="CJ418" s="222"/>
      <c r="CK418" s="222"/>
      <c r="CL418" s="222"/>
      <c r="CM418" s="222"/>
      <c r="CN418" s="222"/>
      <c r="CO418" s="222"/>
      <c r="CP418" s="222"/>
      <c r="CQ418" s="222"/>
      <c r="CR418" s="222"/>
      <c r="CS418" s="222"/>
      <c r="CT418" s="222"/>
      <c r="CU418" s="222"/>
      <c r="CV418" s="222"/>
      <c r="CW418" s="222"/>
      <c r="CX418" s="222"/>
      <c r="CY418" s="222"/>
      <c r="CZ418" s="222"/>
      <c r="DA418" s="222"/>
      <c r="DB418" s="222"/>
      <c r="DC418" s="222"/>
      <c r="DD418" s="222"/>
      <c r="DE418" s="222"/>
      <c r="DF418" s="222"/>
      <c r="DG418" s="222"/>
      <c r="DH418" s="222"/>
      <c r="DI418" s="222"/>
      <c r="DJ418" s="222"/>
      <c r="DK418" s="222"/>
      <c r="DL418" s="222"/>
      <c r="DM418" s="222"/>
      <c r="DN418" s="222"/>
      <c r="DO418" s="222"/>
      <c r="DP418" s="222"/>
      <c r="DQ418" s="222"/>
      <c r="DR418" s="222"/>
      <c r="DS418" s="222"/>
      <c r="DT418" s="222"/>
      <c r="DU418" s="222"/>
      <c r="DV418" s="222"/>
      <c r="DW418" s="222"/>
      <c r="DX418" s="222"/>
      <c r="DY418" s="222"/>
      <c r="DZ418" s="222"/>
      <c r="EA418" s="222"/>
      <c r="EB418" s="222"/>
      <c r="EC418" s="222"/>
      <c r="ED418" s="222"/>
      <c r="EE418" s="222"/>
      <c r="EF418" s="222"/>
      <c r="EG418" s="222"/>
      <c r="EH418" s="222"/>
      <c r="EI418" s="222"/>
      <c r="EJ418" s="222"/>
      <c r="EK418" s="222"/>
      <c r="EL418" s="222"/>
      <c r="EM418" s="222"/>
    </row>
    <row r="419" spans="3:143" s="82" customFormat="1" hidden="1" outlineLevel="1" x14ac:dyDescent="0.3">
      <c r="C419" s="272">
        <f t="shared" si="254"/>
        <v>1</v>
      </c>
      <c r="D419" s="176" t="str">
        <f t="shared" ref="D419:J434" si="255">D348</f>
        <v>장기차입금</v>
      </c>
      <c r="E419" s="211" t="str">
        <f t="shared" si="255"/>
        <v>은행</v>
      </c>
      <c r="F419" s="212" t="str">
        <f>F348</f>
        <v>원금</v>
      </c>
      <c r="G419" s="212" t="str">
        <f t="shared" si="255"/>
        <v>이자율</v>
      </c>
      <c r="H419" s="212" t="str">
        <f t="shared" si="255"/>
        <v>만기상환일</v>
      </c>
      <c r="I419" s="212" t="str">
        <f t="shared" si="255"/>
        <v>이자납부주기</v>
      </c>
      <c r="J419" s="213" t="str">
        <f t="shared" si="255"/>
        <v>이자불입월</v>
      </c>
      <c r="K419" s="180">
        <f>SUM(K420:K454)</f>
        <v>0</v>
      </c>
      <c r="L419" s="180">
        <f t="shared" ref="L419:BW419" si="256">SUM(L420:L454)</f>
        <v>0</v>
      </c>
      <c r="M419" s="180">
        <f t="shared" si="256"/>
        <v>0</v>
      </c>
      <c r="N419" s="180">
        <f t="shared" si="256"/>
        <v>0</v>
      </c>
      <c r="O419" s="180">
        <f t="shared" si="256"/>
        <v>0</v>
      </c>
      <c r="P419" s="180">
        <f t="shared" si="256"/>
        <v>0</v>
      </c>
      <c r="Q419" s="180">
        <f t="shared" si="256"/>
        <v>0</v>
      </c>
      <c r="R419" s="180">
        <f t="shared" si="256"/>
        <v>0</v>
      </c>
      <c r="S419" s="180">
        <f t="shared" si="256"/>
        <v>0</v>
      </c>
      <c r="T419" s="180">
        <f t="shared" si="256"/>
        <v>0</v>
      </c>
      <c r="U419" s="180">
        <f t="shared" si="256"/>
        <v>0</v>
      </c>
      <c r="V419" s="180">
        <f t="shared" si="256"/>
        <v>0</v>
      </c>
      <c r="W419" s="180">
        <f t="shared" si="256"/>
        <v>0</v>
      </c>
      <c r="X419" s="180">
        <f t="shared" si="256"/>
        <v>0</v>
      </c>
      <c r="Y419" s="180">
        <f t="shared" si="256"/>
        <v>0</v>
      </c>
      <c r="Z419" s="180">
        <f t="shared" si="256"/>
        <v>0</v>
      </c>
      <c r="AA419" s="180">
        <f t="shared" si="256"/>
        <v>0</v>
      </c>
      <c r="AB419" s="180">
        <f t="shared" si="256"/>
        <v>0</v>
      </c>
      <c r="AC419" s="180">
        <f t="shared" si="256"/>
        <v>0</v>
      </c>
      <c r="AD419" s="180">
        <f t="shared" si="256"/>
        <v>0</v>
      </c>
      <c r="AE419" s="180">
        <f t="shared" si="256"/>
        <v>0</v>
      </c>
      <c r="AF419" s="180">
        <f t="shared" si="256"/>
        <v>0</v>
      </c>
      <c r="AG419" s="180">
        <f t="shared" si="256"/>
        <v>0</v>
      </c>
      <c r="AH419" s="180">
        <f t="shared" si="256"/>
        <v>0</v>
      </c>
      <c r="AI419" s="180">
        <f t="shared" si="256"/>
        <v>0</v>
      </c>
      <c r="AJ419" s="180">
        <f t="shared" si="256"/>
        <v>0</v>
      </c>
      <c r="AK419" s="180">
        <f t="shared" si="256"/>
        <v>0</v>
      </c>
      <c r="AL419" s="180">
        <f t="shared" si="256"/>
        <v>0</v>
      </c>
      <c r="AM419" s="180">
        <f t="shared" si="256"/>
        <v>0</v>
      </c>
      <c r="AN419" s="180">
        <f t="shared" si="256"/>
        <v>0</v>
      </c>
      <c r="AO419" s="180">
        <f t="shared" si="256"/>
        <v>0</v>
      </c>
      <c r="AP419" s="180">
        <f t="shared" si="256"/>
        <v>0</v>
      </c>
      <c r="AQ419" s="180">
        <f t="shared" si="256"/>
        <v>0</v>
      </c>
      <c r="AR419" s="180">
        <f t="shared" si="256"/>
        <v>0</v>
      </c>
      <c r="AS419" s="180">
        <f t="shared" si="256"/>
        <v>0</v>
      </c>
      <c r="AT419" s="180">
        <f t="shared" si="256"/>
        <v>0</v>
      </c>
      <c r="AU419" s="180">
        <f t="shared" si="256"/>
        <v>0</v>
      </c>
      <c r="AV419" s="180">
        <f t="shared" si="256"/>
        <v>0</v>
      </c>
      <c r="AW419" s="180">
        <f t="shared" si="256"/>
        <v>0</v>
      </c>
      <c r="AX419" s="180">
        <f t="shared" si="256"/>
        <v>0</v>
      </c>
      <c r="AY419" s="180">
        <f t="shared" si="256"/>
        <v>0</v>
      </c>
      <c r="AZ419" s="180">
        <f t="shared" si="256"/>
        <v>0</v>
      </c>
      <c r="BA419" s="180">
        <f t="shared" si="256"/>
        <v>0</v>
      </c>
      <c r="BB419" s="180">
        <f t="shared" si="256"/>
        <v>0</v>
      </c>
      <c r="BC419" s="180">
        <f t="shared" si="256"/>
        <v>0</v>
      </c>
      <c r="BD419" s="180">
        <f t="shared" si="256"/>
        <v>0</v>
      </c>
      <c r="BE419" s="180">
        <f t="shared" si="256"/>
        <v>0</v>
      </c>
      <c r="BF419" s="180">
        <f t="shared" si="256"/>
        <v>0</v>
      </c>
      <c r="BG419" s="180">
        <f t="shared" si="256"/>
        <v>0</v>
      </c>
      <c r="BH419" s="180">
        <f t="shared" si="256"/>
        <v>0</v>
      </c>
      <c r="BI419" s="180">
        <f t="shared" si="256"/>
        <v>0</v>
      </c>
      <c r="BJ419" s="180">
        <f t="shared" si="256"/>
        <v>0</v>
      </c>
      <c r="BK419" s="180">
        <f t="shared" si="256"/>
        <v>0</v>
      </c>
      <c r="BL419" s="180">
        <f t="shared" si="256"/>
        <v>0</v>
      </c>
      <c r="BM419" s="180">
        <f t="shared" si="256"/>
        <v>0</v>
      </c>
      <c r="BN419" s="180">
        <f t="shared" si="256"/>
        <v>0</v>
      </c>
      <c r="BO419" s="180">
        <f t="shared" si="256"/>
        <v>0</v>
      </c>
      <c r="BP419" s="180">
        <f t="shared" si="256"/>
        <v>0</v>
      </c>
      <c r="BQ419" s="180">
        <f t="shared" si="256"/>
        <v>0</v>
      </c>
      <c r="BR419" s="180">
        <f t="shared" si="256"/>
        <v>0</v>
      </c>
      <c r="BS419" s="180">
        <f t="shared" si="256"/>
        <v>0</v>
      </c>
      <c r="BT419" s="180">
        <f t="shared" si="256"/>
        <v>0</v>
      </c>
      <c r="BU419" s="180">
        <f t="shared" si="256"/>
        <v>0</v>
      </c>
      <c r="BV419" s="180">
        <f t="shared" si="256"/>
        <v>0</v>
      </c>
      <c r="BW419" s="180">
        <f t="shared" si="256"/>
        <v>0</v>
      </c>
      <c r="BX419" s="180">
        <f t="shared" ref="BX419:EI419" si="257">SUM(BX420:BX454)</f>
        <v>0</v>
      </c>
      <c r="BY419" s="180">
        <f t="shared" si="257"/>
        <v>0</v>
      </c>
      <c r="BZ419" s="180">
        <f t="shared" si="257"/>
        <v>0</v>
      </c>
      <c r="CA419" s="180">
        <f t="shared" si="257"/>
        <v>0</v>
      </c>
      <c r="CB419" s="180">
        <f t="shared" si="257"/>
        <v>0</v>
      </c>
      <c r="CC419" s="180">
        <f t="shared" si="257"/>
        <v>0</v>
      </c>
      <c r="CD419" s="180">
        <f t="shared" si="257"/>
        <v>0</v>
      </c>
      <c r="CE419" s="180">
        <f t="shared" si="257"/>
        <v>0</v>
      </c>
      <c r="CF419" s="180">
        <f t="shared" si="257"/>
        <v>0</v>
      </c>
      <c r="CG419" s="180">
        <f t="shared" si="257"/>
        <v>0</v>
      </c>
      <c r="CH419" s="180">
        <f t="shared" si="257"/>
        <v>0</v>
      </c>
      <c r="CI419" s="180">
        <f t="shared" si="257"/>
        <v>0</v>
      </c>
      <c r="CJ419" s="180">
        <f t="shared" si="257"/>
        <v>0</v>
      </c>
      <c r="CK419" s="180">
        <f t="shared" si="257"/>
        <v>0</v>
      </c>
      <c r="CL419" s="180">
        <f t="shared" si="257"/>
        <v>0</v>
      </c>
      <c r="CM419" s="180">
        <f t="shared" si="257"/>
        <v>0</v>
      </c>
      <c r="CN419" s="180">
        <f t="shared" si="257"/>
        <v>0</v>
      </c>
      <c r="CO419" s="180">
        <f t="shared" si="257"/>
        <v>0</v>
      </c>
      <c r="CP419" s="180">
        <f t="shared" si="257"/>
        <v>0</v>
      </c>
      <c r="CQ419" s="180">
        <f t="shared" si="257"/>
        <v>0</v>
      </c>
      <c r="CR419" s="180">
        <f t="shared" si="257"/>
        <v>0</v>
      </c>
      <c r="CS419" s="180">
        <f t="shared" si="257"/>
        <v>0</v>
      </c>
      <c r="CT419" s="180">
        <f t="shared" si="257"/>
        <v>0</v>
      </c>
      <c r="CU419" s="180">
        <f t="shared" si="257"/>
        <v>0</v>
      </c>
      <c r="CV419" s="180">
        <f t="shared" si="257"/>
        <v>0</v>
      </c>
      <c r="CW419" s="180">
        <f t="shared" si="257"/>
        <v>0</v>
      </c>
      <c r="CX419" s="180">
        <f t="shared" si="257"/>
        <v>0</v>
      </c>
      <c r="CY419" s="180">
        <f t="shared" si="257"/>
        <v>0</v>
      </c>
      <c r="CZ419" s="180">
        <f t="shared" si="257"/>
        <v>0</v>
      </c>
      <c r="DA419" s="180">
        <f t="shared" si="257"/>
        <v>0</v>
      </c>
      <c r="DB419" s="180">
        <f t="shared" si="257"/>
        <v>0</v>
      </c>
      <c r="DC419" s="180">
        <f t="shared" si="257"/>
        <v>0</v>
      </c>
      <c r="DD419" s="180"/>
      <c r="DE419" s="180"/>
      <c r="DF419" s="180"/>
      <c r="DG419" s="180"/>
      <c r="DH419" s="180"/>
      <c r="DI419" s="180"/>
      <c r="DJ419" s="180"/>
      <c r="DK419" s="180"/>
      <c r="DL419" s="180"/>
      <c r="DM419" s="180"/>
      <c r="DN419" s="180"/>
      <c r="DO419" s="180"/>
      <c r="DP419" s="180"/>
      <c r="DQ419" s="180"/>
      <c r="DR419" s="180"/>
      <c r="DS419" s="180"/>
      <c r="DT419" s="180"/>
      <c r="DU419" s="180"/>
      <c r="DV419" s="180"/>
      <c r="DW419" s="180"/>
      <c r="DX419" s="180"/>
      <c r="DY419" s="180"/>
      <c r="DZ419" s="180"/>
      <c r="EA419" s="180"/>
      <c r="EB419" s="180"/>
      <c r="EC419" s="180"/>
      <c r="ED419" s="180"/>
      <c r="EE419" s="180"/>
      <c r="EF419" s="180"/>
      <c r="EG419" s="180"/>
      <c r="EH419" s="180"/>
      <c r="EI419" s="180"/>
      <c r="EJ419" s="180"/>
      <c r="EK419" s="180"/>
      <c r="EL419" s="180"/>
      <c r="EM419" s="180"/>
    </row>
    <row r="420" spans="3:143" hidden="1" outlineLevel="1" x14ac:dyDescent="0.3">
      <c r="C420" s="142">
        <f t="shared" si="254"/>
        <v>2</v>
      </c>
      <c r="D420" s="223" t="str">
        <f t="shared" si="255"/>
        <v>산업시설대</v>
      </c>
      <c r="E420" s="215" t="str">
        <f t="shared" si="255"/>
        <v>산업</v>
      </c>
      <c r="F420" s="283">
        <f t="shared" si="255"/>
        <v>6000</v>
      </c>
      <c r="G420" s="217">
        <f t="shared" si="255"/>
        <v>2.52E-2</v>
      </c>
      <c r="H420" s="218">
        <f t="shared" si="255"/>
        <v>43373</v>
      </c>
      <c r="I420" s="219" t="str">
        <f t="shared" si="255"/>
        <v>3개월</v>
      </c>
      <c r="J420" s="220" t="str">
        <f t="shared" si="255"/>
        <v>3.6.9.12</v>
      </c>
      <c r="K420" s="287"/>
      <c r="L420" s="222"/>
      <c r="M420" s="222"/>
      <c r="N420" s="222"/>
      <c r="O420" s="222"/>
      <c r="P420" s="222"/>
      <c r="Q420" s="222"/>
      <c r="R420" s="222"/>
      <c r="S420" s="222"/>
      <c r="T420" s="222"/>
      <c r="U420" s="222"/>
      <c r="V420" s="222"/>
      <c r="W420" s="222"/>
      <c r="X420" s="222"/>
      <c r="Y420" s="222"/>
      <c r="Z420" s="222"/>
      <c r="AA420" s="222"/>
      <c r="AB420" s="222"/>
      <c r="AC420" s="222"/>
      <c r="AD420" s="222"/>
      <c r="AE420" s="222"/>
      <c r="AF420" s="222"/>
      <c r="AG420" s="222"/>
      <c r="AH420" s="222"/>
      <c r="AI420" s="222"/>
      <c r="AJ420" s="222"/>
      <c r="AK420" s="222"/>
      <c r="AL420" s="222"/>
      <c r="AM420" s="222"/>
      <c r="AN420" s="222"/>
      <c r="AO420" s="222"/>
      <c r="AP420" s="222"/>
      <c r="AQ420" s="222"/>
      <c r="AR420" s="222"/>
      <c r="AS420" s="222"/>
      <c r="AT420" s="222"/>
      <c r="AU420" s="222"/>
      <c r="AV420" s="222"/>
      <c r="AW420" s="222"/>
      <c r="AX420" s="222"/>
      <c r="AY420" s="222"/>
      <c r="AZ420" s="222"/>
      <c r="BA420" s="222"/>
      <c r="BB420" s="222"/>
      <c r="BC420" s="222"/>
      <c r="BD420" s="222"/>
      <c r="BE420" s="222"/>
      <c r="BF420" s="222"/>
      <c r="BG420" s="222"/>
      <c r="BH420" s="222"/>
      <c r="BI420" s="222"/>
      <c r="BJ420" s="222"/>
      <c r="BK420" s="222"/>
      <c r="BL420" s="222"/>
      <c r="BM420" s="222"/>
      <c r="BN420" s="222"/>
      <c r="BO420" s="222"/>
      <c r="BP420" s="222"/>
      <c r="BQ420" s="222"/>
      <c r="BR420" s="222"/>
      <c r="BS420" s="222"/>
      <c r="BT420" s="222"/>
      <c r="BU420" s="222"/>
      <c r="BV420" s="222"/>
      <c r="BW420" s="222"/>
      <c r="BX420" s="222"/>
      <c r="BY420" s="222"/>
      <c r="BZ420" s="222"/>
      <c r="CA420" s="222"/>
      <c r="CB420" s="222"/>
      <c r="CC420" s="222"/>
      <c r="CD420" s="222"/>
      <c r="CE420" s="222"/>
      <c r="CF420" s="222"/>
      <c r="CG420" s="222"/>
      <c r="CH420" s="222"/>
      <c r="CI420" s="222"/>
      <c r="CJ420" s="222"/>
      <c r="CK420" s="222"/>
      <c r="CL420" s="222"/>
      <c r="CM420" s="222"/>
      <c r="CN420" s="222"/>
      <c r="CO420" s="222"/>
      <c r="CP420" s="222"/>
      <c r="CQ420" s="222"/>
      <c r="CR420" s="222"/>
      <c r="CS420" s="222"/>
      <c r="CT420" s="222"/>
      <c r="CU420" s="222"/>
      <c r="CV420" s="222"/>
      <c r="CW420" s="222"/>
      <c r="CX420" s="222"/>
      <c r="CY420" s="222"/>
      <c r="CZ420" s="222"/>
      <c r="DA420" s="222"/>
      <c r="DB420" s="222"/>
      <c r="DC420" s="222"/>
      <c r="DD420" s="222"/>
      <c r="DE420" s="222"/>
      <c r="DF420" s="222"/>
      <c r="DG420" s="222"/>
      <c r="DH420" s="222"/>
      <c r="DI420" s="222"/>
      <c r="DJ420" s="222"/>
      <c r="DK420" s="222"/>
      <c r="DL420" s="222"/>
      <c r="DM420" s="222"/>
      <c r="DN420" s="222"/>
      <c r="DO420" s="222"/>
      <c r="DP420" s="222"/>
      <c r="DQ420" s="222"/>
      <c r="DR420" s="222"/>
      <c r="DS420" s="222"/>
      <c r="DT420" s="222"/>
      <c r="DU420" s="222"/>
      <c r="DV420" s="222"/>
      <c r="DW420" s="222"/>
      <c r="DX420" s="222"/>
      <c r="DY420" s="222"/>
      <c r="DZ420" s="222"/>
      <c r="EA420" s="222"/>
      <c r="EB420" s="222"/>
      <c r="EC420" s="222"/>
      <c r="ED420" s="222"/>
      <c r="EE420" s="222"/>
      <c r="EF420" s="222"/>
      <c r="EG420" s="222"/>
      <c r="EH420" s="222"/>
      <c r="EI420" s="222"/>
      <c r="EJ420" s="222"/>
      <c r="EK420" s="222"/>
      <c r="EL420" s="222"/>
      <c r="EM420" s="222"/>
    </row>
    <row r="421" spans="3:143" hidden="1" outlineLevel="1" x14ac:dyDescent="0.3">
      <c r="C421" s="142">
        <f t="shared" si="254"/>
        <v>3</v>
      </c>
      <c r="D421" s="223" t="str">
        <f t="shared" si="255"/>
        <v>산업시설대</v>
      </c>
      <c r="E421" s="215" t="str">
        <f t="shared" si="255"/>
        <v>산업</v>
      </c>
      <c r="F421" s="283">
        <f t="shared" si="255"/>
        <v>6000</v>
      </c>
      <c r="G421" s="217">
        <f t="shared" si="255"/>
        <v>2.52E-2</v>
      </c>
      <c r="H421" s="218">
        <f t="shared" si="255"/>
        <v>43373</v>
      </c>
      <c r="I421" s="219" t="str">
        <f t="shared" si="255"/>
        <v>3개월</v>
      </c>
      <c r="J421" s="220" t="str">
        <f t="shared" si="255"/>
        <v>3.6.9.12</v>
      </c>
      <c r="K421" s="287"/>
      <c r="L421" s="222"/>
      <c r="M421" s="222"/>
      <c r="N421" s="222"/>
      <c r="O421" s="222"/>
      <c r="P421" s="222"/>
      <c r="Q421" s="222"/>
      <c r="R421" s="222"/>
      <c r="S421" s="222"/>
      <c r="T421" s="222"/>
      <c r="U421" s="222"/>
      <c r="V421" s="222"/>
      <c r="W421" s="222"/>
      <c r="X421" s="222"/>
      <c r="Y421" s="222"/>
      <c r="Z421" s="222"/>
      <c r="AA421" s="222"/>
      <c r="AB421" s="222"/>
      <c r="AC421" s="222"/>
      <c r="AD421" s="222"/>
      <c r="AE421" s="222"/>
      <c r="AF421" s="222"/>
      <c r="AG421" s="222"/>
      <c r="AH421" s="222"/>
      <c r="AI421" s="222"/>
      <c r="AJ421" s="222"/>
      <c r="AK421" s="222"/>
      <c r="AL421" s="222"/>
      <c r="AM421" s="222"/>
      <c r="AN421" s="222"/>
      <c r="AO421" s="222"/>
      <c r="AP421" s="222"/>
      <c r="AQ421" s="222"/>
      <c r="AR421" s="222"/>
      <c r="AS421" s="222"/>
      <c r="AT421" s="222"/>
      <c r="AU421" s="222"/>
      <c r="AV421" s="222"/>
      <c r="AW421" s="222"/>
      <c r="AX421" s="222"/>
      <c r="AY421" s="222"/>
      <c r="AZ421" s="222"/>
      <c r="BA421" s="222"/>
      <c r="BB421" s="222"/>
      <c r="BC421" s="222"/>
      <c r="BD421" s="222"/>
      <c r="BE421" s="222"/>
      <c r="BF421" s="222"/>
      <c r="BG421" s="222"/>
      <c r="BH421" s="222"/>
      <c r="BI421" s="222"/>
      <c r="BJ421" s="222"/>
      <c r="BK421" s="222"/>
      <c r="BL421" s="222"/>
      <c r="BM421" s="222"/>
      <c r="BN421" s="222"/>
      <c r="BO421" s="222"/>
      <c r="BP421" s="222"/>
      <c r="BQ421" s="222"/>
      <c r="BR421" s="222"/>
      <c r="BS421" s="222"/>
      <c r="BT421" s="222"/>
      <c r="BU421" s="222"/>
      <c r="BV421" s="222"/>
      <c r="BW421" s="222"/>
      <c r="BX421" s="222"/>
      <c r="BY421" s="222"/>
      <c r="BZ421" s="222"/>
      <c r="CA421" s="222"/>
      <c r="CB421" s="222"/>
      <c r="CC421" s="222"/>
      <c r="CD421" s="222"/>
      <c r="CE421" s="222"/>
      <c r="CF421" s="222"/>
      <c r="CG421" s="222"/>
      <c r="CH421" s="222"/>
      <c r="CI421" s="222"/>
      <c r="CJ421" s="222"/>
      <c r="CK421" s="222"/>
      <c r="CL421" s="222"/>
      <c r="CM421" s="222"/>
      <c r="CN421" s="222"/>
      <c r="CO421" s="222"/>
      <c r="CP421" s="222"/>
      <c r="CQ421" s="222"/>
      <c r="CR421" s="222"/>
      <c r="CS421" s="222"/>
      <c r="CT421" s="222"/>
      <c r="CU421" s="222"/>
      <c r="CV421" s="222"/>
      <c r="CW421" s="222"/>
      <c r="CX421" s="222"/>
      <c r="CY421" s="222"/>
      <c r="CZ421" s="222"/>
      <c r="DA421" s="222"/>
      <c r="DB421" s="222"/>
      <c r="DC421" s="222"/>
      <c r="DD421" s="222"/>
      <c r="DE421" s="222"/>
      <c r="DF421" s="222"/>
      <c r="DG421" s="222"/>
      <c r="DH421" s="222"/>
      <c r="DI421" s="222"/>
      <c r="DJ421" s="222"/>
      <c r="DK421" s="222"/>
      <c r="DL421" s="222"/>
      <c r="DM421" s="222"/>
      <c r="DN421" s="222"/>
      <c r="DO421" s="222"/>
      <c r="DP421" s="222"/>
      <c r="DQ421" s="222"/>
      <c r="DR421" s="222"/>
      <c r="DS421" s="222"/>
      <c r="DT421" s="222"/>
      <c r="DU421" s="222"/>
      <c r="DV421" s="222"/>
      <c r="DW421" s="222"/>
      <c r="DX421" s="222"/>
      <c r="DY421" s="222"/>
      <c r="DZ421" s="222"/>
      <c r="EA421" s="222"/>
      <c r="EB421" s="222"/>
      <c r="EC421" s="222"/>
      <c r="ED421" s="222"/>
      <c r="EE421" s="222"/>
      <c r="EF421" s="222"/>
      <c r="EG421" s="222"/>
      <c r="EH421" s="222"/>
      <c r="EI421" s="222"/>
      <c r="EJ421" s="222"/>
      <c r="EK421" s="222"/>
      <c r="EL421" s="222"/>
      <c r="EM421" s="222"/>
    </row>
    <row r="422" spans="3:143" hidden="1" outlineLevel="1" x14ac:dyDescent="0.3">
      <c r="C422" s="142">
        <f t="shared" si="254"/>
        <v>4</v>
      </c>
      <c r="D422" s="223" t="str">
        <f t="shared" si="255"/>
        <v>산업시설대</v>
      </c>
      <c r="E422" s="215" t="str">
        <f t="shared" si="255"/>
        <v>산업</v>
      </c>
      <c r="F422" s="283">
        <f t="shared" si="255"/>
        <v>4200</v>
      </c>
      <c r="G422" s="217">
        <f t="shared" si="255"/>
        <v>2.5099999999999997E-2</v>
      </c>
      <c r="H422" s="218">
        <f t="shared" si="255"/>
        <v>43370</v>
      </c>
      <c r="I422" s="219" t="str">
        <f t="shared" si="255"/>
        <v>3개월</v>
      </c>
      <c r="J422" s="220" t="str">
        <f t="shared" si="255"/>
        <v>3.6.9.12</v>
      </c>
      <c r="K422" s="287"/>
      <c r="L422" s="222"/>
      <c r="M422" s="222"/>
      <c r="N422" s="222"/>
      <c r="O422" s="222"/>
      <c r="P422" s="222"/>
      <c r="Q422" s="222"/>
      <c r="R422" s="222"/>
      <c r="S422" s="222"/>
      <c r="T422" s="222"/>
      <c r="U422" s="222"/>
      <c r="V422" s="222"/>
      <c r="W422" s="222"/>
      <c r="X422" s="222"/>
      <c r="Y422" s="222"/>
      <c r="Z422" s="222"/>
      <c r="AA422" s="222"/>
      <c r="AB422" s="222"/>
      <c r="AC422" s="222"/>
      <c r="AD422" s="222"/>
      <c r="AE422" s="222"/>
      <c r="AF422" s="222"/>
      <c r="AG422" s="222"/>
      <c r="AH422" s="222"/>
      <c r="AI422" s="222"/>
      <c r="AJ422" s="222"/>
      <c r="AK422" s="222"/>
      <c r="AL422" s="222"/>
      <c r="AM422" s="222"/>
      <c r="AN422" s="222"/>
      <c r="AO422" s="222"/>
      <c r="AP422" s="222"/>
      <c r="AQ422" s="222"/>
      <c r="AR422" s="222"/>
      <c r="AS422" s="222"/>
      <c r="AT422" s="222"/>
      <c r="AU422" s="222"/>
      <c r="AV422" s="222"/>
      <c r="AW422" s="222"/>
      <c r="AX422" s="222"/>
      <c r="AY422" s="222"/>
      <c r="AZ422" s="222"/>
      <c r="BA422" s="222"/>
      <c r="BB422" s="222"/>
      <c r="BC422" s="222"/>
      <c r="BD422" s="222"/>
      <c r="BE422" s="222"/>
      <c r="BF422" s="222"/>
      <c r="BG422" s="222"/>
      <c r="BH422" s="222"/>
      <c r="BI422" s="222"/>
      <c r="BJ422" s="222"/>
      <c r="BK422" s="222"/>
      <c r="BL422" s="222"/>
      <c r="BM422" s="222"/>
      <c r="BN422" s="222"/>
      <c r="BO422" s="222"/>
      <c r="BP422" s="222"/>
      <c r="BQ422" s="222"/>
      <c r="BR422" s="222"/>
      <c r="BS422" s="222"/>
      <c r="BT422" s="222"/>
      <c r="BU422" s="222"/>
      <c r="BV422" s="222"/>
      <c r="BW422" s="222"/>
      <c r="BX422" s="222"/>
      <c r="BY422" s="222"/>
      <c r="BZ422" s="222"/>
      <c r="CA422" s="222"/>
      <c r="CB422" s="222"/>
      <c r="CC422" s="222"/>
      <c r="CD422" s="222"/>
      <c r="CE422" s="222"/>
      <c r="CF422" s="222"/>
      <c r="CG422" s="222"/>
      <c r="CH422" s="222"/>
      <c r="CI422" s="222"/>
      <c r="CJ422" s="222"/>
      <c r="CK422" s="222"/>
      <c r="CL422" s="222"/>
      <c r="CM422" s="222"/>
      <c r="CN422" s="222"/>
      <c r="CO422" s="222"/>
      <c r="CP422" s="222"/>
      <c r="CQ422" s="222"/>
      <c r="CR422" s="222"/>
      <c r="CS422" s="222"/>
      <c r="CT422" s="222"/>
      <c r="CU422" s="222"/>
      <c r="CV422" s="222"/>
      <c r="CW422" s="222"/>
      <c r="CX422" s="222"/>
      <c r="CY422" s="222"/>
      <c r="CZ422" s="222"/>
      <c r="DA422" s="222"/>
      <c r="DB422" s="222"/>
      <c r="DC422" s="222"/>
      <c r="DD422" s="222"/>
      <c r="DE422" s="222"/>
      <c r="DF422" s="222"/>
      <c r="DG422" s="222"/>
      <c r="DH422" s="222"/>
      <c r="DI422" s="222"/>
      <c r="DJ422" s="222"/>
      <c r="DK422" s="222"/>
      <c r="DL422" s="222"/>
      <c r="DM422" s="222"/>
      <c r="DN422" s="222"/>
      <c r="DO422" s="222"/>
      <c r="DP422" s="222"/>
      <c r="DQ422" s="222"/>
      <c r="DR422" s="222"/>
      <c r="DS422" s="222"/>
      <c r="DT422" s="222"/>
      <c r="DU422" s="222"/>
      <c r="DV422" s="222"/>
      <c r="DW422" s="222"/>
      <c r="DX422" s="222"/>
      <c r="DY422" s="222"/>
      <c r="DZ422" s="222"/>
      <c r="EA422" s="222"/>
      <c r="EB422" s="222"/>
      <c r="EC422" s="222"/>
      <c r="ED422" s="222"/>
      <c r="EE422" s="222"/>
      <c r="EF422" s="222"/>
      <c r="EG422" s="222"/>
      <c r="EH422" s="222"/>
      <c r="EI422" s="222"/>
      <c r="EJ422" s="222"/>
      <c r="EK422" s="222"/>
      <c r="EL422" s="222"/>
      <c r="EM422" s="222"/>
    </row>
    <row r="423" spans="3:143" hidden="1" outlineLevel="1" x14ac:dyDescent="0.3">
      <c r="C423" s="142">
        <f t="shared" si="254"/>
        <v>5</v>
      </c>
      <c r="D423" s="223" t="str">
        <f t="shared" si="255"/>
        <v>산업시설대</v>
      </c>
      <c r="E423" s="215" t="str">
        <f t="shared" si="255"/>
        <v>산업</v>
      </c>
      <c r="F423" s="283">
        <f t="shared" si="255"/>
        <v>4200</v>
      </c>
      <c r="G423" s="217">
        <f t="shared" si="255"/>
        <v>2.5099999999999997E-2</v>
      </c>
      <c r="H423" s="218">
        <f t="shared" si="255"/>
        <v>43370</v>
      </c>
      <c r="I423" s="219" t="str">
        <f t="shared" si="255"/>
        <v>3개월</v>
      </c>
      <c r="J423" s="220" t="str">
        <f t="shared" si="255"/>
        <v>3.6.9.12</v>
      </c>
      <c r="K423" s="287"/>
      <c r="L423" s="222"/>
      <c r="M423" s="222"/>
      <c r="N423" s="222"/>
      <c r="O423" s="222"/>
      <c r="P423" s="222"/>
      <c r="Q423" s="222"/>
      <c r="R423" s="222"/>
      <c r="S423" s="222"/>
      <c r="T423" s="222"/>
      <c r="U423" s="222"/>
      <c r="V423" s="222"/>
      <c r="W423" s="222"/>
      <c r="X423" s="222"/>
      <c r="Y423" s="222"/>
      <c r="Z423" s="222"/>
      <c r="AA423" s="222"/>
      <c r="AB423" s="222"/>
      <c r="AC423" s="222"/>
      <c r="AD423" s="222"/>
      <c r="AE423" s="222"/>
      <c r="AF423" s="222"/>
      <c r="AG423" s="222"/>
      <c r="AH423" s="222"/>
      <c r="AI423" s="222"/>
      <c r="AJ423" s="222"/>
      <c r="AK423" s="222"/>
      <c r="AL423" s="222"/>
      <c r="AM423" s="222"/>
      <c r="AN423" s="222"/>
      <c r="AO423" s="222"/>
      <c r="AP423" s="222"/>
      <c r="AQ423" s="222"/>
      <c r="AR423" s="222"/>
      <c r="AS423" s="222"/>
      <c r="AT423" s="222"/>
      <c r="AU423" s="222"/>
      <c r="AV423" s="222"/>
      <c r="AW423" s="222"/>
      <c r="AX423" s="222"/>
      <c r="AY423" s="222"/>
      <c r="AZ423" s="222"/>
      <c r="BA423" s="222"/>
      <c r="BB423" s="222"/>
      <c r="BC423" s="222"/>
      <c r="BD423" s="222"/>
      <c r="BE423" s="222"/>
      <c r="BF423" s="222"/>
      <c r="BG423" s="222"/>
      <c r="BH423" s="222"/>
      <c r="BI423" s="222"/>
      <c r="BJ423" s="222"/>
      <c r="BK423" s="222"/>
      <c r="BL423" s="222"/>
      <c r="BM423" s="222"/>
      <c r="BN423" s="222"/>
      <c r="BO423" s="222"/>
      <c r="BP423" s="222"/>
      <c r="BQ423" s="222"/>
      <c r="BR423" s="222"/>
      <c r="BS423" s="222"/>
      <c r="BT423" s="222"/>
      <c r="BU423" s="222"/>
      <c r="BV423" s="222"/>
      <c r="BW423" s="222"/>
      <c r="BX423" s="222"/>
      <c r="BY423" s="222"/>
      <c r="BZ423" s="222"/>
      <c r="CA423" s="222"/>
      <c r="CB423" s="222"/>
      <c r="CC423" s="222"/>
      <c r="CD423" s="222"/>
      <c r="CE423" s="222"/>
      <c r="CF423" s="222"/>
      <c r="CG423" s="222"/>
      <c r="CH423" s="222"/>
      <c r="CI423" s="222"/>
      <c r="CJ423" s="222"/>
      <c r="CK423" s="222"/>
      <c r="CL423" s="222"/>
      <c r="CM423" s="222"/>
      <c r="CN423" s="222"/>
      <c r="CO423" s="222"/>
      <c r="CP423" s="222"/>
      <c r="CQ423" s="222"/>
      <c r="CR423" s="222"/>
      <c r="CS423" s="222"/>
      <c r="CT423" s="222"/>
      <c r="CU423" s="222"/>
      <c r="CV423" s="222"/>
      <c r="CW423" s="222"/>
      <c r="CX423" s="222"/>
      <c r="CY423" s="222"/>
      <c r="CZ423" s="222"/>
      <c r="DA423" s="222"/>
      <c r="DB423" s="222"/>
      <c r="DC423" s="222"/>
      <c r="DD423" s="222"/>
      <c r="DE423" s="222"/>
      <c r="DF423" s="222"/>
      <c r="DG423" s="222"/>
      <c r="DH423" s="222"/>
      <c r="DI423" s="222"/>
      <c r="DJ423" s="222"/>
      <c r="DK423" s="222"/>
      <c r="DL423" s="222"/>
      <c r="DM423" s="222"/>
      <c r="DN423" s="222"/>
      <c r="DO423" s="222"/>
      <c r="DP423" s="222"/>
      <c r="DQ423" s="222"/>
      <c r="DR423" s="222"/>
      <c r="DS423" s="222"/>
      <c r="DT423" s="222"/>
      <c r="DU423" s="222"/>
      <c r="DV423" s="222"/>
      <c r="DW423" s="222"/>
      <c r="DX423" s="222"/>
      <c r="DY423" s="222"/>
      <c r="DZ423" s="222"/>
      <c r="EA423" s="222"/>
      <c r="EB423" s="222"/>
      <c r="EC423" s="222"/>
      <c r="ED423" s="222"/>
      <c r="EE423" s="222"/>
      <c r="EF423" s="222"/>
      <c r="EG423" s="222"/>
      <c r="EH423" s="222"/>
      <c r="EI423" s="222"/>
      <c r="EJ423" s="222"/>
      <c r="EK423" s="222"/>
      <c r="EL423" s="222"/>
      <c r="EM423" s="222"/>
    </row>
    <row r="424" spans="3:143" hidden="1" outlineLevel="1" x14ac:dyDescent="0.3">
      <c r="C424" s="142">
        <f t="shared" si="254"/>
        <v>6</v>
      </c>
      <c r="D424" s="223" t="str">
        <f t="shared" si="255"/>
        <v>산업시설대</v>
      </c>
      <c r="E424" s="215" t="str">
        <f t="shared" si="255"/>
        <v>산업</v>
      </c>
      <c r="F424" s="283">
        <f t="shared" si="255"/>
        <v>2100</v>
      </c>
      <c r="G424" s="217">
        <f t="shared" si="255"/>
        <v>2.52E-2</v>
      </c>
      <c r="H424" s="218">
        <f t="shared" si="255"/>
        <v>42935</v>
      </c>
      <c r="I424" s="219" t="str">
        <f t="shared" si="255"/>
        <v>1개월</v>
      </c>
      <c r="J424" s="220">
        <f t="shared" si="255"/>
        <v>0</v>
      </c>
      <c r="K424" s="287"/>
      <c r="L424" s="222"/>
      <c r="M424" s="222"/>
      <c r="N424" s="222"/>
      <c r="O424" s="222"/>
      <c r="P424" s="222"/>
      <c r="Q424" s="222"/>
      <c r="R424" s="222"/>
      <c r="S424" s="222"/>
      <c r="T424" s="222"/>
      <c r="U424" s="222"/>
      <c r="V424" s="222"/>
      <c r="W424" s="222"/>
      <c r="X424" s="222"/>
      <c r="Y424" s="222"/>
      <c r="Z424" s="222"/>
      <c r="AA424" s="222"/>
      <c r="AB424" s="222"/>
      <c r="AC424" s="222"/>
      <c r="AD424" s="222"/>
      <c r="AE424" s="222"/>
      <c r="AF424" s="222"/>
      <c r="AG424" s="222"/>
      <c r="AH424" s="222"/>
      <c r="AI424" s="222"/>
      <c r="AJ424" s="222"/>
      <c r="AK424" s="222"/>
      <c r="AL424" s="222"/>
      <c r="AM424" s="222"/>
      <c r="AN424" s="222"/>
      <c r="AO424" s="222"/>
      <c r="AP424" s="222"/>
      <c r="AQ424" s="222"/>
      <c r="AR424" s="222"/>
      <c r="AS424" s="222"/>
      <c r="AT424" s="222"/>
      <c r="AU424" s="222"/>
      <c r="AV424" s="222"/>
      <c r="AW424" s="222"/>
      <c r="AX424" s="222"/>
      <c r="AY424" s="222"/>
      <c r="AZ424" s="222"/>
      <c r="BA424" s="222"/>
      <c r="BB424" s="222"/>
      <c r="BC424" s="222"/>
      <c r="BD424" s="222"/>
      <c r="BE424" s="222"/>
      <c r="BF424" s="222"/>
      <c r="BG424" s="222"/>
      <c r="BH424" s="222"/>
      <c r="BI424" s="222"/>
      <c r="BJ424" s="222"/>
      <c r="BK424" s="222"/>
      <c r="BL424" s="222"/>
      <c r="BM424" s="222"/>
      <c r="BN424" s="222"/>
      <c r="BO424" s="222"/>
      <c r="BP424" s="222"/>
      <c r="BQ424" s="222"/>
      <c r="BR424" s="222"/>
      <c r="BS424" s="222"/>
      <c r="BT424" s="222"/>
      <c r="BU424" s="222"/>
      <c r="BV424" s="222"/>
      <c r="BW424" s="222"/>
      <c r="BX424" s="222"/>
      <c r="BY424" s="222"/>
      <c r="BZ424" s="222"/>
      <c r="CA424" s="222"/>
      <c r="CB424" s="222"/>
      <c r="CC424" s="222"/>
      <c r="CD424" s="222"/>
      <c r="CE424" s="222"/>
      <c r="CF424" s="222"/>
      <c r="CG424" s="222"/>
      <c r="CH424" s="222"/>
      <c r="CI424" s="222"/>
      <c r="CJ424" s="222"/>
      <c r="CK424" s="222"/>
      <c r="CL424" s="222"/>
      <c r="CM424" s="222"/>
      <c r="CN424" s="222"/>
      <c r="CO424" s="222"/>
      <c r="CP424" s="222"/>
      <c r="CQ424" s="222"/>
      <c r="CR424" s="222"/>
      <c r="CS424" s="222"/>
      <c r="CT424" s="222"/>
      <c r="CU424" s="222"/>
      <c r="CV424" s="222"/>
      <c r="CW424" s="222"/>
      <c r="CX424" s="222"/>
      <c r="CY424" s="222"/>
      <c r="CZ424" s="222"/>
      <c r="DA424" s="222"/>
      <c r="DB424" s="222"/>
      <c r="DC424" s="222"/>
      <c r="DD424" s="222"/>
      <c r="DE424" s="222"/>
      <c r="DF424" s="222"/>
      <c r="DG424" s="222"/>
      <c r="DH424" s="222"/>
      <c r="DI424" s="222"/>
      <c r="DJ424" s="222"/>
      <c r="DK424" s="222"/>
      <c r="DL424" s="222"/>
      <c r="DM424" s="222"/>
      <c r="DN424" s="222"/>
      <c r="DO424" s="222"/>
      <c r="DP424" s="222"/>
      <c r="DQ424" s="222"/>
      <c r="DR424" s="222"/>
      <c r="DS424" s="222"/>
      <c r="DT424" s="222"/>
      <c r="DU424" s="222"/>
      <c r="DV424" s="222"/>
      <c r="DW424" s="222"/>
      <c r="DX424" s="222"/>
      <c r="DY424" s="222"/>
      <c r="DZ424" s="222"/>
      <c r="EA424" s="222"/>
      <c r="EB424" s="222"/>
      <c r="EC424" s="222"/>
      <c r="ED424" s="222"/>
      <c r="EE424" s="222"/>
      <c r="EF424" s="222"/>
      <c r="EG424" s="222"/>
      <c r="EH424" s="222"/>
      <c r="EI424" s="222"/>
      <c r="EJ424" s="222"/>
      <c r="EK424" s="222"/>
      <c r="EL424" s="222"/>
      <c r="EM424" s="222"/>
    </row>
    <row r="425" spans="3:143" hidden="1" outlineLevel="1" x14ac:dyDescent="0.3">
      <c r="C425" s="142">
        <f t="shared" si="254"/>
        <v>7</v>
      </c>
      <c r="D425" s="223" t="str">
        <f t="shared" si="255"/>
        <v>산업시설대</v>
      </c>
      <c r="E425" s="215" t="str">
        <f t="shared" si="255"/>
        <v>산업</v>
      </c>
      <c r="F425" s="283">
        <f t="shared" si="255"/>
        <v>5500</v>
      </c>
      <c r="G425" s="217">
        <f t="shared" si="255"/>
        <v>2.52E-2</v>
      </c>
      <c r="H425" s="218">
        <f t="shared" si="255"/>
        <v>42935</v>
      </c>
      <c r="I425" s="219" t="str">
        <f t="shared" si="255"/>
        <v>1개월</v>
      </c>
      <c r="J425" s="220">
        <f t="shared" si="255"/>
        <v>0</v>
      </c>
      <c r="K425" s="287"/>
      <c r="L425" s="222"/>
      <c r="M425" s="222"/>
      <c r="N425" s="222"/>
      <c r="O425" s="222"/>
      <c r="P425" s="222"/>
      <c r="Q425" s="222"/>
      <c r="R425" s="222"/>
      <c r="S425" s="222"/>
      <c r="T425" s="222"/>
      <c r="U425" s="222"/>
      <c r="V425" s="222"/>
      <c r="W425" s="222"/>
      <c r="X425" s="222"/>
      <c r="Y425" s="222"/>
      <c r="Z425" s="222"/>
      <c r="AA425" s="222"/>
      <c r="AB425" s="222"/>
      <c r="AC425" s="222"/>
      <c r="AD425" s="222"/>
      <c r="AE425" s="222"/>
      <c r="AF425" s="222"/>
      <c r="AG425" s="222"/>
      <c r="AH425" s="222"/>
      <c r="AI425" s="222"/>
      <c r="AJ425" s="222"/>
      <c r="AK425" s="222"/>
      <c r="AL425" s="222"/>
      <c r="AM425" s="222"/>
      <c r="AN425" s="222"/>
      <c r="AO425" s="222"/>
      <c r="AP425" s="222"/>
      <c r="AQ425" s="222"/>
      <c r="AR425" s="222"/>
      <c r="AS425" s="222"/>
      <c r="AT425" s="222"/>
      <c r="AU425" s="222"/>
      <c r="AV425" s="222"/>
      <c r="AW425" s="222"/>
      <c r="AX425" s="222"/>
      <c r="AY425" s="222"/>
      <c r="AZ425" s="222"/>
      <c r="BA425" s="222"/>
      <c r="BB425" s="222"/>
      <c r="BC425" s="222"/>
      <c r="BD425" s="222"/>
      <c r="BE425" s="222"/>
      <c r="BF425" s="222"/>
      <c r="BG425" s="222"/>
      <c r="BH425" s="222"/>
      <c r="BI425" s="222"/>
      <c r="BJ425" s="222"/>
      <c r="BK425" s="222"/>
      <c r="BL425" s="222"/>
      <c r="BM425" s="222"/>
      <c r="BN425" s="222"/>
      <c r="BO425" s="222"/>
      <c r="BP425" s="222"/>
      <c r="BQ425" s="222"/>
      <c r="BR425" s="222"/>
      <c r="BS425" s="222"/>
      <c r="BT425" s="222"/>
      <c r="BU425" s="222"/>
      <c r="BV425" s="222"/>
      <c r="BW425" s="222"/>
      <c r="BX425" s="222"/>
      <c r="BY425" s="222"/>
      <c r="BZ425" s="222"/>
      <c r="CA425" s="222"/>
      <c r="CB425" s="222"/>
      <c r="CC425" s="222"/>
      <c r="CD425" s="222"/>
      <c r="CE425" s="222"/>
      <c r="CF425" s="222"/>
      <c r="CG425" s="222"/>
      <c r="CH425" s="222"/>
      <c r="CI425" s="222"/>
      <c r="CJ425" s="222"/>
      <c r="CK425" s="222"/>
      <c r="CL425" s="222"/>
      <c r="CM425" s="222"/>
      <c r="CN425" s="222"/>
      <c r="CO425" s="222"/>
      <c r="CP425" s="222"/>
      <c r="CQ425" s="222"/>
      <c r="CR425" s="222"/>
      <c r="CS425" s="222"/>
      <c r="CT425" s="222"/>
      <c r="CU425" s="222"/>
      <c r="CV425" s="222"/>
      <c r="CW425" s="222"/>
      <c r="CX425" s="222"/>
      <c r="CY425" s="222"/>
      <c r="CZ425" s="222"/>
      <c r="DA425" s="222"/>
      <c r="DB425" s="222"/>
      <c r="DC425" s="222"/>
      <c r="DD425" s="222"/>
      <c r="DE425" s="222"/>
      <c r="DF425" s="222"/>
      <c r="DG425" s="222"/>
      <c r="DH425" s="222"/>
      <c r="DI425" s="222"/>
      <c r="DJ425" s="222"/>
      <c r="DK425" s="222"/>
      <c r="DL425" s="222"/>
      <c r="DM425" s="222"/>
      <c r="DN425" s="222"/>
      <c r="DO425" s="222"/>
      <c r="DP425" s="222"/>
      <c r="DQ425" s="222"/>
      <c r="DR425" s="222"/>
      <c r="DS425" s="222"/>
      <c r="DT425" s="222"/>
      <c r="DU425" s="222"/>
      <c r="DV425" s="222"/>
      <c r="DW425" s="222"/>
      <c r="DX425" s="222"/>
      <c r="DY425" s="222"/>
      <c r="DZ425" s="222"/>
      <c r="EA425" s="222"/>
      <c r="EB425" s="222"/>
      <c r="EC425" s="222"/>
      <c r="ED425" s="222"/>
      <c r="EE425" s="222"/>
      <c r="EF425" s="222"/>
      <c r="EG425" s="222"/>
      <c r="EH425" s="222"/>
      <c r="EI425" s="222"/>
      <c r="EJ425" s="222"/>
      <c r="EK425" s="222"/>
      <c r="EL425" s="222"/>
      <c r="EM425" s="222"/>
    </row>
    <row r="426" spans="3:143" hidden="1" outlineLevel="1" x14ac:dyDescent="0.3">
      <c r="C426" s="142">
        <f t="shared" si="254"/>
        <v>8</v>
      </c>
      <c r="D426" s="223" t="str">
        <f t="shared" si="255"/>
        <v>산업시설대</v>
      </c>
      <c r="E426" s="215" t="str">
        <f t="shared" si="255"/>
        <v>산업</v>
      </c>
      <c r="F426" s="283">
        <f t="shared" si="255"/>
        <v>15000</v>
      </c>
      <c r="G426" s="217">
        <f t="shared" si="255"/>
        <v>2.52E-2</v>
      </c>
      <c r="H426" s="218">
        <f t="shared" si="255"/>
        <v>43280</v>
      </c>
      <c r="I426" s="219" t="str">
        <f t="shared" si="255"/>
        <v>1개월</v>
      </c>
      <c r="J426" s="220">
        <f t="shared" si="255"/>
        <v>0</v>
      </c>
      <c r="K426" s="287"/>
      <c r="L426" s="222"/>
      <c r="M426" s="222"/>
      <c r="N426" s="222"/>
      <c r="O426" s="222"/>
      <c r="P426" s="222"/>
      <c r="Q426" s="222"/>
      <c r="R426" s="222"/>
      <c r="S426" s="222"/>
      <c r="T426" s="222"/>
      <c r="U426" s="222"/>
      <c r="V426" s="222"/>
      <c r="W426" s="222"/>
      <c r="X426" s="222"/>
      <c r="Y426" s="222"/>
      <c r="Z426" s="222"/>
      <c r="AA426" s="222"/>
      <c r="AB426" s="222"/>
      <c r="AC426" s="222"/>
      <c r="AD426" s="222"/>
      <c r="AE426" s="222"/>
      <c r="AF426" s="222"/>
      <c r="AG426" s="222"/>
      <c r="AH426" s="222"/>
      <c r="AI426" s="222"/>
      <c r="AJ426" s="222"/>
      <c r="AK426" s="222"/>
      <c r="AL426" s="222"/>
      <c r="AM426" s="222"/>
      <c r="AN426" s="222"/>
      <c r="AO426" s="222"/>
      <c r="AP426" s="222"/>
      <c r="AQ426" s="222"/>
      <c r="AR426" s="222"/>
      <c r="AS426" s="222"/>
      <c r="AT426" s="222"/>
      <c r="AU426" s="222"/>
      <c r="AV426" s="222"/>
      <c r="AW426" s="222"/>
      <c r="AX426" s="222"/>
      <c r="AY426" s="222"/>
      <c r="AZ426" s="222"/>
      <c r="BA426" s="222"/>
      <c r="BB426" s="222"/>
      <c r="BC426" s="222"/>
      <c r="BD426" s="222"/>
      <c r="BE426" s="222"/>
      <c r="BF426" s="222"/>
      <c r="BG426" s="222"/>
      <c r="BH426" s="222"/>
      <c r="BI426" s="222"/>
      <c r="BJ426" s="222"/>
      <c r="BK426" s="222"/>
      <c r="BL426" s="222"/>
      <c r="BM426" s="222"/>
      <c r="BN426" s="222"/>
      <c r="BO426" s="222"/>
      <c r="BP426" s="222"/>
      <c r="BQ426" s="222"/>
      <c r="BR426" s="222"/>
      <c r="BS426" s="222"/>
      <c r="BT426" s="222"/>
      <c r="BU426" s="222"/>
      <c r="BV426" s="222"/>
      <c r="BW426" s="222"/>
      <c r="BX426" s="222"/>
      <c r="BY426" s="222"/>
      <c r="BZ426" s="222"/>
      <c r="CA426" s="222"/>
      <c r="CB426" s="222"/>
      <c r="CC426" s="222"/>
      <c r="CD426" s="222"/>
      <c r="CE426" s="222"/>
      <c r="CF426" s="222"/>
      <c r="CG426" s="222"/>
      <c r="CH426" s="222"/>
      <c r="CI426" s="222"/>
      <c r="CJ426" s="222"/>
      <c r="CK426" s="222"/>
      <c r="CL426" s="222"/>
      <c r="CM426" s="222"/>
      <c r="CN426" s="222"/>
      <c r="CO426" s="222"/>
      <c r="CP426" s="222"/>
      <c r="CQ426" s="222"/>
      <c r="CR426" s="222"/>
      <c r="CS426" s="222"/>
      <c r="CT426" s="222"/>
      <c r="CU426" s="222"/>
      <c r="CV426" s="222"/>
      <c r="CW426" s="222"/>
      <c r="CX426" s="222"/>
      <c r="CY426" s="222"/>
      <c r="CZ426" s="222"/>
      <c r="DA426" s="222"/>
      <c r="DB426" s="222"/>
      <c r="DC426" s="222"/>
      <c r="DD426" s="222"/>
      <c r="DE426" s="222"/>
      <c r="DF426" s="222"/>
      <c r="DG426" s="222"/>
      <c r="DH426" s="222"/>
      <c r="DI426" s="222"/>
      <c r="DJ426" s="222"/>
      <c r="DK426" s="222"/>
      <c r="DL426" s="222"/>
      <c r="DM426" s="222"/>
      <c r="DN426" s="222"/>
      <c r="DO426" s="222"/>
      <c r="DP426" s="222"/>
      <c r="DQ426" s="222"/>
      <c r="DR426" s="222"/>
      <c r="DS426" s="222"/>
      <c r="DT426" s="222"/>
      <c r="DU426" s="222"/>
      <c r="DV426" s="222"/>
      <c r="DW426" s="222"/>
      <c r="DX426" s="222"/>
      <c r="DY426" s="222"/>
      <c r="DZ426" s="222"/>
      <c r="EA426" s="222"/>
      <c r="EB426" s="222"/>
      <c r="EC426" s="222"/>
      <c r="ED426" s="222"/>
      <c r="EE426" s="222"/>
      <c r="EF426" s="222"/>
      <c r="EG426" s="222"/>
      <c r="EH426" s="222"/>
      <c r="EI426" s="222"/>
      <c r="EJ426" s="222"/>
      <c r="EK426" s="222"/>
      <c r="EL426" s="222"/>
      <c r="EM426" s="222"/>
    </row>
    <row r="427" spans="3:143" hidden="1" outlineLevel="1" x14ac:dyDescent="0.3">
      <c r="C427" s="142">
        <f t="shared" si="254"/>
        <v>9</v>
      </c>
      <c r="D427" s="223" t="str">
        <f t="shared" si="255"/>
        <v>산업시설대</v>
      </c>
      <c r="E427" s="215" t="str">
        <f t="shared" si="255"/>
        <v>산업</v>
      </c>
      <c r="F427" s="283">
        <f t="shared" si="255"/>
        <v>1000</v>
      </c>
      <c r="G427" s="217">
        <f t="shared" si="255"/>
        <v>2.52E-2</v>
      </c>
      <c r="H427" s="218">
        <f t="shared" si="255"/>
        <v>43280</v>
      </c>
      <c r="I427" s="219" t="str">
        <f t="shared" si="255"/>
        <v>1개월</v>
      </c>
      <c r="J427" s="220">
        <f t="shared" si="255"/>
        <v>0</v>
      </c>
      <c r="K427" s="287"/>
      <c r="L427" s="222"/>
      <c r="M427" s="222"/>
      <c r="N427" s="222"/>
      <c r="O427" s="222"/>
      <c r="P427" s="222"/>
      <c r="Q427" s="222"/>
      <c r="R427" s="222"/>
      <c r="S427" s="222"/>
      <c r="T427" s="222"/>
      <c r="U427" s="222"/>
      <c r="V427" s="222"/>
      <c r="W427" s="222"/>
      <c r="X427" s="222"/>
      <c r="Y427" s="222"/>
      <c r="Z427" s="222"/>
      <c r="AA427" s="222"/>
      <c r="AB427" s="222"/>
      <c r="AC427" s="222"/>
      <c r="AD427" s="222"/>
      <c r="AE427" s="222"/>
      <c r="AF427" s="222"/>
      <c r="AG427" s="222"/>
      <c r="AH427" s="222"/>
      <c r="AI427" s="222"/>
      <c r="AJ427" s="222"/>
      <c r="AK427" s="222"/>
      <c r="AL427" s="222"/>
      <c r="AM427" s="222"/>
      <c r="AN427" s="222"/>
      <c r="AO427" s="222"/>
      <c r="AP427" s="222"/>
      <c r="AQ427" s="222"/>
      <c r="AR427" s="222"/>
      <c r="AS427" s="222"/>
      <c r="AT427" s="222"/>
      <c r="AU427" s="222"/>
      <c r="AV427" s="222"/>
      <c r="AW427" s="222"/>
      <c r="AX427" s="222"/>
      <c r="AY427" s="222"/>
      <c r="AZ427" s="222"/>
      <c r="BA427" s="222"/>
      <c r="BB427" s="222"/>
      <c r="BC427" s="222"/>
      <c r="BD427" s="222"/>
      <c r="BE427" s="222"/>
      <c r="BF427" s="222"/>
      <c r="BG427" s="222"/>
      <c r="BH427" s="222"/>
      <c r="BI427" s="222"/>
      <c r="BJ427" s="222"/>
      <c r="BK427" s="222"/>
      <c r="BL427" s="222"/>
      <c r="BM427" s="222"/>
      <c r="BN427" s="222"/>
      <c r="BO427" s="222"/>
      <c r="BP427" s="222"/>
      <c r="BQ427" s="222"/>
      <c r="BR427" s="222"/>
      <c r="BS427" s="222"/>
      <c r="BT427" s="222"/>
      <c r="BU427" s="222"/>
      <c r="BV427" s="222"/>
      <c r="BW427" s="222"/>
      <c r="BX427" s="222"/>
      <c r="BY427" s="222"/>
      <c r="BZ427" s="222"/>
      <c r="CA427" s="222"/>
      <c r="CB427" s="222"/>
      <c r="CC427" s="222"/>
      <c r="CD427" s="222"/>
      <c r="CE427" s="222"/>
      <c r="CF427" s="222"/>
      <c r="CG427" s="222"/>
      <c r="CH427" s="222"/>
      <c r="CI427" s="222"/>
      <c r="CJ427" s="222"/>
      <c r="CK427" s="222"/>
      <c r="CL427" s="222"/>
      <c r="CM427" s="222"/>
      <c r="CN427" s="222"/>
      <c r="CO427" s="222"/>
      <c r="CP427" s="222"/>
      <c r="CQ427" s="222"/>
      <c r="CR427" s="222"/>
      <c r="CS427" s="222"/>
      <c r="CT427" s="222"/>
      <c r="CU427" s="222"/>
      <c r="CV427" s="222"/>
      <c r="CW427" s="222"/>
      <c r="CX427" s="222"/>
      <c r="CY427" s="222"/>
      <c r="CZ427" s="222"/>
      <c r="DA427" s="222"/>
      <c r="DB427" s="222"/>
      <c r="DC427" s="222"/>
      <c r="DD427" s="222"/>
      <c r="DE427" s="222"/>
      <c r="DF427" s="222"/>
      <c r="DG427" s="222"/>
      <c r="DH427" s="222"/>
      <c r="DI427" s="222"/>
      <c r="DJ427" s="222"/>
      <c r="DK427" s="222"/>
      <c r="DL427" s="222"/>
      <c r="DM427" s="222"/>
      <c r="DN427" s="222"/>
      <c r="DO427" s="222"/>
      <c r="DP427" s="222"/>
      <c r="DQ427" s="222"/>
      <c r="DR427" s="222"/>
      <c r="DS427" s="222"/>
      <c r="DT427" s="222"/>
      <c r="DU427" s="222"/>
      <c r="DV427" s="222"/>
      <c r="DW427" s="222"/>
      <c r="DX427" s="222"/>
      <c r="DY427" s="222"/>
      <c r="DZ427" s="222"/>
      <c r="EA427" s="222"/>
      <c r="EB427" s="222"/>
      <c r="EC427" s="222"/>
      <c r="ED427" s="222"/>
      <c r="EE427" s="222"/>
      <c r="EF427" s="222"/>
      <c r="EG427" s="222"/>
      <c r="EH427" s="222"/>
      <c r="EI427" s="222"/>
      <c r="EJ427" s="222"/>
      <c r="EK427" s="222"/>
      <c r="EL427" s="222"/>
      <c r="EM427" s="222"/>
    </row>
    <row r="428" spans="3:143" hidden="1" outlineLevel="1" x14ac:dyDescent="0.3">
      <c r="C428" s="142">
        <f t="shared" si="254"/>
        <v>10</v>
      </c>
      <c r="D428" s="223" t="str">
        <f t="shared" si="255"/>
        <v>산업시설대</v>
      </c>
      <c r="E428" s="215" t="str">
        <f t="shared" si="255"/>
        <v>산업</v>
      </c>
      <c r="F428" s="283">
        <f t="shared" si="255"/>
        <v>12000</v>
      </c>
      <c r="G428" s="217">
        <f t="shared" si="255"/>
        <v>2.5699999999999997E-2</v>
      </c>
      <c r="H428" s="218">
        <f t="shared" si="255"/>
        <v>43280</v>
      </c>
      <c r="I428" s="219" t="str">
        <f t="shared" si="255"/>
        <v>1개월</v>
      </c>
      <c r="J428" s="220">
        <f t="shared" si="255"/>
        <v>0</v>
      </c>
      <c r="K428" s="287"/>
      <c r="L428" s="222"/>
      <c r="M428" s="222"/>
      <c r="N428" s="222"/>
      <c r="O428" s="222"/>
      <c r="P428" s="222"/>
      <c r="Q428" s="222"/>
      <c r="R428" s="222"/>
      <c r="S428" s="222"/>
      <c r="T428" s="222"/>
      <c r="U428" s="222"/>
      <c r="V428" s="222"/>
      <c r="W428" s="222"/>
      <c r="X428" s="222"/>
      <c r="Y428" s="222"/>
      <c r="Z428" s="222"/>
      <c r="AA428" s="222"/>
      <c r="AB428" s="222"/>
      <c r="AC428" s="222"/>
      <c r="AD428" s="222"/>
      <c r="AE428" s="222"/>
      <c r="AF428" s="222"/>
      <c r="AG428" s="222"/>
      <c r="AH428" s="222"/>
      <c r="AI428" s="222"/>
      <c r="AJ428" s="222"/>
      <c r="AK428" s="222"/>
      <c r="AL428" s="222"/>
      <c r="AM428" s="222"/>
      <c r="AN428" s="222"/>
      <c r="AO428" s="222"/>
      <c r="AP428" s="222"/>
      <c r="AQ428" s="222"/>
      <c r="AR428" s="222"/>
      <c r="AS428" s="222"/>
      <c r="AT428" s="222"/>
      <c r="AU428" s="222"/>
      <c r="AV428" s="222"/>
      <c r="AW428" s="222"/>
      <c r="AX428" s="222"/>
      <c r="AY428" s="222"/>
      <c r="AZ428" s="222"/>
      <c r="BA428" s="222"/>
      <c r="BB428" s="222"/>
      <c r="BC428" s="222"/>
      <c r="BD428" s="222"/>
      <c r="BE428" s="222"/>
      <c r="BF428" s="222"/>
      <c r="BG428" s="222"/>
      <c r="BH428" s="222"/>
      <c r="BI428" s="222"/>
      <c r="BJ428" s="222"/>
      <c r="BK428" s="222"/>
      <c r="BL428" s="222"/>
      <c r="BM428" s="222"/>
      <c r="BN428" s="222"/>
      <c r="BO428" s="222"/>
      <c r="BP428" s="222"/>
      <c r="BQ428" s="222"/>
      <c r="BR428" s="222"/>
      <c r="BS428" s="222"/>
      <c r="BT428" s="222"/>
      <c r="BU428" s="222"/>
      <c r="BV428" s="222"/>
      <c r="BW428" s="222"/>
      <c r="BX428" s="222"/>
      <c r="BY428" s="222"/>
      <c r="BZ428" s="222"/>
      <c r="CA428" s="222"/>
      <c r="CB428" s="222"/>
      <c r="CC428" s="222"/>
      <c r="CD428" s="222"/>
      <c r="CE428" s="222"/>
      <c r="CF428" s="222"/>
      <c r="CG428" s="222"/>
      <c r="CH428" s="222"/>
      <c r="CI428" s="222"/>
      <c r="CJ428" s="222"/>
      <c r="CK428" s="222"/>
      <c r="CL428" s="222"/>
      <c r="CM428" s="222"/>
      <c r="CN428" s="222"/>
      <c r="CO428" s="222"/>
      <c r="CP428" s="222"/>
      <c r="CQ428" s="222"/>
      <c r="CR428" s="222"/>
      <c r="CS428" s="222"/>
      <c r="CT428" s="222"/>
      <c r="CU428" s="222"/>
      <c r="CV428" s="222"/>
      <c r="CW428" s="222"/>
      <c r="CX428" s="222"/>
      <c r="CY428" s="222"/>
      <c r="CZ428" s="222"/>
      <c r="DA428" s="222"/>
      <c r="DB428" s="222"/>
      <c r="DC428" s="222"/>
      <c r="DD428" s="222"/>
      <c r="DE428" s="222"/>
      <c r="DF428" s="222"/>
      <c r="DG428" s="222"/>
      <c r="DH428" s="222"/>
      <c r="DI428" s="222"/>
      <c r="DJ428" s="222"/>
      <c r="DK428" s="222"/>
      <c r="DL428" s="222"/>
      <c r="DM428" s="222"/>
      <c r="DN428" s="222"/>
      <c r="DO428" s="222"/>
      <c r="DP428" s="222"/>
      <c r="DQ428" s="222"/>
      <c r="DR428" s="222"/>
      <c r="DS428" s="222"/>
      <c r="DT428" s="222"/>
      <c r="DU428" s="222"/>
      <c r="DV428" s="222"/>
      <c r="DW428" s="222"/>
      <c r="DX428" s="222"/>
      <c r="DY428" s="222"/>
      <c r="DZ428" s="222"/>
      <c r="EA428" s="222"/>
      <c r="EB428" s="222"/>
      <c r="EC428" s="222"/>
      <c r="ED428" s="222"/>
      <c r="EE428" s="222"/>
      <c r="EF428" s="222"/>
      <c r="EG428" s="222"/>
      <c r="EH428" s="222"/>
      <c r="EI428" s="222"/>
      <c r="EJ428" s="222"/>
      <c r="EK428" s="222"/>
      <c r="EL428" s="222"/>
      <c r="EM428" s="222"/>
    </row>
    <row r="429" spans="3:143" hidden="1" outlineLevel="1" x14ac:dyDescent="0.3">
      <c r="C429" s="142">
        <f t="shared" si="254"/>
        <v>11</v>
      </c>
      <c r="D429" s="223" t="str">
        <f t="shared" si="255"/>
        <v>산업시설대</v>
      </c>
      <c r="E429" s="215" t="str">
        <f t="shared" si="255"/>
        <v>산업</v>
      </c>
      <c r="F429" s="283">
        <f t="shared" si="255"/>
        <v>9000</v>
      </c>
      <c r="G429" s="217">
        <f t="shared" si="255"/>
        <v>2.5099999999999997E-2</v>
      </c>
      <c r="H429" s="218">
        <f t="shared" si="255"/>
        <v>43280</v>
      </c>
      <c r="I429" s="219" t="str">
        <f t="shared" si="255"/>
        <v>1개월</v>
      </c>
      <c r="J429" s="220">
        <f t="shared" si="255"/>
        <v>0</v>
      </c>
      <c r="K429" s="287"/>
      <c r="L429" s="222"/>
      <c r="M429" s="222"/>
      <c r="N429" s="222"/>
      <c r="O429" s="222"/>
      <c r="P429" s="222"/>
      <c r="Q429" s="222"/>
      <c r="R429" s="222"/>
      <c r="S429" s="222"/>
      <c r="T429" s="222"/>
      <c r="U429" s="222"/>
      <c r="V429" s="222"/>
      <c r="W429" s="222"/>
      <c r="X429" s="222"/>
      <c r="Y429" s="222"/>
      <c r="Z429" s="222"/>
      <c r="AA429" s="222"/>
      <c r="AB429" s="222"/>
      <c r="AC429" s="222"/>
      <c r="AD429" s="222"/>
      <c r="AE429" s="222"/>
      <c r="AF429" s="222"/>
      <c r="AG429" s="222"/>
      <c r="AH429" s="222"/>
      <c r="AI429" s="222"/>
      <c r="AJ429" s="222"/>
      <c r="AK429" s="222"/>
      <c r="AL429" s="222"/>
      <c r="AM429" s="222"/>
      <c r="AN429" s="222"/>
      <c r="AO429" s="222"/>
      <c r="AP429" s="222"/>
      <c r="AQ429" s="222"/>
      <c r="AR429" s="222"/>
      <c r="AS429" s="222"/>
      <c r="AT429" s="222"/>
      <c r="AU429" s="222"/>
      <c r="AV429" s="222"/>
      <c r="AW429" s="222"/>
      <c r="AX429" s="222"/>
      <c r="AY429" s="222"/>
      <c r="AZ429" s="222"/>
      <c r="BA429" s="222"/>
      <c r="BB429" s="222"/>
      <c r="BC429" s="222"/>
      <c r="BD429" s="222"/>
      <c r="BE429" s="222"/>
      <c r="BF429" s="222"/>
      <c r="BG429" s="222"/>
      <c r="BH429" s="222"/>
      <c r="BI429" s="222"/>
      <c r="BJ429" s="222"/>
      <c r="BK429" s="222"/>
      <c r="BL429" s="222"/>
      <c r="BM429" s="222"/>
      <c r="BN429" s="222"/>
      <c r="BO429" s="222"/>
      <c r="BP429" s="222"/>
      <c r="BQ429" s="222"/>
      <c r="BR429" s="222"/>
      <c r="BS429" s="222"/>
      <c r="BT429" s="222"/>
      <c r="BU429" s="222"/>
      <c r="BV429" s="222"/>
      <c r="BW429" s="222"/>
      <c r="BX429" s="222"/>
      <c r="BY429" s="222"/>
      <c r="BZ429" s="222"/>
      <c r="CA429" s="222"/>
      <c r="CB429" s="222"/>
      <c r="CC429" s="222"/>
      <c r="CD429" s="222"/>
      <c r="CE429" s="222"/>
      <c r="CF429" s="222"/>
      <c r="CG429" s="222"/>
      <c r="CH429" s="222"/>
      <c r="CI429" s="222"/>
      <c r="CJ429" s="222"/>
      <c r="CK429" s="222"/>
      <c r="CL429" s="222"/>
      <c r="CM429" s="222"/>
      <c r="CN429" s="222"/>
      <c r="CO429" s="222"/>
      <c r="CP429" s="222"/>
      <c r="CQ429" s="222"/>
      <c r="CR429" s="222"/>
      <c r="CS429" s="222"/>
      <c r="CT429" s="222"/>
      <c r="CU429" s="222"/>
      <c r="CV429" s="222"/>
      <c r="CW429" s="222"/>
      <c r="CX429" s="222"/>
      <c r="CY429" s="222"/>
      <c r="CZ429" s="222"/>
      <c r="DA429" s="222"/>
      <c r="DB429" s="222"/>
      <c r="DC429" s="222"/>
      <c r="DD429" s="222"/>
      <c r="DE429" s="222"/>
      <c r="DF429" s="222"/>
      <c r="DG429" s="222"/>
      <c r="DH429" s="222"/>
      <c r="DI429" s="222"/>
      <c r="DJ429" s="222"/>
      <c r="DK429" s="222"/>
      <c r="DL429" s="222"/>
      <c r="DM429" s="222"/>
      <c r="DN429" s="222"/>
      <c r="DO429" s="222"/>
      <c r="DP429" s="222"/>
      <c r="DQ429" s="222"/>
      <c r="DR429" s="222"/>
      <c r="DS429" s="222"/>
      <c r="DT429" s="222"/>
      <c r="DU429" s="222"/>
      <c r="DV429" s="222"/>
      <c r="DW429" s="222"/>
      <c r="DX429" s="222"/>
      <c r="DY429" s="222"/>
      <c r="DZ429" s="222"/>
      <c r="EA429" s="222"/>
      <c r="EB429" s="222"/>
      <c r="EC429" s="222"/>
      <c r="ED429" s="222"/>
      <c r="EE429" s="222"/>
      <c r="EF429" s="222"/>
      <c r="EG429" s="222"/>
      <c r="EH429" s="222"/>
      <c r="EI429" s="222"/>
      <c r="EJ429" s="222"/>
      <c r="EK429" s="222"/>
      <c r="EL429" s="222"/>
      <c r="EM429" s="222"/>
    </row>
    <row r="430" spans="3:143" hidden="1" outlineLevel="1" x14ac:dyDescent="0.3">
      <c r="C430" s="142">
        <f t="shared" si="254"/>
        <v>12</v>
      </c>
      <c r="D430" s="223" t="str">
        <f t="shared" si="255"/>
        <v>산업시설대</v>
      </c>
      <c r="E430" s="215" t="str">
        <f t="shared" si="255"/>
        <v>산업</v>
      </c>
      <c r="F430" s="283">
        <f t="shared" si="255"/>
        <v>3000</v>
      </c>
      <c r="G430" s="217">
        <f t="shared" si="255"/>
        <v>2.5099999999999997E-2</v>
      </c>
      <c r="H430" s="218">
        <f t="shared" si="255"/>
        <v>43280</v>
      </c>
      <c r="I430" s="219" t="str">
        <f t="shared" si="255"/>
        <v>1개월</v>
      </c>
      <c r="J430" s="220">
        <f t="shared" si="255"/>
        <v>0</v>
      </c>
      <c r="K430" s="287"/>
      <c r="L430" s="222"/>
      <c r="M430" s="222"/>
      <c r="N430" s="222"/>
      <c r="O430" s="222"/>
      <c r="P430" s="222"/>
      <c r="Q430" s="222"/>
      <c r="R430" s="222"/>
      <c r="S430" s="222"/>
      <c r="T430" s="222"/>
      <c r="U430" s="222"/>
      <c r="V430" s="222"/>
      <c r="W430" s="222"/>
      <c r="X430" s="222"/>
      <c r="Y430" s="222"/>
      <c r="Z430" s="222"/>
      <c r="AA430" s="222"/>
      <c r="AB430" s="222"/>
      <c r="AC430" s="222"/>
      <c r="AD430" s="222"/>
      <c r="AE430" s="222"/>
      <c r="AF430" s="222"/>
      <c r="AG430" s="222"/>
      <c r="AH430" s="222"/>
      <c r="AI430" s="222"/>
      <c r="AJ430" s="222"/>
      <c r="AK430" s="222"/>
      <c r="AL430" s="222"/>
      <c r="AM430" s="222"/>
      <c r="AN430" s="222"/>
      <c r="AO430" s="222"/>
      <c r="AP430" s="222"/>
      <c r="AQ430" s="222"/>
      <c r="AR430" s="222"/>
      <c r="AS430" s="222"/>
      <c r="AT430" s="222"/>
      <c r="AU430" s="222"/>
      <c r="AV430" s="222"/>
      <c r="AW430" s="222"/>
      <c r="AX430" s="222"/>
      <c r="AY430" s="222"/>
      <c r="AZ430" s="222"/>
      <c r="BA430" s="222"/>
      <c r="BB430" s="222"/>
      <c r="BC430" s="222"/>
      <c r="BD430" s="222"/>
      <c r="BE430" s="222"/>
      <c r="BF430" s="222"/>
      <c r="BG430" s="222"/>
      <c r="BH430" s="222"/>
      <c r="BI430" s="222"/>
      <c r="BJ430" s="222"/>
      <c r="BK430" s="222"/>
      <c r="BL430" s="222"/>
      <c r="BM430" s="222"/>
      <c r="BN430" s="222"/>
      <c r="BO430" s="222"/>
      <c r="BP430" s="222"/>
      <c r="BQ430" s="222"/>
      <c r="BR430" s="222"/>
      <c r="BS430" s="222"/>
      <c r="BT430" s="222"/>
      <c r="BU430" s="222"/>
      <c r="BV430" s="222"/>
      <c r="BW430" s="222"/>
      <c r="BX430" s="222"/>
      <c r="BY430" s="222"/>
      <c r="BZ430" s="222"/>
      <c r="CA430" s="222"/>
      <c r="CB430" s="222"/>
      <c r="CC430" s="222"/>
      <c r="CD430" s="222"/>
      <c r="CE430" s="222"/>
      <c r="CF430" s="222"/>
      <c r="CG430" s="222"/>
      <c r="CH430" s="222"/>
      <c r="CI430" s="222"/>
      <c r="CJ430" s="222"/>
      <c r="CK430" s="222"/>
      <c r="CL430" s="222"/>
      <c r="CM430" s="222"/>
      <c r="CN430" s="222"/>
      <c r="CO430" s="222"/>
      <c r="CP430" s="222"/>
      <c r="CQ430" s="222"/>
      <c r="CR430" s="222"/>
      <c r="CS430" s="222"/>
      <c r="CT430" s="222"/>
      <c r="CU430" s="222"/>
      <c r="CV430" s="222"/>
      <c r="CW430" s="222"/>
      <c r="CX430" s="222"/>
      <c r="CY430" s="222"/>
      <c r="CZ430" s="222"/>
      <c r="DA430" s="222"/>
      <c r="DB430" s="222"/>
      <c r="DC430" s="222"/>
      <c r="DD430" s="222"/>
      <c r="DE430" s="222"/>
      <c r="DF430" s="222"/>
      <c r="DG430" s="222"/>
      <c r="DH430" s="222"/>
      <c r="DI430" s="222"/>
      <c r="DJ430" s="222"/>
      <c r="DK430" s="222"/>
      <c r="DL430" s="222"/>
      <c r="DM430" s="222"/>
      <c r="DN430" s="222"/>
      <c r="DO430" s="222"/>
      <c r="DP430" s="222"/>
      <c r="DQ430" s="222"/>
      <c r="DR430" s="222"/>
      <c r="DS430" s="222"/>
      <c r="DT430" s="222"/>
      <c r="DU430" s="222"/>
      <c r="DV430" s="222"/>
      <c r="DW430" s="222"/>
      <c r="DX430" s="222"/>
      <c r="DY430" s="222"/>
      <c r="DZ430" s="222"/>
      <c r="EA430" s="222"/>
      <c r="EB430" s="222"/>
      <c r="EC430" s="222"/>
      <c r="ED430" s="222"/>
      <c r="EE430" s="222"/>
      <c r="EF430" s="222"/>
      <c r="EG430" s="222"/>
      <c r="EH430" s="222"/>
      <c r="EI430" s="222"/>
      <c r="EJ430" s="222"/>
      <c r="EK430" s="222"/>
      <c r="EL430" s="222"/>
      <c r="EM430" s="222"/>
    </row>
    <row r="431" spans="3:143" hidden="1" outlineLevel="1" x14ac:dyDescent="0.3">
      <c r="C431" s="142">
        <f t="shared" si="254"/>
        <v>13</v>
      </c>
      <c r="D431" s="223" t="str">
        <f t="shared" si="255"/>
        <v>야마구찌시설대</v>
      </c>
      <c r="E431" s="215" t="str">
        <f t="shared" si="255"/>
        <v>야마구찌</v>
      </c>
      <c r="F431" s="283">
        <f t="shared" si="255"/>
        <v>5000</v>
      </c>
      <c r="G431" s="217">
        <f t="shared" si="255"/>
        <v>2.3599999999999999E-2</v>
      </c>
      <c r="H431" s="218">
        <f t="shared" si="255"/>
        <v>43766</v>
      </c>
      <c r="I431" s="219" t="str">
        <f t="shared" si="255"/>
        <v>3개월</v>
      </c>
      <c r="J431" s="220" t="str">
        <f t="shared" si="255"/>
        <v>1,4,7,10</v>
      </c>
      <c r="K431" s="287"/>
      <c r="L431" s="222"/>
      <c r="M431" s="222"/>
      <c r="N431" s="222"/>
      <c r="O431" s="222"/>
      <c r="P431" s="222"/>
      <c r="Q431" s="222"/>
      <c r="R431" s="222"/>
      <c r="S431" s="222"/>
      <c r="T431" s="222"/>
      <c r="U431" s="222"/>
      <c r="V431" s="222"/>
      <c r="W431" s="222"/>
      <c r="X431" s="222"/>
      <c r="Y431" s="222"/>
      <c r="Z431" s="222"/>
      <c r="AA431" s="222"/>
      <c r="AB431" s="222"/>
      <c r="AC431" s="222"/>
      <c r="AD431" s="222"/>
      <c r="AE431" s="222"/>
      <c r="AF431" s="222"/>
      <c r="AG431" s="222"/>
      <c r="AH431" s="222"/>
      <c r="AI431" s="222"/>
      <c r="AJ431" s="222"/>
      <c r="AK431" s="222"/>
      <c r="AL431" s="222"/>
      <c r="AM431" s="222"/>
      <c r="AN431" s="222"/>
      <c r="AO431" s="222"/>
      <c r="AP431" s="222"/>
      <c r="AQ431" s="222"/>
      <c r="AR431" s="222"/>
      <c r="AS431" s="222"/>
      <c r="AT431" s="222"/>
      <c r="AU431" s="222"/>
      <c r="AV431" s="222"/>
      <c r="AW431" s="222"/>
      <c r="AX431" s="222"/>
      <c r="AY431" s="222"/>
      <c r="AZ431" s="222"/>
      <c r="BA431" s="222"/>
      <c r="BB431" s="222"/>
      <c r="BC431" s="222"/>
      <c r="BD431" s="222"/>
      <c r="BE431" s="222"/>
      <c r="BF431" s="222"/>
      <c r="BG431" s="222"/>
      <c r="BH431" s="222"/>
      <c r="BI431" s="222"/>
      <c r="BJ431" s="222"/>
      <c r="BK431" s="222"/>
      <c r="BL431" s="222"/>
      <c r="BM431" s="222"/>
      <c r="BN431" s="222"/>
      <c r="BO431" s="222"/>
      <c r="BP431" s="222"/>
      <c r="BQ431" s="222"/>
      <c r="BR431" s="222"/>
      <c r="BS431" s="222"/>
      <c r="BT431" s="222"/>
      <c r="BU431" s="222"/>
      <c r="BV431" s="222"/>
      <c r="BW431" s="222"/>
      <c r="BX431" s="222"/>
      <c r="BY431" s="222"/>
      <c r="BZ431" s="222"/>
      <c r="CA431" s="222"/>
      <c r="CB431" s="222"/>
      <c r="CC431" s="222"/>
      <c r="CD431" s="222"/>
      <c r="CE431" s="222"/>
      <c r="CF431" s="222"/>
      <c r="CG431" s="222"/>
      <c r="CH431" s="222"/>
      <c r="CI431" s="222"/>
      <c r="CJ431" s="222"/>
      <c r="CK431" s="222"/>
      <c r="CL431" s="222"/>
      <c r="CM431" s="222"/>
      <c r="CN431" s="222"/>
      <c r="CO431" s="222"/>
      <c r="CP431" s="222"/>
      <c r="CQ431" s="222"/>
      <c r="CR431" s="222"/>
      <c r="CS431" s="222"/>
      <c r="CT431" s="222"/>
      <c r="CU431" s="222"/>
      <c r="CV431" s="222"/>
      <c r="CW431" s="222"/>
      <c r="CX431" s="222"/>
      <c r="CY431" s="222"/>
      <c r="CZ431" s="222"/>
      <c r="DA431" s="222"/>
      <c r="DB431" s="222"/>
      <c r="DC431" s="222"/>
      <c r="DD431" s="222"/>
      <c r="DE431" s="222"/>
      <c r="DF431" s="222"/>
      <c r="DG431" s="222"/>
      <c r="DH431" s="222"/>
      <c r="DI431" s="222"/>
      <c r="DJ431" s="222"/>
      <c r="DK431" s="222"/>
      <c r="DL431" s="222"/>
      <c r="DM431" s="222"/>
      <c r="DN431" s="222"/>
      <c r="DO431" s="222"/>
      <c r="DP431" s="222"/>
      <c r="DQ431" s="222"/>
      <c r="DR431" s="222"/>
      <c r="DS431" s="222"/>
      <c r="DT431" s="222"/>
      <c r="DU431" s="222"/>
      <c r="DV431" s="222"/>
      <c r="DW431" s="222"/>
      <c r="DX431" s="222"/>
      <c r="DY431" s="222"/>
      <c r="DZ431" s="222"/>
      <c r="EA431" s="222"/>
      <c r="EB431" s="222"/>
      <c r="EC431" s="222"/>
      <c r="ED431" s="222"/>
      <c r="EE431" s="222"/>
      <c r="EF431" s="222"/>
      <c r="EG431" s="222"/>
      <c r="EH431" s="222"/>
      <c r="EI431" s="222"/>
      <c r="EJ431" s="222"/>
      <c r="EK431" s="222"/>
      <c r="EL431" s="222"/>
      <c r="EM431" s="222"/>
    </row>
    <row r="432" spans="3:143" hidden="1" outlineLevel="1" x14ac:dyDescent="0.3">
      <c r="C432" s="142">
        <f t="shared" si="254"/>
        <v>14</v>
      </c>
      <c r="D432" s="223" t="str">
        <f t="shared" si="255"/>
        <v>일반대(정책자금)</v>
      </c>
      <c r="E432" s="215" t="str">
        <f t="shared" si="255"/>
        <v>국민</v>
      </c>
      <c r="F432" s="283">
        <f t="shared" si="255"/>
        <v>9375</v>
      </c>
      <c r="G432" s="217">
        <f t="shared" si="255"/>
        <v>2.2700000000000001E-2</v>
      </c>
      <c r="H432" s="218">
        <f t="shared" si="255"/>
        <v>43174</v>
      </c>
      <c r="I432" s="219" t="str">
        <f t="shared" si="255"/>
        <v>3개월</v>
      </c>
      <c r="J432" s="220" t="str">
        <f t="shared" si="255"/>
        <v>3.6.9.12</v>
      </c>
      <c r="K432" s="287"/>
      <c r="L432" s="222"/>
      <c r="M432" s="222"/>
      <c r="N432" s="222"/>
      <c r="O432" s="222"/>
      <c r="P432" s="222"/>
      <c r="Q432" s="222"/>
      <c r="R432" s="222"/>
      <c r="S432" s="222"/>
      <c r="T432" s="222"/>
      <c r="U432" s="222"/>
      <c r="V432" s="222"/>
      <c r="W432" s="222"/>
      <c r="X432" s="222"/>
      <c r="Y432" s="222"/>
      <c r="Z432" s="222"/>
      <c r="AA432" s="222"/>
      <c r="AB432" s="222"/>
      <c r="AC432" s="222"/>
      <c r="AD432" s="222"/>
      <c r="AE432" s="222"/>
      <c r="AF432" s="222"/>
      <c r="AG432" s="222"/>
      <c r="AH432" s="222"/>
      <c r="AI432" s="222"/>
      <c r="AJ432" s="222"/>
      <c r="AK432" s="222"/>
      <c r="AL432" s="222"/>
      <c r="AM432" s="222"/>
      <c r="AN432" s="222"/>
      <c r="AO432" s="222"/>
      <c r="AP432" s="222"/>
      <c r="AQ432" s="222"/>
      <c r="AR432" s="222"/>
      <c r="AS432" s="222"/>
      <c r="AT432" s="222"/>
      <c r="AU432" s="222"/>
      <c r="AV432" s="222"/>
      <c r="AW432" s="222"/>
      <c r="AX432" s="222"/>
      <c r="AY432" s="222"/>
      <c r="AZ432" s="222"/>
      <c r="BA432" s="222"/>
      <c r="BB432" s="222"/>
      <c r="BC432" s="222"/>
      <c r="BD432" s="222"/>
      <c r="BE432" s="222"/>
      <c r="BF432" s="222"/>
      <c r="BG432" s="222"/>
      <c r="BH432" s="222"/>
      <c r="BI432" s="222"/>
      <c r="BJ432" s="222"/>
      <c r="BK432" s="222"/>
      <c r="BL432" s="222"/>
      <c r="BM432" s="222"/>
      <c r="BN432" s="222"/>
      <c r="BO432" s="222"/>
      <c r="BP432" s="222"/>
      <c r="BQ432" s="222"/>
      <c r="BR432" s="222"/>
      <c r="BS432" s="222"/>
      <c r="BT432" s="222"/>
      <c r="BU432" s="222"/>
      <c r="BV432" s="222"/>
      <c r="BW432" s="222"/>
      <c r="BX432" s="222"/>
      <c r="BY432" s="222"/>
      <c r="BZ432" s="222"/>
      <c r="CA432" s="222"/>
      <c r="CB432" s="222"/>
      <c r="CC432" s="222"/>
      <c r="CD432" s="222"/>
      <c r="CE432" s="222"/>
      <c r="CF432" s="222"/>
      <c r="CG432" s="222"/>
      <c r="CH432" s="222"/>
      <c r="CI432" s="222"/>
      <c r="CJ432" s="222"/>
      <c r="CK432" s="222"/>
      <c r="CL432" s="222"/>
      <c r="CM432" s="222"/>
      <c r="CN432" s="222"/>
      <c r="CO432" s="222"/>
      <c r="CP432" s="222"/>
      <c r="CQ432" s="222"/>
      <c r="CR432" s="222"/>
      <c r="CS432" s="222"/>
      <c r="CT432" s="222"/>
      <c r="CU432" s="222"/>
      <c r="CV432" s="222"/>
      <c r="CW432" s="222"/>
      <c r="CX432" s="222"/>
      <c r="CY432" s="222"/>
      <c r="CZ432" s="222"/>
      <c r="DA432" s="222"/>
      <c r="DB432" s="222"/>
      <c r="DC432" s="222"/>
      <c r="DD432" s="222"/>
      <c r="DE432" s="222"/>
      <c r="DF432" s="222"/>
      <c r="DG432" s="222"/>
      <c r="DH432" s="222"/>
      <c r="DI432" s="222"/>
      <c r="DJ432" s="222"/>
      <c r="DK432" s="222"/>
      <c r="DL432" s="222"/>
      <c r="DM432" s="222"/>
      <c r="DN432" s="222"/>
      <c r="DO432" s="222"/>
      <c r="DP432" s="222"/>
      <c r="DQ432" s="222"/>
      <c r="DR432" s="222"/>
      <c r="DS432" s="222"/>
      <c r="DT432" s="222"/>
      <c r="DU432" s="222"/>
      <c r="DV432" s="222"/>
      <c r="DW432" s="222"/>
      <c r="DX432" s="222"/>
      <c r="DY432" s="222"/>
      <c r="DZ432" s="222"/>
      <c r="EA432" s="222"/>
      <c r="EB432" s="222"/>
      <c r="EC432" s="222"/>
      <c r="ED432" s="222"/>
      <c r="EE432" s="222"/>
      <c r="EF432" s="222"/>
      <c r="EG432" s="222"/>
      <c r="EH432" s="222"/>
      <c r="EI432" s="222"/>
      <c r="EJ432" s="222"/>
      <c r="EK432" s="222"/>
      <c r="EL432" s="222"/>
      <c r="EM432" s="222"/>
    </row>
    <row r="433" spans="3:143" hidden="1" outlineLevel="1" x14ac:dyDescent="0.3">
      <c r="C433" s="142">
        <f t="shared" si="254"/>
        <v>15</v>
      </c>
      <c r="D433" s="223" t="str">
        <f t="shared" si="255"/>
        <v>일반대(정책자금)</v>
      </c>
      <c r="E433" s="215" t="str">
        <f t="shared" si="255"/>
        <v>하나</v>
      </c>
      <c r="F433" s="283">
        <f t="shared" si="255"/>
        <v>10000</v>
      </c>
      <c r="G433" s="217">
        <f t="shared" si="255"/>
        <v>2.3399999999999997E-2</v>
      </c>
      <c r="H433" s="218">
        <f t="shared" si="255"/>
        <v>42809</v>
      </c>
      <c r="I433" s="219" t="str">
        <f t="shared" si="255"/>
        <v>3개월</v>
      </c>
      <c r="J433" s="220" t="str">
        <f t="shared" si="255"/>
        <v>3.6.9.12</v>
      </c>
      <c r="K433" s="287"/>
      <c r="L433" s="222"/>
      <c r="M433" s="222"/>
      <c r="N433" s="222"/>
      <c r="O433" s="222"/>
      <c r="P433" s="222"/>
      <c r="Q433" s="222"/>
      <c r="R433" s="222"/>
      <c r="S433" s="222"/>
      <c r="T433" s="222"/>
      <c r="U433" s="222"/>
      <c r="V433" s="222"/>
      <c r="W433" s="222"/>
      <c r="X433" s="222"/>
      <c r="Y433" s="222"/>
      <c r="Z433" s="222"/>
      <c r="AA433" s="222"/>
      <c r="AB433" s="222"/>
      <c r="AC433" s="222"/>
      <c r="AD433" s="222"/>
      <c r="AE433" s="222"/>
      <c r="AF433" s="222"/>
      <c r="AG433" s="222"/>
      <c r="AH433" s="222"/>
      <c r="AI433" s="222"/>
      <c r="AJ433" s="222"/>
      <c r="AK433" s="222"/>
      <c r="AL433" s="222"/>
      <c r="AM433" s="222"/>
      <c r="AN433" s="222"/>
      <c r="AO433" s="222"/>
      <c r="AP433" s="222"/>
      <c r="AQ433" s="222"/>
      <c r="AR433" s="222"/>
      <c r="AS433" s="222"/>
      <c r="AT433" s="222"/>
      <c r="AU433" s="222"/>
      <c r="AV433" s="222"/>
      <c r="AW433" s="222"/>
      <c r="AX433" s="222"/>
      <c r="AY433" s="222"/>
      <c r="AZ433" s="222"/>
      <c r="BA433" s="222"/>
      <c r="BB433" s="222"/>
      <c r="BC433" s="222"/>
      <c r="BD433" s="222"/>
      <c r="BE433" s="222"/>
      <c r="BF433" s="222"/>
      <c r="BG433" s="222"/>
      <c r="BH433" s="222"/>
      <c r="BI433" s="222"/>
      <c r="BJ433" s="222"/>
      <c r="BK433" s="222"/>
      <c r="BL433" s="222"/>
      <c r="BM433" s="222"/>
      <c r="BN433" s="222"/>
      <c r="BO433" s="222"/>
      <c r="BP433" s="222"/>
      <c r="BQ433" s="222"/>
      <c r="BR433" s="222"/>
      <c r="BS433" s="222"/>
      <c r="BT433" s="222"/>
      <c r="BU433" s="222"/>
      <c r="BV433" s="222"/>
      <c r="BW433" s="222"/>
      <c r="BX433" s="222"/>
      <c r="BY433" s="222"/>
      <c r="BZ433" s="222"/>
      <c r="CA433" s="222"/>
      <c r="CB433" s="222"/>
      <c r="CC433" s="222"/>
      <c r="CD433" s="222"/>
      <c r="CE433" s="222"/>
      <c r="CF433" s="222"/>
      <c r="CG433" s="222"/>
      <c r="CH433" s="222"/>
      <c r="CI433" s="222"/>
      <c r="CJ433" s="222"/>
      <c r="CK433" s="222"/>
      <c r="CL433" s="222"/>
      <c r="CM433" s="222"/>
      <c r="CN433" s="222"/>
      <c r="CO433" s="222"/>
      <c r="CP433" s="222"/>
      <c r="CQ433" s="222"/>
      <c r="CR433" s="222"/>
      <c r="CS433" s="222"/>
      <c r="CT433" s="222"/>
      <c r="CU433" s="222"/>
      <c r="CV433" s="222"/>
      <c r="CW433" s="222"/>
      <c r="CX433" s="222"/>
      <c r="CY433" s="222"/>
      <c r="CZ433" s="222"/>
      <c r="DA433" s="222"/>
      <c r="DB433" s="222"/>
      <c r="DC433" s="222"/>
      <c r="DD433" s="222"/>
      <c r="DE433" s="222"/>
      <c r="DF433" s="222"/>
      <c r="DG433" s="222"/>
      <c r="DH433" s="222"/>
      <c r="DI433" s="222"/>
      <c r="DJ433" s="222"/>
      <c r="DK433" s="222"/>
      <c r="DL433" s="222"/>
      <c r="DM433" s="222"/>
      <c r="DN433" s="222"/>
      <c r="DO433" s="222"/>
      <c r="DP433" s="222"/>
      <c r="DQ433" s="222"/>
      <c r="DR433" s="222"/>
      <c r="DS433" s="222"/>
      <c r="DT433" s="222"/>
      <c r="DU433" s="222"/>
      <c r="DV433" s="222"/>
      <c r="DW433" s="222"/>
      <c r="DX433" s="222"/>
      <c r="DY433" s="222"/>
      <c r="DZ433" s="222"/>
      <c r="EA433" s="222"/>
      <c r="EB433" s="222"/>
      <c r="EC433" s="222"/>
      <c r="ED433" s="222"/>
      <c r="EE433" s="222"/>
      <c r="EF433" s="222"/>
      <c r="EG433" s="222"/>
      <c r="EH433" s="222"/>
      <c r="EI433" s="222"/>
      <c r="EJ433" s="222"/>
      <c r="EK433" s="222"/>
      <c r="EL433" s="222"/>
      <c r="EM433" s="222"/>
    </row>
    <row r="434" spans="3:143" hidden="1" outlineLevel="1" x14ac:dyDescent="0.3">
      <c r="C434" s="142">
        <f t="shared" si="254"/>
        <v>16</v>
      </c>
      <c r="D434" s="223" t="str">
        <f t="shared" si="255"/>
        <v>일반대(정책자금)</v>
      </c>
      <c r="E434" s="215" t="str">
        <f t="shared" si="255"/>
        <v>하나</v>
      </c>
      <c r="F434" s="283">
        <f t="shared" si="255"/>
        <v>10000</v>
      </c>
      <c r="G434" s="217">
        <f t="shared" si="255"/>
        <v>2.3399999999999997E-2</v>
      </c>
      <c r="H434" s="218">
        <f t="shared" si="255"/>
        <v>42809</v>
      </c>
      <c r="I434" s="219" t="str">
        <f t="shared" si="255"/>
        <v>3개월</v>
      </c>
      <c r="J434" s="220" t="str">
        <f t="shared" si="255"/>
        <v>3.6.9.12</v>
      </c>
      <c r="K434" s="287"/>
      <c r="L434" s="222"/>
      <c r="M434" s="222"/>
      <c r="N434" s="222"/>
      <c r="O434" s="222"/>
      <c r="P434" s="222"/>
      <c r="Q434" s="222"/>
      <c r="R434" s="222"/>
      <c r="S434" s="222"/>
      <c r="T434" s="222"/>
      <c r="U434" s="222"/>
      <c r="V434" s="222"/>
      <c r="W434" s="222"/>
      <c r="X434" s="222"/>
      <c r="Y434" s="222"/>
      <c r="Z434" s="222"/>
      <c r="AA434" s="222"/>
      <c r="AB434" s="222"/>
      <c r="AC434" s="222"/>
      <c r="AD434" s="222"/>
      <c r="AE434" s="222"/>
      <c r="AF434" s="222"/>
      <c r="AG434" s="222"/>
      <c r="AH434" s="222"/>
      <c r="AI434" s="222"/>
      <c r="AJ434" s="222"/>
      <c r="AK434" s="222"/>
      <c r="AL434" s="222"/>
      <c r="AM434" s="222"/>
      <c r="AN434" s="222"/>
      <c r="AO434" s="222"/>
      <c r="AP434" s="222"/>
      <c r="AQ434" s="222"/>
      <c r="AR434" s="222"/>
      <c r="AS434" s="222"/>
      <c r="AT434" s="222"/>
      <c r="AU434" s="222"/>
      <c r="AV434" s="222"/>
      <c r="AW434" s="222"/>
      <c r="AX434" s="222"/>
      <c r="AY434" s="222"/>
      <c r="AZ434" s="222"/>
      <c r="BA434" s="222"/>
      <c r="BB434" s="222"/>
      <c r="BC434" s="222"/>
      <c r="BD434" s="222"/>
      <c r="BE434" s="222"/>
      <c r="BF434" s="222"/>
      <c r="BG434" s="222"/>
      <c r="BH434" s="222"/>
      <c r="BI434" s="222"/>
      <c r="BJ434" s="222"/>
      <c r="BK434" s="222"/>
      <c r="BL434" s="222"/>
      <c r="BM434" s="222"/>
      <c r="BN434" s="222"/>
      <c r="BO434" s="222"/>
      <c r="BP434" s="222"/>
      <c r="BQ434" s="222"/>
      <c r="BR434" s="222"/>
      <c r="BS434" s="222"/>
      <c r="BT434" s="222"/>
      <c r="BU434" s="222"/>
      <c r="BV434" s="222"/>
      <c r="BW434" s="222"/>
      <c r="BX434" s="222"/>
      <c r="BY434" s="222"/>
      <c r="BZ434" s="222"/>
      <c r="CA434" s="222"/>
      <c r="CB434" s="222"/>
      <c r="CC434" s="222"/>
      <c r="CD434" s="222"/>
      <c r="CE434" s="222"/>
      <c r="CF434" s="222"/>
      <c r="CG434" s="222"/>
      <c r="CH434" s="222"/>
      <c r="CI434" s="222"/>
      <c r="CJ434" s="222"/>
      <c r="CK434" s="222"/>
      <c r="CL434" s="222"/>
      <c r="CM434" s="222"/>
      <c r="CN434" s="222"/>
      <c r="CO434" s="222"/>
      <c r="CP434" s="222"/>
      <c r="CQ434" s="222"/>
      <c r="CR434" s="222"/>
      <c r="CS434" s="222"/>
      <c r="CT434" s="222"/>
      <c r="CU434" s="222"/>
      <c r="CV434" s="222"/>
      <c r="CW434" s="222"/>
      <c r="CX434" s="222"/>
      <c r="CY434" s="222"/>
      <c r="CZ434" s="222"/>
      <c r="DA434" s="222"/>
      <c r="DB434" s="222"/>
      <c r="DC434" s="222"/>
      <c r="DD434" s="222"/>
      <c r="DE434" s="222"/>
      <c r="DF434" s="222"/>
      <c r="DG434" s="222"/>
      <c r="DH434" s="222"/>
      <c r="DI434" s="222"/>
      <c r="DJ434" s="222"/>
      <c r="DK434" s="222"/>
      <c r="DL434" s="222"/>
      <c r="DM434" s="222"/>
      <c r="DN434" s="222"/>
      <c r="DO434" s="222"/>
      <c r="DP434" s="222"/>
      <c r="DQ434" s="222"/>
      <c r="DR434" s="222"/>
      <c r="DS434" s="222"/>
      <c r="DT434" s="222"/>
      <c r="DU434" s="222"/>
      <c r="DV434" s="222"/>
      <c r="DW434" s="222"/>
      <c r="DX434" s="222"/>
      <c r="DY434" s="222"/>
      <c r="DZ434" s="222"/>
      <c r="EA434" s="222"/>
      <c r="EB434" s="222"/>
      <c r="EC434" s="222"/>
      <c r="ED434" s="222"/>
      <c r="EE434" s="222"/>
      <c r="EF434" s="222"/>
      <c r="EG434" s="222"/>
      <c r="EH434" s="222"/>
      <c r="EI434" s="222"/>
      <c r="EJ434" s="222"/>
      <c r="EK434" s="222"/>
      <c r="EL434" s="222"/>
      <c r="EM434" s="222"/>
    </row>
    <row r="435" spans="3:143" hidden="1" outlineLevel="1" x14ac:dyDescent="0.3">
      <c r="C435" s="142">
        <f t="shared" si="254"/>
        <v>17</v>
      </c>
      <c r="D435" s="223" t="str">
        <f t="shared" ref="D435:J450" si="258">D364</f>
        <v>해외투자대출(멕)</v>
      </c>
      <c r="E435" s="215" t="str">
        <f t="shared" si="258"/>
        <v>수출입</v>
      </c>
      <c r="F435" s="283">
        <f t="shared" si="258"/>
        <v>13535.2</v>
      </c>
      <c r="G435" s="217">
        <f t="shared" si="258"/>
        <v>2.043E-2</v>
      </c>
      <c r="H435" s="218">
        <f t="shared" si="258"/>
        <v>43493</v>
      </c>
      <c r="I435" s="219" t="str">
        <f t="shared" si="258"/>
        <v>3개월</v>
      </c>
      <c r="J435" s="220" t="str">
        <f t="shared" si="258"/>
        <v>1,4,7,10</v>
      </c>
      <c r="K435" s="287"/>
      <c r="L435" s="222"/>
      <c r="M435" s="222"/>
      <c r="N435" s="222"/>
      <c r="O435" s="222"/>
      <c r="P435" s="222"/>
      <c r="Q435" s="222"/>
      <c r="R435" s="222"/>
      <c r="S435" s="222"/>
      <c r="T435" s="222"/>
      <c r="U435" s="222"/>
      <c r="V435" s="222"/>
      <c r="W435" s="222"/>
      <c r="X435" s="222"/>
      <c r="Y435" s="222"/>
      <c r="Z435" s="222"/>
      <c r="AA435" s="222"/>
      <c r="AB435" s="222"/>
      <c r="AC435" s="222"/>
      <c r="AD435" s="222"/>
      <c r="AE435" s="222"/>
      <c r="AF435" s="222"/>
      <c r="AG435" s="222"/>
      <c r="AH435" s="222"/>
      <c r="AI435" s="222"/>
      <c r="AJ435" s="222"/>
      <c r="AK435" s="222"/>
      <c r="AL435" s="222"/>
      <c r="AM435" s="222"/>
      <c r="AN435" s="222"/>
      <c r="AO435" s="222"/>
      <c r="AP435" s="222"/>
      <c r="AQ435" s="222"/>
      <c r="AR435" s="222"/>
      <c r="AS435" s="222"/>
      <c r="AT435" s="222"/>
      <c r="AU435" s="222"/>
      <c r="AV435" s="222"/>
      <c r="AW435" s="222"/>
      <c r="AX435" s="222"/>
      <c r="AY435" s="222"/>
      <c r="AZ435" s="222"/>
      <c r="BA435" s="222"/>
      <c r="BB435" s="222"/>
      <c r="BC435" s="222"/>
      <c r="BD435" s="222"/>
      <c r="BE435" s="222"/>
      <c r="BF435" s="222"/>
      <c r="BG435" s="222"/>
      <c r="BH435" s="222"/>
      <c r="BI435" s="222"/>
      <c r="BJ435" s="222"/>
      <c r="BK435" s="222"/>
      <c r="BL435" s="222"/>
      <c r="BM435" s="222"/>
      <c r="BN435" s="222"/>
      <c r="BO435" s="222"/>
      <c r="BP435" s="222"/>
      <c r="BQ435" s="222"/>
      <c r="BR435" s="222"/>
      <c r="BS435" s="222"/>
      <c r="BT435" s="222"/>
      <c r="BU435" s="222"/>
      <c r="BV435" s="222"/>
      <c r="BW435" s="222"/>
      <c r="BX435" s="222"/>
      <c r="BY435" s="222"/>
      <c r="BZ435" s="222"/>
      <c r="CA435" s="222"/>
      <c r="CB435" s="222"/>
      <c r="CC435" s="222"/>
      <c r="CD435" s="222"/>
      <c r="CE435" s="222"/>
      <c r="CF435" s="222"/>
      <c r="CG435" s="222"/>
      <c r="CH435" s="222"/>
      <c r="CI435" s="222"/>
      <c r="CJ435" s="222"/>
      <c r="CK435" s="222"/>
      <c r="CL435" s="222"/>
      <c r="CM435" s="222"/>
      <c r="CN435" s="222"/>
      <c r="CO435" s="222"/>
      <c r="CP435" s="222"/>
      <c r="CQ435" s="222"/>
      <c r="CR435" s="222"/>
      <c r="CS435" s="222"/>
      <c r="CT435" s="222"/>
      <c r="CU435" s="222"/>
      <c r="CV435" s="222"/>
      <c r="CW435" s="222"/>
      <c r="CX435" s="222"/>
      <c r="CY435" s="222"/>
      <c r="CZ435" s="222"/>
      <c r="DA435" s="222"/>
      <c r="DB435" s="222"/>
      <c r="DC435" s="222"/>
      <c r="DD435" s="222"/>
      <c r="DE435" s="222"/>
      <c r="DF435" s="222"/>
      <c r="DG435" s="222"/>
      <c r="DH435" s="222"/>
      <c r="DI435" s="222"/>
      <c r="DJ435" s="222"/>
      <c r="DK435" s="222"/>
      <c r="DL435" s="222"/>
      <c r="DM435" s="222"/>
      <c r="DN435" s="222"/>
      <c r="DO435" s="222"/>
      <c r="DP435" s="222"/>
      <c r="DQ435" s="222"/>
      <c r="DR435" s="222"/>
      <c r="DS435" s="222"/>
      <c r="DT435" s="222"/>
      <c r="DU435" s="222"/>
      <c r="DV435" s="222"/>
      <c r="DW435" s="222"/>
      <c r="DX435" s="222"/>
      <c r="DY435" s="222"/>
      <c r="DZ435" s="222"/>
      <c r="EA435" s="222"/>
      <c r="EB435" s="222"/>
      <c r="EC435" s="222"/>
      <c r="ED435" s="222"/>
      <c r="EE435" s="222"/>
      <c r="EF435" s="222"/>
      <c r="EG435" s="222"/>
      <c r="EH435" s="222"/>
      <c r="EI435" s="222"/>
      <c r="EJ435" s="222"/>
      <c r="EK435" s="222"/>
      <c r="EL435" s="222"/>
      <c r="EM435" s="222"/>
    </row>
    <row r="436" spans="3:143" hidden="1" outlineLevel="1" x14ac:dyDescent="0.3">
      <c r="C436" s="142">
        <f t="shared" si="254"/>
        <v>18</v>
      </c>
      <c r="D436" s="223" t="str">
        <f t="shared" si="258"/>
        <v>해외투자대출(러)</v>
      </c>
      <c r="E436" s="215" t="str">
        <f t="shared" si="258"/>
        <v>수출입</v>
      </c>
      <c r="F436" s="283">
        <f t="shared" si="258"/>
        <v>4834</v>
      </c>
      <c r="G436" s="217">
        <f t="shared" si="258"/>
        <v>2.1040999999999997E-2</v>
      </c>
      <c r="H436" s="218">
        <f t="shared" si="258"/>
        <v>43558</v>
      </c>
      <c r="I436" s="219" t="str">
        <f t="shared" si="258"/>
        <v>3개월</v>
      </c>
      <c r="J436" s="220" t="str">
        <f t="shared" si="258"/>
        <v>1,4,7,10</v>
      </c>
      <c r="K436" s="287"/>
      <c r="L436" s="222"/>
      <c r="M436" s="222"/>
      <c r="N436" s="222"/>
      <c r="O436" s="222"/>
      <c r="P436" s="222"/>
      <c r="Q436" s="222"/>
      <c r="R436" s="222"/>
      <c r="S436" s="222"/>
      <c r="T436" s="222"/>
      <c r="U436" s="222"/>
      <c r="V436" s="222"/>
      <c r="W436" s="222"/>
      <c r="X436" s="222"/>
      <c r="Y436" s="222"/>
      <c r="Z436" s="222"/>
      <c r="AA436" s="222"/>
      <c r="AB436" s="222"/>
      <c r="AC436" s="222"/>
      <c r="AD436" s="222"/>
      <c r="AE436" s="222"/>
      <c r="AF436" s="222"/>
      <c r="AG436" s="222"/>
      <c r="AH436" s="222"/>
      <c r="AI436" s="222"/>
      <c r="AJ436" s="222"/>
      <c r="AK436" s="222"/>
      <c r="AL436" s="222"/>
      <c r="AM436" s="222"/>
      <c r="AN436" s="222"/>
      <c r="AO436" s="222"/>
      <c r="AP436" s="222"/>
      <c r="AQ436" s="222"/>
      <c r="AR436" s="222"/>
      <c r="AS436" s="222"/>
      <c r="AT436" s="222"/>
      <c r="AU436" s="222"/>
      <c r="AV436" s="222"/>
      <c r="AW436" s="222"/>
      <c r="AX436" s="222"/>
      <c r="AY436" s="222"/>
      <c r="AZ436" s="222"/>
      <c r="BA436" s="222"/>
      <c r="BB436" s="222"/>
      <c r="BC436" s="222"/>
      <c r="BD436" s="222"/>
      <c r="BE436" s="222"/>
      <c r="BF436" s="222"/>
      <c r="BG436" s="222"/>
      <c r="BH436" s="222"/>
      <c r="BI436" s="222"/>
      <c r="BJ436" s="222"/>
      <c r="BK436" s="222"/>
      <c r="BL436" s="222"/>
      <c r="BM436" s="222"/>
      <c r="BN436" s="222"/>
      <c r="BO436" s="222"/>
      <c r="BP436" s="222"/>
      <c r="BQ436" s="222"/>
      <c r="BR436" s="222"/>
      <c r="BS436" s="222"/>
      <c r="BT436" s="222"/>
      <c r="BU436" s="222"/>
      <c r="BV436" s="222"/>
      <c r="BW436" s="222"/>
      <c r="BX436" s="222"/>
      <c r="BY436" s="222"/>
      <c r="BZ436" s="222"/>
      <c r="CA436" s="222"/>
      <c r="CB436" s="222"/>
      <c r="CC436" s="222"/>
      <c r="CD436" s="222"/>
      <c r="CE436" s="222"/>
      <c r="CF436" s="222"/>
      <c r="CG436" s="222"/>
      <c r="CH436" s="222"/>
      <c r="CI436" s="222"/>
      <c r="CJ436" s="222"/>
      <c r="CK436" s="222"/>
      <c r="CL436" s="222"/>
      <c r="CM436" s="222"/>
      <c r="CN436" s="222"/>
      <c r="CO436" s="222"/>
      <c r="CP436" s="222"/>
      <c r="CQ436" s="222"/>
      <c r="CR436" s="222"/>
      <c r="CS436" s="222"/>
      <c r="CT436" s="222"/>
      <c r="CU436" s="222"/>
      <c r="CV436" s="222"/>
      <c r="CW436" s="222"/>
      <c r="CX436" s="222"/>
      <c r="CY436" s="222"/>
      <c r="CZ436" s="222"/>
      <c r="DA436" s="222"/>
      <c r="DB436" s="222"/>
      <c r="DC436" s="222"/>
      <c r="DD436" s="222"/>
      <c r="DE436" s="222"/>
      <c r="DF436" s="222"/>
      <c r="DG436" s="222"/>
      <c r="DH436" s="222"/>
      <c r="DI436" s="222"/>
      <c r="DJ436" s="222"/>
      <c r="DK436" s="222"/>
      <c r="DL436" s="222"/>
      <c r="DM436" s="222"/>
      <c r="DN436" s="222"/>
      <c r="DO436" s="222"/>
      <c r="DP436" s="222"/>
      <c r="DQ436" s="222"/>
      <c r="DR436" s="222"/>
      <c r="DS436" s="222"/>
      <c r="DT436" s="222"/>
      <c r="DU436" s="222"/>
      <c r="DV436" s="222"/>
      <c r="DW436" s="222"/>
      <c r="DX436" s="222"/>
      <c r="DY436" s="222"/>
      <c r="DZ436" s="222"/>
      <c r="EA436" s="222"/>
      <c r="EB436" s="222"/>
      <c r="EC436" s="222"/>
      <c r="ED436" s="222"/>
      <c r="EE436" s="222"/>
      <c r="EF436" s="222"/>
      <c r="EG436" s="222"/>
      <c r="EH436" s="222"/>
      <c r="EI436" s="222"/>
      <c r="EJ436" s="222"/>
      <c r="EK436" s="222"/>
      <c r="EL436" s="222"/>
      <c r="EM436" s="222"/>
    </row>
    <row r="437" spans="3:143" hidden="1" outlineLevel="1" x14ac:dyDescent="0.3">
      <c r="C437" s="142">
        <f t="shared" si="254"/>
        <v>19</v>
      </c>
      <c r="D437" s="223" t="str">
        <f t="shared" si="258"/>
        <v>해외투자대출(멕)</v>
      </c>
      <c r="E437" s="215" t="str">
        <f t="shared" si="258"/>
        <v>수출입</v>
      </c>
      <c r="F437" s="283">
        <f t="shared" si="258"/>
        <v>20302.8</v>
      </c>
      <c r="G437" s="217">
        <f t="shared" si="258"/>
        <v>2.1111000000000001E-2</v>
      </c>
      <c r="H437" s="218">
        <f t="shared" si="258"/>
        <v>43563</v>
      </c>
      <c r="I437" s="219" t="str">
        <f t="shared" si="258"/>
        <v>3개월</v>
      </c>
      <c r="J437" s="220" t="str">
        <f t="shared" si="258"/>
        <v>1,4,7,10</v>
      </c>
      <c r="K437" s="287"/>
      <c r="L437" s="222"/>
      <c r="M437" s="222"/>
      <c r="N437" s="222"/>
      <c r="O437" s="222"/>
      <c r="P437" s="222"/>
      <c r="Q437" s="222"/>
      <c r="R437" s="222"/>
      <c r="S437" s="222"/>
      <c r="T437" s="222"/>
      <c r="U437" s="222"/>
      <c r="V437" s="222"/>
      <c r="W437" s="222"/>
      <c r="X437" s="222"/>
      <c r="Y437" s="222"/>
      <c r="Z437" s="222"/>
      <c r="AA437" s="222"/>
      <c r="AB437" s="222"/>
      <c r="AC437" s="222"/>
      <c r="AD437" s="222"/>
      <c r="AE437" s="222"/>
      <c r="AF437" s="222"/>
      <c r="AG437" s="222"/>
      <c r="AH437" s="222"/>
      <c r="AI437" s="222"/>
      <c r="AJ437" s="222"/>
      <c r="AK437" s="222"/>
      <c r="AL437" s="222"/>
      <c r="AM437" s="222"/>
      <c r="AN437" s="222"/>
      <c r="AO437" s="222"/>
      <c r="AP437" s="222"/>
      <c r="AQ437" s="222"/>
      <c r="AR437" s="222"/>
      <c r="AS437" s="222"/>
      <c r="AT437" s="222"/>
      <c r="AU437" s="222"/>
      <c r="AV437" s="222"/>
      <c r="AW437" s="222"/>
      <c r="AX437" s="222"/>
      <c r="AY437" s="222"/>
      <c r="AZ437" s="222"/>
      <c r="BA437" s="222"/>
      <c r="BB437" s="222"/>
      <c r="BC437" s="222"/>
      <c r="BD437" s="222"/>
      <c r="BE437" s="222"/>
      <c r="BF437" s="222"/>
      <c r="BG437" s="222"/>
      <c r="BH437" s="222"/>
      <c r="BI437" s="222"/>
      <c r="BJ437" s="222"/>
      <c r="BK437" s="222"/>
      <c r="BL437" s="222"/>
      <c r="BM437" s="222"/>
      <c r="BN437" s="222"/>
      <c r="BO437" s="222"/>
      <c r="BP437" s="222"/>
      <c r="BQ437" s="222"/>
      <c r="BR437" s="222"/>
      <c r="BS437" s="222"/>
      <c r="BT437" s="222"/>
      <c r="BU437" s="222"/>
      <c r="BV437" s="222"/>
      <c r="BW437" s="222"/>
      <c r="BX437" s="222"/>
      <c r="BY437" s="222"/>
      <c r="BZ437" s="222"/>
      <c r="CA437" s="222"/>
      <c r="CB437" s="222"/>
      <c r="CC437" s="222"/>
      <c r="CD437" s="222"/>
      <c r="CE437" s="222"/>
      <c r="CF437" s="222"/>
      <c r="CG437" s="222"/>
      <c r="CH437" s="222"/>
      <c r="CI437" s="222"/>
      <c r="CJ437" s="222"/>
      <c r="CK437" s="222"/>
      <c r="CL437" s="222"/>
      <c r="CM437" s="222"/>
      <c r="CN437" s="222"/>
      <c r="CO437" s="222"/>
      <c r="CP437" s="222"/>
      <c r="CQ437" s="222"/>
      <c r="CR437" s="222"/>
      <c r="CS437" s="222"/>
      <c r="CT437" s="222"/>
      <c r="CU437" s="222"/>
      <c r="CV437" s="222"/>
      <c r="CW437" s="222"/>
      <c r="CX437" s="222"/>
      <c r="CY437" s="222"/>
      <c r="CZ437" s="222"/>
      <c r="DA437" s="222"/>
      <c r="DB437" s="222"/>
      <c r="DC437" s="222"/>
      <c r="DD437" s="222"/>
      <c r="DE437" s="222"/>
      <c r="DF437" s="222"/>
      <c r="DG437" s="222"/>
      <c r="DH437" s="222"/>
      <c r="DI437" s="222"/>
      <c r="DJ437" s="222"/>
      <c r="DK437" s="222"/>
      <c r="DL437" s="222"/>
      <c r="DM437" s="222"/>
      <c r="DN437" s="222"/>
      <c r="DO437" s="222"/>
      <c r="DP437" s="222"/>
      <c r="DQ437" s="222"/>
      <c r="DR437" s="222"/>
      <c r="DS437" s="222"/>
      <c r="DT437" s="222"/>
      <c r="DU437" s="222"/>
      <c r="DV437" s="222"/>
      <c r="DW437" s="222"/>
      <c r="DX437" s="222"/>
      <c r="DY437" s="222"/>
      <c r="DZ437" s="222"/>
      <c r="EA437" s="222"/>
      <c r="EB437" s="222"/>
      <c r="EC437" s="222"/>
      <c r="ED437" s="222"/>
      <c r="EE437" s="222"/>
      <c r="EF437" s="222"/>
      <c r="EG437" s="222"/>
      <c r="EH437" s="222"/>
      <c r="EI437" s="222"/>
      <c r="EJ437" s="222"/>
      <c r="EK437" s="222"/>
      <c r="EL437" s="222"/>
      <c r="EM437" s="222"/>
    </row>
    <row r="438" spans="3:143" hidden="1" outlineLevel="1" x14ac:dyDescent="0.3">
      <c r="C438" s="142">
        <f t="shared" si="254"/>
        <v>20</v>
      </c>
      <c r="D438" s="223" t="str">
        <f t="shared" si="258"/>
        <v>해외투자대출(러)</v>
      </c>
      <c r="E438" s="215" t="str">
        <f t="shared" si="258"/>
        <v>수출입</v>
      </c>
      <c r="F438" s="283">
        <f t="shared" si="258"/>
        <v>14502</v>
      </c>
      <c r="G438" s="217">
        <f t="shared" si="258"/>
        <v>2.2515E-2</v>
      </c>
      <c r="H438" s="218">
        <f t="shared" si="258"/>
        <v>43584</v>
      </c>
      <c r="I438" s="219" t="str">
        <f t="shared" si="258"/>
        <v>3개월</v>
      </c>
      <c r="J438" s="220" t="str">
        <f t="shared" si="258"/>
        <v>1,4,7,10</v>
      </c>
      <c r="K438" s="287"/>
      <c r="L438" s="222"/>
      <c r="M438" s="222"/>
      <c r="N438" s="222"/>
      <c r="O438" s="222"/>
      <c r="P438" s="222"/>
      <c r="Q438" s="222"/>
      <c r="R438" s="222"/>
      <c r="S438" s="222"/>
      <c r="T438" s="222"/>
      <c r="U438" s="222"/>
      <c r="V438" s="222"/>
      <c r="W438" s="222"/>
      <c r="X438" s="222"/>
      <c r="Y438" s="222"/>
      <c r="Z438" s="222"/>
      <c r="AA438" s="222"/>
      <c r="AB438" s="222"/>
      <c r="AC438" s="222"/>
      <c r="AD438" s="222"/>
      <c r="AE438" s="222"/>
      <c r="AF438" s="222"/>
      <c r="AG438" s="222"/>
      <c r="AH438" s="222"/>
      <c r="AI438" s="222"/>
      <c r="AJ438" s="222"/>
      <c r="AK438" s="222"/>
      <c r="AL438" s="222"/>
      <c r="AM438" s="222"/>
      <c r="AN438" s="222"/>
      <c r="AO438" s="222"/>
      <c r="AP438" s="222"/>
      <c r="AQ438" s="222"/>
      <c r="AR438" s="222"/>
      <c r="AS438" s="222"/>
      <c r="AT438" s="222"/>
      <c r="AU438" s="222"/>
      <c r="AV438" s="222"/>
      <c r="AW438" s="222"/>
      <c r="AX438" s="222"/>
      <c r="AY438" s="222"/>
      <c r="AZ438" s="222"/>
      <c r="BA438" s="222"/>
      <c r="BB438" s="222"/>
      <c r="BC438" s="222"/>
      <c r="BD438" s="222"/>
      <c r="BE438" s="222"/>
      <c r="BF438" s="222"/>
      <c r="BG438" s="222"/>
      <c r="BH438" s="222"/>
      <c r="BI438" s="222"/>
      <c r="BJ438" s="222"/>
      <c r="BK438" s="222"/>
      <c r="BL438" s="222"/>
      <c r="BM438" s="222"/>
      <c r="BN438" s="222"/>
      <c r="BO438" s="222"/>
      <c r="BP438" s="222"/>
      <c r="BQ438" s="222"/>
      <c r="BR438" s="222"/>
      <c r="BS438" s="222"/>
      <c r="BT438" s="222"/>
      <c r="BU438" s="222"/>
      <c r="BV438" s="222"/>
      <c r="BW438" s="222"/>
      <c r="BX438" s="222"/>
      <c r="BY438" s="222"/>
      <c r="BZ438" s="222"/>
      <c r="CA438" s="222"/>
      <c r="CB438" s="222"/>
      <c r="CC438" s="222"/>
      <c r="CD438" s="222"/>
      <c r="CE438" s="222"/>
      <c r="CF438" s="222"/>
      <c r="CG438" s="222"/>
      <c r="CH438" s="222"/>
      <c r="CI438" s="222"/>
      <c r="CJ438" s="222"/>
      <c r="CK438" s="222"/>
      <c r="CL438" s="222"/>
      <c r="CM438" s="222"/>
      <c r="CN438" s="222"/>
      <c r="CO438" s="222"/>
      <c r="CP438" s="222"/>
      <c r="CQ438" s="222"/>
      <c r="CR438" s="222"/>
      <c r="CS438" s="222"/>
      <c r="CT438" s="222"/>
      <c r="CU438" s="222"/>
      <c r="CV438" s="222"/>
      <c r="CW438" s="222"/>
      <c r="CX438" s="222"/>
      <c r="CY438" s="222"/>
      <c r="CZ438" s="222"/>
      <c r="DA438" s="222"/>
      <c r="DB438" s="222"/>
      <c r="DC438" s="222"/>
      <c r="DD438" s="222"/>
      <c r="DE438" s="222"/>
      <c r="DF438" s="222"/>
      <c r="DG438" s="222"/>
      <c r="DH438" s="222"/>
      <c r="DI438" s="222"/>
      <c r="DJ438" s="222"/>
      <c r="DK438" s="222"/>
      <c r="DL438" s="222"/>
      <c r="DM438" s="222"/>
      <c r="DN438" s="222"/>
      <c r="DO438" s="222"/>
      <c r="DP438" s="222"/>
      <c r="DQ438" s="222"/>
      <c r="DR438" s="222"/>
      <c r="DS438" s="222"/>
      <c r="DT438" s="222"/>
      <c r="DU438" s="222"/>
      <c r="DV438" s="222"/>
      <c r="DW438" s="222"/>
      <c r="DX438" s="222"/>
      <c r="DY438" s="222"/>
      <c r="DZ438" s="222"/>
      <c r="EA438" s="222"/>
      <c r="EB438" s="222"/>
      <c r="EC438" s="222"/>
      <c r="ED438" s="222"/>
      <c r="EE438" s="222"/>
      <c r="EF438" s="222"/>
      <c r="EG438" s="222"/>
      <c r="EH438" s="222"/>
      <c r="EI438" s="222"/>
      <c r="EJ438" s="222"/>
      <c r="EK438" s="222"/>
      <c r="EL438" s="222"/>
      <c r="EM438" s="222"/>
    </row>
    <row r="439" spans="3:143" hidden="1" outlineLevel="1" x14ac:dyDescent="0.3">
      <c r="C439" s="142">
        <f t="shared" si="254"/>
        <v>21</v>
      </c>
      <c r="D439" s="223" t="str">
        <f t="shared" si="258"/>
        <v>해외투자대출(창)</v>
      </c>
      <c r="E439" s="215" t="str">
        <f t="shared" si="258"/>
        <v>수출입</v>
      </c>
      <c r="F439" s="283">
        <f t="shared" si="258"/>
        <v>20302.8</v>
      </c>
      <c r="G439" s="217">
        <f t="shared" si="258"/>
        <v>2.3014999999999997E-2</v>
      </c>
      <c r="H439" s="218">
        <f t="shared" si="258"/>
        <v>43950</v>
      </c>
      <c r="I439" s="219" t="str">
        <f t="shared" si="258"/>
        <v>3개월</v>
      </c>
      <c r="J439" s="220" t="str">
        <f t="shared" si="258"/>
        <v>1,4,7,10</v>
      </c>
      <c r="K439" s="287"/>
      <c r="L439" s="222"/>
      <c r="M439" s="222"/>
      <c r="N439" s="222"/>
      <c r="O439" s="222"/>
      <c r="P439" s="222"/>
      <c r="Q439" s="222"/>
      <c r="R439" s="222"/>
      <c r="S439" s="222"/>
      <c r="T439" s="222"/>
      <c r="U439" s="222"/>
      <c r="V439" s="222"/>
      <c r="W439" s="222"/>
      <c r="X439" s="222"/>
      <c r="Y439" s="222"/>
      <c r="Z439" s="222"/>
      <c r="AA439" s="222"/>
      <c r="AB439" s="222"/>
      <c r="AC439" s="222"/>
      <c r="AD439" s="222"/>
      <c r="AE439" s="222"/>
      <c r="AF439" s="222"/>
      <c r="AG439" s="222"/>
      <c r="AH439" s="222"/>
      <c r="AI439" s="222"/>
      <c r="AJ439" s="222"/>
      <c r="AK439" s="222"/>
      <c r="AL439" s="222"/>
      <c r="AM439" s="222"/>
      <c r="AN439" s="222"/>
      <c r="AO439" s="222"/>
      <c r="AP439" s="222"/>
      <c r="AQ439" s="222"/>
      <c r="AR439" s="222"/>
      <c r="AS439" s="222"/>
      <c r="AT439" s="222"/>
      <c r="AU439" s="222"/>
      <c r="AV439" s="222"/>
      <c r="AW439" s="222"/>
      <c r="AX439" s="222"/>
      <c r="AY439" s="222"/>
      <c r="AZ439" s="222"/>
      <c r="BA439" s="222"/>
      <c r="BB439" s="222"/>
      <c r="BC439" s="222"/>
      <c r="BD439" s="222"/>
      <c r="BE439" s="222"/>
      <c r="BF439" s="222"/>
      <c r="BG439" s="222"/>
      <c r="BH439" s="222"/>
      <c r="BI439" s="222"/>
      <c r="BJ439" s="222"/>
      <c r="BK439" s="222"/>
      <c r="BL439" s="222"/>
      <c r="BM439" s="222"/>
      <c r="BN439" s="222"/>
      <c r="BO439" s="222"/>
      <c r="BP439" s="222"/>
      <c r="BQ439" s="222"/>
      <c r="BR439" s="222"/>
      <c r="BS439" s="222"/>
      <c r="BT439" s="222"/>
      <c r="BU439" s="222"/>
      <c r="BV439" s="222"/>
      <c r="BW439" s="222"/>
      <c r="BX439" s="222"/>
      <c r="BY439" s="222"/>
      <c r="BZ439" s="222"/>
      <c r="CA439" s="222"/>
      <c r="CB439" s="222"/>
      <c r="CC439" s="222"/>
      <c r="CD439" s="222"/>
      <c r="CE439" s="222"/>
      <c r="CF439" s="222"/>
      <c r="CG439" s="222"/>
      <c r="CH439" s="222"/>
      <c r="CI439" s="222"/>
      <c r="CJ439" s="222"/>
      <c r="CK439" s="222"/>
      <c r="CL439" s="222"/>
      <c r="CM439" s="222"/>
      <c r="CN439" s="222"/>
      <c r="CO439" s="222"/>
      <c r="CP439" s="222"/>
      <c r="CQ439" s="222"/>
      <c r="CR439" s="222"/>
      <c r="CS439" s="222"/>
      <c r="CT439" s="222"/>
      <c r="CU439" s="222"/>
      <c r="CV439" s="222"/>
      <c r="CW439" s="222"/>
      <c r="CX439" s="222"/>
      <c r="CY439" s="222"/>
      <c r="CZ439" s="222"/>
      <c r="DA439" s="222"/>
      <c r="DB439" s="222"/>
      <c r="DC439" s="222"/>
      <c r="DD439" s="222"/>
      <c r="DE439" s="222"/>
      <c r="DF439" s="222"/>
      <c r="DG439" s="222"/>
      <c r="DH439" s="222"/>
      <c r="DI439" s="222"/>
      <c r="DJ439" s="222"/>
      <c r="DK439" s="222"/>
      <c r="DL439" s="222"/>
      <c r="DM439" s="222"/>
      <c r="DN439" s="222"/>
      <c r="DO439" s="222"/>
      <c r="DP439" s="222"/>
      <c r="DQ439" s="222"/>
      <c r="DR439" s="222"/>
      <c r="DS439" s="222"/>
      <c r="DT439" s="222"/>
      <c r="DU439" s="222"/>
      <c r="DV439" s="222"/>
      <c r="DW439" s="222"/>
      <c r="DX439" s="222"/>
      <c r="DY439" s="222"/>
      <c r="DZ439" s="222"/>
      <c r="EA439" s="222"/>
      <c r="EB439" s="222"/>
      <c r="EC439" s="222"/>
      <c r="ED439" s="222"/>
      <c r="EE439" s="222"/>
      <c r="EF439" s="222"/>
      <c r="EG439" s="222"/>
      <c r="EH439" s="222"/>
      <c r="EI439" s="222"/>
      <c r="EJ439" s="222"/>
      <c r="EK439" s="222"/>
      <c r="EL439" s="222"/>
      <c r="EM439" s="222"/>
    </row>
    <row r="440" spans="3:143" hidden="1" outlineLevel="1" x14ac:dyDescent="0.3">
      <c r="C440" s="142">
        <f t="shared" si="254"/>
        <v>22</v>
      </c>
      <c r="D440" s="223" t="str">
        <f t="shared" si="258"/>
        <v>해외투자대출(중)</v>
      </c>
      <c r="E440" s="215" t="str">
        <f t="shared" si="258"/>
        <v>수출입</v>
      </c>
      <c r="F440" s="283">
        <f t="shared" si="258"/>
        <v>13535.2</v>
      </c>
      <c r="G440" s="217">
        <f t="shared" si="258"/>
        <v>2.1444999999999999E-2</v>
      </c>
      <c r="H440" s="218">
        <f t="shared" si="258"/>
        <v>43305</v>
      </c>
      <c r="I440" s="219" t="str">
        <f t="shared" si="258"/>
        <v>3개월</v>
      </c>
      <c r="J440" s="220" t="str">
        <f t="shared" si="258"/>
        <v>1,4,7,10</v>
      </c>
      <c r="K440" s="287"/>
      <c r="L440" s="222"/>
      <c r="M440" s="222"/>
      <c r="N440" s="222"/>
      <c r="O440" s="222"/>
      <c r="P440" s="222"/>
      <c r="Q440" s="222"/>
      <c r="R440" s="222"/>
      <c r="S440" s="222"/>
      <c r="T440" s="222"/>
      <c r="U440" s="222"/>
      <c r="V440" s="222"/>
      <c r="W440" s="222"/>
      <c r="X440" s="222"/>
      <c r="Y440" s="222"/>
      <c r="Z440" s="222"/>
      <c r="AA440" s="222"/>
      <c r="AB440" s="222"/>
      <c r="AC440" s="222"/>
      <c r="AD440" s="222"/>
      <c r="AE440" s="222"/>
      <c r="AF440" s="222"/>
      <c r="AG440" s="222"/>
      <c r="AH440" s="222"/>
      <c r="AI440" s="222"/>
      <c r="AJ440" s="222"/>
      <c r="AK440" s="222"/>
      <c r="AL440" s="222"/>
      <c r="AM440" s="222"/>
      <c r="AN440" s="222"/>
      <c r="AO440" s="222"/>
      <c r="AP440" s="222"/>
      <c r="AQ440" s="222"/>
      <c r="AR440" s="222"/>
      <c r="AS440" s="222"/>
      <c r="AT440" s="222"/>
      <c r="AU440" s="222"/>
      <c r="AV440" s="222"/>
      <c r="AW440" s="222"/>
      <c r="AX440" s="222"/>
      <c r="AY440" s="222"/>
      <c r="AZ440" s="222"/>
      <c r="BA440" s="222"/>
      <c r="BB440" s="222"/>
      <c r="BC440" s="222"/>
      <c r="BD440" s="222"/>
      <c r="BE440" s="222"/>
      <c r="BF440" s="222"/>
      <c r="BG440" s="222"/>
      <c r="BH440" s="222"/>
      <c r="BI440" s="222"/>
      <c r="BJ440" s="222"/>
      <c r="BK440" s="222"/>
      <c r="BL440" s="222"/>
      <c r="BM440" s="222"/>
      <c r="BN440" s="222"/>
      <c r="BO440" s="222"/>
      <c r="BP440" s="222"/>
      <c r="BQ440" s="222"/>
      <c r="BR440" s="222"/>
      <c r="BS440" s="222"/>
      <c r="BT440" s="222"/>
      <c r="BU440" s="222"/>
      <c r="BV440" s="222"/>
      <c r="BW440" s="222"/>
      <c r="BX440" s="222"/>
      <c r="BY440" s="222"/>
      <c r="BZ440" s="222"/>
      <c r="CA440" s="222"/>
      <c r="CB440" s="222"/>
      <c r="CC440" s="222"/>
      <c r="CD440" s="222"/>
      <c r="CE440" s="222"/>
      <c r="CF440" s="222"/>
      <c r="CG440" s="222"/>
      <c r="CH440" s="222"/>
      <c r="CI440" s="222"/>
      <c r="CJ440" s="222"/>
      <c r="CK440" s="222"/>
      <c r="CL440" s="222"/>
      <c r="CM440" s="222"/>
      <c r="CN440" s="222"/>
      <c r="CO440" s="222"/>
      <c r="CP440" s="222"/>
      <c r="CQ440" s="222"/>
      <c r="CR440" s="222"/>
      <c r="CS440" s="222"/>
      <c r="CT440" s="222"/>
      <c r="CU440" s="222"/>
      <c r="CV440" s="222"/>
      <c r="CW440" s="222"/>
      <c r="CX440" s="222"/>
      <c r="CY440" s="222"/>
      <c r="CZ440" s="222"/>
      <c r="DA440" s="222"/>
      <c r="DB440" s="222"/>
      <c r="DC440" s="222"/>
      <c r="DD440" s="222"/>
      <c r="DE440" s="222"/>
      <c r="DF440" s="222"/>
      <c r="DG440" s="222"/>
      <c r="DH440" s="222"/>
      <c r="DI440" s="222"/>
      <c r="DJ440" s="222"/>
      <c r="DK440" s="222"/>
      <c r="DL440" s="222"/>
      <c r="DM440" s="222"/>
      <c r="DN440" s="222"/>
      <c r="DO440" s="222"/>
      <c r="DP440" s="222"/>
      <c r="DQ440" s="222"/>
      <c r="DR440" s="222"/>
      <c r="DS440" s="222"/>
      <c r="DT440" s="222"/>
      <c r="DU440" s="222"/>
      <c r="DV440" s="222"/>
      <c r="DW440" s="222"/>
      <c r="DX440" s="222"/>
      <c r="DY440" s="222"/>
      <c r="DZ440" s="222"/>
      <c r="EA440" s="222"/>
      <c r="EB440" s="222"/>
      <c r="EC440" s="222"/>
      <c r="ED440" s="222"/>
      <c r="EE440" s="222"/>
      <c r="EF440" s="222"/>
      <c r="EG440" s="222"/>
      <c r="EH440" s="222"/>
      <c r="EI440" s="222"/>
      <c r="EJ440" s="222"/>
      <c r="EK440" s="222"/>
      <c r="EL440" s="222"/>
      <c r="EM440" s="222"/>
    </row>
    <row r="441" spans="3:143" hidden="1" outlineLevel="1" x14ac:dyDescent="0.3">
      <c r="C441" s="142">
        <f t="shared" si="254"/>
        <v>23</v>
      </c>
      <c r="D441" s="223" t="str">
        <f t="shared" si="258"/>
        <v>해외투자대출(중)</v>
      </c>
      <c r="E441" s="215" t="str">
        <f t="shared" si="258"/>
        <v>수출입</v>
      </c>
      <c r="F441" s="283">
        <f t="shared" si="258"/>
        <v>10151.4</v>
      </c>
      <c r="G441" s="217">
        <f t="shared" si="258"/>
        <v>2.1444999999999999E-2</v>
      </c>
      <c r="H441" s="218">
        <f t="shared" si="258"/>
        <v>43305</v>
      </c>
      <c r="I441" s="219" t="str">
        <f t="shared" si="258"/>
        <v>3개월</v>
      </c>
      <c r="J441" s="220" t="str">
        <f t="shared" si="258"/>
        <v>1,4,7,10</v>
      </c>
      <c r="K441" s="287"/>
      <c r="L441" s="222"/>
      <c r="M441" s="222"/>
      <c r="N441" s="222"/>
      <c r="O441" s="222"/>
      <c r="P441" s="222"/>
      <c r="Q441" s="222"/>
      <c r="R441" s="222"/>
      <c r="S441" s="222"/>
      <c r="T441" s="222"/>
      <c r="U441" s="222"/>
      <c r="V441" s="222"/>
      <c r="W441" s="222"/>
      <c r="X441" s="222"/>
      <c r="Y441" s="222"/>
      <c r="Z441" s="222"/>
      <c r="AA441" s="222"/>
      <c r="AB441" s="222"/>
      <c r="AC441" s="222"/>
      <c r="AD441" s="222"/>
      <c r="AE441" s="222"/>
      <c r="AF441" s="222"/>
      <c r="AG441" s="222"/>
      <c r="AH441" s="222"/>
      <c r="AI441" s="222"/>
      <c r="AJ441" s="222"/>
      <c r="AK441" s="222"/>
      <c r="AL441" s="222"/>
      <c r="AM441" s="222"/>
      <c r="AN441" s="222"/>
      <c r="AO441" s="222"/>
      <c r="AP441" s="222"/>
      <c r="AQ441" s="222"/>
      <c r="AR441" s="222"/>
      <c r="AS441" s="222"/>
      <c r="AT441" s="222"/>
      <c r="AU441" s="222"/>
      <c r="AV441" s="222"/>
      <c r="AW441" s="222"/>
      <c r="AX441" s="222"/>
      <c r="AY441" s="222"/>
      <c r="AZ441" s="222"/>
      <c r="BA441" s="222"/>
      <c r="BB441" s="222"/>
      <c r="BC441" s="222"/>
      <c r="BD441" s="222"/>
      <c r="BE441" s="222"/>
      <c r="BF441" s="222"/>
      <c r="BG441" s="222"/>
      <c r="BH441" s="222"/>
      <c r="BI441" s="222"/>
      <c r="BJ441" s="222"/>
      <c r="BK441" s="222"/>
      <c r="BL441" s="222"/>
      <c r="BM441" s="222"/>
      <c r="BN441" s="222"/>
      <c r="BO441" s="222"/>
      <c r="BP441" s="222"/>
      <c r="BQ441" s="222"/>
      <c r="BR441" s="222"/>
      <c r="BS441" s="222"/>
      <c r="BT441" s="222"/>
      <c r="BU441" s="222"/>
      <c r="BV441" s="222"/>
      <c r="BW441" s="222"/>
      <c r="BX441" s="222"/>
      <c r="BY441" s="222"/>
      <c r="BZ441" s="222"/>
      <c r="CA441" s="222"/>
      <c r="CB441" s="222"/>
      <c r="CC441" s="222"/>
      <c r="CD441" s="222"/>
      <c r="CE441" s="222"/>
      <c r="CF441" s="222"/>
      <c r="CG441" s="222"/>
      <c r="CH441" s="222"/>
      <c r="CI441" s="222"/>
      <c r="CJ441" s="222"/>
      <c r="CK441" s="222"/>
      <c r="CL441" s="222"/>
      <c r="CM441" s="222"/>
      <c r="CN441" s="222"/>
      <c r="CO441" s="222"/>
      <c r="CP441" s="222"/>
      <c r="CQ441" s="222"/>
      <c r="CR441" s="222"/>
      <c r="CS441" s="222"/>
      <c r="CT441" s="222"/>
      <c r="CU441" s="222"/>
      <c r="CV441" s="222"/>
      <c r="CW441" s="222"/>
      <c r="CX441" s="222"/>
      <c r="CY441" s="222"/>
      <c r="CZ441" s="222"/>
      <c r="DA441" s="222"/>
      <c r="DB441" s="222"/>
      <c r="DC441" s="222"/>
      <c r="DD441" s="222"/>
      <c r="DE441" s="222"/>
      <c r="DF441" s="222"/>
      <c r="DG441" s="222"/>
      <c r="DH441" s="222"/>
      <c r="DI441" s="222"/>
      <c r="DJ441" s="222"/>
      <c r="DK441" s="222"/>
      <c r="DL441" s="222"/>
      <c r="DM441" s="222"/>
      <c r="DN441" s="222"/>
      <c r="DO441" s="222"/>
      <c r="DP441" s="222"/>
      <c r="DQ441" s="222"/>
      <c r="DR441" s="222"/>
      <c r="DS441" s="222"/>
      <c r="DT441" s="222"/>
      <c r="DU441" s="222"/>
      <c r="DV441" s="222"/>
      <c r="DW441" s="222"/>
      <c r="DX441" s="222"/>
      <c r="DY441" s="222"/>
      <c r="DZ441" s="222"/>
      <c r="EA441" s="222"/>
      <c r="EB441" s="222"/>
      <c r="EC441" s="222"/>
      <c r="ED441" s="222"/>
      <c r="EE441" s="222"/>
      <c r="EF441" s="222"/>
      <c r="EG441" s="222"/>
      <c r="EH441" s="222"/>
      <c r="EI441" s="222"/>
      <c r="EJ441" s="222"/>
      <c r="EK441" s="222"/>
      <c r="EL441" s="222"/>
      <c r="EM441" s="222"/>
    </row>
    <row r="442" spans="3:143" hidden="1" outlineLevel="1" x14ac:dyDescent="0.3">
      <c r="C442" s="142">
        <f t="shared" si="254"/>
        <v>24</v>
      </c>
      <c r="D442" s="223" t="str">
        <f t="shared" si="258"/>
        <v>해외투자대출</v>
      </c>
      <c r="E442" s="215" t="str">
        <f t="shared" si="258"/>
        <v>산업</v>
      </c>
      <c r="F442" s="283">
        <f t="shared" si="258"/>
        <v>43506</v>
      </c>
      <c r="G442" s="217">
        <f t="shared" si="258"/>
        <v>2.5365000000000002E-2</v>
      </c>
      <c r="H442" s="218">
        <f t="shared" si="258"/>
        <v>43220</v>
      </c>
      <c r="I442" s="219" t="str">
        <f t="shared" si="258"/>
        <v>3개월</v>
      </c>
      <c r="J442" s="220" t="str">
        <f t="shared" si="258"/>
        <v>1,4,7,10</v>
      </c>
      <c r="K442" s="287"/>
      <c r="L442" s="222"/>
      <c r="M442" s="222"/>
      <c r="N442" s="222"/>
      <c r="O442" s="222"/>
      <c r="P442" s="222"/>
      <c r="Q442" s="222"/>
      <c r="R442" s="222"/>
      <c r="S442" s="222"/>
      <c r="T442" s="222"/>
      <c r="U442" s="222"/>
      <c r="V442" s="222"/>
      <c r="W442" s="222"/>
      <c r="X442" s="222"/>
      <c r="Y442" s="222"/>
      <c r="Z442" s="222"/>
      <c r="AA442" s="222"/>
      <c r="AB442" s="222"/>
      <c r="AC442" s="222"/>
      <c r="AD442" s="222"/>
      <c r="AE442" s="222"/>
      <c r="AF442" s="222"/>
      <c r="AG442" s="222"/>
      <c r="AH442" s="222"/>
      <c r="AI442" s="222"/>
      <c r="AJ442" s="222"/>
      <c r="AK442" s="222"/>
      <c r="AL442" s="222"/>
      <c r="AM442" s="222"/>
      <c r="AN442" s="222"/>
      <c r="AO442" s="222"/>
      <c r="AP442" s="222"/>
      <c r="AQ442" s="222"/>
      <c r="AR442" s="222"/>
      <c r="AS442" s="222"/>
      <c r="AT442" s="222"/>
      <c r="AU442" s="222"/>
      <c r="AV442" s="222"/>
      <c r="AW442" s="222"/>
      <c r="AX442" s="222"/>
      <c r="AY442" s="222"/>
      <c r="AZ442" s="222"/>
      <c r="BA442" s="222"/>
      <c r="BB442" s="222"/>
      <c r="BC442" s="222"/>
      <c r="BD442" s="222"/>
      <c r="BE442" s="222"/>
      <c r="BF442" s="222"/>
      <c r="BG442" s="222"/>
      <c r="BH442" s="222"/>
      <c r="BI442" s="222"/>
      <c r="BJ442" s="222"/>
      <c r="BK442" s="222"/>
      <c r="BL442" s="222"/>
      <c r="BM442" s="222"/>
      <c r="BN442" s="222"/>
      <c r="BO442" s="222"/>
      <c r="BP442" s="222"/>
      <c r="BQ442" s="222"/>
      <c r="BR442" s="222"/>
      <c r="BS442" s="222"/>
      <c r="BT442" s="222"/>
      <c r="BU442" s="222"/>
      <c r="BV442" s="222"/>
      <c r="BW442" s="222"/>
      <c r="BX442" s="222"/>
      <c r="BY442" s="222"/>
      <c r="BZ442" s="222"/>
      <c r="CA442" s="222"/>
      <c r="CB442" s="222"/>
      <c r="CC442" s="222"/>
      <c r="CD442" s="222"/>
      <c r="CE442" s="222"/>
      <c r="CF442" s="222"/>
      <c r="CG442" s="222"/>
      <c r="CH442" s="222"/>
      <c r="CI442" s="222"/>
      <c r="CJ442" s="222"/>
      <c r="CK442" s="222"/>
      <c r="CL442" s="222"/>
      <c r="CM442" s="222"/>
      <c r="CN442" s="222"/>
      <c r="CO442" s="222"/>
      <c r="CP442" s="222"/>
      <c r="CQ442" s="222"/>
      <c r="CR442" s="222"/>
      <c r="CS442" s="222"/>
      <c r="CT442" s="222"/>
      <c r="CU442" s="222"/>
      <c r="CV442" s="222"/>
      <c r="CW442" s="222"/>
      <c r="CX442" s="222"/>
      <c r="CY442" s="222"/>
      <c r="CZ442" s="222"/>
      <c r="DA442" s="222"/>
      <c r="DB442" s="222"/>
      <c r="DC442" s="222"/>
      <c r="DD442" s="222"/>
      <c r="DE442" s="222"/>
      <c r="DF442" s="222"/>
      <c r="DG442" s="222"/>
      <c r="DH442" s="222"/>
      <c r="DI442" s="222"/>
      <c r="DJ442" s="222"/>
      <c r="DK442" s="222"/>
      <c r="DL442" s="222"/>
      <c r="DM442" s="222"/>
      <c r="DN442" s="222"/>
      <c r="DO442" s="222"/>
      <c r="DP442" s="222"/>
      <c r="DQ442" s="222"/>
      <c r="DR442" s="222"/>
      <c r="DS442" s="222"/>
      <c r="DT442" s="222"/>
      <c r="DU442" s="222"/>
      <c r="DV442" s="222"/>
      <c r="DW442" s="222"/>
      <c r="DX442" s="222"/>
      <c r="DY442" s="222"/>
      <c r="DZ442" s="222"/>
      <c r="EA442" s="222"/>
      <c r="EB442" s="222"/>
      <c r="EC442" s="222"/>
      <c r="ED442" s="222"/>
      <c r="EE442" s="222"/>
      <c r="EF442" s="222"/>
      <c r="EG442" s="222"/>
      <c r="EH442" s="222"/>
      <c r="EI442" s="222"/>
      <c r="EJ442" s="222"/>
      <c r="EK442" s="222"/>
      <c r="EL442" s="222"/>
      <c r="EM442" s="222"/>
    </row>
    <row r="443" spans="3:143" hidden="1" outlineLevel="1" x14ac:dyDescent="0.3">
      <c r="C443" s="142">
        <f t="shared" si="254"/>
        <v>25</v>
      </c>
      <c r="D443" s="223" t="str">
        <f t="shared" si="258"/>
        <v>해외투자대출</v>
      </c>
      <c r="E443" s="215" t="str">
        <f t="shared" si="258"/>
        <v>산업</v>
      </c>
      <c r="F443" s="283">
        <f t="shared" si="258"/>
        <v>11480.75</v>
      </c>
      <c r="G443" s="217">
        <f t="shared" si="258"/>
        <v>2.4590999999999998E-2</v>
      </c>
      <c r="H443" s="218">
        <f t="shared" si="258"/>
        <v>43296</v>
      </c>
      <c r="I443" s="219" t="str">
        <f t="shared" si="258"/>
        <v>3개월</v>
      </c>
      <c r="J443" s="220" t="str">
        <f t="shared" si="258"/>
        <v>1,4,7,10</v>
      </c>
      <c r="K443" s="287"/>
      <c r="L443" s="222"/>
      <c r="M443" s="222"/>
      <c r="N443" s="222"/>
      <c r="O443" s="222"/>
      <c r="P443" s="222"/>
      <c r="Q443" s="222"/>
      <c r="R443" s="222"/>
      <c r="S443" s="222"/>
      <c r="T443" s="222"/>
      <c r="U443" s="222"/>
      <c r="V443" s="222"/>
      <c r="W443" s="222"/>
      <c r="X443" s="222"/>
      <c r="Y443" s="222"/>
      <c r="Z443" s="222"/>
      <c r="AA443" s="222"/>
      <c r="AB443" s="222"/>
      <c r="AC443" s="222"/>
      <c r="AD443" s="222"/>
      <c r="AE443" s="222"/>
      <c r="AF443" s="222"/>
      <c r="AG443" s="222"/>
      <c r="AH443" s="222"/>
      <c r="AI443" s="222"/>
      <c r="AJ443" s="222"/>
      <c r="AK443" s="222"/>
      <c r="AL443" s="222"/>
      <c r="AM443" s="222"/>
      <c r="AN443" s="222"/>
      <c r="AO443" s="222"/>
      <c r="AP443" s="222"/>
      <c r="AQ443" s="222"/>
      <c r="AR443" s="222"/>
      <c r="AS443" s="222"/>
      <c r="AT443" s="222"/>
      <c r="AU443" s="222"/>
      <c r="AV443" s="222"/>
      <c r="AW443" s="222"/>
      <c r="AX443" s="222"/>
      <c r="AY443" s="222"/>
      <c r="AZ443" s="222"/>
      <c r="BA443" s="222"/>
      <c r="BB443" s="222"/>
      <c r="BC443" s="222"/>
      <c r="BD443" s="222"/>
      <c r="BE443" s="222"/>
      <c r="BF443" s="222"/>
      <c r="BG443" s="222"/>
      <c r="BH443" s="222"/>
      <c r="BI443" s="222"/>
      <c r="BJ443" s="222"/>
      <c r="BK443" s="222"/>
      <c r="BL443" s="222"/>
      <c r="BM443" s="222"/>
      <c r="BN443" s="222"/>
      <c r="BO443" s="222"/>
      <c r="BP443" s="222"/>
      <c r="BQ443" s="222"/>
      <c r="BR443" s="222"/>
      <c r="BS443" s="222"/>
      <c r="BT443" s="222"/>
      <c r="BU443" s="222"/>
      <c r="BV443" s="222"/>
      <c r="BW443" s="222"/>
      <c r="BX443" s="222"/>
      <c r="BY443" s="222"/>
      <c r="BZ443" s="222"/>
      <c r="CA443" s="222"/>
      <c r="CB443" s="222"/>
      <c r="CC443" s="222"/>
      <c r="CD443" s="222"/>
      <c r="CE443" s="222"/>
      <c r="CF443" s="222"/>
      <c r="CG443" s="222"/>
      <c r="CH443" s="222"/>
      <c r="CI443" s="222"/>
      <c r="CJ443" s="222"/>
      <c r="CK443" s="222"/>
      <c r="CL443" s="222"/>
      <c r="CM443" s="222"/>
      <c r="CN443" s="222"/>
      <c r="CO443" s="222"/>
      <c r="CP443" s="222"/>
      <c r="CQ443" s="222"/>
      <c r="CR443" s="222"/>
      <c r="CS443" s="222"/>
      <c r="CT443" s="222"/>
      <c r="CU443" s="222"/>
      <c r="CV443" s="222"/>
      <c r="CW443" s="222"/>
      <c r="CX443" s="222"/>
      <c r="CY443" s="222"/>
      <c r="CZ443" s="222"/>
      <c r="DA443" s="222"/>
      <c r="DB443" s="222"/>
      <c r="DC443" s="222"/>
      <c r="DD443" s="222"/>
      <c r="DE443" s="222"/>
      <c r="DF443" s="222"/>
      <c r="DG443" s="222"/>
      <c r="DH443" s="222"/>
      <c r="DI443" s="222"/>
      <c r="DJ443" s="222"/>
      <c r="DK443" s="222"/>
      <c r="DL443" s="222"/>
      <c r="DM443" s="222"/>
      <c r="DN443" s="222"/>
      <c r="DO443" s="222"/>
      <c r="DP443" s="222"/>
      <c r="DQ443" s="222"/>
      <c r="DR443" s="222"/>
      <c r="DS443" s="222"/>
      <c r="DT443" s="222"/>
      <c r="DU443" s="222"/>
      <c r="DV443" s="222"/>
      <c r="DW443" s="222"/>
      <c r="DX443" s="222"/>
      <c r="DY443" s="222"/>
      <c r="DZ443" s="222"/>
      <c r="EA443" s="222"/>
      <c r="EB443" s="222"/>
      <c r="EC443" s="222"/>
      <c r="ED443" s="222"/>
      <c r="EE443" s="222"/>
      <c r="EF443" s="222"/>
      <c r="EG443" s="222"/>
      <c r="EH443" s="222"/>
      <c r="EI443" s="222"/>
      <c r="EJ443" s="222"/>
      <c r="EK443" s="222"/>
      <c r="EL443" s="222"/>
      <c r="EM443" s="222"/>
    </row>
    <row r="444" spans="3:143" hidden="1" outlineLevel="1" x14ac:dyDescent="0.3">
      <c r="C444" s="142">
        <f t="shared" si="254"/>
        <v>26</v>
      </c>
      <c r="D444" s="223" t="str">
        <f t="shared" si="258"/>
        <v>해외투자대출</v>
      </c>
      <c r="E444" s="215" t="str">
        <f t="shared" si="258"/>
        <v>산업</v>
      </c>
      <c r="F444" s="283">
        <f t="shared" si="258"/>
        <v>42297.5</v>
      </c>
      <c r="G444" s="217">
        <f t="shared" si="258"/>
        <v>2.5009999999999998E-2</v>
      </c>
      <c r="H444" s="218">
        <f t="shared" si="258"/>
        <v>43306</v>
      </c>
      <c r="I444" s="219" t="str">
        <f t="shared" si="258"/>
        <v>3개월</v>
      </c>
      <c r="J444" s="220" t="str">
        <f t="shared" si="258"/>
        <v>1,4,7,10</v>
      </c>
      <c r="K444" s="287"/>
      <c r="L444" s="222"/>
      <c r="M444" s="222"/>
      <c r="N444" s="222"/>
      <c r="O444" s="222"/>
      <c r="P444" s="222"/>
      <c r="Q444" s="222"/>
      <c r="R444" s="222"/>
      <c r="S444" s="222"/>
      <c r="T444" s="222"/>
      <c r="U444" s="222"/>
      <c r="V444" s="222"/>
      <c r="W444" s="222"/>
      <c r="X444" s="222"/>
      <c r="Y444" s="222"/>
      <c r="Z444" s="222"/>
      <c r="AA444" s="222"/>
      <c r="AB444" s="222"/>
      <c r="AC444" s="222"/>
      <c r="AD444" s="222"/>
      <c r="AE444" s="222"/>
      <c r="AF444" s="222"/>
      <c r="AG444" s="222"/>
      <c r="AH444" s="222"/>
      <c r="AI444" s="222"/>
      <c r="AJ444" s="222"/>
      <c r="AK444" s="222"/>
      <c r="AL444" s="222"/>
      <c r="AM444" s="222"/>
      <c r="AN444" s="222"/>
      <c r="AO444" s="222"/>
      <c r="AP444" s="222"/>
      <c r="AQ444" s="222"/>
      <c r="AR444" s="222"/>
      <c r="AS444" s="222"/>
      <c r="AT444" s="222"/>
      <c r="AU444" s="222"/>
      <c r="AV444" s="222"/>
      <c r="AW444" s="222"/>
      <c r="AX444" s="222"/>
      <c r="AY444" s="222"/>
      <c r="AZ444" s="222"/>
      <c r="BA444" s="222"/>
      <c r="BB444" s="222"/>
      <c r="BC444" s="222"/>
      <c r="BD444" s="222"/>
      <c r="BE444" s="222"/>
      <c r="BF444" s="222"/>
      <c r="BG444" s="222"/>
      <c r="BH444" s="222"/>
      <c r="BI444" s="222"/>
      <c r="BJ444" s="222"/>
      <c r="BK444" s="222"/>
      <c r="BL444" s="222"/>
      <c r="BM444" s="222"/>
      <c r="BN444" s="222"/>
      <c r="BO444" s="222"/>
      <c r="BP444" s="222"/>
      <c r="BQ444" s="222"/>
      <c r="BR444" s="222"/>
      <c r="BS444" s="222"/>
      <c r="BT444" s="222"/>
      <c r="BU444" s="222"/>
      <c r="BV444" s="222"/>
      <c r="BW444" s="222"/>
      <c r="BX444" s="222"/>
      <c r="BY444" s="222"/>
      <c r="BZ444" s="222"/>
      <c r="CA444" s="222"/>
      <c r="CB444" s="222"/>
      <c r="CC444" s="222"/>
      <c r="CD444" s="222"/>
      <c r="CE444" s="222"/>
      <c r="CF444" s="222"/>
      <c r="CG444" s="222"/>
      <c r="CH444" s="222"/>
      <c r="CI444" s="222"/>
      <c r="CJ444" s="222"/>
      <c r="CK444" s="222"/>
      <c r="CL444" s="222"/>
      <c r="CM444" s="222"/>
      <c r="CN444" s="222"/>
      <c r="CO444" s="222"/>
      <c r="CP444" s="222"/>
      <c r="CQ444" s="222"/>
      <c r="CR444" s="222"/>
      <c r="CS444" s="222"/>
      <c r="CT444" s="222"/>
      <c r="CU444" s="222"/>
      <c r="CV444" s="222"/>
      <c r="CW444" s="222"/>
      <c r="CX444" s="222"/>
      <c r="CY444" s="222"/>
      <c r="CZ444" s="222"/>
      <c r="DA444" s="222"/>
      <c r="DB444" s="222"/>
      <c r="DC444" s="222"/>
      <c r="DD444" s="222"/>
      <c r="DE444" s="222"/>
      <c r="DF444" s="222"/>
      <c r="DG444" s="222"/>
      <c r="DH444" s="222"/>
      <c r="DI444" s="222"/>
      <c r="DJ444" s="222"/>
      <c r="DK444" s="222"/>
      <c r="DL444" s="222"/>
      <c r="DM444" s="222"/>
      <c r="DN444" s="222"/>
      <c r="DO444" s="222"/>
      <c r="DP444" s="222"/>
      <c r="DQ444" s="222"/>
      <c r="DR444" s="222"/>
      <c r="DS444" s="222"/>
      <c r="DT444" s="222"/>
      <c r="DU444" s="222"/>
      <c r="DV444" s="222"/>
      <c r="DW444" s="222"/>
      <c r="DX444" s="222"/>
      <c r="DY444" s="222"/>
      <c r="DZ444" s="222"/>
      <c r="EA444" s="222"/>
      <c r="EB444" s="222"/>
      <c r="EC444" s="222"/>
      <c r="ED444" s="222"/>
      <c r="EE444" s="222"/>
      <c r="EF444" s="222"/>
      <c r="EG444" s="222"/>
      <c r="EH444" s="222"/>
      <c r="EI444" s="222"/>
      <c r="EJ444" s="222"/>
      <c r="EK444" s="222"/>
      <c r="EL444" s="222"/>
      <c r="EM444" s="222"/>
    </row>
    <row r="445" spans="3:143" hidden="1" outlineLevel="1" x14ac:dyDescent="0.3">
      <c r="C445" s="142">
        <f t="shared" si="254"/>
        <v>27</v>
      </c>
      <c r="D445" s="223" t="str">
        <f t="shared" si="258"/>
        <v>해외투자대출</v>
      </c>
      <c r="E445" s="215" t="str">
        <f t="shared" si="258"/>
        <v>수출입</v>
      </c>
      <c r="F445" s="283">
        <f t="shared" si="258"/>
        <v>3872.518</v>
      </c>
      <c r="G445" s="217">
        <f t="shared" si="258"/>
        <v>2.1989999999999999E-2</v>
      </c>
      <c r="H445" s="218">
        <f t="shared" si="258"/>
        <v>42905</v>
      </c>
      <c r="I445" s="219" t="str">
        <f t="shared" si="258"/>
        <v>3개월</v>
      </c>
      <c r="J445" s="220" t="str">
        <f t="shared" si="258"/>
        <v>3.6.9.12</v>
      </c>
      <c r="K445" s="287"/>
      <c r="L445" s="222"/>
      <c r="M445" s="222"/>
      <c r="N445" s="222"/>
      <c r="O445" s="222"/>
      <c r="P445" s="222"/>
      <c r="Q445" s="222"/>
      <c r="R445" s="222"/>
      <c r="S445" s="222"/>
      <c r="T445" s="222"/>
      <c r="U445" s="222"/>
      <c r="V445" s="222"/>
      <c r="W445" s="222"/>
      <c r="X445" s="222"/>
      <c r="Y445" s="222"/>
      <c r="Z445" s="222"/>
      <c r="AA445" s="222"/>
      <c r="AB445" s="222"/>
      <c r="AC445" s="222"/>
      <c r="AD445" s="222"/>
      <c r="AE445" s="222"/>
      <c r="AF445" s="222"/>
      <c r="AG445" s="222"/>
      <c r="AH445" s="222"/>
      <c r="AI445" s="222"/>
      <c r="AJ445" s="222"/>
      <c r="AK445" s="222"/>
      <c r="AL445" s="222"/>
      <c r="AM445" s="222"/>
      <c r="AN445" s="222"/>
      <c r="AO445" s="222"/>
      <c r="AP445" s="222"/>
      <c r="AQ445" s="222"/>
      <c r="AR445" s="222"/>
      <c r="AS445" s="222"/>
      <c r="AT445" s="222"/>
      <c r="AU445" s="222"/>
      <c r="AV445" s="222"/>
      <c r="AW445" s="222"/>
      <c r="AX445" s="222"/>
      <c r="AY445" s="222"/>
      <c r="AZ445" s="222"/>
      <c r="BA445" s="222"/>
      <c r="BB445" s="222"/>
      <c r="BC445" s="222"/>
      <c r="BD445" s="222"/>
      <c r="BE445" s="222"/>
      <c r="BF445" s="222"/>
      <c r="BG445" s="222"/>
      <c r="BH445" s="222"/>
      <c r="BI445" s="222"/>
      <c r="BJ445" s="222"/>
      <c r="BK445" s="222"/>
      <c r="BL445" s="222"/>
      <c r="BM445" s="222"/>
      <c r="BN445" s="222"/>
      <c r="BO445" s="222"/>
      <c r="BP445" s="222"/>
      <c r="BQ445" s="222"/>
      <c r="BR445" s="222"/>
      <c r="BS445" s="222"/>
      <c r="BT445" s="222"/>
      <c r="BU445" s="222"/>
      <c r="BV445" s="222"/>
      <c r="BW445" s="222"/>
      <c r="BX445" s="222"/>
      <c r="BY445" s="222"/>
      <c r="BZ445" s="222"/>
      <c r="CA445" s="222"/>
      <c r="CB445" s="222"/>
      <c r="CC445" s="222"/>
      <c r="CD445" s="222"/>
      <c r="CE445" s="222"/>
      <c r="CF445" s="222"/>
      <c r="CG445" s="222"/>
      <c r="CH445" s="222"/>
      <c r="CI445" s="222"/>
      <c r="CJ445" s="222"/>
      <c r="CK445" s="222"/>
      <c r="CL445" s="222"/>
      <c r="CM445" s="222"/>
      <c r="CN445" s="222"/>
      <c r="CO445" s="222"/>
      <c r="CP445" s="222"/>
      <c r="CQ445" s="222"/>
      <c r="CR445" s="222"/>
      <c r="CS445" s="222"/>
      <c r="CT445" s="222"/>
      <c r="CU445" s="222"/>
      <c r="CV445" s="222"/>
      <c r="CW445" s="222"/>
      <c r="CX445" s="222"/>
      <c r="CY445" s="222"/>
      <c r="CZ445" s="222"/>
      <c r="DA445" s="222"/>
      <c r="DB445" s="222"/>
      <c r="DC445" s="222"/>
      <c r="DD445" s="222"/>
      <c r="DE445" s="222"/>
      <c r="DF445" s="222"/>
      <c r="DG445" s="222"/>
      <c r="DH445" s="222"/>
      <c r="DI445" s="222"/>
      <c r="DJ445" s="222"/>
      <c r="DK445" s="222"/>
      <c r="DL445" s="222"/>
      <c r="DM445" s="222"/>
      <c r="DN445" s="222"/>
      <c r="DO445" s="222"/>
      <c r="DP445" s="222"/>
      <c r="DQ445" s="222"/>
      <c r="DR445" s="222"/>
      <c r="DS445" s="222"/>
      <c r="DT445" s="222"/>
      <c r="DU445" s="222"/>
      <c r="DV445" s="222"/>
      <c r="DW445" s="222"/>
      <c r="DX445" s="222"/>
      <c r="DY445" s="222"/>
      <c r="DZ445" s="222"/>
      <c r="EA445" s="222"/>
      <c r="EB445" s="222"/>
      <c r="EC445" s="222"/>
      <c r="ED445" s="222"/>
      <c r="EE445" s="222"/>
      <c r="EF445" s="222"/>
      <c r="EG445" s="222"/>
      <c r="EH445" s="222"/>
      <c r="EI445" s="222"/>
      <c r="EJ445" s="222"/>
      <c r="EK445" s="222"/>
      <c r="EL445" s="222"/>
      <c r="EM445" s="222"/>
    </row>
    <row r="446" spans="3:143" hidden="1" outlineLevel="1" x14ac:dyDescent="0.3">
      <c r="C446" s="142">
        <f t="shared" si="254"/>
        <v>28</v>
      </c>
      <c r="D446" s="223" t="str">
        <f t="shared" si="258"/>
        <v>해외투자대출</v>
      </c>
      <c r="E446" s="215" t="str">
        <f t="shared" si="258"/>
        <v>수출입</v>
      </c>
      <c r="F446" s="283">
        <f t="shared" si="258"/>
        <v>3802.8</v>
      </c>
      <c r="G446" s="217">
        <f t="shared" si="258"/>
        <v>1.052E-2</v>
      </c>
      <c r="H446" s="218">
        <f t="shared" si="258"/>
        <v>43220</v>
      </c>
      <c r="I446" s="219" t="str">
        <f t="shared" si="258"/>
        <v>3개월</v>
      </c>
      <c r="J446" s="220" t="str">
        <f t="shared" si="258"/>
        <v>1,4,7,10</v>
      </c>
      <c r="K446" s="287"/>
      <c r="L446" s="222"/>
      <c r="M446" s="222"/>
      <c r="N446" s="222"/>
      <c r="O446" s="222"/>
      <c r="P446" s="222"/>
      <c r="Q446" s="222"/>
      <c r="R446" s="222"/>
      <c r="S446" s="222"/>
      <c r="T446" s="222"/>
      <c r="U446" s="222"/>
      <c r="V446" s="222"/>
      <c r="W446" s="222"/>
      <c r="X446" s="222"/>
      <c r="Y446" s="222"/>
      <c r="Z446" s="222"/>
      <c r="AA446" s="222"/>
      <c r="AB446" s="222"/>
      <c r="AC446" s="222"/>
      <c r="AD446" s="222"/>
      <c r="AE446" s="222"/>
      <c r="AF446" s="222"/>
      <c r="AG446" s="222"/>
      <c r="AH446" s="222"/>
      <c r="AI446" s="222"/>
      <c r="AJ446" s="222"/>
      <c r="AK446" s="222"/>
      <c r="AL446" s="222"/>
      <c r="AM446" s="222"/>
      <c r="AN446" s="222"/>
      <c r="AO446" s="222"/>
      <c r="AP446" s="222"/>
      <c r="AQ446" s="222"/>
      <c r="AR446" s="222"/>
      <c r="AS446" s="222"/>
      <c r="AT446" s="222"/>
      <c r="AU446" s="222"/>
      <c r="AV446" s="222"/>
      <c r="AW446" s="222"/>
      <c r="AX446" s="222"/>
      <c r="AY446" s="222"/>
      <c r="AZ446" s="222"/>
      <c r="BA446" s="222"/>
      <c r="BB446" s="222"/>
      <c r="BC446" s="222"/>
      <c r="BD446" s="222"/>
      <c r="BE446" s="222"/>
      <c r="BF446" s="222"/>
      <c r="BG446" s="222"/>
      <c r="BH446" s="222"/>
      <c r="BI446" s="222"/>
      <c r="BJ446" s="222"/>
      <c r="BK446" s="222"/>
      <c r="BL446" s="222"/>
      <c r="BM446" s="222"/>
      <c r="BN446" s="222"/>
      <c r="BO446" s="222"/>
      <c r="BP446" s="222"/>
      <c r="BQ446" s="222"/>
      <c r="BR446" s="222"/>
      <c r="BS446" s="222"/>
      <c r="BT446" s="222"/>
      <c r="BU446" s="222"/>
      <c r="BV446" s="222"/>
      <c r="BW446" s="222"/>
      <c r="BX446" s="222"/>
      <c r="BY446" s="222"/>
      <c r="BZ446" s="222"/>
      <c r="CA446" s="222"/>
      <c r="CB446" s="222"/>
      <c r="CC446" s="222"/>
      <c r="CD446" s="222"/>
      <c r="CE446" s="222"/>
      <c r="CF446" s="222"/>
      <c r="CG446" s="222"/>
      <c r="CH446" s="222"/>
      <c r="CI446" s="222"/>
      <c r="CJ446" s="222"/>
      <c r="CK446" s="222"/>
      <c r="CL446" s="222"/>
      <c r="CM446" s="222"/>
      <c r="CN446" s="222"/>
      <c r="CO446" s="222"/>
      <c r="CP446" s="222"/>
      <c r="CQ446" s="222"/>
      <c r="CR446" s="222"/>
      <c r="CS446" s="222"/>
      <c r="CT446" s="222"/>
      <c r="CU446" s="222"/>
      <c r="CV446" s="222"/>
      <c r="CW446" s="222"/>
      <c r="CX446" s="222"/>
      <c r="CY446" s="222"/>
      <c r="CZ446" s="222"/>
      <c r="DA446" s="222"/>
      <c r="DB446" s="222"/>
      <c r="DC446" s="222"/>
      <c r="DD446" s="222"/>
      <c r="DE446" s="222"/>
      <c r="DF446" s="222"/>
      <c r="DG446" s="222"/>
      <c r="DH446" s="222"/>
      <c r="DI446" s="222"/>
      <c r="DJ446" s="222"/>
      <c r="DK446" s="222"/>
      <c r="DL446" s="222"/>
      <c r="DM446" s="222"/>
      <c r="DN446" s="222"/>
      <c r="DO446" s="222"/>
      <c r="DP446" s="222"/>
      <c r="DQ446" s="222"/>
      <c r="DR446" s="222"/>
      <c r="DS446" s="222"/>
      <c r="DT446" s="222"/>
      <c r="DU446" s="222"/>
      <c r="DV446" s="222"/>
      <c r="DW446" s="222"/>
      <c r="DX446" s="222"/>
      <c r="DY446" s="222"/>
      <c r="DZ446" s="222"/>
      <c r="EA446" s="222"/>
      <c r="EB446" s="222"/>
      <c r="EC446" s="222"/>
      <c r="ED446" s="222"/>
      <c r="EE446" s="222"/>
      <c r="EF446" s="222"/>
      <c r="EG446" s="222"/>
      <c r="EH446" s="222"/>
      <c r="EI446" s="222"/>
      <c r="EJ446" s="222"/>
      <c r="EK446" s="222"/>
      <c r="EL446" s="222"/>
      <c r="EM446" s="222"/>
    </row>
    <row r="447" spans="3:143" hidden="1" outlineLevel="1" x14ac:dyDescent="0.3">
      <c r="C447" s="142">
        <f t="shared" si="254"/>
        <v>29</v>
      </c>
      <c r="D447" s="223" t="str">
        <f t="shared" si="258"/>
        <v>해외투자대출</v>
      </c>
      <c r="E447" s="215" t="str">
        <f t="shared" si="258"/>
        <v>수출입</v>
      </c>
      <c r="F447" s="283">
        <f t="shared" si="258"/>
        <v>20281.599999999999</v>
      </c>
      <c r="G447" s="217">
        <f t="shared" si="258"/>
        <v>1.179E-2</v>
      </c>
      <c r="H447" s="218">
        <f t="shared" si="258"/>
        <v>43640</v>
      </c>
      <c r="I447" s="219" t="str">
        <f t="shared" si="258"/>
        <v>3개월</v>
      </c>
      <c r="J447" s="220" t="str">
        <f t="shared" si="258"/>
        <v>3.6.9.12</v>
      </c>
      <c r="K447" s="287"/>
      <c r="L447" s="222"/>
      <c r="M447" s="222"/>
      <c r="N447" s="222"/>
      <c r="O447" s="222"/>
      <c r="P447" s="222"/>
      <c r="Q447" s="222"/>
      <c r="R447" s="222"/>
      <c r="S447" s="222"/>
      <c r="T447" s="222"/>
      <c r="U447" s="222"/>
      <c r="V447" s="222"/>
      <c r="W447" s="222"/>
      <c r="X447" s="222"/>
      <c r="Y447" s="222"/>
      <c r="Z447" s="222"/>
      <c r="AA447" s="222"/>
      <c r="AB447" s="222"/>
      <c r="AC447" s="222"/>
      <c r="AD447" s="222"/>
      <c r="AE447" s="222"/>
      <c r="AF447" s="222"/>
      <c r="AG447" s="222"/>
      <c r="AH447" s="222"/>
      <c r="AI447" s="222"/>
      <c r="AJ447" s="222"/>
      <c r="AK447" s="222"/>
      <c r="AL447" s="222"/>
      <c r="AM447" s="222"/>
      <c r="AN447" s="222"/>
      <c r="AO447" s="222"/>
      <c r="AP447" s="222"/>
      <c r="AQ447" s="222"/>
      <c r="AR447" s="222"/>
      <c r="AS447" s="222"/>
      <c r="AT447" s="222"/>
      <c r="AU447" s="222"/>
      <c r="AV447" s="222"/>
      <c r="AW447" s="222"/>
      <c r="AX447" s="222"/>
      <c r="AY447" s="222"/>
      <c r="AZ447" s="222"/>
      <c r="BA447" s="222"/>
      <c r="BB447" s="222"/>
      <c r="BC447" s="222"/>
      <c r="BD447" s="222"/>
      <c r="BE447" s="222"/>
      <c r="BF447" s="222"/>
      <c r="BG447" s="222"/>
      <c r="BH447" s="222"/>
      <c r="BI447" s="222"/>
      <c r="BJ447" s="222"/>
      <c r="BK447" s="222"/>
      <c r="BL447" s="222"/>
      <c r="BM447" s="222"/>
      <c r="BN447" s="222"/>
      <c r="BO447" s="222"/>
      <c r="BP447" s="222"/>
      <c r="BQ447" s="222"/>
      <c r="BR447" s="222"/>
      <c r="BS447" s="222"/>
      <c r="BT447" s="222"/>
      <c r="BU447" s="222"/>
      <c r="BV447" s="222"/>
      <c r="BW447" s="222"/>
      <c r="BX447" s="222"/>
      <c r="BY447" s="222"/>
      <c r="BZ447" s="222"/>
      <c r="CA447" s="222"/>
      <c r="CB447" s="222"/>
      <c r="CC447" s="222"/>
      <c r="CD447" s="222"/>
      <c r="CE447" s="222"/>
      <c r="CF447" s="222"/>
      <c r="CG447" s="222"/>
      <c r="CH447" s="222"/>
      <c r="CI447" s="222"/>
      <c r="CJ447" s="222"/>
      <c r="CK447" s="222"/>
      <c r="CL447" s="222"/>
      <c r="CM447" s="222"/>
      <c r="CN447" s="222"/>
      <c r="CO447" s="222"/>
      <c r="CP447" s="222"/>
      <c r="CQ447" s="222"/>
      <c r="CR447" s="222"/>
      <c r="CS447" s="222"/>
      <c r="CT447" s="222"/>
      <c r="CU447" s="222"/>
      <c r="CV447" s="222"/>
      <c r="CW447" s="222"/>
      <c r="CX447" s="222"/>
      <c r="CY447" s="222"/>
      <c r="CZ447" s="222"/>
      <c r="DA447" s="222"/>
      <c r="DB447" s="222"/>
      <c r="DC447" s="222"/>
      <c r="DD447" s="222"/>
      <c r="DE447" s="222"/>
      <c r="DF447" s="222"/>
      <c r="DG447" s="222"/>
      <c r="DH447" s="222"/>
      <c r="DI447" s="222"/>
      <c r="DJ447" s="222"/>
      <c r="DK447" s="222"/>
      <c r="DL447" s="222"/>
      <c r="DM447" s="222"/>
      <c r="DN447" s="222"/>
      <c r="DO447" s="222"/>
      <c r="DP447" s="222"/>
      <c r="DQ447" s="222"/>
      <c r="DR447" s="222"/>
      <c r="DS447" s="222"/>
      <c r="DT447" s="222"/>
      <c r="DU447" s="222"/>
      <c r="DV447" s="222"/>
      <c r="DW447" s="222"/>
      <c r="DX447" s="222"/>
      <c r="DY447" s="222"/>
      <c r="DZ447" s="222"/>
      <c r="EA447" s="222"/>
      <c r="EB447" s="222"/>
      <c r="EC447" s="222"/>
      <c r="ED447" s="222"/>
      <c r="EE447" s="222"/>
      <c r="EF447" s="222"/>
      <c r="EG447" s="222"/>
      <c r="EH447" s="222"/>
      <c r="EI447" s="222"/>
      <c r="EJ447" s="222"/>
      <c r="EK447" s="222"/>
      <c r="EL447" s="222"/>
      <c r="EM447" s="222"/>
    </row>
    <row r="448" spans="3:143" hidden="1" outlineLevel="1" x14ac:dyDescent="0.3">
      <c r="C448" s="142">
        <f t="shared" si="254"/>
        <v>30</v>
      </c>
      <c r="D448" s="223" t="str">
        <f t="shared" si="258"/>
        <v>해외투자대출</v>
      </c>
      <c r="E448" s="215" t="str">
        <f t="shared" si="258"/>
        <v>산업</v>
      </c>
      <c r="F448" s="283">
        <f t="shared" si="258"/>
        <v>5070.3999999999996</v>
      </c>
      <c r="G448" s="217">
        <f t="shared" si="258"/>
        <v>1.66071E-2</v>
      </c>
      <c r="H448" s="218">
        <f t="shared" si="258"/>
        <v>42792</v>
      </c>
      <c r="I448" s="219" t="str">
        <f t="shared" si="258"/>
        <v>3개월</v>
      </c>
      <c r="J448" s="220" t="str">
        <f t="shared" si="258"/>
        <v>2,5,8,11</v>
      </c>
      <c r="K448" s="287"/>
      <c r="L448" s="222"/>
      <c r="M448" s="222"/>
      <c r="N448" s="222"/>
      <c r="O448" s="222"/>
      <c r="P448" s="222"/>
      <c r="Q448" s="222"/>
      <c r="R448" s="222"/>
      <c r="S448" s="222"/>
      <c r="T448" s="222"/>
      <c r="U448" s="222"/>
      <c r="V448" s="222"/>
      <c r="W448" s="222"/>
      <c r="X448" s="222"/>
      <c r="Y448" s="222"/>
      <c r="Z448" s="222"/>
      <c r="AA448" s="222"/>
      <c r="AB448" s="222"/>
      <c r="AC448" s="222"/>
      <c r="AD448" s="222"/>
      <c r="AE448" s="222"/>
      <c r="AF448" s="222"/>
      <c r="AG448" s="222"/>
      <c r="AH448" s="222"/>
      <c r="AI448" s="222"/>
      <c r="AJ448" s="222"/>
      <c r="AK448" s="222"/>
      <c r="AL448" s="222"/>
      <c r="AM448" s="222"/>
      <c r="AN448" s="222"/>
      <c r="AO448" s="222"/>
      <c r="AP448" s="222"/>
      <c r="AQ448" s="222"/>
      <c r="AR448" s="222"/>
      <c r="AS448" s="222"/>
      <c r="AT448" s="222"/>
      <c r="AU448" s="222"/>
      <c r="AV448" s="222"/>
      <c r="AW448" s="222"/>
      <c r="AX448" s="222"/>
      <c r="AY448" s="222"/>
      <c r="AZ448" s="222"/>
      <c r="BA448" s="222"/>
      <c r="BB448" s="222"/>
      <c r="BC448" s="222"/>
      <c r="BD448" s="222"/>
      <c r="BE448" s="222"/>
      <c r="BF448" s="222"/>
      <c r="BG448" s="222"/>
      <c r="BH448" s="222"/>
      <c r="BI448" s="222"/>
      <c r="BJ448" s="222"/>
      <c r="BK448" s="222"/>
      <c r="BL448" s="222"/>
      <c r="BM448" s="222"/>
      <c r="BN448" s="222"/>
      <c r="BO448" s="222"/>
      <c r="BP448" s="222"/>
      <c r="BQ448" s="222"/>
      <c r="BR448" s="222"/>
      <c r="BS448" s="222"/>
      <c r="BT448" s="222"/>
      <c r="BU448" s="222"/>
      <c r="BV448" s="222"/>
      <c r="BW448" s="222"/>
      <c r="BX448" s="222"/>
      <c r="BY448" s="222"/>
      <c r="BZ448" s="222"/>
      <c r="CA448" s="222"/>
      <c r="CB448" s="222"/>
      <c r="CC448" s="222"/>
      <c r="CD448" s="222"/>
      <c r="CE448" s="222"/>
      <c r="CF448" s="222"/>
      <c r="CG448" s="222"/>
      <c r="CH448" s="222"/>
      <c r="CI448" s="222"/>
      <c r="CJ448" s="222"/>
      <c r="CK448" s="222"/>
      <c r="CL448" s="222"/>
      <c r="CM448" s="222"/>
      <c r="CN448" s="222"/>
      <c r="CO448" s="222"/>
      <c r="CP448" s="222"/>
      <c r="CQ448" s="222"/>
      <c r="CR448" s="222"/>
      <c r="CS448" s="222"/>
      <c r="CT448" s="222"/>
      <c r="CU448" s="222"/>
      <c r="CV448" s="222"/>
      <c r="CW448" s="222"/>
      <c r="CX448" s="222"/>
      <c r="CY448" s="222"/>
      <c r="CZ448" s="222"/>
      <c r="DA448" s="222"/>
      <c r="DB448" s="222"/>
      <c r="DC448" s="222"/>
      <c r="DD448" s="222"/>
      <c r="DE448" s="222"/>
      <c r="DF448" s="222"/>
      <c r="DG448" s="222"/>
      <c r="DH448" s="222"/>
      <c r="DI448" s="222"/>
      <c r="DJ448" s="222"/>
      <c r="DK448" s="222"/>
      <c r="DL448" s="222"/>
      <c r="DM448" s="222"/>
      <c r="DN448" s="222"/>
      <c r="DO448" s="222"/>
      <c r="DP448" s="222"/>
      <c r="DQ448" s="222"/>
      <c r="DR448" s="222"/>
      <c r="DS448" s="222"/>
      <c r="DT448" s="222"/>
      <c r="DU448" s="222"/>
      <c r="DV448" s="222"/>
      <c r="DW448" s="222"/>
      <c r="DX448" s="222"/>
      <c r="DY448" s="222"/>
      <c r="DZ448" s="222"/>
      <c r="EA448" s="222"/>
      <c r="EB448" s="222"/>
      <c r="EC448" s="222"/>
      <c r="ED448" s="222"/>
      <c r="EE448" s="222"/>
      <c r="EF448" s="222"/>
      <c r="EG448" s="222"/>
      <c r="EH448" s="222"/>
      <c r="EI448" s="222"/>
      <c r="EJ448" s="222"/>
      <c r="EK448" s="222"/>
      <c r="EL448" s="222"/>
      <c r="EM448" s="222"/>
    </row>
    <row r="449" spans="3:143" hidden="1" outlineLevel="1" x14ac:dyDescent="0.3">
      <c r="C449" s="142">
        <f t="shared" si="254"/>
        <v>31</v>
      </c>
      <c r="D449" s="223" t="str">
        <f t="shared" si="258"/>
        <v>해외투자대출</v>
      </c>
      <c r="E449" s="215" t="str">
        <f t="shared" si="258"/>
        <v>산업</v>
      </c>
      <c r="F449" s="283">
        <f t="shared" si="258"/>
        <v>6338</v>
      </c>
      <c r="G449" s="217">
        <f t="shared" si="258"/>
        <v>1.3509999999999999E-2</v>
      </c>
      <c r="H449" s="218">
        <f t="shared" si="258"/>
        <v>43342</v>
      </c>
      <c r="I449" s="219" t="str">
        <f t="shared" si="258"/>
        <v>3개월</v>
      </c>
      <c r="J449" s="220" t="str">
        <f t="shared" si="258"/>
        <v>3.6.9.12</v>
      </c>
      <c r="K449" s="287"/>
      <c r="L449" s="222"/>
      <c r="M449" s="222"/>
      <c r="N449" s="222"/>
      <c r="O449" s="222"/>
      <c r="P449" s="222"/>
      <c r="Q449" s="222"/>
      <c r="R449" s="222"/>
      <c r="S449" s="222"/>
      <c r="T449" s="222"/>
      <c r="U449" s="222"/>
      <c r="V449" s="222"/>
      <c r="W449" s="222"/>
      <c r="X449" s="222"/>
      <c r="Y449" s="222"/>
      <c r="Z449" s="222"/>
      <c r="AA449" s="222"/>
      <c r="AB449" s="222"/>
      <c r="AC449" s="222"/>
      <c r="AD449" s="222"/>
      <c r="AE449" s="222"/>
      <c r="AF449" s="222"/>
      <c r="AG449" s="222"/>
      <c r="AH449" s="222"/>
      <c r="AI449" s="222"/>
      <c r="AJ449" s="222"/>
      <c r="AK449" s="222"/>
      <c r="AL449" s="222"/>
      <c r="AM449" s="222"/>
      <c r="AN449" s="222"/>
      <c r="AO449" s="222"/>
      <c r="AP449" s="222"/>
      <c r="AQ449" s="222"/>
      <c r="AR449" s="222"/>
      <c r="AS449" s="222"/>
      <c r="AT449" s="222"/>
      <c r="AU449" s="222"/>
      <c r="AV449" s="222"/>
      <c r="AW449" s="222"/>
      <c r="AX449" s="222"/>
      <c r="AY449" s="222"/>
      <c r="AZ449" s="222"/>
      <c r="BA449" s="222"/>
      <c r="BB449" s="222"/>
      <c r="BC449" s="222"/>
      <c r="BD449" s="222"/>
      <c r="BE449" s="222"/>
      <c r="BF449" s="222"/>
      <c r="BG449" s="222"/>
      <c r="BH449" s="222"/>
      <c r="BI449" s="222"/>
      <c r="BJ449" s="222"/>
      <c r="BK449" s="222"/>
      <c r="BL449" s="222"/>
      <c r="BM449" s="222"/>
      <c r="BN449" s="222"/>
      <c r="BO449" s="222"/>
      <c r="BP449" s="222"/>
      <c r="BQ449" s="222"/>
      <c r="BR449" s="222"/>
      <c r="BS449" s="222"/>
      <c r="BT449" s="222"/>
      <c r="BU449" s="222"/>
      <c r="BV449" s="222"/>
      <c r="BW449" s="222"/>
      <c r="BX449" s="222"/>
      <c r="BY449" s="222"/>
      <c r="BZ449" s="222"/>
      <c r="CA449" s="222"/>
      <c r="CB449" s="222"/>
      <c r="CC449" s="222"/>
      <c r="CD449" s="222"/>
      <c r="CE449" s="222"/>
      <c r="CF449" s="222"/>
      <c r="CG449" s="222"/>
      <c r="CH449" s="222"/>
      <c r="CI449" s="222"/>
      <c r="CJ449" s="222"/>
      <c r="CK449" s="222"/>
      <c r="CL449" s="222"/>
      <c r="CM449" s="222"/>
      <c r="CN449" s="222"/>
      <c r="CO449" s="222"/>
      <c r="CP449" s="222"/>
      <c r="CQ449" s="222"/>
      <c r="CR449" s="222"/>
      <c r="CS449" s="222"/>
      <c r="CT449" s="222"/>
      <c r="CU449" s="222"/>
      <c r="CV449" s="222"/>
      <c r="CW449" s="222"/>
      <c r="CX449" s="222"/>
      <c r="CY449" s="222"/>
      <c r="CZ449" s="222"/>
      <c r="DA449" s="222"/>
      <c r="DB449" s="222"/>
      <c r="DC449" s="222"/>
      <c r="DD449" s="222"/>
      <c r="DE449" s="222"/>
      <c r="DF449" s="222"/>
      <c r="DG449" s="222"/>
      <c r="DH449" s="222"/>
      <c r="DI449" s="222"/>
      <c r="DJ449" s="222"/>
      <c r="DK449" s="222"/>
      <c r="DL449" s="222"/>
      <c r="DM449" s="222"/>
      <c r="DN449" s="222"/>
      <c r="DO449" s="222"/>
      <c r="DP449" s="222"/>
      <c r="DQ449" s="222"/>
      <c r="DR449" s="222"/>
      <c r="DS449" s="222"/>
      <c r="DT449" s="222"/>
      <c r="DU449" s="222"/>
      <c r="DV449" s="222"/>
      <c r="DW449" s="222"/>
      <c r="DX449" s="222"/>
      <c r="DY449" s="222"/>
      <c r="DZ449" s="222"/>
      <c r="EA449" s="222"/>
      <c r="EB449" s="222"/>
      <c r="EC449" s="222"/>
      <c r="ED449" s="222"/>
      <c r="EE449" s="222"/>
      <c r="EF449" s="222"/>
      <c r="EG449" s="222"/>
      <c r="EH449" s="222"/>
      <c r="EI449" s="222"/>
      <c r="EJ449" s="222"/>
      <c r="EK449" s="222"/>
      <c r="EL449" s="222"/>
      <c r="EM449" s="222"/>
    </row>
    <row r="450" spans="3:143" hidden="1" outlineLevel="1" x14ac:dyDescent="0.3">
      <c r="C450" s="142">
        <f t="shared" si="254"/>
        <v>32</v>
      </c>
      <c r="D450" s="223" t="str">
        <f t="shared" si="258"/>
        <v>국고보조금</v>
      </c>
      <c r="E450" s="215" t="str">
        <f t="shared" si="258"/>
        <v>국고보조</v>
      </c>
      <c r="F450" s="283">
        <f t="shared" si="258"/>
        <v>2902.0929999999998</v>
      </c>
      <c r="G450" s="217">
        <f t="shared" si="258"/>
        <v>0</v>
      </c>
      <c r="H450" s="218">
        <f t="shared" si="258"/>
        <v>0</v>
      </c>
      <c r="I450" s="219">
        <f t="shared" si="258"/>
        <v>0</v>
      </c>
      <c r="J450" s="220">
        <f t="shared" si="258"/>
        <v>0</v>
      </c>
      <c r="K450" s="287"/>
      <c r="L450" s="222"/>
      <c r="M450" s="222"/>
      <c r="N450" s="222"/>
      <c r="O450" s="222"/>
      <c r="P450" s="222"/>
      <c r="Q450" s="222"/>
      <c r="R450" s="222"/>
      <c r="S450" s="222"/>
      <c r="T450" s="222"/>
      <c r="U450" s="222"/>
      <c r="V450" s="222"/>
      <c r="W450" s="222"/>
      <c r="X450" s="222"/>
      <c r="Y450" s="222"/>
      <c r="Z450" s="222"/>
      <c r="AA450" s="222"/>
      <c r="AB450" s="222"/>
      <c r="AC450" s="222"/>
      <c r="AD450" s="222"/>
      <c r="AE450" s="222"/>
      <c r="AF450" s="222"/>
      <c r="AG450" s="222"/>
      <c r="AH450" s="222"/>
      <c r="AI450" s="222"/>
      <c r="AJ450" s="222"/>
      <c r="AK450" s="222"/>
      <c r="AL450" s="222"/>
      <c r="AM450" s="222"/>
      <c r="AN450" s="222"/>
      <c r="AO450" s="222"/>
      <c r="AP450" s="222"/>
      <c r="AQ450" s="222"/>
      <c r="AR450" s="222"/>
      <c r="AS450" s="222"/>
      <c r="AT450" s="222"/>
      <c r="AU450" s="222"/>
      <c r="AV450" s="222"/>
      <c r="AW450" s="222"/>
      <c r="AX450" s="222"/>
      <c r="AY450" s="222"/>
      <c r="AZ450" s="222"/>
      <c r="BA450" s="222"/>
      <c r="BB450" s="222"/>
      <c r="BC450" s="222"/>
      <c r="BD450" s="222"/>
      <c r="BE450" s="222"/>
      <c r="BF450" s="222"/>
      <c r="BG450" s="222"/>
      <c r="BH450" s="222"/>
      <c r="BI450" s="222"/>
      <c r="BJ450" s="222"/>
      <c r="BK450" s="222"/>
      <c r="BL450" s="222"/>
      <c r="BM450" s="222"/>
      <c r="BN450" s="222"/>
      <c r="BO450" s="222"/>
      <c r="BP450" s="222"/>
      <c r="BQ450" s="222"/>
      <c r="BR450" s="222"/>
      <c r="BS450" s="222"/>
      <c r="BT450" s="222"/>
      <c r="BU450" s="222"/>
      <c r="BV450" s="222"/>
      <c r="BW450" s="222"/>
      <c r="BX450" s="222"/>
      <c r="BY450" s="222"/>
      <c r="BZ450" s="222"/>
      <c r="CA450" s="222"/>
      <c r="CB450" s="222"/>
      <c r="CC450" s="222"/>
      <c r="CD450" s="222"/>
      <c r="CE450" s="222"/>
      <c r="CF450" s="222"/>
      <c r="CG450" s="222"/>
      <c r="CH450" s="222"/>
      <c r="CI450" s="222"/>
      <c r="CJ450" s="222"/>
      <c r="CK450" s="222"/>
      <c r="CL450" s="222"/>
      <c r="CM450" s="222"/>
      <c r="CN450" s="222"/>
      <c r="CO450" s="222"/>
      <c r="CP450" s="222"/>
      <c r="CQ450" s="222"/>
      <c r="CR450" s="222"/>
      <c r="CS450" s="222"/>
      <c r="CT450" s="222"/>
      <c r="CU450" s="222"/>
      <c r="CV450" s="222"/>
      <c r="CW450" s="222"/>
      <c r="CX450" s="222"/>
      <c r="CY450" s="222"/>
      <c r="CZ450" s="222"/>
      <c r="DA450" s="222"/>
      <c r="DB450" s="222"/>
      <c r="DC450" s="222"/>
      <c r="DD450" s="222"/>
      <c r="DE450" s="222"/>
      <c r="DF450" s="222"/>
      <c r="DG450" s="222"/>
      <c r="DH450" s="222"/>
      <c r="DI450" s="222"/>
      <c r="DJ450" s="222"/>
      <c r="DK450" s="222"/>
      <c r="DL450" s="222"/>
      <c r="DM450" s="222"/>
      <c r="DN450" s="222"/>
      <c r="DO450" s="222"/>
      <c r="DP450" s="222"/>
      <c r="DQ450" s="222"/>
      <c r="DR450" s="222"/>
      <c r="DS450" s="222"/>
      <c r="DT450" s="222"/>
      <c r="DU450" s="222"/>
      <c r="DV450" s="222"/>
      <c r="DW450" s="222"/>
      <c r="DX450" s="222"/>
      <c r="DY450" s="222"/>
      <c r="DZ450" s="222"/>
      <c r="EA450" s="222"/>
      <c r="EB450" s="222"/>
      <c r="EC450" s="222"/>
      <c r="ED450" s="222"/>
      <c r="EE450" s="222"/>
      <c r="EF450" s="222"/>
      <c r="EG450" s="222"/>
      <c r="EH450" s="222"/>
      <c r="EI450" s="222"/>
      <c r="EJ450" s="222"/>
      <c r="EK450" s="222"/>
      <c r="EL450" s="222"/>
      <c r="EM450" s="222"/>
    </row>
    <row r="451" spans="3:143" hidden="1" outlineLevel="1" x14ac:dyDescent="0.3">
      <c r="C451" s="142">
        <f t="shared" si="254"/>
        <v>33</v>
      </c>
      <c r="D451" s="223" t="str">
        <f t="shared" ref="D451:J453" si="259">D380</f>
        <v>산업시설대</v>
      </c>
      <c r="E451" s="215" t="str">
        <f t="shared" si="259"/>
        <v>산업</v>
      </c>
      <c r="F451" s="283">
        <f t="shared" si="259"/>
        <v>0</v>
      </c>
      <c r="G451" s="217">
        <f t="shared" si="259"/>
        <v>2.6699999999999998E-2</v>
      </c>
      <c r="H451" s="218">
        <f t="shared" si="259"/>
        <v>43660</v>
      </c>
      <c r="I451" s="219" t="str">
        <f t="shared" si="259"/>
        <v>3개월</v>
      </c>
      <c r="J451" s="220" t="str">
        <f t="shared" si="259"/>
        <v>1,4,7,10</v>
      </c>
      <c r="K451" s="287"/>
      <c r="L451" s="222"/>
      <c r="M451" s="222"/>
      <c r="N451" s="222"/>
      <c r="O451" s="222"/>
      <c r="P451" s="222"/>
      <c r="Q451" s="222"/>
      <c r="R451" s="222"/>
      <c r="S451" s="222"/>
      <c r="T451" s="222"/>
      <c r="U451" s="222"/>
      <c r="V451" s="222"/>
      <c r="W451" s="222"/>
      <c r="X451" s="222"/>
      <c r="Y451" s="222"/>
      <c r="Z451" s="222"/>
      <c r="AA451" s="222"/>
      <c r="AB451" s="222"/>
      <c r="AC451" s="222"/>
      <c r="AD451" s="222"/>
      <c r="AE451" s="222"/>
      <c r="AF451" s="222"/>
      <c r="AG451" s="222"/>
      <c r="AH451" s="222"/>
      <c r="AI451" s="222"/>
      <c r="AJ451" s="222"/>
      <c r="AK451" s="222"/>
      <c r="AL451" s="222"/>
      <c r="AM451" s="222"/>
      <c r="AN451" s="222"/>
      <c r="AO451" s="222"/>
      <c r="AP451" s="222"/>
      <c r="AQ451" s="222"/>
      <c r="AR451" s="222"/>
      <c r="AS451" s="222"/>
      <c r="AT451" s="222"/>
      <c r="AU451" s="222"/>
      <c r="AV451" s="222"/>
      <c r="AW451" s="222"/>
      <c r="AX451" s="222"/>
      <c r="AY451" s="222"/>
      <c r="AZ451" s="222"/>
      <c r="BA451" s="222"/>
      <c r="BB451" s="222"/>
      <c r="BC451" s="222"/>
      <c r="BD451" s="222"/>
      <c r="BE451" s="222"/>
      <c r="BF451" s="222"/>
      <c r="BG451" s="222"/>
      <c r="BH451" s="222"/>
      <c r="BI451" s="222"/>
      <c r="BJ451" s="222"/>
      <c r="BK451" s="222"/>
      <c r="BL451" s="222"/>
      <c r="BM451" s="222"/>
      <c r="BN451" s="222"/>
      <c r="BO451" s="222"/>
      <c r="BP451" s="222"/>
      <c r="BQ451" s="222"/>
      <c r="BR451" s="222"/>
      <c r="BS451" s="222"/>
      <c r="BT451" s="222"/>
      <c r="BU451" s="222"/>
      <c r="BV451" s="222"/>
      <c r="BW451" s="222"/>
      <c r="BX451" s="222"/>
      <c r="BY451" s="222"/>
      <c r="BZ451" s="222"/>
      <c r="CA451" s="222"/>
      <c r="CB451" s="222"/>
      <c r="CC451" s="222"/>
      <c r="CD451" s="222"/>
      <c r="CE451" s="222"/>
      <c r="CF451" s="222"/>
      <c r="CG451" s="222"/>
      <c r="CH451" s="222"/>
      <c r="CI451" s="222"/>
      <c r="CJ451" s="222"/>
      <c r="CK451" s="222"/>
      <c r="CL451" s="222"/>
      <c r="CM451" s="222"/>
      <c r="CN451" s="222"/>
      <c r="CO451" s="222"/>
      <c r="CP451" s="222"/>
      <c r="CQ451" s="222"/>
      <c r="CR451" s="222"/>
      <c r="CS451" s="222"/>
      <c r="CT451" s="222"/>
      <c r="CU451" s="222"/>
      <c r="CV451" s="222"/>
      <c r="CW451" s="222"/>
      <c r="CX451" s="222"/>
      <c r="CY451" s="222"/>
      <c r="CZ451" s="222"/>
      <c r="DA451" s="222"/>
      <c r="DB451" s="222"/>
      <c r="DC451" s="222"/>
      <c r="DD451" s="222"/>
      <c r="DE451" s="222"/>
      <c r="DF451" s="222"/>
      <c r="DG451" s="222"/>
      <c r="DH451" s="222"/>
      <c r="DI451" s="222"/>
      <c r="DJ451" s="222"/>
      <c r="DK451" s="222"/>
      <c r="DL451" s="222"/>
      <c r="DM451" s="222"/>
      <c r="DN451" s="222"/>
      <c r="DO451" s="222"/>
      <c r="DP451" s="222"/>
      <c r="DQ451" s="222"/>
      <c r="DR451" s="222"/>
      <c r="DS451" s="222"/>
      <c r="DT451" s="222"/>
      <c r="DU451" s="222"/>
      <c r="DV451" s="222"/>
      <c r="DW451" s="222"/>
      <c r="DX451" s="222"/>
      <c r="DY451" s="222"/>
      <c r="DZ451" s="222"/>
      <c r="EA451" s="222"/>
      <c r="EB451" s="222"/>
      <c r="EC451" s="222"/>
      <c r="ED451" s="222"/>
      <c r="EE451" s="222"/>
      <c r="EF451" s="222"/>
      <c r="EG451" s="222"/>
      <c r="EH451" s="222"/>
      <c r="EI451" s="222"/>
      <c r="EJ451" s="222"/>
      <c r="EK451" s="222"/>
      <c r="EL451" s="222"/>
      <c r="EM451" s="222"/>
    </row>
    <row r="452" spans="3:143" hidden="1" outlineLevel="1" x14ac:dyDescent="0.3">
      <c r="C452" s="142">
        <f t="shared" si="254"/>
        <v>34</v>
      </c>
      <c r="D452" s="223" t="str">
        <f t="shared" si="259"/>
        <v>산업시설대</v>
      </c>
      <c r="E452" s="215" t="str">
        <f t="shared" si="259"/>
        <v>산업</v>
      </c>
      <c r="F452" s="283">
        <f t="shared" si="259"/>
        <v>0</v>
      </c>
      <c r="G452" s="217">
        <f t="shared" si="259"/>
        <v>2.81E-2</v>
      </c>
      <c r="H452" s="218">
        <f t="shared" si="259"/>
        <v>43367</v>
      </c>
      <c r="I452" s="219" t="str">
        <f t="shared" si="259"/>
        <v>3개월</v>
      </c>
      <c r="J452" s="220" t="str">
        <f t="shared" si="259"/>
        <v>3.6.9.12</v>
      </c>
      <c r="K452" s="287"/>
      <c r="L452" s="222"/>
      <c r="M452" s="222"/>
      <c r="N452" s="222"/>
      <c r="O452" s="222"/>
      <c r="P452" s="222"/>
      <c r="Q452" s="222"/>
      <c r="R452" s="222"/>
      <c r="S452" s="222"/>
      <c r="T452" s="222"/>
      <c r="U452" s="222"/>
      <c r="V452" s="222"/>
      <c r="W452" s="222"/>
      <c r="X452" s="222"/>
      <c r="Y452" s="222"/>
      <c r="Z452" s="222"/>
      <c r="AA452" s="222"/>
      <c r="AB452" s="222"/>
      <c r="AC452" s="222"/>
      <c r="AD452" s="222"/>
      <c r="AE452" s="222"/>
      <c r="AF452" s="222"/>
      <c r="AG452" s="222"/>
      <c r="AH452" s="222"/>
      <c r="AI452" s="222"/>
      <c r="AJ452" s="222"/>
      <c r="AK452" s="222"/>
      <c r="AL452" s="222"/>
      <c r="AM452" s="222"/>
      <c r="AN452" s="222"/>
      <c r="AO452" s="222"/>
      <c r="AP452" s="222"/>
      <c r="AQ452" s="222"/>
      <c r="AR452" s="222"/>
      <c r="AS452" s="222"/>
      <c r="AT452" s="222"/>
      <c r="AU452" s="222"/>
      <c r="AV452" s="222"/>
      <c r="AW452" s="222"/>
      <c r="AX452" s="222"/>
      <c r="AY452" s="222"/>
      <c r="AZ452" s="222"/>
      <c r="BA452" s="222"/>
      <c r="BB452" s="222"/>
      <c r="BC452" s="222"/>
      <c r="BD452" s="222"/>
      <c r="BE452" s="222"/>
      <c r="BF452" s="222"/>
      <c r="BG452" s="222"/>
      <c r="BH452" s="222"/>
      <c r="BI452" s="222"/>
      <c r="BJ452" s="222"/>
      <c r="BK452" s="222"/>
      <c r="BL452" s="222"/>
      <c r="BM452" s="222"/>
      <c r="BN452" s="222"/>
      <c r="BO452" s="222"/>
      <c r="BP452" s="222"/>
      <c r="BQ452" s="222"/>
      <c r="BR452" s="222"/>
      <c r="BS452" s="222"/>
      <c r="BT452" s="222"/>
      <c r="BU452" s="222"/>
      <c r="BV452" s="222"/>
      <c r="BW452" s="222"/>
      <c r="BX452" s="222"/>
      <c r="BY452" s="222"/>
      <c r="BZ452" s="222"/>
      <c r="CA452" s="222"/>
      <c r="CB452" s="222"/>
      <c r="CC452" s="222"/>
      <c r="CD452" s="222"/>
      <c r="CE452" s="222"/>
      <c r="CF452" s="222"/>
      <c r="CG452" s="222"/>
      <c r="CH452" s="222"/>
      <c r="CI452" s="222"/>
      <c r="CJ452" s="222"/>
      <c r="CK452" s="222"/>
      <c r="CL452" s="222"/>
      <c r="CM452" s="222"/>
      <c r="CN452" s="222"/>
      <c r="CO452" s="222"/>
      <c r="CP452" s="222"/>
      <c r="CQ452" s="222"/>
      <c r="CR452" s="222"/>
      <c r="CS452" s="222"/>
      <c r="CT452" s="222"/>
      <c r="CU452" s="222"/>
      <c r="CV452" s="222"/>
      <c r="CW452" s="222"/>
      <c r="CX452" s="222"/>
      <c r="CY452" s="222"/>
      <c r="CZ452" s="222"/>
      <c r="DA452" s="222"/>
      <c r="DB452" s="222"/>
      <c r="DC452" s="222"/>
      <c r="DD452" s="222"/>
      <c r="DE452" s="222"/>
      <c r="DF452" s="222"/>
      <c r="DG452" s="222"/>
      <c r="DH452" s="222"/>
      <c r="DI452" s="222"/>
      <c r="DJ452" s="222"/>
      <c r="DK452" s="222"/>
      <c r="DL452" s="222"/>
      <c r="DM452" s="222"/>
      <c r="DN452" s="222"/>
      <c r="DO452" s="222"/>
      <c r="DP452" s="222"/>
      <c r="DQ452" s="222"/>
      <c r="DR452" s="222"/>
      <c r="DS452" s="222"/>
      <c r="DT452" s="222"/>
      <c r="DU452" s="222"/>
      <c r="DV452" s="222"/>
      <c r="DW452" s="222"/>
      <c r="DX452" s="222"/>
      <c r="DY452" s="222"/>
      <c r="DZ452" s="222"/>
      <c r="EA452" s="222"/>
      <c r="EB452" s="222"/>
      <c r="EC452" s="222"/>
      <c r="ED452" s="222"/>
      <c r="EE452" s="222"/>
      <c r="EF452" s="222"/>
      <c r="EG452" s="222"/>
      <c r="EH452" s="222"/>
      <c r="EI452" s="222"/>
      <c r="EJ452" s="222"/>
      <c r="EK452" s="222"/>
      <c r="EL452" s="222"/>
      <c r="EM452" s="222"/>
    </row>
    <row r="453" spans="3:143" hidden="1" outlineLevel="1" x14ac:dyDescent="0.3">
      <c r="C453" s="142">
        <f t="shared" si="254"/>
        <v>35</v>
      </c>
      <c r="D453" s="223" t="str">
        <f t="shared" si="259"/>
        <v>일반대(정책자금)</v>
      </c>
      <c r="E453" s="215" t="str">
        <f t="shared" si="259"/>
        <v>국민</v>
      </c>
      <c r="F453" s="283">
        <f t="shared" si="259"/>
        <v>0</v>
      </c>
      <c r="G453" s="217">
        <f t="shared" si="259"/>
        <v>2.8199999999999999E-2</v>
      </c>
      <c r="H453" s="218">
        <f t="shared" si="259"/>
        <v>43813</v>
      </c>
      <c r="I453" s="219" t="str">
        <f t="shared" si="259"/>
        <v>3개월</v>
      </c>
      <c r="J453" s="220" t="str">
        <f t="shared" si="259"/>
        <v>3.6.9.12</v>
      </c>
      <c r="K453" s="287"/>
      <c r="L453" s="222"/>
      <c r="M453" s="222"/>
      <c r="N453" s="222"/>
      <c r="O453" s="222"/>
      <c r="P453" s="222"/>
      <c r="Q453" s="222"/>
      <c r="R453" s="222"/>
      <c r="S453" s="222"/>
      <c r="T453" s="222"/>
      <c r="U453" s="222"/>
      <c r="V453" s="222"/>
      <c r="W453" s="222"/>
      <c r="X453" s="222"/>
      <c r="Y453" s="222"/>
      <c r="Z453" s="222"/>
      <c r="AA453" s="222"/>
      <c r="AB453" s="222"/>
      <c r="AC453" s="222"/>
      <c r="AD453" s="222"/>
      <c r="AE453" s="222"/>
      <c r="AF453" s="222"/>
      <c r="AG453" s="222"/>
      <c r="AH453" s="222"/>
      <c r="AI453" s="222"/>
      <c r="AJ453" s="222"/>
      <c r="AK453" s="222"/>
      <c r="AL453" s="222"/>
      <c r="AM453" s="222"/>
      <c r="AN453" s="222"/>
      <c r="AO453" s="222"/>
      <c r="AP453" s="222"/>
      <c r="AQ453" s="222"/>
      <c r="AR453" s="222"/>
      <c r="AS453" s="222"/>
      <c r="AT453" s="222"/>
      <c r="AU453" s="222"/>
      <c r="AV453" s="222"/>
      <c r="AW453" s="222"/>
      <c r="AX453" s="222"/>
      <c r="AY453" s="222"/>
      <c r="AZ453" s="222"/>
      <c r="BA453" s="222"/>
      <c r="BB453" s="222"/>
      <c r="BC453" s="222"/>
      <c r="BD453" s="222"/>
      <c r="BE453" s="222"/>
      <c r="BF453" s="222"/>
      <c r="BG453" s="222"/>
      <c r="BH453" s="222"/>
      <c r="BI453" s="222"/>
      <c r="BJ453" s="222"/>
      <c r="BK453" s="222"/>
      <c r="BL453" s="222"/>
      <c r="BM453" s="222"/>
      <c r="BN453" s="222"/>
      <c r="BO453" s="222"/>
      <c r="BP453" s="222"/>
      <c r="BQ453" s="222"/>
      <c r="BR453" s="222"/>
      <c r="BS453" s="222"/>
      <c r="BT453" s="222"/>
      <c r="BU453" s="222"/>
      <c r="BV453" s="222"/>
      <c r="BW453" s="222"/>
      <c r="BX453" s="222"/>
      <c r="BY453" s="222"/>
      <c r="BZ453" s="222"/>
      <c r="CA453" s="222"/>
      <c r="CB453" s="222"/>
      <c r="CC453" s="222"/>
      <c r="CD453" s="222"/>
      <c r="CE453" s="222"/>
      <c r="CF453" s="222"/>
      <c r="CG453" s="222"/>
      <c r="CH453" s="222"/>
      <c r="CI453" s="222"/>
      <c r="CJ453" s="222"/>
      <c r="CK453" s="222"/>
      <c r="CL453" s="222"/>
      <c r="CM453" s="222"/>
      <c r="CN453" s="222"/>
      <c r="CO453" s="222"/>
      <c r="CP453" s="222"/>
      <c r="CQ453" s="222"/>
      <c r="CR453" s="222"/>
      <c r="CS453" s="222"/>
      <c r="CT453" s="222"/>
      <c r="CU453" s="222"/>
      <c r="CV453" s="222"/>
      <c r="CW453" s="222"/>
      <c r="CX453" s="222"/>
      <c r="CY453" s="222"/>
      <c r="CZ453" s="222"/>
      <c r="DA453" s="222"/>
      <c r="DB453" s="222"/>
      <c r="DC453" s="222"/>
      <c r="DD453" s="222"/>
      <c r="DE453" s="222"/>
      <c r="DF453" s="222"/>
      <c r="DG453" s="222"/>
      <c r="DH453" s="222"/>
      <c r="DI453" s="222"/>
      <c r="DJ453" s="222"/>
      <c r="DK453" s="222"/>
      <c r="DL453" s="222"/>
      <c r="DM453" s="222"/>
      <c r="DN453" s="222"/>
      <c r="DO453" s="222"/>
      <c r="DP453" s="222"/>
      <c r="DQ453" s="222"/>
      <c r="DR453" s="222"/>
      <c r="DS453" s="222"/>
      <c r="DT453" s="222"/>
      <c r="DU453" s="222"/>
      <c r="DV453" s="222"/>
      <c r="DW453" s="222"/>
      <c r="DX453" s="222"/>
      <c r="DY453" s="222"/>
      <c r="DZ453" s="222"/>
      <c r="EA453" s="222"/>
      <c r="EB453" s="222"/>
      <c r="EC453" s="222"/>
      <c r="ED453" s="222"/>
      <c r="EE453" s="222"/>
      <c r="EF453" s="222"/>
      <c r="EG453" s="222"/>
      <c r="EH453" s="222"/>
      <c r="EI453" s="222"/>
      <c r="EJ453" s="222"/>
      <c r="EK453" s="222"/>
      <c r="EL453" s="222"/>
      <c r="EM453" s="222"/>
    </row>
    <row r="454" spans="3:143" hidden="1" outlineLevel="1" x14ac:dyDescent="0.3">
      <c r="C454" s="142"/>
      <c r="D454" s="223"/>
      <c r="E454" s="215"/>
      <c r="F454" s="283"/>
      <c r="G454" s="217"/>
      <c r="H454" s="218"/>
      <c r="I454" s="219"/>
      <c r="J454" s="220"/>
      <c r="K454" s="225"/>
      <c r="L454" s="222"/>
      <c r="M454" s="222"/>
      <c r="N454" s="222"/>
      <c r="O454" s="222"/>
      <c r="P454" s="222"/>
      <c r="Q454" s="222"/>
      <c r="R454" s="222"/>
      <c r="S454" s="222"/>
      <c r="T454" s="222"/>
      <c r="U454" s="222"/>
      <c r="V454" s="222"/>
      <c r="W454" s="222"/>
      <c r="X454" s="222"/>
      <c r="Y454" s="222"/>
      <c r="Z454" s="222"/>
      <c r="AA454" s="222"/>
      <c r="AB454" s="222"/>
      <c r="AC454" s="222"/>
      <c r="AD454" s="222"/>
      <c r="AE454" s="222"/>
      <c r="AF454" s="222"/>
      <c r="AG454" s="222"/>
      <c r="AH454" s="222"/>
      <c r="AI454" s="222"/>
      <c r="AJ454" s="222"/>
      <c r="AK454" s="222"/>
      <c r="AL454" s="222"/>
      <c r="AM454" s="222"/>
      <c r="AN454" s="222"/>
      <c r="AO454" s="222"/>
      <c r="AP454" s="222"/>
      <c r="AQ454" s="222"/>
      <c r="AR454" s="222"/>
      <c r="AS454" s="222"/>
      <c r="AT454" s="222"/>
      <c r="AU454" s="222"/>
      <c r="AV454" s="222"/>
      <c r="AW454" s="222"/>
      <c r="AX454" s="222"/>
      <c r="AY454" s="222"/>
      <c r="AZ454" s="222"/>
      <c r="BA454" s="222"/>
      <c r="BB454" s="222"/>
      <c r="BC454" s="222"/>
      <c r="BD454" s="222"/>
      <c r="BE454" s="222"/>
      <c r="BF454" s="222"/>
      <c r="BG454" s="222"/>
      <c r="BH454" s="222"/>
      <c r="BI454" s="222"/>
      <c r="BJ454" s="222"/>
      <c r="BK454" s="222"/>
      <c r="BL454" s="222"/>
      <c r="BM454" s="222"/>
      <c r="BN454" s="222"/>
      <c r="BO454" s="222"/>
      <c r="BP454" s="222"/>
      <c r="BQ454" s="222"/>
      <c r="BR454" s="222"/>
      <c r="BS454" s="222"/>
      <c r="BT454" s="222"/>
      <c r="BU454" s="222"/>
      <c r="BV454" s="222"/>
      <c r="BW454" s="222"/>
      <c r="BX454" s="222"/>
      <c r="BY454" s="222"/>
      <c r="BZ454" s="222"/>
      <c r="CA454" s="222"/>
      <c r="CB454" s="222"/>
      <c r="CC454" s="222"/>
      <c r="CD454" s="222"/>
      <c r="CE454" s="222"/>
      <c r="CF454" s="222"/>
      <c r="CG454" s="222"/>
      <c r="CH454" s="222"/>
      <c r="CI454" s="222"/>
      <c r="CJ454" s="222"/>
      <c r="CK454" s="222"/>
      <c r="CL454" s="222"/>
      <c r="CM454" s="222"/>
      <c r="CN454" s="222"/>
      <c r="CO454" s="222"/>
      <c r="CP454" s="222"/>
      <c r="CQ454" s="222"/>
      <c r="CR454" s="222"/>
      <c r="CS454" s="222"/>
      <c r="CT454" s="222"/>
      <c r="CU454" s="222"/>
      <c r="CV454" s="222"/>
      <c r="CW454" s="222"/>
      <c r="CX454" s="222"/>
      <c r="CY454" s="222"/>
      <c r="CZ454" s="222"/>
      <c r="DA454" s="222"/>
      <c r="DB454" s="222"/>
      <c r="DC454" s="222"/>
      <c r="DD454" s="222"/>
      <c r="DE454" s="222"/>
      <c r="DF454" s="222"/>
      <c r="DG454" s="222"/>
      <c r="DH454" s="222"/>
      <c r="DI454" s="222"/>
      <c r="DJ454" s="222"/>
      <c r="DK454" s="222"/>
      <c r="DL454" s="222"/>
      <c r="DM454" s="222"/>
      <c r="DN454" s="222"/>
      <c r="DO454" s="222"/>
      <c r="DP454" s="222"/>
      <c r="DQ454" s="222"/>
      <c r="DR454" s="222"/>
      <c r="DS454" s="222"/>
      <c r="DT454" s="222"/>
      <c r="DU454" s="222"/>
      <c r="DV454" s="222"/>
      <c r="DW454" s="222"/>
      <c r="DX454" s="222"/>
      <c r="DY454" s="222"/>
      <c r="DZ454" s="222"/>
      <c r="EA454" s="222"/>
      <c r="EB454" s="222"/>
      <c r="EC454" s="222"/>
      <c r="ED454" s="222"/>
      <c r="EE454" s="222"/>
      <c r="EF454" s="222"/>
      <c r="EG454" s="222"/>
      <c r="EH454" s="222"/>
      <c r="EI454" s="222"/>
      <c r="EJ454" s="222"/>
      <c r="EK454" s="222"/>
      <c r="EL454" s="222"/>
      <c r="EM454" s="222"/>
    </row>
    <row r="455" spans="3:143" collapsed="1" x14ac:dyDescent="0.3">
      <c r="C455" s="288"/>
      <c r="J455" s="71"/>
      <c r="L455" s="12"/>
    </row>
    <row r="456" spans="3:143" x14ac:dyDescent="0.3">
      <c r="C456" s="13" t="s">
        <v>111</v>
      </c>
      <c r="D456" s="14" t="s">
        <v>112</v>
      </c>
      <c r="E456" s="15"/>
      <c r="F456" s="16"/>
      <c r="G456" s="16"/>
      <c r="H456" s="16"/>
      <c r="I456" s="16"/>
      <c r="J456" s="16"/>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17"/>
      <c r="AR456" s="17"/>
      <c r="AS456" s="17"/>
      <c r="AT456" s="17"/>
      <c r="AU456" s="17"/>
      <c r="AV456" s="17"/>
      <c r="AW456" s="17"/>
      <c r="AX456" s="17"/>
      <c r="AY456" s="17"/>
      <c r="AZ456" s="17"/>
      <c r="BA456" s="17"/>
      <c r="BB456" s="17"/>
      <c r="BC456" s="17"/>
      <c r="BD456" s="17"/>
      <c r="BE456" s="17"/>
      <c r="BF456" s="17"/>
      <c r="BG456" s="17"/>
      <c r="BH456" s="17"/>
      <c r="BI456" s="17"/>
      <c r="BJ456" s="17"/>
      <c r="BK456" s="17"/>
      <c r="BL456" s="17"/>
      <c r="BM456" s="17"/>
      <c r="BN456" s="17"/>
      <c r="BO456" s="17"/>
      <c r="BP456" s="17"/>
      <c r="BQ456" s="17"/>
      <c r="BR456" s="17"/>
      <c r="BS456" s="17"/>
      <c r="BT456" s="17"/>
      <c r="BU456" s="17"/>
      <c r="BV456" s="17"/>
      <c r="BW456" s="17"/>
      <c r="BX456" s="17"/>
      <c r="BY456" s="17"/>
      <c r="BZ456" s="17"/>
      <c r="CA456" s="17"/>
      <c r="CB456" s="17"/>
      <c r="CC456" s="17"/>
      <c r="CD456" s="17"/>
      <c r="CE456" s="17"/>
      <c r="CF456" s="17"/>
      <c r="CG456" s="17"/>
      <c r="CH456" s="17"/>
      <c r="CI456" s="17"/>
      <c r="CJ456" s="17"/>
      <c r="CK456" s="17"/>
      <c r="CL456" s="17"/>
      <c r="CM456" s="17"/>
      <c r="CN456" s="17"/>
      <c r="CO456" s="17"/>
      <c r="CP456" s="17"/>
      <c r="CQ456" s="17"/>
      <c r="CR456" s="17"/>
      <c r="CS456" s="17"/>
      <c r="CT456" s="17"/>
      <c r="CU456" s="17"/>
      <c r="CV456" s="17"/>
      <c r="CW456" s="17"/>
      <c r="CX456" s="17"/>
      <c r="CY456" s="17"/>
      <c r="CZ456" s="17"/>
      <c r="DA456" s="17"/>
      <c r="DB456" s="17"/>
      <c r="DC456" s="17"/>
      <c r="DD456" s="17"/>
      <c r="DE456" s="17"/>
      <c r="DF456" s="17"/>
      <c r="DG456" s="17"/>
      <c r="DH456" s="17"/>
      <c r="DI456" s="17"/>
      <c r="DJ456" s="17"/>
      <c r="DK456" s="17"/>
      <c r="DL456" s="17"/>
      <c r="DM456" s="17"/>
      <c r="DN456" s="17"/>
      <c r="DO456" s="17"/>
      <c r="DP456" s="17"/>
      <c r="DQ456" s="17"/>
      <c r="DR456" s="17"/>
      <c r="DS456" s="17"/>
      <c r="DT456" s="17"/>
      <c r="DU456" s="17"/>
      <c r="DV456" s="17"/>
      <c r="DW456" s="17"/>
      <c r="DX456" s="17"/>
      <c r="DY456" s="17"/>
      <c r="DZ456" s="17"/>
      <c r="EA456" s="17"/>
      <c r="EB456" s="17"/>
      <c r="EC456" s="17"/>
      <c r="ED456" s="17"/>
      <c r="EE456" s="17"/>
      <c r="EF456" s="17"/>
      <c r="EG456" s="17"/>
      <c r="EH456" s="17"/>
      <c r="EI456" s="17"/>
      <c r="EJ456" s="17"/>
      <c r="EK456" s="17"/>
      <c r="EL456" s="17"/>
      <c r="EM456" s="17"/>
    </row>
    <row r="457" spans="3:143" x14ac:dyDescent="0.3">
      <c r="C457" s="288"/>
      <c r="J457" s="71"/>
      <c r="L457" s="12"/>
    </row>
    <row r="458" spans="3:143" s="297" customFormat="1" hidden="1" outlineLevel="1" x14ac:dyDescent="0.3">
      <c r="C458" s="288"/>
      <c r="D458" s="290" t="s">
        <v>113</v>
      </c>
      <c r="E458" s="291"/>
      <c r="F458" s="292"/>
      <c r="G458" s="292"/>
      <c r="H458" s="293"/>
      <c r="I458" s="293"/>
      <c r="J458" s="294"/>
      <c r="K458" s="295"/>
      <c r="L458" s="296"/>
      <c r="M458" s="296"/>
      <c r="N458" s="296"/>
      <c r="O458" s="296"/>
      <c r="P458" s="296"/>
      <c r="Q458" s="296"/>
      <c r="R458" s="296"/>
      <c r="S458" s="296"/>
      <c r="T458" s="296"/>
      <c r="U458" s="296"/>
      <c r="V458" s="296"/>
      <c r="W458" s="296"/>
      <c r="X458" s="296"/>
      <c r="Y458" s="296"/>
      <c r="Z458" s="296"/>
      <c r="AA458" s="296"/>
      <c r="AB458" s="296"/>
      <c r="AC458" s="296"/>
      <c r="AD458" s="296"/>
      <c r="AE458" s="296"/>
      <c r="AF458" s="296"/>
      <c r="AG458" s="296"/>
      <c r="AH458" s="296"/>
      <c r="AI458" s="296"/>
      <c r="AJ458" s="296"/>
      <c r="AK458" s="296"/>
      <c r="AL458" s="296"/>
      <c r="AM458" s="296"/>
      <c r="AN458" s="296"/>
      <c r="AO458" s="296"/>
      <c r="AP458" s="296"/>
      <c r="AQ458" s="296"/>
      <c r="AR458" s="296"/>
      <c r="AS458" s="296"/>
      <c r="AT458" s="296"/>
      <c r="AU458" s="296"/>
      <c r="AV458" s="296"/>
      <c r="AW458" s="296"/>
      <c r="AX458" s="296"/>
      <c r="AY458" s="296"/>
      <c r="AZ458" s="296"/>
      <c r="BA458" s="296"/>
      <c r="BB458" s="296"/>
      <c r="BC458" s="296"/>
      <c r="BD458" s="296"/>
      <c r="BE458" s="296"/>
      <c r="BF458" s="296"/>
      <c r="BG458" s="296"/>
      <c r="BH458" s="296"/>
      <c r="BI458" s="296"/>
      <c r="BJ458" s="296"/>
      <c r="BK458" s="296"/>
      <c r="BL458" s="296"/>
      <c r="BM458" s="296"/>
      <c r="BN458" s="296"/>
      <c r="BO458" s="296"/>
      <c r="BP458" s="296"/>
      <c r="BQ458" s="296"/>
      <c r="BR458" s="296"/>
      <c r="BS458" s="296"/>
      <c r="BT458" s="296"/>
      <c r="BU458" s="296"/>
      <c r="BV458" s="296"/>
      <c r="BW458" s="296"/>
      <c r="BX458" s="296"/>
      <c r="BY458" s="296"/>
      <c r="BZ458" s="296"/>
      <c r="CA458" s="296"/>
      <c r="CB458" s="296"/>
      <c r="CC458" s="296"/>
      <c r="CD458" s="296"/>
      <c r="CE458" s="296"/>
      <c r="CF458" s="296"/>
      <c r="CG458" s="296"/>
      <c r="CH458" s="296"/>
      <c r="CI458" s="296"/>
      <c r="CJ458" s="296"/>
      <c r="CK458" s="296"/>
      <c r="CL458" s="296"/>
      <c r="CM458" s="296"/>
      <c r="CN458" s="296"/>
      <c r="CO458" s="296"/>
      <c r="CP458" s="296"/>
      <c r="CQ458" s="296"/>
      <c r="CR458" s="296"/>
      <c r="CS458" s="296"/>
      <c r="CT458" s="296"/>
      <c r="CU458" s="296"/>
      <c r="CV458" s="296"/>
      <c r="CW458" s="296"/>
      <c r="CX458" s="296"/>
      <c r="CY458" s="296"/>
      <c r="CZ458" s="296"/>
      <c r="DA458" s="296"/>
      <c r="DB458" s="296"/>
      <c r="DC458" s="296"/>
      <c r="DD458" s="296"/>
      <c r="DE458" s="296"/>
      <c r="DF458" s="296"/>
      <c r="DG458" s="296"/>
      <c r="DH458" s="296"/>
      <c r="DI458" s="296"/>
      <c r="DJ458" s="296"/>
      <c r="DK458" s="296"/>
      <c r="DL458" s="296"/>
      <c r="DM458" s="296"/>
      <c r="DN458" s="296"/>
      <c r="DO458" s="296"/>
      <c r="DP458" s="296"/>
      <c r="DQ458" s="296"/>
      <c r="DR458" s="296"/>
      <c r="DS458" s="296"/>
      <c r="DT458" s="296"/>
      <c r="DU458" s="296"/>
      <c r="DV458" s="296"/>
      <c r="DW458" s="296"/>
      <c r="DX458" s="296"/>
      <c r="DY458" s="296"/>
      <c r="DZ458" s="296"/>
      <c r="EA458" s="296"/>
      <c r="EB458" s="296"/>
      <c r="EC458" s="296"/>
      <c r="ED458" s="296"/>
      <c r="EE458" s="296"/>
      <c r="EF458" s="296"/>
      <c r="EG458" s="296"/>
      <c r="EH458" s="296"/>
      <c r="EI458" s="296"/>
      <c r="EJ458" s="296"/>
      <c r="EK458" s="296"/>
      <c r="EL458" s="296"/>
      <c r="EM458" s="296"/>
    </row>
    <row r="459" spans="3:143" s="304" customFormat="1" hidden="1" outlineLevel="1" x14ac:dyDescent="0.3">
      <c r="C459" s="288"/>
      <c r="D459" s="298" t="str">
        <f>D243</f>
        <v>단기차입금</v>
      </c>
      <c r="E459" s="299"/>
      <c r="F459" s="300"/>
      <c r="G459" s="300"/>
      <c r="H459" s="301"/>
      <c r="I459" s="301"/>
      <c r="J459" s="302"/>
      <c r="K459" s="303">
        <f>SUM(K460:K470)</f>
        <v>0</v>
      </c>
      <c r="L459" s="303">
        <f t="shared" ref="L459:BW459" si="260">SUM(L460:L470)</f>
        <v>0</v>
      </c>
      <c r="M459" s="303">
        <f t="shared" si="260"/>
        <v>0</v>
      </c>
      <c r="N459" s="303">
        <f t="shared" si="260"/>
        <v>0</v>
      </c>
      <c r="O459" s="303">
        <f t="shared" si="260"/>
        <v>0</v>
      </c>
      <c r="P459" s="303">
        <f t="shared" si="260"/>
        <v>0</v>
      </c>
      <c r="Q459" s="303">
        <f t="shared" si="260"/>
        <v>0</v>
      </c>
      <c r="R459" s="303">
        <f t="shared" si="260"/>
        <v>0</v>
      </c>
      <c r="S459" s="303">
        <f t="shared" si="260"/>
        <v>0</v>
      </c>
      <c r="T459" s="303">
        <f t="shared" si="260"/>
        <v>0</v>
      </c>
      <c r="U459" s="303">
        <f t="shared" si="260"/>
        <v>0</v>
      </c>
      <c r="V459" s="303">
        <f t="shared" si="260"/>
        <v>0</v>
      </c>
      <c r="W459" s="303">
        <f t="shared" si="260"/>
        <v>0</v>
      </c>
      <c r="X459" s="303">
        <f t="shared" si="260"/>
        <v>0</v>
      </c>
      <c r="Y459" s="303">
        <f t="shared" si="260"/>
        <v>0</v>
      </c>
      <c r="Z459" s="303">
        <f t="shared" si="260"/>
        <v>0</v>
      </c>
      <c r="AA459" s="303">
        <f t="shared" si="260"/>
        <v>0</v>
      </c>
      <c r="AB459" s="303">
        <f t="shared" si="260"/>
        <v>0</v>
      </c>
      <c r="AC459" s="303">
        <f t="shared" si="260"/>
        <v>0</v>
      </c>
      <c r="AD459" s="303">
        <f t="shared" si="260"/>
        <v>0</v>
      </c>
      <c r="AE459" s="303">
        <f t="shared" si="260"/>
        <v>0</v>
      </c>
      <c r="AF459" s="303">
        <f t="shared" si="260"/>
        <v>0</v>
      </c>
      <c r="AG459" s="303">
        <f t="shared" si="260"/>
        <v>0</v>
      </c>
      <c r="AH459" s="303">
        <f t="shared" si="260"/>
        <v>0</v>
      </c>
      <c r="AI459" s="303">
        <f t="shared" si="260"/>
        <v>0</v>
      </c>
      <c r="AJ459" s="303">
        <f t="shared" si="260"/>
        <v>0</v>
      </c>
      <c r="AK459" s="303">
        <f t="shared" si="260"/>
        <v>0</v>
      </c>
      <c r="AL459" s="303">
        <f t="shared" si="260"/>
        <v>0</v>
      </c>
      <c r="AM459" s="303">
        <f t="shared" si="260"/>
        <v>0</v>
      </c>
      <c r="AN459" s="303">
        <f t="shared" si="260"/>
        <v>0</v>
      </c>
      <c r="AO459" s="303">
        <f t="shared" si="260"/>
        <v>0</v>
      </c>
      <c r="AP459" s="303">
        <f t="shared" si="260"/>
        <v>0</v>
      </c>
      <c r="AQ459" s="303">
        <f t="shared" si="260"/>
        <v>0</v>
      </c>
      <c r="AR459" s="303">
        <f t="shared" si="260"/>
        <v>0</v>
      </c>
      <c r="AS459" s="303">
        <f t="shared" si="260"/>
        <v>0</v>
      </c>
      <c r="AT459" s="303">
        <f t="shared" si="260"/>
        <v>0</v>
      </c>
      <c r="AU459" s="303">
        <f t="shared" si="260"/>
        <v>0</v>
      </c>
      <c r="AV459" s="303">
        <f t="shared" si="260"/>
        <v>0</v>
      </c>
      <c r="AW459" s="303">
        <f t="shared" si="260"/>
        <v>0</v>
      </c>
      <c r="AX459" s="303">
        <f t="shared" si="260"/>
        <v>0</v>
      </c>
      <c r="AY459" s="303">
        <f t="shared" si="260"/>
        <v>0</v>
      </c>
      <c r="AZ459" s="303">
        <f t="shared" si="260"/>
        <v>0</v>
      </c>
      <c r="BA459" s="303">
        <f t="shared" si="260"/>
        <v>0</v>
      </c>
      <c r="BB459" s="303">
        <f t="shared" si="260"/>
        <v>0</v>
      </c>
      <c r="BC459" s="303">
        <f t="shared" si="260"/>
        <v>0</v>
      </c>
      <c r="BD459" s="303">
        <f t="shared" si="260"/>
        <v>0</v>
      </c>
      <c r="BE459" s="303">
        <f t="shared" si="260"/>
        <v>0</v>
      </c>
      <c r="BF459" s="303">
        <f t="shared" si="260"/>
        <v>0</v>
      </c>
      <c r="BG459" s="303">
        <f t="shared" si="260"/>
        <v>0</v>
      </c>
      <c r="BH459" s="303">
        <f t="shared" si="260"/>
        <v>0</v>
      </c>
      <c r="BI459" s="303">
        <f t="shared" si="260"/>
        <v>0</v>
      </c>
      <c r="BJ459" s="303">
        <f t="shared" si="260"/>
        <v>0</v>
      </c>
      <c r="BK459" s="303">
        <f t="shared" si="260"/>
        <v>0</v>
      </c>
      <c r="BL459" s="303">
        <f t="shared" si="260"/>
        <v>0</v>
      </c>
      <c r="BM459" s="303">
        <f t="shared" si="260"/>
        <v>0</v>
      </c>
      <c r="BN459" s="303">
        <f t="shared" si="260"/>
        <v>0</v>
      </c>
      <c r="BO459" s="303">
        <f t="shared" si="260"/>
        <v>0</v>
      </c>
      <c r="BP459" s="303">
        <f t="shared" si="260"/>
        <v>0</v>
      </c>
      <c r="BQ459" s="303">
        <f t="shared" si="260"/>
        <v>0</v>
      </c>
      <c r="BR459" s="303">
        <f t="shared" si="260"/>
        <v>0</v>
      </c>
      <c r="BS459" s="303">
        <f t="shared" si="260"/>
        <v>0</v>
      </c>
      <c r="BT459" s="303">
        <f t="shared" si="260"/>
        <v>0</v>
      </c>
      <c r="BU459" s="303">
        <f t="shared" si="260"/>
        <v>0</v>
      </c>
      <c r="BV459" s="303">
        <f t="shared" si="260"/>
        <v>0</v>
      </c>
      <c r="BW459" s="303">
        <f t="shared" si="260"/>
        <v>0</v>
      </c>
      <c r="BX459" s="303">
        <f t="shared" ref="BX459:EI459" si="261">SUM(BX460:BX470)</f>
        <v>0</v>
      </c>
      <c r="BY459" s="303">
        <f t="shared" si="261"/>
        <v>0</v>
      </c>
      <c r="BZ459" s="303">
        <f t="shared" si="261"/>
        <v>0</v>
      </c>
      <c r="CA459" s="303">
        <f t="shared" si="261"/>
        <v>0</v>
      </c>
      <c r="CB459" s="303">
        <f t="shared" si="261"/>
        <v>0</v>
      </c>
      <c r="CC459" s="303">
        <f t="shared" si="261"/>
        <v>0</v>
      </c>
      <c r="CD459" s="303">
        <f t="shared" si="261"/>
        <v>0</v>
      </c>
      <c r="CE459" s="303">
        <f t="shared" si="261"/>
        <v>0</v>
      </c>
      <c r="CF459" s="303">
        <f t="shared" si="261"/>
        <v>0</v>
      </c>
      <c r="CG459" s="303">
        <f t="shared" si="261"/>
        <v>0</v>
      </c>
      <c r="CH459" s="303">
        <f t="shared" si="261"/>
        <v>0</v>
      </c>
      <c r="CI459" s="303">
        <f t="shared" si="261"/>
        <v>0</v>
      </c>
      <c r="CJ459" s="303">
        <f t="shared" si="261"/>
        <v>0</v>
      </c>
      <c r="CK459" s="303">
        <f t="shared" si="261"/>
        <v>0</v>
      </c>
      <c r="CL459" s="303">
        <f t="shared" si="261"/>
        <v>0</v>
      </c>
      <c r="CM459" s="303">
        <f t="shared" si="261"/>
        <v>0</v>
      </c>
      <c r="CN459" s="303">
        <f t="shared" si="261"/>
        <v>0</v>
      </c>
      <c r="CO459" s="303">
        <f t="shared" si="261"/>
        <v>0</v>
      </c>
      <c r="CP459" s="303">
        <f t="shared" si="261"/>
        <v>0</v>
      </c>
      <c r="CQ459" s="303">
        <f t="shared" si="261"/>
        <v>0</v>
      </c>
      <c r="CR459" s="303">
        <f t="shared" si="261"/>
        <v>0</v>
      </c>
      <c r="CS459" s="303">
        <f t="shared" si="261"/>
        <v>0</v>
      </c>
      <c r="CT459" s="303">
        <f t="shared" si="261"/>
        <v>0</v>
      </c>
      <c r="CU459" s="303">
        <f t="shared" si="261"/>
        <v>0</v>
      </c>
      <c r="CV459" s="303">
        <f t="shared" si="261"/>
        <v>0</v>
      </c>
      <c r="CW459" s="303">
        <f t="shared" si="261"/>
        <v>0</v>
      </c>
      <c r="CX459" s="303">
        <f t="shared" si="261"/>
        <v>0</v>
      </c>
      <c r="CY459" s="303">
        <f t="shared" si="261"/>
        <v>0</v>
      </c>
      <c r="CZ459" s="303">
        <f t="shared" si="261"/>
        <v>0</v>
      </c>
      <c r="DA459" s="303">
        <f t="shared" si="261"/>
        <v>0</v>
      </c>
      <c r="DB459" s="303">
        <f t="shared" si="261"/>
        <v>0</v>
      </c>
      <c r="DC459" s="303">
        <f t="shared" si="261"/>
        <v>0</v>
      </c>
      <c r="DD459" s="303"/>
      <c r="DE459" s="303"/>
      <c r="DF459" s="303"/>
      <c r="DG459" s="303"/>
      <c r="DH459" s="303"/>
      <c r="DI459" s="303"/>
      <c r="DJ459" s="303"/>
      <c r="DK459" s="303"/>
      <c r="DL459" s="303"/>
      <c r="DM459" s="303"/>
      <c r="DN459" s="303"/>
      <c r="DO459" s="303"/>
      <c r="DP459" s="303"/>
      <c r="DQ459" s="303"/>
      <c r="DR459" s="303"/>
      <c r="DS459" s="303"/>
      <c r="DT459" s="303"/>
      <c r="DU459" s="303"/>
      <c r="DV459" s="303"/>
      <c r="DW459" s="303"/>
      <c r="DX459" s="303"/>
      <c r="DY459" s="303"/>
      <c r="DZ459" s="303"/>
      <c r="EA459" s="303"/>
      <c r="EB459" s="303"/>
      <c r="EC459" s="303"/>
      <c r="ED459" s="303"/>
      <c r="EE459" s="303"/>
      <c r="EF459" s="303"/>
      <c r="EG459" s="303"/>
      <c r="EH459" s="303"/>
      <c r="EI459" s="303"/>
      <c r="EJ459" s="303"/>
      <c r="EK459" s="303"/>
      <c r="EL459" s="303"/>
      <c r="EM459" s="303"/>
    </row>
    <row r="460" spans="3:143" s="304" customFormat="1" hidden="1" outlineLevel="1" x14ac:dyDescent="0.3">
      <c r="C460" s="280">
        <v>1</v>
      </c>
      <c r="D460" s="305" t="s">
        <v>114</v>
      </c>
      <c r="E460" s="306"/>
      <c r="F460" s="307"/>
      <c r="G460" s="307"/>
      <c r="H460" s="308"/>
      <c r="I460" s="308"/>
      <c r="J460" s="309"/>
      <c r="K460" s="310"/>
      <c r="L460" s="311"/>
      <c r="M460" s="311"/>
      <c r="N460" s="311"/>
      <c r="O460" s="312"/>
      <c r="P460" s="312"/>
      <c r="Q460" s="312"/>
      <c r="R460" s="312"/>
      <c r="S460" s="312"/>
      <c r="T460" s="312"/>
      <c r="U460" s="312"/>
      <c r="V460" s="312"/>
      <c r="W460" s="312"/>
      <c r="X460" s="312"/>
      <c r="Y460" s="312"/>
      <c r="Z460" s="312"/>
      <c r="AA460" s="312"/>
      <c r="AB460" s="312"/>
      <c r="AC460" s="312"/>
      <c r="AD460" s="312"/>
      <c r="AE460" s="312"/>
      <c r="AF460" s="312"/>
      <c r="AG460" s="312"/>
      <c r="AH460" s="312"/>
      <c r="AI460" s="312"/>
      <c r="AJ460" s="312"/>
      <c r="AK460" s="312"/>
      <c r="AL460" s="312"/>
      <c r="AM460" s="312"/>
      <c r="AN460" s="312"/>
      <c r="AO460" s="312"/>
      <c r="AP460" s="312"/>
      <c r="AQ460" s="312"/>
      <c r="AR460" s="312"/>
      <c r="AS460" s="312"/>
      <c r="AT460" s="312"/>
      <c r="AU460" s="312"/>
      <c r="AV460" s="312"/>
      <c r="AW460" s="312"/>
      <c r="AX460" s="312"/>
      <c r="AY460" s="312"/>
      <c r="AZ460" s="312"/>
      <c r="BA460" s="312"/>
      <c r="BB460" s="312"/>
      <c r="BC460" s="312"/>
      <c r="BD460" s="312"/>
      <c r="BE460" s="312"/>
      <c r="BF460" s="312"/>
      <c r="BG460" s="312"/>
      <c r="BH460" s="312"/>
      <c r="BI460" s="312"/>
      <c r="BJ460" s="312"/>
      <c r="BK460" s="312"/>
      <c r="BL460" s="312"/>
      <c r="BM460" s="312"/>
      <c r="BN460" s="312"/>
      <c r="BO460" s="312"/>
      <c r="BP460" s="312"/>
      <c r="BQ460" s="312"/>
      <c r="BR460" s="312"/>
      <c r="BS460" s="312"/>
      <c r="BT460" s="312"/>
      <c r="BU460" s="312"/>
      <c r="BV460" s="312"/>
      <c r="BW460" s="312"/>
      <c r="BX460" s="312"/>
      <c r="BY460" s="312"/>
      <c r="BZ460" s="312"/>
      <c r="CA460" s="312"/>
      <c r="CB460" s="312"/>
      <c r="CC460" s="312"/>
      <c r="CD460" s="312"/>
      <c r="CE460" s="312"/>
      <c r="CF460" s="312"/>
      <c r="CG460" s="312"/>
      <c r="CH460" s="312"/>
      <c r="CI460" s="312"/>
      <c r="CJ460" s="312"/>
      <c r="CK460" s="312"/>
      <c r="CL460" s="312"/>
      <c r="CM460" s="312"/>
      <c r="CN460" s="312"/>
      <c r="CO460" s="312"/>
      <c r="CP460" s="312"/>
      <c r="CQ460" s="312"/>
      <c r="CR460" s="312"/>
      <c r="CS460" s="312"/>
      <c r="CT460" s="312"/>
      <c r="CU460" s="312"/>
      <c r="CV460" s="312"/>
      <c r="CW460" s="312"/>
      <c r="CX460" s="312"/>
      <c r="CY460" s="312"/>
      <c r="CZ460" s="312"/>
      <c r="DA460" s="312"/>
      <c r="DB460" s="312"/>
      <c r="DC460" s="312"/>
      <c r="DD460" s="312"/>
      <c r="DE460" s="312"/>
      <c r="DF460" s="312"/>
      <c r="DG460" s="312"/>
      <c r="DH460" s="312"/>
      <c r="DI460" s="312"/>
      <c r="DJ460" s="312"/>
      <c r="DK460" s="312"/>
      <c r="DL460" s="312"/>
      <c r="DM460" s="312"/>
      <c r="DN460" s="312"/>
      <c r="DO460" s="312"/>
      <c r="DP460" s="312"/>
      <c r="DQ460" s="312"/>
      <c r="DR460" s="312"/>
      <c r="DS460" s="312"/>
      <c r="DT460" s="312"/>
      <c r="DU460" s="312"/>
      <c r="DV460" s="312"/>
      <c r="DW460" s="312"/>
      <c r="DX460" s="312"/>
      <c r="DY460" s="312"/>
      <c r="DZ460" s="312"/>
      <c r="EA460" s="312"/>
      <c r="EB460" s="312"/>
      <c r="EC460" s="312"/>
      <c r="ED460" s="312"/>
      <c r="EE460" s="312"/>
      <c r="EF460" s="312"/>
      <c r="EG460" s="312"/>
      <c r="EH460" s="312"/>
      <c r="EI460" s="312"/>
      <c r="EJ460" s="312"/>
      <c r="EK460" s="312"/>
      <c r="EL460" s="312"/>
      <c r="EM460" s="312"/>
    </row>
    <row r="461" spans="3:143" s="304" customFormat="1" hidden="1" outlineLevel="1" x14ac:dyDescent="0.3">
      <c r="C461" s="280">
        <f>C460+1</f>
        <v>2</v>
      </c>
      <c r="D461" s="313" t="s">
        <v>115</v>
      </c>
      <c r="E461" s="314"/>
      <c r="F461" s="307"/>
      <c r="G461" s="307"/>
      <c r="H461" s="308"/>
      <c r="I461" s="308"/>
      <c r="J461" s="309"/>
      <c r="K461" s="310"/>
      <c r="L461" s="311"/>
      <c r="M461" s="311"/>
      <c r="N461" s="311"/>
      <c r="O461" s="312"/>
      <c r="P461" s="312"/>
      <c r="Q461" s="312"/>
      <c r="R461" s="312"/>
      <c r="S461" s="312"/>
      <c r="T461" s="312"/>
      <c r="U461" s="312"/>
      <c r="V461" s="312"/>
      <c r="W461" s="312"/>
      <c r="X461" s="312"/>
      <c r="Y461" s="312"/>
      <c r="Z461" s="312"/>
      <c r="AA461" s="312"/>
      <c r="AB461" s="312"/>
      <c r="AC461" s="312"/>
      <c r="AD461" s="312"/>
      <c r="AE461" s="312"/>
      <c r="AF461" s="312"/>
      <c r="AG461" s="312"/>
      <c r="AH461" s="312"/>
      <c r="AI461" s="312"/>
      <c r="AJ461" s="312"/>
      <c r="AK461" s="312"/>
      <c r="AL461" s="312"/>
      <c r="AM461" s="312"/>
      <c r="AN461" s="312"/>
      <c r="AO461" s="312"/>
      <c r="AP461" s="312"/>
      <c r="AQ461" s="312"/>
      <c r="AR461" s="312"/>
      <c r="AS461" s="312"/>
      <c r="AT461" s="312"/>
      <c r="AU461" s="312"/>
      <c r="AV461" s="312"/>
      <c r="AW461" s="312"/>
      <c r="AX461" s="312"/>
      <c r="AY461" s="312"/>
      <c r="AZ461" s="312"/>
      <c r="BA461" s="312"/>
      <c r="BB461" s="312"/>
      <c r="BC461" s="312"/>
      <c r="BD461" s="312"/>
      <c r="BE461" s="312"/>
      <c r="BF461" s="312"/>
      <c r="BG461" s="312"/>
      <c r="BH461" s="312"/>
      <c r="BI461" s="312"/>
      <c r="BJ461" s="312"/>
      <c r="BK461" s="312"/>
      <c r="BL461" s="312"/>
      <c r="BM461" s="312"/>
      <c r="BN461" s="312"/>
      <c r="BO461" s="312"/>
      <c r="BP461" s="312"/>
      <c r="BQ461" s="312"/>
      <c r="BR461" s="312"/>
      <c r="BS461" s="312"/>
      <c r="BT461" s="312"/>
      <c r="BU461" s="312"/>
      <c r="BV461" s="312"/>
      <c r="BW461" s="312"/>
      <c r="BX461" s="312"/>
      <c r="BY461" s="312"/>
      <c r="BZ461" s="312"/>
      <c r="CA461" s="312"/>
      <c r="CB461" s="312"/>
      <c r="CC461" s="312"/>
      <c r="CD461" s="312"/>
      <c r="CE461" s="312"/>
      <c r="CF461" s="312"/>
      <c r="CG461" s="312"/>
      <c r="CH461" s="312"/>
      <c r="CI461" s="312"/>
      <c r="CJ461" s="312"/>
      <c r="CK461" s="312"/>
      <c r="CL461" s="312"/>
      <c r="CM461" s="312"/>
      <c r="CN461" s="312"/>
      <c r="CO461" s="312"/>
      <c r="CP461" s="312"/>
      <c r="CQ461" s="312"/>
      <c r="CR461" s="312"/>
      <c r="CS461" s="312"/>
      <c r="CT461" s="312"/>
      <c r="CU461" s="312"/>
      <c r="CV461" s="312"/>
      <c r="CW461" s="312"/>
      <c r="CX461" s="312"/>
      <c r="CY461" s="312"/>
      <c r="CZ461" s="312"/>
      <c r="DA461" s="312"/>
      <c r="DB461" s="312"/>
      <c r="DC461" s="312"/>
      <c r="DD461" s="312"/>
      <c r="DE461" s="312"/>
      <c r="DF461" s="312"/>
      <c r="DG461" s="312"/>
      <c r="DH461" s="312"/>
      <c r="DI461" s="312"/>
      <c r="DJ461" s="312"/>
      <c r="DK461" s="312"/>
      <c r="DL461" s="312"/>
      <c r="DM461" s="312"/>
      <c r="DN461" s="312"/>
      <c r="DO461" s="312"/>
      <c r="DP461" s="312"/>
      <c r="DQ461" s="312"/>
      <c r="DR461" s="312"/>
      <c r="DS461" s="312"/>
      <c r="DT461" s="312"/>
      <c r="DU461" s="312"/>
      <c r="DV461" s="312"/>
      <c r="DW461" s="312"/>
      <c r="DX461" s="312"/>
      <c r="DY461" s="312"/>
      <c r="DZ461" s="312"/>
      <c r="EA461" s="312"/>
      <c r="EB461" s="312"/>
      <c r="EC461" s="312"/>
      <c r="ED461" s="312"/>
      <c r="EE461" s="312"/>
      <c r="EF461" s="312"/>
      <c r="EG461" s="312"/>
      <c r="EH461" s="312"/>
      <c r="EI461" s="312"/>
      <c r="EJ461" s="312"/>
      <c r="EK461" s="312"/>
      <c r="EL461" s="312"/>
      <c r="EM461" s="312"/>
    </row>
    <row r="462" spans="3:143" s="304" customFormat="1" hidden="1" outlineLevel="1" x14ac:dyDescent="0.3">
      <c r="C462" s="280">
        <f t="shared" ref="C462:C469" si="262">C461+1</f>
        <v>3</v>
      </c>
      <c r="D462" s="305" t="s">
        <v>116</v>
      </c>
      <c r="E462" s="306"/>
      <c r="F462" s="307"/>
      <c r="G462" s="307"/>
      <c r="H462" s="308"/>
      <c r="I462" s="308"/>
      <c r="J462" s="309"/>
      <c r="K462" s="310"/>
      <c r="L462" s="311"/>
      <c r="M462" s="311"/>
      <c r="N462" s="311"/>
      <c r="O462" s="312"/>
      <c r="P462" s="312"/>
      <c r="Q462" s="312"/>
      <c r="R462" s="312"/>
      <c r="S462" s="312"/>
      <c r="T462" s="312"/>
      <c r="U462" s="312"/>
      <c r="V462" s="312"/>
      <c r="W462" s="312"/>
      <c r="X462" s="312"/>
      <c r="Y462" s="312"/>
      <c r="Z462" s="312"/>
      <c r="AA462" s="312"/>
      <c r="AB462" s="312"/>
      <c r="AC462" s="312"/>
      <c r="AD462" s="312"/>
      <c r="AE462" s="312"/>
      <c r="AF462" s="312"/>
      <c r="AG462" s="312"/>
      <c r="AH462" s="312"/>
      <c r="AI462" s="312"/>
      <c r="AJ462" s="312"/>
      <c r="AK462" s="312"/>
      <c r="AL462" s="312"/>
      <c r="AM462" s="312"/>
      <c r="AN462" s="312"/>
      <c r="AO462" s="312"/>
      <c r="AP462" s="312"/>
      <c r="AQ462" s="312"/>
      <c r="AR462" s="312"/>
      <c r="AS462" s="312"/>
      <c r="AT462" s="312"/>
      <c r="AU462" s="312"/>
      <c r="AV462" s="312"/>
      <c r="AW462" s="312"/>
      <c r="AX462" s="312"/>
      <c r="AY462" s="312"/>
      <c r="AZ462" s="312"/>
      <c r="BA462" s="312"/>
      <c r="BB462" s="312"/>
      <c r="BC462" s="312"/>
      <c r="BD462" s="312"/>
      <c r="BE462" s="312"/>
      <c r="BF462" s="312"/>
      <c r="BG462" s="312"/>
      <c r="BH462" s="312"/>
      <c r="BI462" s="312"/>
      <c r="BJ462" s="312"/>
      <c r="BK462" s="312"/>
      <c r="BL462" s="312"/>
      <c r="BM462" s="312"/>
      <c r="BN462" s="312"/>
      <c r="BO462" s="312"/>
      <c r="BP462" s="312"/>
      <c r="BQ462" s="312"/>
      <c r="BR462" s="312"/>
      <c r="BS462" s="312"/>
      <c r="BT462" s="312"/>
      <c r="BU462" s="312"/>
      <c r="BV462" s="312"/>
      <c r="BW462" s="312"/>
      <c r="BX462" s="312"/>
      <c r="BY462" s="312"/>
      <c r="BZ462" s="312"/>
      <c r="CA462" s="312"/>
      <c r="CB462" s="312"/>
      <c r="CC462" s="312"/>
      <c r="CD462" s="312"/>
      <c r="CE462" s="312"/>
      <c r="CF462" s="312"/>
      <c r="CG462" s="312"/>
      <c r="CH462" s="312"/>
      <c r="CI462" s="312"/>
      <c r="CJ462" s="312"/>
      <c r="CK462" s="312"/>
      <c r="CL462" s="312"/>
      <c r="CM462" s="312"/>
      <c r="CN462" s="312"/>
      <c r="CO462" s="312"/>
      <c r="CP462" s="312"/>
      <c r="CQ462" s="312"/>
      <c r="CR462" s="312"/>
      <c r="CS462" s="312"/>
      <c r="CT462" s="312"/>
      <c r="CU462" s="312"/>
      <c r="CV462" s="312"/>
      <c r="CW462" s="312"/>
      <c r="CX462" s="312"/>
      <c r="CY462" s="312"/>
      <c r="CZ462" s="312"/>
      <c r="DA462" s="312"/>
      <c r="DB462" s="312"/>
      <c r="DC462" s="312"/>
      <c r="DD462" s="312"/>
      <c r="DE462" s="312"/>
      <c r="DF462" s="312"/>
      <c r="DG462" s="312"/>
      <c r="DH462" s="312"/>
      <c r="DI462" s="312"/>
      <c r="DJ462" s="312"/>
      <c r="DK462" s="312"/>
      <c r="DL462" s="312"/>
      <c r="DM462" s="312"/>
      <c r="DN462" s="312"/>
      <c r="DO462" s="312"/>
      <c r="DP462" s="312"/>
      <c r="DQ462" s="312"/>
      <c r="DR462" s="312"/>
      <c r="DS462" s="312"/>
      <c r="DT462" s="312"/>
      <c r="DU462" s="312"/>
      <c r="DV462" s="312"/>
      <c r="DW462" s="312"/>
      <c r="DX462" s="312"/>
      <c r="DY462" s="312"/>
      <c r="DZ462" s="312"/>
      <c r="EA462" s="312"/>
      <c r="EB462" s="312"/>
      <c r="EC462" s="312"/>
      <c r="ED462" s="312"/>
      <c r="EE462" s="312"/>
      <c r="EF462" s="312"/>
      <c r="EG462" s="312"/>
      <c r="EH462" s="312"/>
      <c r="EI462" s="312"/>
      <c r="EJ462" s="312"/>
      <c r="EK462" s="312"/>
      <c r="EL462" s="312"/>
      <c r="EM462" s="312"/>
    </row>
    <row r="463" spans="3:143" s="304" customFormat="1" hidden="1" outlineLevel="1" x14ac:dyDescent="0.3">
      <c r="C463" s="280">
        <f t="shared" si="262"/>
        <v>4</v>
      </c>
      <c r="D463" s="313" t="s">
        <v>117</v>
      </c>
      <c r="E463" s="314"/>
      <c r="F463" s="307"/>
      <c r="G463" s="307"/>
      <c r="H463" s="308"/>
      <c r="I463" s="308"/>
      <c r="J463" s="309"/>
      <c r="K463" s="310"/>
      <c r="L463" s="311"/>
      <c r="M463" s="311"/>
      <c r="N463" s="311"/>
      <c r="O463" s="312"/>
      <c r="P463" s="312"/>
      <c r="Q463" s="312"/>
      <c r="R463" s="312"/>
      <c r="S463" s="312"/>
      <c r="T463" s="312"/>
      <c r="U463" s="312"/>
      <c r="V463" s="312"/>
      <c r="W463" s="312"/>
      <c r="X463" s="312"/>
      <c r="Y463" s="312"/>
      <c r="Z463" s="312"/>
      <c r="AA463" s="312"/>
      <c r="AB463" s="312"/>
      <c r="AC463" s="312"/>
      <c r="AD463" s="312"/>
      <c r="AE463" s="312"/>
      <c r="AF463" s="312"/>
      <c r="AG463" s="312"/>
      <c r="AH463" s="312"/>
      <c r="AI463" s="312"/>
      <c r="AJ463" s="312"/>
      <c r="AK463" s="312"/>
      <c r="AL463" s="312"/>
      <c r="AM463" s="312"/>
      <c r="AN463" s="312"/>
      <c r="AO463" s="312"/>
      <c r="AP463" s="312"/>
      <c r="AQ463" s="312"/>
      <c r="AR463" s="312"/>
      <c r="AS463" s="312"/>
      <c r="AT463" s="312"/>
      <c r="AU463" s="312"/>
      <c r="AV463" s="312"/>
      <c r="AW463" s="312"/>
      <c r="AX463" s="312"/>
      <c r="AY463" s="312"/>
      <c r="AZ463" s="312"/>
      <c r="BA463" s="312"/>
      <c r="BB463" s="312"/>
      <c r="BC463" s="312"/>
      <c r="BD463" s="312"/>
      <c r="BE463" s="312"/>
      <c r="BF463" s="312"/>
      <c r="BG463" s="312"/>
      <c r="BH463" s="312"/>
      <c r="BI463" s="312"/>
      <c r="BJ463" s="312"/>
      <c r="BK463" s="312"/>
      <c r="BL463" s="312"/>
      <c r="BM463" s="312"/>
      <c r="BN463" s="312"/>
      <c r="BO463" s="312"/>
      <c r="BP463" s="312"/>
      <c r="BQ463" s="312"/>
      <c r="BR463" s="312"/>
      <c r="BS463" s="312"/>
      <c r="BT463" s="312"/>
      <c r="BU463" s="312"/>
      <c r="BV463" s="312"/>
      <c r="BW463" s="312"/>
      <c r="BX463" s="312"/>
      <c r="BY463" s="312"/>
      <c r="BZ463" s="312"/>
      <c r="CA463" s="312"/>
      <c r="CB463" s="312"/>
      <c r="CC463" s="312"/>
      <c r="CD463" s="312"/>
      <c r="CE463" s="312"/>
      <c r="CF463" s="312"/>
      <c r="CG463" s="312"/>
      <c r="CH463" s="312"/>
      <c r="CI463" s="312"/>
      <c r="CJ463" s="312"/>
      <c r="CK463" s="312"/>
      <c r="CL463" s="312"/>
      <c r="CM463" s="312"/>
      <c r="CN463" s="312"/>
      <c r="CO463" s="312"/>
      <c r="CP463" s="312"/>
      <c r="CQ463" s="312"/>
      <c r="CR463" s="312"/>
      <c r="CS463" s="312"/>
      <c r="CT463" s="312"/>
      <c r="CU463" s="312"/>
      <c r="CV463" s="312"/>
      <c r="CW463" s="312"/>
      <c r="CX463" s="312"/>
      <c r="CY463" s="312"/>
      <c r="CZ463" s="312"/>
      <c r="DA463" s="312"/>
      <c r="DB463" s="312"/>
      <c r="DC463" s="312"/>
      <c r="DD463" s="312"/>
      <c r="DE463" s="312"/>
      <c r="DF463" s="312"/>
      <c r="DG463" s="312"/>
      <c r="DH463" s="312"/>
      <c r="DI463" s="312"/>
      <c r="DJ463" s="312"/>
      <c r="DK463" s="312"/>
      <c r="DL463" s="312"/>
      <c r="DM463" s="312"/>
      <c r="DN463" s="312"/>
      <c r="DO463" s="312"/>
      <c r="DP463" s="312"/>
      <c r="DQ463" s="312"/>
      <c r="DR463" s="312"/>
      <c r="DS463" s="312"/>
      <c r="DT463" s="312"/>
      <c r="DU463" s="312"/>
      <c r="DV463" s="312"/>
      <c r="DW463" s="312"/>
      <c r="DX463" s="312"/>
      <c r="DY463" s="312"/>
      <c r="DZ463" s="312"/>
      <c r="EA463" s="312"/>
      <c r="EB463" s="312"/>
      <c r="EC463" s="312"/>
      <c r="ED463" s="312"/>
      <c r="EE463" s="312"/>
      <c r="EF463" s="312"/>
      <c r="EG463" s="312"/>
      <c r="EH463" s="312"/>
      <c r="EI463" s="312"/>
      <c r="EJ463" s="312"/>
      <c r="EK463" s="312"/>
      <c r="EL463" s="312"/>
      <c r="EM463" s="312"/>
    </row>
    <row r="464" spans="3:143" s="304" customFormat="1" hidden="1" outlineLevel="1" x14ac:dyDescent="0.3">
      <c r="C464" s="280">
        <f t="shared" si="262"/>
        <v>5</v>
      </c>
      <c r="D464" s="305" t="s">
        <v>118</v>
      </c>
      <c r="E464" s="306"/>
      <c r="F464" s="307"/>
      <c r="G464" s="307"/>
      <c r="H464" s="308"/>
      <c r="I464" s="308"/>
      <c r="J464" s="309"/>
      <c r="K464" s="310"/>
      <c r="L464" s="311"/>
      <c r="M464" s="311"/>
      <c r="N464" s="311"/>
      <c r="O464" s="312"/>
      <c r="P464" s="312"/>
      <c r="Q464" s="312"/>
      <c r="R464" s="312"/>
      <c r="S464" s="312"/>
      <c r="T464" s="312"/>
      <c r="U464" s="312"/>
      <c r="V464" s="312"/>
      <c r="W464" s="312"/>
      <c r="X464" s="312"/>
      <c r="Y464" s="312"/>
      <c r="Z464" s="312"/>
      <c r="AA464" s="312"/>
      <c r="AB464" s="312"/>
      <c r="AC464" s="312"/>
      <c r="AD464" s="312"/>
      <c r="AE464" s="312"/>
      <c r="AF464" s="312"/>
      <c r="AG464" s="312"/>
      <c r="AH464" s="312"/>
      <c r="AI464" s="312"/>
      <c r="AJ464" s="312"/>
      <c r="AK464" s="312"/>
      <c r="AL464" s="312"/>
      <c r="AM464" s="312"/>
      <c r="AN464" s="312"/>
      <c r="AO464" s="312"/>
      <c r="AP464" s="312"/>
      <c r="AQ464" s="312"/>
      <c r="AR464" s="312"/>
      <c r="AS464" s="312"/>
      <c r="AT464" s="312"/>
      <c r="AU464" s="312"/>
      <c r="AV464" s="312"/>
      <c r="AW464" s="312"/>
      <c r="AX464" s="312"/>
      <c r="AY464" s="312"/>
      <c r="AZ464" s="312"/>
      <c r="BA464" s="312"/>
      <c r="BB464" s="312"/>
      <c r="BC464" s="312"/>
      <c r="BD464" s="312"/>
      <c r="BE464" s="312"/>
      <c r="BF464" s="312"/>
      <c r="BG464" s="312"/>
      <c r="BH464" s="312"/>
      <c r="BI464" s="312"/>
      <c r="BJ464" s="312"/>
      <c r="BK464" s="312"/>
      <c r="BL464" s="312"/>
      <c r="BM464" s="312"/>
      <c r="BN464" s="312"/>
      <c r="BO464" s="312"/>
      <c r="BP464" s="312"/>
      <c r="BQ464" s="312"/>
      <c r="BR464" s="312"/>
      <c r="BS464" s="312"/>
      <c r="BT464" s="312"/>
      <c r="BU464" s="312"/>
      <c r="BV464" s="312"/>
      <c r="BW464" s="312"/>
      <c r="BX464" s="312"/>
      <c r="BY464" s="312"/>
      <c r="BZ464" s="312"/>
      <c r="CA464" s="312"/>
      <c r="CB464" s="312"/>
      <c r="CC464" s="312"/>
      <c r="CD464" s="312"/>
      <c r="CE464" s="312"/>
      <c r="CF464" s="312"/>
      <c r="CG464" s="312"/>
      <c r="CH464" s="312"/>
      <c r="CI464" s="312"/>
      <c r="CJ464" s="312"/>
      <c r="CK464" s="312"/>
      <c r="CL464" s="312"/>
      <c r="CM464" s="312"/>
      <c r="CN464" s="312"/>
      <c r="CO464" s="312"/>
      <c r="CP464" s="312"/>
      <c r="CQ464" s="312"/>
      <c r="CR464" s="312"/>
      <c r="CS464" s="312"/>
      <c r="CT464" s="312"/>
      <c r="CU464" s="312"/>
      <c r="CV464" s="312"/>
      <c r="CW464" s="312"/>
      <c r="CX464" s="312"/>
      <c r="CY464" s="312"/>
      <c r="CZ464" s="312"/>
      <c r="DA464" s="312"/>
      <c r="DB464" s="312"/>
      <c r="DC464" s="312"/>
      <c r="DD464" s="312"/>
      <c r="DE464" s="312"/>
      <c r="DF464" s="312"/>
      <c r="DG464" s="312"/>
      <c r="DH464" s="312"/>
      <c r="DI464" s="312"/>
      <c r="DJ464" s="312"/>
      <c r="DK464" s="312"/>
      <c r="DL464" s="312"/>
      <c r="DM464" s="312"/>
      <c r="DN464" s="312"/>
      <c r="DO464" s="312"/>
      <c r="DP464" s="312"/>
      <c r="DQ464" s="312"/>
      <c r="DR464" s="312"/>
      <c r="DS464" s="312"/>
      <c r="DT464" s="312"/>
      <c r="DU464" s="312"/>
      <c r="DV464" s="312"/>
      <c r="DW464" s="312"/>
      <c r="DX464" s="312"/>
      <c r="DY464" s="312"/>
      <c r="DZ464" s="312"/>
      <c r="EA464" s="312"/>
      <c r="EB464" s="312"/>
      <c r="EC464" s="312"/>
      <c r="ED464" s="312"/>
      <c r="EE464" s="312"/>
      <c r="EF464" s="312"/>
      <c r="EG464" s="312"/>
      <c r="EH464" s="312"/>
      <c r="EI464" s="312"/>
      <c r="EJ464" s="312"/>
      <c r="EK464" s="312"/>
      <c r="EL464" s="312"/>
      <c r="EM464" s="312"/>
    </row>
    <row r="465" spans="3:143" s="304" customFormat="1" hidden="1" outlineLevel="1" x14ac:dyDescent="0.3">
      <c r="C465" s="280">
        <f t="shared" si="262"/>
        <v>6</v>
      </c>
      <c r="D465" s="313" t="s">
        <v>119</v>
      </c>
      <c r="E465" s="314"/>
      <c r="F465" s="307"/>
      <c r="G465" s="307"/>
      <c r="H465" s="308"/>
      <c r="I465" s="308"/>
      <c r="J465" s="309"/>
      <c r="K465" s="310"/>
      <c r="L465" s="311"/>
      <c r="M465" s="311"/>
      <c r="N465" s="311"/>
      <c r="O465" s="312"/>
      <c r="P465" s="312"/>
      <c r="Q465" s="312"/>
      <c r="R465" s="312"/>
      <c r="S465" s="312"/>
      <c r="T465" s="312"/>
      <c r="U465" s="312"/>
      <c r="V465" s="312"/>
      <c r="W465" s="312"/>
      <c r="X465" s="312"/>
      <c r="Y465" s="312"/>
      <c r="Z465" s="312"/>
      <c r="AA465" s="312"/>
      <c r="AB465" s="312"/>
      <c r="AC465" s="312"/>
      <c r="AD465" s="312"/>
      <c r="AE465" s="312"/>
      <c r="AF465" s="312"/>
      <c r="AG465" s="312"/>
      <c r="AH465" s="312"/>
      <c r="AI465" s="312"/>
      <c r="AJ465" s="312"/>
      <c r="AK465" s="312"/>
      <c r="AL465" s="312"/>
      <c r="AM465" s="312"/>
      <c r="AN465" s="312"/>
      <c r="AO465" s="312"/>
      <c r="AP465" s="312"/>
      <c r="AQ465" s="312"/>
      <c r="AR465" s="312"/>
      <c r="AS465" s="312"/>
      <c r="AT465" s="312"/>
      <c r="AU465" s="312"/>
      <c r="AV465" s="312"/>
      <c r="AW465" s="312"/>
      <c r="AX465" s="312"/>
      <c r="AY465" s="312"/>
      <c r="AZ465" s="312"/>
      <c r="BA465" s="312"/>
      <c r="BB465" s="312"/>
      <c r="BC465" s="312"/>
      <c r="BD465" s="312"/>
      <c r="BE465" s="312"/>
      <c r="BF465" s="312"/>
      <c r="BG465" s="312"/>
      <c r="BH465" s="312"/>
      <c r="BI465" s="312"/>
      <c r="BJ465" s="312"/>
      <c r="BK465" s="312"/>
      <c r="BL465" s="312"/>
      <c r="BM465" s="312"/>
      <c r="BN465" s="312"/>
      <c r="BO465" s="312"/>
      <c r="BP465" s="312"/>
      <c r="BQ465" s="312"/>
      <c r="BR465" s="312"/>
      <c r="BS465" s="312"/>
      <c r="BT465" s="312"/>
      <c r="BU465" s="312"/>
      <c r="BV465" s="312"/>
      <c r="BW465" s="312"/>
      <c r="BX465" s="312"/>
      <c r="BY465" s="312"/>
      <c r="BZ465" s="312"/>
      <c r="CA465" s="312"/>
      <c r="CB465" s="312"/>
      <c r="CC465" s="312"/>
      <c r="CD465" s="312"/>
      <c r="CE465" s="312"/>
      <c r="CF465" s="312"/>
      <c r="CG465" s="312"/>
      <c r="CH465" s="312"/>
      <c r="CI465" s="312"/>
      <c r="CJ465" s="312"/>
      <c r="CK465" s="312"/>
      <c r="CL465" s="312"/>
      <c r="CM465" s="312"/>
      <c r="CN465" s="312"/>
      <c r="CO465" s="312"/>
      <c r="CP465" s="312"/>
      <c r="CQ465" s="312"/>
      <c r="CR465" s="312"/>
      <c r="CS465" s="312"/>
      <c r="CT465" s="312"/>
      <c r="CU465" s="312"/>
      <c r="CV465" s="312"/>
      <c r="CW465" s="312"/>
      <c r="CX465" s="312"/>
      <c r="CY465" s="312"/>
      <c r="CZ465" s="312"/>
      <c r="DA465" s="312"/>
      <c r="DB465" s="312"/>
      <c r="DC465" s="312"/>
      <c r="DD465" s="312"/>
      <c r="DE465" s="312"/>
      <c r="DF465" s="312"/>
      <c r="DG465" s="312"/>
      <c r="DH465" s="312"/>
      <c r="DI465" s="312"/>
      <c r="DJ465" s="312"/>
      <c r="DK465" s="312"/>
      <c r="DL465" s="312"/>
      <c r="DM465" s="312"/>
      <c r="DN465" s="312"/>
      <c r="DO465" s="312"/>
      <c r="DP465" s="312"/>
      <c r="DQ465" s="312"/>
      <c r="DR465" s="312"/>
      <c r="DS465" s="312"/>
      <c r="DT465" s="312"/>
      <c r="DU465" s="312"/>
      <c r="DV465" s="312"/>
      <c r="DW465" s="312"/>
      <c r="DX465" s="312"/>
      <c r="DY465" s="312"/>
      <c r="DZ465" s="312"/>
      <c r="EA465" s="312"/>
      <c r="EB465" s="312"/>
      <c r="EC465" s="312"/>
      <c r="ED465" s="312"/>
      <c r="EE465" s="312"/>
      <c r="EF465" s="312"/>
      <c r="EG465" s="312"/>
      <c r="EH465" s="312"/>
      <c r="EI465" s="312"/>
      <c r="EJ465" s="312"/>
      <c r="EK465" s="312"/>
      <c r="EL465" s="312"/>
      <c r="EM465" s="312"/>
    </row>
    <row r="466" spans="3:143" s="304" customFormat="1" hidden="1" outlineLevel="1" x14ac:dyDescent="0.3">
      <c r="C466" s="280">
        <f t="shared" si="262"/>
        <v>7</v>
      </c>
      <c r="D466" s="305" t="s">
        <v>120</v>
      </c>
      <c r="E466" s="306"/>
      <c r="F466" s="307"/>
      <c r="G466" s="307"/>
      <c r="H466" s="308"/>
      <c r="I466" s="308"/>
      <c r="J466" s="309"/>
      <c r="K466" s="310"/>
      <c r="L466" s="311"/>
      <c r="M466" s="311"/>
      <c r="N466" s="311"/>
      <c r="O466" s="312"/>
      <c r="P466" s="312"/>
      <c r="Q466" s="312"/>
      <c r="R466" s="312"/>
      <c r="S466" s="312"/>
      <c r="T466" s="312"/>
      <c r="U466" s="312"/>
      <c r="V466" s="312"/>
      <c r="W466" s="312"/>
      <c r="X466" s="312"/>
      <c r="Y466" s="312"/>
      <c r="Z466" s="312"/>
      <c r="AA466" s="312"/>
      <c r="AB466" s="312"/>
      <c r="AC466" s="312"/>
      <c r="AD466" s="312"/>
      <c r="AE466" s="312"/>
      <c r="AF466" s="312"/>
      <c r="AG466" s="312"/>
      <c r="AH466" s="312"/>
      <c r="AI466" s="312"/>
      <c r="AJ466" s="312"/>
      <c r="AK466" s="312"/>
      <c r="AL466" s="312"/>
      <c r="AM466" s="312"/>
      <c r="AN466" s="312"/>
      <c r="AO466" s="312"/>
      <c r="AP466" s="312"/>
      <c r="AQ466" s="312"/>
      <c r="AR466" s="312"/>
      <c r="AS466" s="312"/>
      <c r="AT466" s="312"/>
      <c r="AU466" s="312"/>
      <c r="AV466" s="312"/>
      <c r="AW466" s="312"/>
      <c r="AX466" s="312"/>
      <c r="AY466" s="312"/>
      <c r="AZ466" s="312"/>
      <c r="BA466" s="312"/>
      <c r="BB466" s="312"/>
      <c r="BC466" s="312"/>
      <c r="BD466" s="312"/>
      <c r="BE466" s="312"/>
      <c r="BF466" s="312"/>
      <c r="BG466" s="312"/>
      <c r="BH466" s="312"/>
      <c r="BI466" s="312"/>
      <c r="BJ466" s="312"/>
      <c r="BK466" s="312"/>
      <c r="BL466" s="312"/>
      <c r="BM466" s="312"/>
      <c r="BN466" s="312"/>
      <c r="BO466" s="312"/>
      <c r="BP466" s="312"/>
      <c r="BQ466" s="312"/>
      <c r="BR466" s="312"/>
      <c r="BS466" s="312"/>
      <c r="BT466" s="312"/>
      <c r="BU466" s="312"/>
      <c r="BV466" s="312"/>
      <c r="BW466" s="312"/>
      <c r="BX466" s="312"/>
      <c r="BY466" s="312"/>
      <c r="BZ466" s="312"/>
      <c r="CA466" s="312"/>
      <c r="CB466" s="312"/>
      <c r="CC466" s="312"/>
      <c r="CD466" s="312"/>
      <c r="CE466" s="312"/>
      <c r="CF466" s="312"/>
      <c r="CG466" s="312"/>
      <c r="CH466" s="312"/>
      <c r="CI466" s="312"/>
      <c r="CJ466" s="312"/>
      <c r="CK466" s="312"/>
      <c r="CL466" s="312"/>
      <c r="CM466" s="312"/>
      <c r="CN466" s="312"/>
      <c r="CO466" s="312"/>
      <c r="CP466" s="312"/>
      <c r="CQ466" s="312"/>
      <c r="CR466" s="312"/>
      <c r="CS466" s="312"/>
      <c r="CT466" s="312"/>
      <c r="CU466" s="312"/>
      <c r="CV466" s="312"/>
      <c r="CW466" s="312"/>
      <c r="CX466" s="312"/>
      <c r="CY466" s="312"/>
      <c r="CZ466" s="312"/>
      <c r="DA466" s="312"/>
      <c r="DB466" s="312"/>
      <c r="DC466" s="312"/>
      <c r="DD466" s="312"/>
      <c r="DE466" s="312"/>
      <c r="DF466" s="312"/>
      <c r="DG466" s="312"/>
      <c r="DH466" s="312"/>
      <c r="DI466" s="312"/>
      <c r="DJ466" s="312"/>
      <c r="DK466" s="312"/>
      <c r="DL466" s="312"/>
      <c r="DM466" s="312"/>
      <c r="DN466" s="312"/>
      <c r="DO466" s="312"/>
      <c r="DP466" s="312"/>
      <c r="DQ466" s="312"/>
      <c r="DR466" s="312"/>
      <c r="DS466" s="312"/>
      <c r="DT466" s="312"/>
      <c r="DU466" s="312"/>
      <c r="DV466" s="312"/>
      <c r="DW466" s="312"/>
      <c r="DX466" s="312"/>
      <c r="DY466" s="312"/>
      <c r="DZ466" s="312"/>
      <c r="EA466" s="312"/>
      <c r="EB466" s="312"/>
      <c r="EC466" s="312"/>
      <c r="ED466" s="312"/>
      <c r="EE466" s="312"/>
      <c r="EF466" s="312"/>
      <c r="EG466" s="312"/>
      <c r="EH466" s="312"/>
      <c r="EI466" s="312"/>
      <c r="EJ466" s="312"/>
      <c r="EK466" s="312"/>
      <c r="EL466" s="312"/>
      <c r="EM466" s="312"/>
    </row>
    <row r="467" spans="3:143" s="304" customFormat="1" hidden="1" outlineLevel="1" x14ac:dyDescent="0.3">
      <c r="C467" s="280">
        <f t="shared" si="262"/>
        <v>8</v>
      </c>
      <c r="D467" s="313" t="s">
        <v>121</v>
      </c>
      <c r="E467" s="314"/>
      <c r="F467" s="307"/>
      <c r="G467" s="307"/>
      <c r="H467" s="308"/>
      <c r="I467" s="308"/>
      <c r="J467" s="309"/>
      <c r="K467" s="310"/>
      <c r="L467" s="311"/>
      <c r="M467" s="311"/>
      <c r="N467" s="311"/>
      <c r="O467" s="312"/>
      <c r="P467" s="312"/>
      <c r="Q467" s="312"/>
      <c r="R467" s="312"/>
      <c r="S467" s="312"/>
      <c r="T467" s="312"/>
      <c r="U467" s="312"/>
      <c r="V467" s="312"/>
      <c r="W467" s="312"/>
      <c r="X467" s="312"/>
      <c r="Y467" s="312"/>
      <c r="Z467" s="312"/>
      <c r="AA467" s="312"/>
      <c r="AB467" s="312"/>
      <c r="AC467" s="312"/>
      <c r="AD467" s="312"/>
      <c r="AE467" s="312"/>
      <c r="AF467" s="312"/>
      <c r="AG467" s="312"/>
      <c r="AH467" s="312"/>
      <c r="AI467" s="312"/>
      <c r="AJ467" s="312"/>
      <c r="AK467" s="312"/>
      <c r="AL467" s="312"/>
      <c r="AM467" s="312"/>
      <c r="AN467" s="312"/>
      <c r="AO467" s="312"/>
      <c r="AP467" s="312"/>
      <c r="AQ467" s="312"/>
      <c r="AR467" s="312"/>
      <c r="AS467" s="312"/>
      <c r="AT467" s="312"/>
      <c r="AU467" s="312"/>
      <c r="AV467" s="312"/>
      <c r="AW467" s="312"/>
      <c r="AX467" s="312"/>
      <c r="AY467" s="312"/>
      <c r="AZ467" s="312"/>
      <c r="BA467" s="312"/>
      <c r="BB467" s="312"/>
      <c r="BC467" s="312"/>
      <c r="BD467" s="312"/>
      <c r="BE467" s="312"/>
      <c r="BF467" s="312"/>
      <c r="BG467" s="312"/>
      <c r="BH467" s="312"/>
      <c r="BI467" s="312"/>
      <c r="BJ467" s="312"/>
      <c r="BK467" s="312"/>
      <c r="BL467" s="312"/>
      <c r="BM467" s="312"/>
      <c r="BN467" s="312"/>
      <c r="BO467" s="312"/>
      <c r="BP467" s="312"/>
      <c r="BQ467" s="312"/>
      <c r="BR467" s="312"/>
      <c r="BS467" s="312"/>
      <c r="BT467" s="312"/>
      <c r="BU467" s="312"/>
      <c r="BV467" s="312"/>
      <c r="BW467" s="312"/>
      <c r="BX467" s="312"/>
      <c r="BY467" s="312"/>
      <c r="BZ467" s="312"/>
      <c r="CA467" s="312"/>
      <c r="CB467" s="312"/>
      <c r="CC467" s="312"/>
      <c r="CD467" s="312"/>
      <c r="CE467" s="312"/>
      <c r="CF467" s="312"/>
      <c r="CG467" s="312"/>
      <c r="CH467" s="312"/>
      <c r="CI467" s="312"/>
      <c r="CJ467" s="312"/>
      <c r="CK467" s="312"/>
      <c r="CL467" s="312"/>
      <c r="CM467" s="312"/>
      <c r="CN467" s="312"/>
      <c r="CO467" s="312"/>
      <c r="CP467" s="312"/>
      <c r="CQ467" s="312"/>
      <c r="CR467" s="312"/>
      <c r="CS467" s="312"/>
      <c r="CT467" s="312"/>
      <c r="CU467" s="312"/>
      <c r="CV467" s="312"/>
      <c r="CW467" s="312"/>
      <c r="CX467" s="312"/>
      <c r="CY467" s="312"/>
      <c r="CZ467" s="312"/>
      <c r="DA467" s="312"/>
      <c r="DB467" s="312"/>
      <c r="DC467" s="312"/>
      <c r="DD467" s="312"/>
      <c r="DE467" s="312"/>
      <c r="DF467" s="312"/>
      <c r="DG467" s="312"/>
      <c r="DH467" s="312"/>
      <c r="DI467" s="312"/>
      <c r="DJ467" s="312"/>
      <c r="DK467" s="312"/>
      <c r="DL467" s="312"/>
      <c r="DM467" s="312"/>
      <c r="DN467" s="312"/>
      <c r="DO467" s="312"/>
      <c r="DP467" s="312"/>
      <c r="DQ467" s="312"/>
      <c r="DR467" s="312"/>
      <c r="DS467" s="312"/>
      <c r="DT467" s="312"/>
      <c r="DU467" s="312"/>
      <c r="DV467" s="312"/>
      <c r="DW467" s="312"/>
      <c r="DX467" s="312"/>
      <c r="DY467" s="312"/>
      <c r="DZ467" s="312"/>
      <c r="EA467" s="312"/>
      <c r="EB467" s="312"/>
      <c r="EC467" s="312"/>
      <c r="ED467" s="312"/>
      <c r="EE467" s="312"/>
      <c r="EF467" s="312"/>
      <c r="EG467" s="312"/>
      <c r="EH467" s="312"/>
      <c r="EI467" s="312"/>
      <c r="EJ467" s="312"/>
      <c r="EK467" s="312"/>
      <c r="EL467" s="312"/>
      <c r="EM467" s="312"/>
    </row>
    <row r="468" spans="3:143" s="304" customFormat="1" hidden="1" outlineLevel="1" x14ac:dyDescent="0.3">
      <c r="C468" s="280">
        <f t="shared" si="262"/>
        <v>9</v>
      </c>
      <c r="D468" s="305" t="s">
        <v>122</v>
      </c>
      <c r="E468" s="306"/>
      <c r="F468" s="307"/>
      <c r="G468" s="307"/>
      <c r="H468" s="308"/>
      <c r="I468" s="308"/>
      <c r="J468" s="309"/>
      <c r="K468" s="310"/>
      <c r="L468" s="311"/>
      <c r="M468" s="311"/>
      <c r="N468" s="311"/>
      <c r="O468" s="312"/>
      <c r="P468" s="312"/>
      <c r="Q468" s="312"/>
      <c r="R468" s="312"/>
      <c r="S468" s="312"/>
      <c r="T468" s="312"/>
      <c r="U468" s="312"/>
      <c r="V468" s="312"/>
      <c r="W468" s="312"/>
      <c r="X468" s="312"/>
      <c r="Y468" s="312"/>
      <c r="Z468" s="312"/>
      <c r="AA468" s="312"/>
      <c r="AB468" s="312"/>
      <c r="AC468" s="312"/>
      <c r="AD468" s="312"/>
      <c r="AE468" s="312"/>
      <c r="AF468" s="312"/>
      <c r="AG468" s="312"/>
      <c r="AH468" s="312"/>
      <c r="AI468" s="312"/>
      <c r="AJ468" s="312"/>
      <c r="AK468" s="312"/>
      <c r="AL468" s="312"/>
      <c r="AM468" s="312"/>
      <c r="AN468" s="312"/>
      <c r="AO468" s="312"/>
      <c r="AP468" s="312"/>
      <c r="AQ468" s="312"/>
      <c r="AR468" s="312"/>
      <c r="AS468" s="312"/>
      <c r="AT468" s="312"/>
      <c r="AU468" s="312"/>
      <c r="AV468" s="312"/>
      <c r="AW468" s="312"/>
      <c r="AX468" s="312"/>
      <c r="AY468" s="312"/>
      <c r="AZ468" s="312"/>
      <c r="BA468" s="312"/>
      <c r="BB468" s="312"/>
      <c r="BC468" s="312"/>
      <c r="BD468" s="312"/>
      <c r="BE468" s="312"/>
      <c r="BF468" s="312"/>
      <c r="BG468" s="312"/>
      <c r="BH468" s="312"/>
      <c r="BI468" s="312"/>
      <c r="BJ468" s="312"/>
      <c r="BK468" s="312"/>
      <c r="BL468" s="312"/>
      <c r="BM468" s="312"/>
      <c r="BN468" s="312"/>
      <c r="BO468" s="312"/>
      <c r="BP468" s="312"/>
      <c r="BQ468" s="312"/>
      <c r="BR468" s="312"/>
      <c r="BS468" s="312"/>
      <c r="BT468" s="312"/>
      <c r="BU468" s="312"/>
      <c r="BV468" s="312"/>
      <c r="BW468" s="312"/>
      <c r="BX468" s="312"/>
      <c r="BY468" s="312"/>
      <c r="BZ468" s="312"/>
      <c r="CA468" s="312"/>
      <c r="CB468" s="312"/>
      <c r="CC468" s="312"/>
      <c r="CD468" s="312"/>
      <c r="CE468" s="312"/>
      <c r="CF468" s="312"/>
      <c r="CG468" s="312"/>
      <c r="CH468" s="312"/>
      <c r="CI468" s="312"/>
      <c r="CJ468" s="312"/>
      <c r="CK468" s="312"/>
      <c r="CL468" s="312"/>
      <c r="CM468" s="312"/>
      <c r="CN468" s="312"/>
      <c r="CO468" s="312"/>
      <c r="CP468" s="312"/>
      <c r="CQ468" s="312"/>
      <c r="CR468" s="312"/>
      <c r="CS468" s="312"/>
      <c r="CT468" s="312"/>
      <c r="CU468" s="312"/>
      <c r="CV468" s="312"/>
      <c r="CW468" s="312"/>
      <c r="CX468" s="312"/>
      <c r="CY468" s="312"/>
      <c r="CZ468" s="312"/>
      <c r="DA468" s="312"/>
      <c r="DB468" s="312"/>
      <c r="DC468" s="312"/>
      <c r="DD468" s="312"/>
      <c r="DE468" s="312"/>
      <c r="DF468" s="312"/>
      <c r="DG468" s="312"/>
      <c r="DH468" s="312"/>
      <c r="DI468" s="312"/>
      <c r="DJ468" s="312"/>
      <c r="DK468" s="312"/>
      <c r="DL468" s="312"/>
      <c r="DM468" s="312"/>
      <c r="DN468" s="312"/>
      <c r="DO468" s="312"/>
      <c r="DP468" s="312"/>
      <c r="DQ468" s="312"/>
      <c r="DR468" s="312"/>
      <c r="DS468" s="312"/>
      <c r="DT468" s="312"/>
      <c r="DU468" s="312"/>
      <c r="DV468" s="312"/>
      <c r="DW468" s="312"/>
      <c r="DX468" s="312"/>
      <c r="DY468" s="312"/>
      <c r="DZ468" s="312"/>
      <c r="EA468" s="312"/>
      <c r="EB468" s="312"/>
      <c r="EC468" s="312"/>
      <c r="ED468" s="312"/>
      <c r="EE468" s="312"/>
      <c r="EF468" s="312"/>
      <c r="EG468" s="312"/>
      <c r="EH468" s="312"/>
      <c r="EI468" s="312"/>
      <c r="EJ468" s="312"/>
      <c r="EK468" s="312"/>
      <c r="EL468" s="312"/>
      <c r="EM468" s="312"/>
    </row>
    <row r="469" spans="3:143" s="304" customFormat="1" hidden="1" outlineLevel="1" x14ac:dyDescent="0.3">
      <c r="C469" s="280">
        <f t="shared" si="262"/>
        <v>10</v>
      </c>
      <c r="D469" s="313" t="s">
        <v>123</v>
      </c>
      <c r="E469" s="314"/>
      <c r="F469" s="307"/>
      <c r="G469" s="307"/>
      <c r="H469" s="308"/>
      <c r="I469" s="308"/>
      <c r="J469" s="309"/>
      <c r="K469" s="310"/>
      <c r="L469" s="311"/>
      <c r="M469" s="311"/>
      <c r="N469" s="311"/>
      <c r="O469" s="312"/>
      <c r="P469" s="312"/>
      <c r="Q469" s="312"/>
      <c r="R469" s="312"/>
      <c r="S469" s="312"/>
      <c r="T469" s="312"/>
      <c r="U469" s="312"/>
      <c r="V469" s="312"/>
      <c r="W469" s="312"/>
      <c r="X469" s="312"/>
      <c r="Y469" s="312"/>
      <c r="Z469" s="312"/>
      <c r="AA469" s="312"/>
      <c r="AB469" s="312"/>
      <c r="AC469" s="312"/>
      <c r="AD469" s="312"/>
      <c r="AE469" s="312"/>
      <c r="AF469" s="312"/>
      <c r="AG469" s="312"/>
      <c r="AH469" s="312"/>
      <c r="AI469" s="312"/>
      <c r="AJ469" s="312"/>
      <c r="AK469" s="312"/>
      <c r="AL469" s="312"/>
      <c r="AM469" s="312"/>
      <c r="AN469" s="312"/>
      <c r="AO469" s="312"/>
      <c r="AP469" s="312"/>
      <c r="AQ469" s="312"/>
      <c r="AR469" s="312"/>
      <c r="AS469" s="312"/>
      <c r="AT469" s="312"/>
      <c r="AU469" s="312"/>
      <c r="AV469" s="312"/>
      <c r="AW469" s="312"/>
      <c r="AX469" s="312"/>
      <c r="AY469" s="312"/>
      <c r="AZ469" s="312"/>
      <c r="BA469" s="312"/>
      <c r="BB469" s="312"/>
      <c r="BC469" s="312"/>
      <c r="BD469" s="312"/>
      <c r="BE469" s="312"/>
      <c r="BF469" s="312"/>
      <c r="BG469" s="312"/>
      <c r="BH469" s="312"/>
      <c r="BI469" s="312"/>
      <c r="BJ469" s="312"/>
      <c r="BK469" s="312"/>
      <c r="BL469" s="312"/>
      <c r="BM469" s="312"/>
      <c r="BN469" s="312"/>
      <c r="BO469" s="312"/>
      <c r="BP469" s="312"/>
      <c r="BQ469" s="312"/>
      <c r="BR469" s="312"/>
      <c r="BS469" s="312"/>
      <c r="BT469" s="312"/>
      <c r="BU469" s="312"/>
      <c r="BV469" s="312"/>
      <c r="BW469" s="312"/>
      <c r="BX469" s="312"/>
      <c r="BY469" s="312"/>
      <c r="BZ469" s="312"/>
      <c r="CA469" s="312"/>
      <c r="CB469" s="312"/>
      <c r="CC469" s="312"/>
      <c r="CD469" s="312"/>
      <c r="CE469" s="312"/>
      <c r="CF469" s="312"/>
      <c r="CG469" s="312"/>
      <c r="CH469" s="312"/>
      <c r="CI469" s="312"/>
      <c r="CJ469" s="312"/>
      <c r="CK469" s="312"/>
      <c r="CL469" s="312"/>
      <c r="CM469" s="312"/>
      <c r="CN469" s="312"/>
      <c r="CO469" s="312"/>
      <c r="CP469" s="312"/>
      <c r="CQ469" s="312"/>
      <c r="CR469" s="312"/>
      <c r="CS469" s="312"/>
      <c r="CT469" s="312"/>
      <c r="CU469" s="312"/>
      <c r="CV469" s="312"/>
      <c r="CW469" s="312"/>
      <c r="CX469" s="312"/>
      <c r="CY469" s="312"/>
      <c r="CZ469" s="312"/>
      <c r="DA469" s="312"/>
      <c r="DB469" s="312"/>
      <c r="DC469" s="312"/>
      <c r="DD469" s="312"/>
      <c r="DE469" s="312"/>
      <c r="DF469" s="312"/>
      <c r="DG469" s="312"/>
      <c r="DH469" s="312"/>
      <c r="DI469" s="312"/>
      <c r="DJ469" s="312"/>
      <c r="DK469" s="312"/>
      <c r="DL469" s="312"/>
      <c r="DM469" s="312"/>
      <c r="DN469" s="312"/>
      <c r="DO469" s="312"/>
      <c r="DP469" s="312"/>
      <c r="DQ469" s="312"/>
      <c r="DR469" s="312"/>
      <c r="DS469" s="312"/>
      <c r="DT469" s="312"/>
      <c r="DU469" s="312"/>
      <c r="DV469" s="312"/>
      <c r="DW469" s="312"/>
      <c r="DX469" s="312"/>
      <c r="DY469" s="312"/>
      <c r="DZ469" s="312"/>
      <c r="EA469" s="312"/>
      <c r="EB469" s="312"/>
      <c r="EC469" s="312"/>
      <c r="ED469" s="312"/>
      <c r="EE469" s="312"/>
      <c r="EF469" s="312"/>
      <c r="EG469" s="312"/>
      <c r="EH469" s="312"/>
      <c r="EI469" s="312"/>
      <c r="EJ469" s="312"/>
      <c r="EK469" s="312"/>
      <c r="EL469" s="312"/>
      <c r="EM469" s="312"/>
    </row>
    <row r="470" spans="3:143" s="304" customFormat="1" hidden="1" outlineLevel="1" x14ac:dyDescent="0.3">
      <c r="C470" s="288"/>
      <c r="D470" s="313"/>
      <c r="E470" s="314"/>
      <c r="F470" s="307"/>
      <c r="G470" s="307"/>
      <c r="H470" s="308"/>
      <c r="I470" s="308"/>
      <c r="J470" s="309"/>
      <c r="K470" s="310"/>
      <c r="L470" s="311"/>
      <c r="M470" s="311"/>
      <c r="N470" s="311"/>
      <c r="O470" s="312"/>
      <c r="P470" s="312"/>
      <c r="Q470" s="312"/>
      <c r="R470" s="312"/>
      <c r="S470" s="312"/>
      <c r="T470" s="312"/>
      <c r="U470" s="312"/>
      <c r="V470" s="312"/>
      <c r="W470" s="312"/>
      <c r="X470" s="312"/>
      <c r="Y470" s="312"/>
      <c r="Z470" s="312"/>
      <c r="AA470" s="312"/>
      <c r="AB470" s="312"/>
      <c r="AC470" s="312"/>
      <c r="AD470" s="312"/>
      <c r="AE470" s="312"/>
      <c r="AF470" s="312"/>
      <c r="AG470" s="312"/>
      <c r="AH470" s="312"/>
      <c r="AI470" s="312"/>
      <c r="AJ470" s="312"/>
      <c r="AK470" s="312"/>
      <c r="AL470" s="312"/>
      <c r="AM470" s="312"/>
      <c r="AN470" s="312"/>
      <c r="AO470" s="312"/>
      <c r="AP470" s="312"/>
      <c r="AQ470" s="312"/>
      <c r="AR470" s="312"/>
      <c r="AS470" s="312"/>
      <c r="AT470" s="312"/>
      <c r="AU470" s="312"/>
      <c r="AV470" s="312"/>
      <c r="AW470" s="312"/>
      <c r="AX470" s="312"/>
      <c r="AY470" s="312"/>
      <c r="AZ470" s="312"/>
      <c r="BA470" s="312"/>
      <c r="BB470" s="312"/>
      <c r="BC470" s="312"/>
      <c r="BD470" s="312"/>
      <c r="BE470" s="312"/>
      <c r="BF470" s="312"/>
      <c r="BG470" s="312"/>
      <c r="BH470" s="312"/>
      <c r="BI470" s="312"/>
      <c r="BJ470" s="312"/>
      <c r="BK470" s="312"/>
      <c r="BL470" s="312"/>
      <c r="BM470" s="312"/>
      <c r="BN470" s="312"/>
      <c r="BO470" s="312"/>
      <c r="BP470" s="312"/>
      <c r="BQ470" s="312"/>
      <c r="BR470" s="312"/>
      <c r="BS470" s="312"/>
      <c r="BT470" s="312"/>
      <c r="BU470" s="312"/>
      <c r="BV470" s="312"/>
      <c r="BW470" s="312"/>
      <c r="BX470" s="312"/>
      <c r="BY470" s="312"/>
      <c r="BZ470" s="312"/>
      <c r="CA470" s="312"/>
      <c r="CB470" s="312"/>
      <c r="CC470" s="312"/>
      <c r="CD470" s="312"/>
      <c r="CE470" s="312"/>
      <c r="CF470" s="312"/>
      <c r="CG470" s="312"/>
      <c r="CH470" s="312"/>
      <c r="CI470" s="312"/>
      <c r="CJ470" s="312"/>
      <c r="CK470" s="312"/>
      <c r="CL470" s="312"/>
      <c r="CM470" s="312"/>
      <c r="CN470" s="312"/>
      <c r="CO470" s="312"/>
      <c r="CP470" s="312"/>
      <c r="CQ470" s="312"/>
      <c r="CR470" s="312"/>
      <c r="CS470" s="312"/>
      <c r="CT470" s="312"/>
      <c r="CU470" s="312"/>
      <c r="CV470" s="312"/>
      <c r="CW470" s="312"/>
      <c r="CX470" s="312"/>
      <c r="CY470" s="312"/>
      <c r="CZ470" s="312"/>
      <c r="DA470" s="312"/>
      <c r="DB470" s="312"/>
      <c r="DC470" s="312"/>
      <c r="DD470" s="312"/>
      <c r="DE470" s="312"/>
      <c r="DF470" s="312"/>
      <c r="DG470" s="312"/>
      <c r="DH470" s="312"/>
      <c r="DI470" s="312"/>
      <c r="DJ470" s="312"/>
      <c r="DK470" s="312"/>
      <c r="DL470" s="312"/>
      <c r="DM470" s="312"/>
      <c r="DN470" s="312"/>
      <c r="DO470" s="312"/>
      <c r="DP470" s="312"/>
      <c r="DQ470" s="312"/>
      <c r="DR470" s="312"/>
      <c r="DS470" s="312"/>
      <c r="DT470" s="312"/>
      <c r="DU470" s="312"/>
      <c r="DV470" s="312"/>
      <c r="DW470" s="312"/>
      <c r="DX470" s="312"/>
      <c r="DY470" s="312"/>
      <c r="DZ470" s="312"/>
      <c r="EA470" s="312"/>
      <c r="EB470" s="312"/>
      <c r="EC470" s="312"/>
      <c r="ED470" s="312"/>
      <c r="EE470" s="312"/>
      <c r="EF470" s="312"/>
      <c r="EG470" s="312"/>
      <c r="EH470" s="312"/>
      <c r="EI470" s="312"/>
      <c r="EJ470" s="312"/>
      <c r="EK470" s="312"/>
      <c r="EL470" s="312"/>
      <c r="EM470" s="312"/>
    </row>
    <row r="471" spans="3:143" s="304" customFormat="1" hidden="1" outlineLevel="1" x14ac:dyDescent="0.3">
      <c r="C471" s="288"/>
      <c r="D471" s="298" t="str">
        <f>D270</f>
        <v>회사채</v>
      </c>
      <c r="E471" s="299"/>
      <c r="F471" s="300"/>
      <c r="G471" s="300"/>
      <c r="H471" s="301"/>
      <c r="I471" s="301"/>
      <c r="J471" s="302"/>
      <c r="K471" s="303">
        <f>SUM(K472:K482)</f>
        <v>0</v>
      </c>
      <c r="L471" s="303">
        <f t="shared" ref="L471:BW471" si="263">SUM(L472:L482)</f>
        <v>0</v>
      </c>
      <c r="M471" s="303">
        <f t="shared" si="263"/>
        <v>0</v>
      </c>
      <c r="N471" s="303">
        <f t="shared" si="263"/>
        <v>0</v>
      </c>
      <c r="O471" s="303">
        <f t="shared" si="263"/>
        <v>0</v>
      </c>
      <c r="P471" s="303">
        <f t="shared" si="263"/>
        <v>0</v>
      </c>
      <c r="Q471" s="303">
        <f t="shared" si="263"/>
        <v>0</v>
      </c>
      <c r="R471" s="303">
        <f t="shared" si="263"/>
        <v>0</v>
      </c>
      <c r="S471" s="303">
        <f t="shared" si="263"/>
        <v>0</v>
      </c>
      <c r="T471" s="303">
        <f t="shared" si="263"/>
        <v>0</v>
      </c>
      <c r="U471" s="303">
        <f t="shared" si="263"/>
        <v>0</v>
      </c>
      <c r="V471" s="303">
        <f t="shared" si="263"/>
        <v>0</v>
      </c>
      <c r="W471" s="303">
        <f t="shared" si="263"/>
        <v>0</v>
      </c>
      <c r="X471" s="303">
        <f t="shared" si="263"/>
        <v>0</v>
      </c>
      <c r="Y471" s="303">
        <f t="shared" si="263"/>
        <v>0</v>
      </c>
      <c r="Z471" s="303">
        <f t="shared" si="263"/>
        <v>0</v>
      </c>
      <c r="AA471" s="303">
        <f t="shared" si="263"/>
        <v>0</v>
      </c>
      <c r="AB471" s="303">
        <f t="shared" si="263"/>
        <v>0</v>
      </c>
      <c r="AC471" s="303">
        <f t="shared" si="263"/>
        <v>0</v>
      </c>
      <c r="AD471" s="303">
        <f t="shared" si="263"/>
        <v>0</v>
      </c>
      <c r="AE471" s="303">
        <f t="shared" si="263"/>
        <v>0</v>
      </c>
      <c r="AF471" s="303">
        <f t="shared" si="263"/>
        <v>0</v>
      </c>
      <c r="AG471" s="303">
        <f t="shared" si="263"/>
        <v>0</v>
      </c>
      <c r="AH471" s="303">
        <f t="shared" si="263"/>
        <v>0</v>
      </c>
      <c r="AI471" s="303">
        <f t="shared" si="263"/>
        <v>0</v>
      </c>
      <c r="AJ471" s="303">
        <f t="shared" si="263"/>
        <v>0</v>
      </c>
      <c r="AK471" s="303">
        <f t="shared" si="263"/>
        <v>0</v>
      </c>
      <c r="AL471" s="303">
        <f t="shared" si="263"/>
        <v>0</v>
      </c>
      <c r="AM471" s="303">
        <f t="shared" si="263"/>
        <v>0</v>
      </c>
      <c r="AN471" s="303">
        <f t="shared" si="263"/>
        <v>0</v>
      </c>
      <c r="AO471" s="303">
        <f t="shared" si="263"/>
        <v>0</v>
      </c>
      <c r="AP471" s="303">
        <f t="shared" si="263"/>
        <v>0</v>
      </c>
      <c r="AQ471" s="303">
        <f t="shared" si="263"/>
        <v>0</v>
      </c>
      <c r="AR471" s="303">
        <f t="shared" si="263"/>
        <v>0</v>
      </c>
      <c r="AS471" s="303">
        <f t="shared" si="263"/>
        <v>0</v>
      </c>
      <c r="AT471" s="303">
        <f t="shared" si="263"/>
        <v>0</v>
      </c>
      <c r="AU471" s="303">
        <f t="shared" si="263"/>
        <v>0</v>
      </c>
      <c r="AV471" s="303">
        <f t="shared" si="263"/>
        <v>0</v>
      </c>
      <c r="AW471" s="303">
        <f t="shared" si="263"/>
        <v>0</v>
      </c>
      <c r="AX471" s="303">
        <f t="shared" si="263"/>
        <v>0</v>
      </c>
      <c r="AY471" s="303">
        <f t="shared" si="263"/>
        <v>0</v>
      </c>
      <c r="AZ471" s="303">
        <f t="shared" si="263"/>
        <v>0</v>
      </c>
      <c r="BA471" s="303">
        <f t="shared" si="263"/>
        <v>0</v>
      </c>
      <c r="BB471" s="303">
        <f t="shared" si="263"/>
        <v>0</v>
      </c>
      <c r="BC471" s="303">
        <f t="shared" si="263"/>
        <v>0</v>
      </c>
      <c r="BD471" s="303">
        <f t="shared" si="263"/>
        <v>0</v>
      </c>
      <c r="BE471" s="303">
        <f t="shared" si="263"/>
        <v>0</v>
      </c>
      <c r="BF471" s="303">
        <f t="shared" si="263"/>
        <v>0</v>
      </c>
      <c r="BG471" s="303">
        <f t="shared" si="263"/>
        <v>0</v>
      </c>
      <c r="BH471" s="303">
        <f t="shared" si="263"/>
        <v>0</v>
      </c>
      <c r="BI471" s="303">
        <f t="shared" si="263"/>
        <v>0</v>
      </c>
      <c r="BJ471" s="303">
        <f t="shared" si="263"/>
        <v>0</v>
      </c>
      <c r="BK471" s="303">
        <f t="shared" si="263"/>
        <v>0</v>
      </c>
      <c r="BL471" s="303">
        <f t="shared" si="263"/>
        <v>0</v>
      </c>
      <c r="BM471" s="303">
        <f t="shared" si="263"/>
        <v>0</v>
      </c>
      <c r="BN471" s="303">
        <f t="shared" si="263"/>
        <v>0</v>
      </c>
      <c r="BO471" s="303">
        <f t="shared" si="263"/>
        <v>0</v>
      </c>
      <c r="BP471" s="303">
        <f t="shared" si="263"/>
        <v>0</v>
      </c>
      <c r="BQ471" s="303">
        <f t="shared" si="263"/>
        <v>0</v>
      </c>
      <c r="BR471" s="303">
        <f t="shared" si="263"/>
        <v>0</v>
      </c>
      <c r="BS471" s="303">
        <f t="shared" si="263"/>
        <v>0</v>
      </c>
      <c r="BT471" s="303">
        <f t="shared" si="263"/>
        <v>0</v>
      </c>
      <c r="BU471" s="303">
        <f t="shared" si="263"/>
        <v>0</v>
      </c>
      <c r="BV471" s="303">
        <f t="shared" si="263"/>
        <v>0</v>
      </c>
      <c r="BW471" s="303">
        <f t="shared" si="263"/>
        <v>0</v>
      </c>
      <c r="BX471" s="303">
        <f t="shared" ref="BX471:EI471" si="264">SUM(BX472:BX482)</f>
        <v>0</v>
      </c>
      <c r="BY471" s="303">
        <f t="shared" si="264"/>
        <v>0</v>
      </c>
      <c r="BZ471" s="303">
        <f t="shared" si="264"/>
        <v>0</v>
      </c>
      <c r="CA471" s="303">
        <f t="shared" si="264"/>
        <v>0</v>
      </c>
      <c r="CB471" s="303">
        <f t="shared" si="264"/>
        <v>0</v>
      </c>
      <c r="CC471" s="303">
        <f t="shared" si="264"/>
        <v>0</v>
      </c>
      <c r="CD471" s="303">
        <f t="shared" si="264"/>
        <v>0</v>
      </c>
      <c r="CE471" s="303">
        <f t="shared" si="264"/>
        <v>0</v>
      </c>
      <c r="CF471" s="303">
        <f t="shared" si="264"/>
        <v>0</v>
      </c>
      <c r="CG471" s="303">
        <f t="shared" si="264"/>
        <v>0</v>
      </c>
      <c r="CH471" s="303">
        <f t="shared" si="264"/>
        <v>0</v>
      </c>
      <c r="CI471" s="303">
        <f t="shared" si="264"/>
        <v>0</v>
      </c>
      <c r="CJ471" s="303">
        <f t="shared" si="264"/>
        <v>0</v>
      </c>
      <c r="CK471" s="303">
        <f t="shared" si="264"/>
        <v>0</v>
      </c>
      <c r="CL471" s="303">
        <f t="shared" si="264"/>
        <v>0</v>
      </c>
      <c r="CM471" s="303">
        <f t="shared" si="264"/>
        <v>0</v>
      </c>
      <c r="CN471" s="303">
        <f t="shared" si="264"/>
        <v>0</v>
      </c>
      <c r="CO471" s="303">
        <f t="shared" si="264"/>
        <v>0</v>
      </c>
      <c r="CP471" s="303">
        <f t="shared" si="264"/>
        <v>0</v>
      </c>
      <c r="CQ471" s="303">
        <f t="shared" si="264"/>
        <v>0</v>
      </c>
      <c r="CR471" s="303">
        <f t="shared" si="264"/>
        <v>0</v>
      </c>
      <c r="CS471" s="303">
        <f t="shared" si="264"/>
        <v>0</v>
      </c>
      <c r="CT471" s="303">
        <f t="shared" si="264"/>
        <v>0</v>
      </c>
      <c r="CU471" s="303">
        <f t="shared" si="264"/>
        <v>0</v>
      </c>
      <c r="CV471" s="303">
        <f t="shared" si="264"/>
        <v>0</v>
      </c>
      <c r="CW471" s="303">
        <f t="shared" si="264"/>
        <v>0</v>
      </c>
      <c r="CX471" s="303">
        <f t="shared" si="264"/>
        <v>0</v>
      </c>
      <c r="CY471" s="303">
        <f t="shared" si="264"/>
        <v>0</v>
      </c>
      <c r="CZ471" s="303">
        <f t="shared" si="264"/>
        <v>0</v>
      </c>
      <c r="DA471" s="303">
        <f t="shared" si="264"/>
        <v>0</v>
      </c>
      <c r="DB471" s="303">
        <f t="shared" si="264"/>
        <v>0</v>
      </c>
      <c r="DC471" s="303">
        <f t="shared" si="264"/>
        <v>0</v>
      </c>
      <c r="DD471" s="303"/>
      <c r="DE471" s="303"/>
      <c r="DF471" s="303"/>
      <c r="DG471" s="303"/>
      <c r="DH471" s="303"/>
      <c r="DI471" s="303"/>
      <c r="DJ471" s="303"/>
      <c r="DK471" s="303"/>
      <c r="DL471" s="303"/>
      <c r="DM471" s="303"/>
      <c r="DN471" s="303"/>
      <c r="DO471" s="303"/>
      <c r="DP471" s="303"/>
      <c r="DQ471" s="303"/>
      <c r="DR471" s="303"/>
      <c r="DS471" s="303"/>
      <c r="DT471" s="303"/>
      <c r="DU471" s="303"/>
      <c r="DV471" s="303"/>
      <c r="DW471" s="303"/>
      <c r="DX471" s="303"/>
      <c r="DY471" s="303"/>
      <c r="DZ471" s="303"/>
      <c r="EA471" s="303"/>
      <c r="EB471" s="303"/>
      <c r="EC471" s="303"/>
      <c r="ED471" s="303"/>
      <c r="EE471" s="303"/>
      <c r="EF471" s="303"/>
      <c r="EG471" s="303"/>
      <c r="EH471" s="303"/>
      <c r="EI471" s="303"/>
      <c r="EJ471" s="303"/>
      <c r="EK471" s="303"/>
      <c r="EL471" s="303"/>
      <c r="EM471" s="303"/>
    </row>
    <row r="472" spans="3:143" s="304" customFormat="1" hidden="1" outlineLevel="1" x14ac:dyDescent="0.3">
      <c r="C472" s="280">
        <v>1</v>
      </c>
      <c r="D472" s="313" t="s">
        <v>124</v>
      </c>
      <c r="E472" s="314"/>
      <c r="F472" s="307"/>
      <c r="G472" s="307"/>
      <c r="H472" s="308"/>
      <c r="I472" s="308"/>
      <c r="J472" s="309"/>
      <c r="K472" s="310"/>
      <c r="L472" s="311"/>
      <c r="M472" s="311"/>
      <c r="N472" s="311"/>
      <c r="O472" s="312"/>
      <c r="P472" s="312"/>
      <c r="Q472" s="312"/>
      <c r="R472" s="312"/>
      <c r="S472" s="312"/>
      <c r="T472" s="312"/>
      <c r="U472" s="312"/>
      <c r="V472" s="312"/>
      <c r="W472" s="312"/>
      <c r="X472" s="312"/>
      <c r="Y472" s="312"/>
      <c r="Z472" s="312"/>
      <c r="AA472" s="312"/>
      <c r="AB472" s="312"/>
      <c r="AC472" s="312"/>
      <c r="AD472" s="312"/>
      <c r="AE472" s="312"/>
      <c r="AF472" s="312"/>
      <c r="AG472" s="312"/>
      <c r="AH472" s="312"/>
      <c r="AI472" s="312"/>
      <c r="AJ472" s="312"/>
      <c r="AK472" s="312"/>
      <c r="AL472" s="312"/>
      <c r="AM472" s="312"/>
      <c r="AN472" s="312"/>
      <c r="AO472" s="312"/>
      <c r="AP472" s="312"/>
      <c r="AQ472" s="312"/>
      <c r="AR472" s="312"/>
      <c r="AS472" s="312"/>
      <c r="AT472" s="312"/>
      <c r="AU472" s="312"/>
      <c r="AV472" s="312"/>
      <c r="AW472" s="312"/>
      <c r="AX472" s="312"/>
      <c r="AY472" s="312"/>
      <c r="AZ472" s="312"/>
      <c r="BA472" s="312"/>
      <c r="BB472" s="312"/>
      <c r="BC472" s="312"/>
      <c r="BD472" s="312"/>
      <c r="BE472" s="312"/>
      <c r="BF472" s="312"/>
      <c r="BG472" s="312"/>
      <c r="BH472" s="312"/>
      <c r="BI472" s="312"/>
      <c r="BJ472" s="312"/>
      <c r="BK472" s="312"/>
      <c r="BL472" s="312"/>
      <c r="BM472" s="312"/>
      <c r="BN472" s="312"/>
      <c r="BO472" s="312"/>
      <c r="BP472" s="312"/>
      <c r="BQ472" s="312"/>
      <c r="BR472" s="312"/>
      <c r="BS472" s="312"/>
      <c r="BT472" s="312"/>
      <c r="BU472" s="312"/>
      <c r="BV472" s="312"/>
      <c r="BW472" s="312"/>
      <c r="BX472" s="312"/>
      <c r="BY472" s="312"/>
      <c r="BZ472" s="312"/>
      <c r="CA472" s="312"/>
      <c r="CB472" s="312"/>
      <c r="CC472" s="312"/>
      <c r="CD472" s="312"/>
      <c r="CE472" s="312"/>
      <c r="CF472" s="312"/>
      <c r="CG472" s="312"/>
      <c r="CH472" s="312"/>
      <c r="CI472" s="312"/>
      <c r="CJ472" s="312"/>
      <c r="CK472" s="312"/>
      <c r="CL472" s="312"/>
      <c r="CM472" s="312"/>
      <c r="CN472" s="312"/>
      <c r="CO472" s="312"/>
      <c r="CP472" s="312"/>
      <c r="CQ472" s="312"/>
      <c r="CR472" s="312"/>
      <c r="CS472" s="312"/>
      <c r="CT472" s="312"/>
      <c r="CU472" s="312"/>
      <c r="CV472" s="312"/>
      <c r="CW472" s="312"/>
      <c r="CX472" s="312"/>
      <c r="CY472" s="312"/>
      <c r="CZ472" s="312"/>
      <c r="DA472" s="312"/>
      <c r="DB472" s="312"/>
      <c r="DC472" s="312"/>
      <c r="DD472" s="312"/>
      <c r="DE472" s="312"/>
      <c r="DF472" s="312"/>
      <c r="DG472" s="312"/>
      <c r="DH472" s="312"/>
      <c r="DI472" s="312"/>
      <c r="DJ472" s="312"/>
      <c r="DK472" s="312"/>
      <c r="DL472" s="312"/>
      <c r="DM472" s="312"/>
      <c r="DN472" s="312"/>
      <c r="DO472" s="312"/>
      <c r="DP472" s="312"/>
      <c r="DQ472" s="312"/>
      <c r="DR472" s="312"/>
      <c r="DS472" s="312"/>
      <c r="DT472" s="312"/>
      <c r="DU472" s="312"/>
      <c r="DV472" s="312"/>
      <c r="DW472" s="312"/>
      <c r="DX472" s="312"/>
      <c r="DY472" s="312"/>
      <c r="DZ472" s="312"/>
      <c r="EA472" s="312"/>
      <c r="EB472" s="312"/>
      <c r="EC472" s="312"/>
      <c r="ED472" s="312"/>
      <c r="EE472" s="312"/>
      <c r="EF472" s="312"/>
      <c r="EG472" s="312"/>
      <c r="EH472" s="312"/>
      <c r="EI472" s="312"/>
      <c r="EJ472" s="312"/>
      <c r="EK472" s="312"/>
      <c r="EL472" s="312"/>
      <c r="EM472" s="312"/>
    </row>
    <row r="473" spans="3:143" s="304" customFormat="1" hidden="1" outlineLevel="1" x14ac:dyDescent="0.3">
      <c r="C473" s="280">
        <f>C472+1</f>
        <v>2</v>
      </c>
      <c r="D473" s="313" t="s">
        <v>125</v>
      </c>
      <c r="E473" s="314"/>
      <c r="F473" s="307"/>
      <c r="G473" s="307"/>
      <c r="H473" s="308"/>
      <c r="I473" s="308"/>
      <c r="J473" s="309"/>
      <c r="K473" s="310"/>
      <c r="L473" s="311"/>
      <c r="M473" s="311"/>
      <c r="N473" s="311"/>
      <c r="O473" s="312"/>
      <c r="P473" s="312"/>
      <c r="Q473" s="312"/>
      <c r="R473" s="312"/>
      <c r="S473" s="312"/>
      <c r="T473" s="312"/>
      <c r="U473" s="312"/>
      <c r="V473" s="312"/>
      <c r="W473" s="312"/>
      <c r="X473" s="312"/>
      <c r="Y473" s="312"/>
      <c r="Z473" s="312"/>
      <c r="AA473" s="312"/>
      <c r="AB473" s="312"/>
      <c r="AC473" s="312"/>
      <c r="AD473" s="312"/>
      <c r="AE473" s="312"/>
      <c r="AF473" s="312"/>
      <c r="AG473" s="312"/>
      <c r="AH473" s="312"/>
      <c r="AI473" s="312"/>
      <c r="AJ473" s="312"/>
      <c r="AK473" s="312"/>
      <c r="AL473" s="312"/>
      <c r="AM473" s="312"/>
      <c r="AN473" s="312"/>
      <c r="AO473" s="312"/>
      <c r="AP473" s="312"/>
      <c r="AQ473" s="312"/>
      <c r="AR473" s="312"/>
      <c r="AS473" s="312"/>
      <c r="AT473" s="312"/>
      <c r="AU473" s="312"/>
      <c r="AV473" s="312"/>
      <c r="AW473" s="312"/>
      <c r="AX473" s="312"/>
      <c r="AY473" s="312"/>
      <c r="AZ473" s="312"/>
      <c r="BA473" s="312"/>
      <c r="BB473" s="312"/>
      <c r="BC473" s="312"/>
      <c r="BD473" s="312"/>
      <c r="BE473" s="312"/>
      <c r="BF473" s="312"/>
      <c r="BG473" s="312"/>
      <c r="BH473" s="312"/>
      <c r="BI473" s="312"/>
      <c r="BJ473" s="312"/>
      <c r="BK473" s="312"/>
      <c r="BL473" s="312"/>
      <c r="BM473" s="312"/>
      <c r="BN473" s="312"/>
      <c r="BO473" s="312"/>
      <c r="BP473" s="312"/>
      <c r="BQ473" s="312"/>
      <c r="BR473" s="312"/>
      <c r="BS473" s="312"/>
      <c r="BT473" s="312"/>
      <c r="BU473" s="312"/>
      <c r="BV473" s="312"/>
      <c r="BW473" s="312"/>
      <c r="BX473" s="312"/>
      <c r="BY473" s="312"/>
      <c r="BZ473" s="312"/>
      <c r="CA473" s="312"/>
      <c r="CB473" s="312"/>
      <c r="CC473" s="312"/>
      <c r="CD473" s="312"/>
      <c r="CE473" s="312"/>
      <c r="CF473" s="312"/>
      <c r="CG473" s="312"/>
      <c r="CH473" s="312"/>
      <c r="CI473" s="312"/>
      <c r="CJ473" s="312"/>
      <c r="CK473" s="312"/>
      <c r="CL473" s="312"/>
      <c r="CM473" s="312"/>
      <c r="CN473" s="312"/>
      <c r="CO473" s="312"/>
      <c r="CP473" s="312"/>
      <c r="CQ473" s="312"/>
      <c r="CR473" s="312"/>
      <c r="CS473" s="312"/>
      <c r="CT473" s="312"/>
      <c r="CU473" s="312"/>
      <c r="CV473" s="312"/>
      <c r="CW473" s="312"/>
      <c r="CX473" s="312"/>
      <c r="CY473" s="312"/>
      <c r="CZ473" s="312"/>
      <c r="DA473" s="312"/>
      <c r="DB473" s="312"/>
      <c r="DC473" s="312"/>
      <c r="DD473" s="312"/>
      <c r="DE473" s="312"/>
      <c r="DF473" s="312"/>
      <c r="DG473" s="312"/>
      <c r="DH473" s="312"/>
      <c r="DI473" s="312"/>
      <c r="DJ473" s="312"/>
      <c r="DK473" s="312"/>
      <c r="DL473" s="312"/>
      <c r="DM473" s="312"/>
      <c r="DN473" s="312"/>
      <c r="DO473" s="312"/>
      <c r="DP473" s="312"/>
      <c r="DQ473" s="312"/>
      <c r="DR473" s="312"/>
      <c r="DS473" s="312"/>
      <c r="DT473" s="312"/>
      <c r="DU473" s="312"/>
      <c r="DV473" s="312"/>
      <c r="DW473" s="312"/>
      <c r="DX473" s="312"/>
      <c r="DY473" s="312"/>
      <c r="DZ473" s="312"/>
      <c r="EA473" s="312"/>
      <c r="EB473" s="312"/>
      <c r="EC473" s="312"/>
      <c r="ED473" s="312"/>
      <c r="EE473" s="312"/>
      <c r="EF473" s="312"/>
      <c r="EG473" s="312"/>
      <c r="EH473" s="312"/>
      <c r="EI473" s="312"/>
      <c r="EJ473" s="312"/>
      <c r="EK473" s="312"/>
      <c r="EL473" s="312"/>
      <c r="EM473" s="312"/>
    </row>
    <row r="474" spans="3:143" s="304" customFormat="1" hidden="1" outlineLevel="1" x14ac:dyDescent="0.3">
      <c r="C474" s="280">
        <f t="shared" ref="C474:C481" si="265">C473+1</f>
        <v>3</v>
      </c>
      <c r="D474" s="313" t="s">
        <v>126</v>
      </c>
      <c r="E474" s="314"/>
      <c r="F474" s="307"/>
      <c r="G474" s="307"/>
      <c r="H474" s="308"/>
      <c r="I474" s="308"/>
      <c r="J474" s="309"/>
      <c r="K474" s="310"/>
      <c r="L474" s="311"/>
      <c r="M474" s="311"/>
      <c r="N474" s="311"/>
      <c r="O474" s="312"/>
      <c r="P474" s="312"/>
      <c r="Q474" s="312"/>
      <c r="R474" s="312"/>
      <c r="S474" s="312"/>
      <c r="T474" s="312"/>
      <c r="U474" s="312"/>
      <c r="V474" s="312"/>
      <c r="W474" s="312"/>
      <c r="X474" s="312"/>
      <c r="Y474" s="312"/>
      <c r="Z474" s="312"/>
      <c r="AA474" s="312"/>
      <c r="AB474" s="312"/>
      <c r="AC474" s="312"/>
      <c r="AD474" s="312"/>
      <c r="AE474" s="312"/>
      <c r="AF474" s="312"/>
      <c r="AG474" s="312"/>
      <c r="AH474" s="312"/>
      <c r="AI474" s="312"/>
      <c r="AJ474" s="312"/>
      <c r="AK474" s="312"/>
      <c r="AL474" s="312"/>
      <c r="AM474" s="312"/>
      <c r="AN474" s="312"/>
      <c r="AO474" s="312"/>
      <c r="AP474" s="312"/>
      <c r="AQ474" s="312"/>
      <c r="AR474" s="312"/>
      <c r="AS474" s="312"/>
      <c r="AT474" s="312"/>
      <c r="AU474" s="312"/>
      <c r="AV474" s="312"/>
      <c r="AW474" s="312"/>
      <c r="AX474" s="312"/>
      <c r="AY474" s="312"/>
      <c r="AZ474" s="312"/>
      <c r="BA474" s="312"/>
      <c r="BB474" s="312"/>
      <c r="BC474" s="312"/>
      <c r="BD474" s="312"/>
      <c r="BE474" s="312"/>
      <c r="BF474" s="312"/>
      <c r="BG474" s="312"/>
      <c r="BH474" s="312"/>
      <c r="BI474" s="312"/>
      <c r="BJ474" s="312"/>
      <c r="BK474" s="312"/>
      <c r="BL474" s="312"/>
      <c r="BM474" s="312"/>
      <c r="BN474" s="312"/>
      <c r="BO474" s="312"/>
      <c r="BP474" s="312"/>
      <c r="BQ474" s="312"/>
      <c r="BR474" s="312"/>
      <c r="BS474" s="312"/>
      <c r="BT474" s="312"/>
      <c r="BU474" s="312"/>
      <c r="BV474" s="312"/>
      <c r="BW474" s="312"/>
      <c r="BX474" s="312"/>
      <c r="BY474" s="312"/>
      <c r="BZ474" s="312"/>
      <c r="CA474" s="312"/>
      <c r="CB474" s="312"/>
      <c r="CC474" s="312"/>
      <c r="CD474" s="312"/>
      <c r="CE474" s="312"/>
      <c r="CF474" s="312"/>
      <c r="CG474" s="312"/>
      <c r="CH474" s="312"/>
      <c r="CI474" s="312"/>
      <c r="CJ474" s="312"/>
      <c r="CK474" s="312"/>
      <c r="CL474" s="312"/>
      <c r="CM474" s="312"/>
      <c r="CN474" s="312"/>
      <c r="CO474" s="312"/>
      <c r="CP474" s="312"/>
      <c r="CQ474" s="312"/>
      <c r="CR474" s="312"/>
      <c r="CS474" s="312"/>
      <c r="CT474" s="312"/>
      <c r="CU474" s="312"/>
      <c r="CV474" s="312"/>
      <c r="CW474" s="312"/>
      <c r="CX474" s="312"/>
      <c r="CY474" s="312"/>
      <c r="CZ474" s="312"/>
      <c r="DA474" s="312"/>
      <c r="DB474" s="312"/>
      <c r="DC474" s="312"/>
      <c r="DD474" s="312"/>
      <c r="DE474" s="312"/>
      <c r="DF474" s="312"/>
      <c r="DG474" s="312"/>
      <c r="DH474" s="312"/>
      <c r="DI474" s="312"/>
      <c r="DJ474" s="312"/>
      <c r="DK474" s="312"/>
      <c r="DL474" s="312"/>
      <c r="DM474" s="312"/>
      <c r="DN474" s="312"/>
      <c r="DO474" s="312"/>
      <c r="DP474" s="312"/>
      <c r="DQ474" s="312"/>
      <c r="DR474" s="312"/>
      <c r="DS474" s="312"/>
      <c r="DT474" s="312"/>
      <c r="DU474" s="312"/>
      <c r="DV474" s="312"/>
      <c r="DW474" s="312"/>
      <c r="DX474" s="312"/>
      <c r="DY474" s="312"/>
      <c r="DZ474" s="312"/>
      <c r="EA474" s="312"/>
      <c r="EB474" s="312"/>
      <c r="EC474" s="312"/>
      <c r="ED474" s="312"/>
      <c r="EE474" s="312"/>
      <c r="EF474" s="312"/>
      <c r="EG474" s="312"/>
      <c r="EH474" s="312"/>
      <c r="EI474" s="312"/>
      <c r="EJ474" s="312"/>
      <c r="EK474" s="312"/>
      <c r="EL474" s="312"/>
      <c r="EM474" s="312"/>
    </row>
    <row r="475" spans="3:143" s="304" customFormat="1" hidden="1" outlineLevel="1" x14ac:dyDescent="0.3">
      <c r="C475" s="280">
        <f t="shared" si="265"/>
        <v>4</v>
      </c>
      <c r="D475" s="313" t="s">
        <v>127</v>
      </c>
      <c r="E475" s="314"/>
      <c r="F475" s="307"/>
      <c r="G475" s="307"/>
      <c r="H475" s="308"/>
      <c r="I475" s="308"/>
      <c r="J475" s="309"/>
      <c r="K475" s="310"/>
      <c r="L475" s="311"/>
      <c r="M475" s="311"/>
      <c r="N475" s="311"/>
      <c r="O475" s="312"/>
      <c r="P475" s="312"/>
      <c r="Q475" s="312"/>
      <c r="R475" s="312"/>
      <c r="S475" s="312"/>
      <c r="T475" s="312"/>
      <c r="U475" s="312"/>
      <c r="V475" s="312"/>
      <c r="W475" s="312"/>
      <c r="X475" s="312"/>
      <c r="Y475" s="312"/>
      <c r="Z475" s="312"/>
      <c r="AA475" s="312"/>
      <c r="AB475" s="312"/>
      <c r="AC475" s="312"/>
      <c r="AD475" s="312"/>
      <c r="AE475" s="312"/>
      <c r="AF475" s="312"/>
      <c r="AG475" s="312"/>
      <c r="AH475" s="312"/>
      <c r="AI475" s="312"/>
      <c r="AJ475" s="312"/>
      <c r="AK475" s="312"/>
      <c r="AL475" s="312"/>
      <c r="AM475" s="312"/>
      <c r="AN475" s="312"/>
      <c r="AO475" s="312"/>
      <c r="AP475" s="312"/>
      <c r="AQ475" s="312"/>
      <c r="AR475" s="312"/>
      <c r="AS475" s="312"/>
      <c r="AT475" s="312"/>
      <c r="AU475" s="312"/>
      <c r="AV475" s="312"/>
      <c r="AW475" s="312"/>
      <c r="AX475" s="312"/>
      <c r="AY475" s="312"/>
      <c r="AZ475" s="312"/>
      <c r="BA475" s="312"/>
      <c r="BB475" s="312"/>
      <c r="BC475" s="312"/>
      <c r="BD475" s="312"/>
      <c r="BE475" s="312"/>
      <c r="BF475" s="312"/>
      <c r="BG475" s="312"/>
      <c r="BH475" s="312"/>
      <c r="BI475" s="312"/>
      <c r="BJ475" s="312"/>
      <c r="BK475" s="312"/>
      <c r="BL475" s="312"/>
      <c r="BM475" s="312"/>
      <c r="BN475" s="312"/>
      <c r="BO475" s="312"/>
      <c r="BP475" s="312"/>
      <c r="BQ475" s="312"/>
      <c r="BR475" s="312"/>
      <c r="BS475" s="312"/>
      <c r="BT475" s="312"/>
      <c r="BU475" s="312"/>
      <c r="BV475" s="312"/>
      <c r="BW475" s="312"/>
      <c r="BX475" s="312"/>
      <c r="BY475" s="312"/>
      <c r="BZ475" s="312"/>
      <c r="CA475" s="312"/>
      <c r="CB475" s="312"/>
      <c r="CC475" s="312"/>
      <c r="CD475" s="312"/>
      <c r="CE475" s="312"/>
      <c r="CF475" s="312"/>
      <c r="CG475" s="312"/>
      <c r="CH475" s="312"/>
      <c r="CI475" s="312"/>
      <c r="CJ475" s="312"/>
      <c r="CK475" s="312"/>
      <c r="CL475" s="312"/>
      <c r="CM475" s="312"/>
      <c r="CN475" s="312"/>
      <c r="CO475" s="312"/>
      <c r="CP475" s="312"/>
      <c r="CQ475" s="312"/>
      <c r="CR475" s="312"/>
      <c r="CS475" s="312"/>
      <c r="CT475" s="312"/>
      <c r="CU475" s="312"/>
      <c r="CV475" s="312"/>
      <c r="CW475" s="312"/>
      <c r="CX475" s="312"/>
      <c r="CY475" s="312"/>
      <c r="CZ475" s="312"/>
      <c r="DA475" s="312"/>
      <c r="DB475" s="312"/>
      <c r="DC475" s="312"/>
      <c r="DD475" s="312"/>
      <c r="DE475" s="312"/>
      <c r="DF475" s="312"/>
      <c r="DG475" s="312"/>
      <c r="DH475" s="312"/>
      <c r="DI475" s="312"/>
      <c r="DJ475" s="312"/>
      <c r="DK475" s="312"/>
      <c r="DL475" s="312"/>
      <c r="DM475" s="312"/>
      <c r="DN475" s="312"/>
      <c r="DO475" s="312"/>
      <c r="DP475" s="312"/>
      <c r="DQ475" s="312"/>
      <c r="DR475" s="312"/>
      <c r="DS475" s="312"/>
      <c r="DT475" s="312"/>
      <c r="DU475" s="312"/>
      <c r="DV475" s="312"/>
      <c r="DW475" s="312"/>
      <c r="DX475" s="312"/>
      <c r="DY475" s="312"/>
      <c r="DZ475" s="312"/>
      <c r="EA475" s="312"/>
      <c r="EB475" s="312"/>
      <c r="EC475" s="312"/>
      <c r="ED475" s="312"/>
      <c r="EE475" s="312"/>
      <c r="EF475" s="312"/>
      <c r="EG475" s="312"/>
      <c r="EH475" s="312"/>
      <c r="EI475" s="312"/>
      <c r="EJ475" s="312"/>
      <c r="EK475" s="312"/>
      <c r="EL475" s="312"/>
      <c r="EM475" s="312"/>
    </row>
    <row r="476" spans="3:143" s="304" customFormat="1" hidden="1" outlineLevel="1" x14ac:dyDescent="0.3">
      <c r="C476" s="280">
        <f t="shared" si="265"/>
        <v>5</v>
      </c>
      <c r="D476" s="313" t="s">
        <v>128</v>
      </c>
      <c r="E476" s="314"/>
      <c r="F476" s="307"/>
      <c r="G476" s="307"/>
      <c r="H476" s="308"/>
      <c r="I476" s="308"/>
      <c r="J476" s="309"/>
      <c r="K476" s="310"/>
      <c r="L476" s="311"/>
      <c r="M476" s="311"/>
      <c r="N476" s="311"/>
      <c r="O476" s="312"/>
      <c r="P476" s="312"/>
      <c r="Q476" s="312"/>
      <c r="R476" s="312"/>
      <c r="S476" s="312"/>
      <c r="T476" s="312"/>
      <c r="U476" s="312"/>
      <c r="V476" s="312"/>
      <c r="W476" s="312"/>
      <c r="X476" s="312"/>
      <c r="Y476" s="312"/>
      <c r="Z476" s="312"/>
      <c r="AA476" s="312"/>
      <c r="AB476" s="312"/>
      <c r="AC476" s="312"/>
      <c r="AD476" s="312"/>
      <c r="AE476" s="312"/>
      <c r="AF476" s="312"/>
      <c r="AG476" s="312"/>
      <c r="AH476" s="312"/>
      <c r="AI476" s="312"/>
      <c r="AJ476" s="312"/>
      <c r="AK476" s="312"/>
      <c r="AL476" s="312"/>
      <c r="AM476" s="312"/>
      <c r="AN476" s="312"/>
      <c r="AO476" s="312"/>
      <c r="AP476" s="312"/>
      <c r="AQ476" s="312"/>
      <c r="AR476" s="312"/>
      <c r="AS476" s="312"/>
      <c r="AT476" s="312"/>
      <c r="AU476" s="312"/>
      <c r="AV476" s="312"/>
      <c r="AW476" s="312"/>
      <c r="AX476" s="312"/>
      <c r="AY476" s="312"/>
      <c r="AZ476" s="312"/>
      <c r="BA476" s="312"/>
      <c r="BB476" s="312"/>
      <c r="BC476" s="312"/>
      <c r="BD476" s="312"/>
      <c r="BE476" s="312"/>
      <c r="BF476" s="312"/>
      <c r="BG476" s="312"/>
      <c r="BH476" s="312"/>
      <c r="BI476" s="312"/>
      <c r="BJ476" s="312"/>
      <c r="BK476" s="312"/>
      <c r="BL476" s="312"/>
      <c r="BM476" s="312"/>
      <c r="BN476" s="312"/>
      <c r="BO476" s="312"/>
      <c r="BP476" s="312"/>
      <c r="BQ476" s="312"/>
      <c r="BR476" s="312"/>
      <c r="BS476" s="312"/>
      <c r="BT476" s="312"/>
      <c r="BU476" s="312"/>
      <c r="BV476" s="312"/>
      <c r="BW476" s="312"/>
      <c r="BX476" s="312"/>
      <c r="BY476" s="312"/>
      <c r="BZ476" s="312"/>
      <c r="CA476" s="312"/>
      <c r="CB476" s="312"/>
      <c r="CC476" s="312"/>
      <c r="CD476" s="312"/>
      <c r="CE476" s="312"/>
      <c r="CF476" s="312"/>
      <c r="CG476" s="312"/>
      <c r="CH476" s="312"/>
      <c r="CI476" s="312"/>
      <c r="CJ476" s="312"/>
      <c r="CK476" s="312"/>
      <c r="CL476" s="312"/>
      <c r="CM476" s="312"/>
      <c r="CN476" s="312"/>
      <c r="CO476" s="312"/>
      <c r="CP476" s="312"/>
      <c r="CQ476" s="312"/>
      <c r="CR476" s="312"/>
      <c r="CS476" s="312"/>
      <c r="CT476" s="312"/>
      <c r="CU476" s="312"/>
      <c r="CV476" s="312"/>
      <c r="CW476" s="312"/>
      <c r="CX476" s="312"/>
      <c r="CY476" s="312"/>
      <c r="CZ476" s="312"/>
      <c r="DA476" s="312"/>
      <c r="DB476" s="312"/>
      <c r="DC476" s="312"/>
      <c r="DD476" s="312"/>
      <c r="DE476" s="312"/>
      <c r="DF476" s="312"/>
      <c r="DG476" s="312"/>
      <c r="DH476" s="312"/>
      <c r="DI476" s="312"/>
      <c r="DJ476" s="312"/>
      <c r="DK476" s="312"/>
      <c r="DL476" s="312"/>
      <c r="DM476" s="312"/>
      <c r="DN476" s="312"/>
      <c r="DO476" s="312"/>
      <c r="DP476" s="312"/>
      <c r="DQ476" s="312"/>
      <c r="DR476" s="312"/>
      <c r="DS476" s="312"/>
      <c r="DT476" s="312"/>
      <c r="DU476" s="312"/>
      <c r="DV476" s="312"/>
      <c r="DW476" s="312"/>
      <c r="DX476" s="312"/>
      <c r="DY476" s="312"/>
      <c r="DZ476" s="312"/>
      <c r="EA476" s="312"/>
      <c r="EB476" s="312"/>
      <c r="EC476" s="312"/>
      <c r="ED476" s="312"/>
      <c r="EE476" s="312"/>
      <c r="EF476" s="312"/>
      <c r="EG476" s="312"/>
      <c r="EH476" s="312"/>
      <c r="EI476" s="312"/>
      <c r="EJ476" s="312"/>
      <c r="EK476" s="312"/>
      <c r="EL476" s="312"/>
      <c r="EM476" s="312"/>
    </row>
    <row r="477" spans="3:143" s="304" customFormat="1" hidden="1" outlineLevel="1" x14ac:dyDescent="0.3">
      <c r="C477" s="280">
        <f t="shared" si="265"/>
        <v>6</v>
      </c>
      <c r="D477" s="313" t="s">
        <v>129</v>
      </c>
      <c r="E477" s="314"/>
      <c r="F477" s="307"/>
      <c r="G477" s="307"/>
      <c r="H477" s="308"/>
      <c r="I477" s="308"/>
      <c r="J477" s="309"/>
      <c r="K477" s="310"/>
      <c r="L477" s="311"/>
      <c r="M477" s="311"/>
      <c r="N477" s="311"/>
      <c r="O477" s="312"/>
      <c r="P477" s="312"/>
      <c r="Q477" s="312"/>
      <c r="R477" s="312"/>
      <c r="S477" s="312"/>
      <c r="T477" s="312"/>
      <c r="U477" s="312"/>
      <c r="V477" s="312"/>
      <c r="W477" s="312"/>
      <c r="X477" s="312"/>
      <c r="Y477" s="312"/>
      <c r="Z477" s="312"/>
      <c r="AA477" s="312"/>
      <c r="AB477" s="312"/>
      <c r="AC477" s="312"/>
      <c r="AD477" s="312"/>
      <c r="AE477" s="312"/>
      <c r="AF477" s="312"/>
      <c r="AG477" s="312"/>
      <c r="AH477" s="312"/>
      <c r="AI477" s="312"/>
      <c r="AJ477" s="312"/>
      <c r="AK477" s="312"/>
      <c r="AL477" s="312"/>
      <c r="AM477" s="312"/>
      <c r="AN477" s="312"/>
      <c r="AO477" s="312"/>
      <c r="AP477" s="312"/>
      <c r="AQ477" s="312"/>
      <c r="AR477" s="312"/>
      <c r="AS477" s="312"/>
      <c r="AT477" s="312"/>
      <c r="AU477" s="312"/>
      <c r="AV477" s="312"/>
      <c r="AW477" s="312"/>
      <c r="AX477" s="312"/>
      <c r="AY477" s="312"/>
      <c r="AZ477" s="312"/>
      <c r="BA477" s="312"/>
      <c r="BB477" s="312"/>
      <c r="BC477" s="312"/>
      <c r="BD477" s="312"/>
      <c r="BE477" s="312"/>
      <c r="BF477" s="312"/>
      <c r="BG477" s="312"/>
      <c r="BH477" s="312"/>
      <c r="BI477" s="312"/>
      <c r="BJ477" s="312"/>
      <c r="BK477" s="312"/>
      <c r="BL477" s="312"/>
      <c r="BM477" s="312"/>
      <c r="BN477" s="312"/>
      <c r="BO477" s="312"/>
      <c r="BP477" s="312"/>
      <c r="BQ477" s="312"/>
      <c r="BR477" s="312"/>
      <c r="BS477" s="312"/>
      <c r="BT477" s="312"/>
      <c r="BU477" s="312"/>
      <c r="BV477" s="312"/>
      <c r="BW477" s="312"/>
      <c r="BX477" s="312"/>
      <c r="BY477" s="312"/>
      <c r="BZ477" s="312"/>
      <c r="CA477" s="312"/>
      <c r="CB477" s="312"/>
      <c r="CC477" s="312"/>
      <c r="CD477" s="312"/>
      <c r="CE477" s="312"/>
      <c r="CF477" s="312"/>
      <c r="CG477" s="312"/>
      <c r="CH477" s="312"/>
      <c r="CI477" s="312"/>
      <c r="CJ477" s="312"/>
      <c r="CK477" s="312"/>
      <c r="CL477" s="312"/>
      <c r="CM477" s="312"/>
      <c r="CN477" s="312"/>
      <c r="CO477" s="312"/>
      <c r="CP477" s="312"/>
      <c r="CQ477" s="312"/>
      <c r="CR477" s="312"/>
      <c r="CS477" s="312"/>
      <c r="CT477" s="312"/>
      <c r="CU477" s="312"/>
      <c r="CV477" s="312"/>
      <c r="CW477" s="312"/>
      <c r="CX477" s="312"/>
      <c r="CY477" s="312"/>
      <c r="CZ477" s="312"/>
      <c r="DA477" s="312"/>
      <c r="DB477" s="312"/>
      <c r="DC477" s="312"/>
      <c r="DD477" s="312"/>
      <c r="DE477" s="312"/>
      <c r="DF477" s="312"/>
      <c r="DG477" s="312"/>
      <c r="DH477" s="312"/>
      <c r="DI477" s="312"/>
      <c r="DJ477" s="312"/>
      <c r="DK477" s="312"/>
      <c r="DL477" s="312"/>
      <c r="DM477" s="312"/>
      <c r="DN477" s="312"/>
      <c r="DO477" s="312"/>
      <c r="DP477" s="312"/>
      <c r="DQ477" s="312"/>
      <c r="DR477" s="312"/>
      <c r="DS477" s="312"/>
      <c r="DT477" s="312"/>
      <c r="DU477" s="312"/>
      <c r="DV477" s="312"/>
      <c r="DW477" s="312"/>
      <c r="DX477" s="312"/>
      <c r="DY477" s="312"/>
      <c r="DZ477" s="312"/>
      <c r="EA477" s="312"/>
      <c r="EB477" s="312"/>
      <c r="EC477" s="312"/>
      <c r="ED477" s="312"/>
      <c r="EE477" s="312"/>
      <c r="EF477" s="312"/>
      <c r="EG477" s="312"/>
      <c r="EH477" s="312"/>
      <c r="EI477" s="312"/>
      <c r="EJ477" s="312"/>
      <c r="EK477" s="312"/>
      <c r="EL477" s="312"/>
      <c r="EM477" s="312"/>
    </row>
    <row r="478" spans="3:143" s="304" customFormat="1" hidden="1" outlineLevel="1" x14ac:dyDescent="0.3">
      <c r="C478" s="280">
        <f t="shared" si="265"/>
        <v>7</v>
      </c>
      <c r="D478" s="313" t="s">
        <v>130</v>
      </c>
      <c r="E478" s="314"/>
      <c r="F478" s="307"/>
      <c r="G478" s="307"/>
      <c r="H478" s="308"/>
      <c r="I478" s="308"/>
      <c r="J478" s="309"/>
      <c r="K478" s="310"/>
      <c r="L478" s="311"/>
      <c r="M478" s="311"/>
      <c r="N478" s="311"/>
      <c r="O478" s="312"/>
      <c r="P478" s="312"/>
      <c r="Q478" s="312"/>
      <c r="R478" s="312"/>
      <c r="S478" s="312"/>
      <c r="T478" s="312"/>
      <c r="U478" s="312"/>
      <c r="V478" s="312"/>
      <c r="W478" s="312"/>
      <c r="X478" s="312"/>
      <c r="Y478" s="312"/>
      <c r="Z478" s="312"/>
      <c r="AA478" s="312"/>
      <c r="AB478" s="312"/>
      <c r="AC478" s="312"/>
      <c r="AD478" s="312"/>
      <c r="AE478" s="312"/>
      <c r="AF478" s="312"/>
      <c r="AG478" s="312"/>
      <c r="AH478" s="312"/>
      <c r="AI478" s="312"/>
      <c r="AJ478" s="312"/>
      <c r="AK478" s="312"/>
      <c r="AL478" s="312"/>
      <c r="AM478" s="312"/>
      <c r="AN478" s="312"/>
      <c r="AO478" s="312"/>
      <c r="AP478" s="312"/>
      <c r="AQ478" s="312"/>
      <c r="AR478" s="312"/>
      <c r="AS478" s="312"/>
      <c r="AT478" s="312"/>
      <c r="AU478" s="312"/>
      <c r="AV478" s="312"/>
      <c r="AW478" s="312"/>
      <c r="AX478" s="312"/>
      <c r="AY478" s="312"/>
      <c r="AZ478" s="312"/>
      <c r="BA478" s="312"/>
      <c r="BB478" s="312"/>
      <c r="BC478" s="312"/>
      <c r="BD478" s="312"/>
      <c r="BE478" s="312"/>
      <c r="BF478" s="312"/>
      <c r="BG478" s="312"/>
      <c r="BH478" s="312"/>
      <c r="BI478" s="312"/>
      <c r="BJ478" s="312"/>
      <c r="BK478" s="312"/>
      <c r="BL478" s="312"/>
      <c r="BM478" s="312"/>
      <c r="BN478" s="312"/>
      <c r="BO478" s="312"/>
      <c r="BP478" s="312"/>
      <c r="BQ478" s="312"/>
      <c r="BR478" s="312"/>
      <c r="BS478" s="312"/>
      <c r="BT478" s="312"/>
      <c r="BU478" s="312"/>
      <c r="BV478" s="312"/>
      <c r="BW478" s="312"/>
      <c r="BX478" s="312"/>
      <c r="BY478" s="312"/>
      <c r="BZ478" s="312"/>
      <c r="CA478" s="312"/>
      <c r="CB478" s="312"/>
      <c r="CC478" s="312"/>
      <c r="CD478" s="312"/>
      <c r="CE478" s="312"/>
      <c r="CF478" s="312"/>
      <c r="CG478" s="312"/>
      <c r="CH478" s="312"/>
      <c r="CI478" s="312"/>
      <c r="CJ478" s="312"/>
      <c r="CK478" s="312"/>
      <c r="CL478" s="312"/>
      <c r="CM478" s="312"/>
      <c r="CN478" s="312"/>
      <c r="CO478" s="312"/>
      <c r="CP478" s="312"/>
      <c r="CQ478" s="312"/>
      <c r="CR478" s="312"/>
      <c r="CS478" s="312"/>
      <c r="CT478" s="312"/>
      <c r="CU478" s="312"/>
      <c r="CV478" s="312"/>
      <c r="CW478" s="312"/>
      <c r="CX478" s="312"/>
      <c r="CY478" s="312"/>
      <c r="CZ478" s="312"/>
      <c r="DA478" s="312"/>
      <c r="DB478" s="312"/>
      <c r="DC478" s="312"/>
      <c r="DD478" s="312"/>
      <c r="DE478" s="312"/>
      <c r="DF478" s="312"/>
      <c r="DG478" s="312"/>
      <c r="DH478" s="312"/>
      <c r="DI478" s="312"/>
      <c r="DJ478" s="312"/>
      <c r="DK478" s="312"/>
      <c r="DL478" s="312"/>
      <c r="DM478" s="312"/>
      <c r="DN478" s="312"/>
      <c r="DO478" s="312"/>
      <c r="DP478" s="312"/>
      <c r="DQ478" s="312"/>
      <c r="DR478" s="312"/>
      <c r="DS478" s="312"/>
      <c r="DT478" s="312"/>
      <c r="DU478" s="312"/>
      <c r="DV478" s="312"/>
      <c r="DW478" s="312"/>
      <c r="DX478" s="312"/>
      <c r="DY478" s="312"/>
      <c r="DZ478" s="312"/>
      <c r="EA478" s="312"/>
      <c r="EB478" s="312"/>
      <c r="EC478" s="312"/>
      <c r="ED478" s="312"/>
      <c r="EE478" s="312"/>
      <c r="EF478" s="312"/>
      <c r="EG478" s="312"/>
      <c r="EH478" s="312"/>
      <c r="EI478" s="312"/>
      <c r="EJ478" s="312"/>
      <c r="EK478" s="312"/>
      <c r="EL478" s="312"/>
      <c r="EM478" s="312"/>
    </row>
    <row r="479" spans="3:143" s="304" customFormat="1" hidden="1" outlineLevel="1" x14ac:dyDescent="0.3">
      <c r="C479" s="280">
        <f t="shared" si="265"/>
        <v>8</v>
      </c>
      <c r="D479" s="313" t="s">
        <v>131</v>
      </c>
      <c r="E479" s="314"/>
      <c r="F479" s="307"/>
      <c r="G479" s="307"/>
      <c r="H479" s="308"/>
      <c r="I479" s="308"/>
      <c r="J479" s="309"/>
      <c r="K479" s="310"/>
      <c r="L479" s="311"/>
      <c r="M479" s="311"/>
      <c r="N479" s="311"/>
      <c r="O479" s="312"/>
      <c r="P479" s="312"/>
      <c r="Q479" s="312"/>
      <c r="R479" s="312"/>
      <c r="S479" s="312"/>
      <c r="T479" s="312"/>
      <c r="U479" s="312"/>
      <c r="V479" s="312"/>
      <c r="W479" s="312"/>
      <c r="X479" s="312"/>
      <c r="Y479" s="312"/>
      <c r="Z479" s="312"/>
      <c r="AA479" s="312"/>
      <c r="AB479" s="312"/>
      <c r="AC479" s="312"/>
      <c r="AD479" s="312"/>
      <c r="AE479" s="312"/>
      <c r="AF479" s="312"/>
      <c r="AG479" s="312"/>
      <c r="AH479" s="312"/>
      <c r="AI479" s="312"/>
      <c r="AJ479" s="312"/>
      <c r="AK479" s="312"/>
      <c r="AL479" s="312"/>
      <c r="AM479" s="312"/>
      <c r="AN479" s="312"/>
      <c r="AO479" s="312"/>
      <c r="AP479" s="312"/>
      <c r="AQ479" s="312"/>
      <c r="AR479" s="312"/>
      <c r="AS479" s="312"/>
      <c r="AT479" s="312"/>
      <c r="AU479" s="312"/>
      <c r="AV479" s="312"/>
      <c r="AW479" s="312"/>
      <c r="AX479" s="312"/>
      <c r="AY479" s="312"/>
      <c r="AZ479" s="312"/>
      <c r="BA479" s="312"/>
      <c r="BB479" s="312"/>
      <c r="BC479" s="312"/>
      <c r="BD479" s="312"/>
      <c r="BE479" s="312"/>
      <c r="BF479" s="312"/>
      <c r="BG479" s="312"/>
      <c r="BH479" s="312"/>
      <c r="BI479" s="312"/>
      <c r="BJ479" s="312"/>
      <c r="BK479" s="312"/>
      <c r="BL479" s="312"/>
      <c r="BM479" s="312"/>
      <c r="BN479" s="312"/>
      <c r="BO479" s="312"/>
      <c r="BP479" s="312"/>
      <c r="BQ479" s="312"/>
      <c r="BR479" s="312"/>
      <c r="BS479" s="312"/>
      <c r="BT479" s="312"/>
      <c r="BU479" s="312"/>
      <c r="BV479" s="312"/>
      <c r="BW479" s="312"/>
      <c r="BX479" s="312"/>
      <c r="BY479" s="312"/>
      <c r="BZ479" s="312"/>
      <c r="CA479" s="312"/>
      <c r="CB479" s="312"/>
      <c r="CC479" s="312"/>
      <c r="CD479" s="312"/>
      <c r="CE479" s="312"/>
      <c r="CF479" s="312"/>
      <c r="CG479" s="312"/>
      <c r="CH479" s="312"/>
      <c r="CI479" s="312"/>
      <c r="CJ479" s="312"/>
      <c r="CK479" s="312"/>
      <c r="CL479" s="312"/>
      <c r="CM479" s="312"/>
      <c r="CN479" s="312"/>
      <c r="CO479" s="312"/>
      <c r="CP479" s="312"/>
      <c r="CQ479" s="312"/>
      <c r="CR479" s="312"/>
      <c r="CS479" s="312"/>
      <c r="CT479" s="312"/>
      <c r="CU479" s="312"/>
      <c r="CV479" s="312"/>
      <c r="CW479" s="312"/>
      <c r="CX479" s="312"/>
      <c r="CY479" s="312"/>
      <c r="CZ479" s="312"/>
      <c r="DA479" s="312"/>
      <c r="DB479" s="312"/>
      <c r="DC479" s="312"/>
      <c r="DD479" s="312"/>
      <c r="DE479" s="312"/>
      <c r="DF479" s="312"/>
      <c r="DG479" s="312"/>
      <c r="DH479" s="312"/>
      <c r="DI479" s="312"/>
      <c r="DJ479" s="312"/>
      <c r="DK479" s="312"/>
      <c r="DL479" s="312"/>
      <c r="DM479" s="312"/>
      <c r="DN479" s="312"/>
      <c r="DO479" s="312"/>
      <c r="DP479" s="312"/>
      <c r="DQ479" s="312"/>
      <c r="DR479" s="312"/>
      <c r="DS479" s="312"/>
      <c r="DT479" s="312"/>
      <c r="DU479" s="312"/>
      <c r="DV479" s="312"/>
      <c r="DW479" s="312"/>
      <c r="DX479" s="312"/>
      <c r="DY479" s="312"/>
      <c r="DZ479" s="312"/>
      <c r="EA479" s="312"/>
      <c r="EB479" s="312"/>
      <c r="EC479" s="312"/>
      <c r="ED479" s="312"/>
      <c r="EE479" s="312"/>
      <c r="EF479" s="312"/>
      <c r="EG479" s="312"/>
      <c r="EH479" s="312"/>
      <c r="EI479" s="312"/>
      <c r="EJ479" s="312"/>
      <c r="EK479" s="312"/>
      <c r="EL479" s="312"/>
      <c r="EM479" s="312"/>
    </row>
    <row r="480" spans="3:143" s="304" customFormat="1" hidden="1" outlineLevel="1" x14ac:dyDescent="0.3">
      <c r="C480" s="280">
        <f t="shared" si="265"/>
        <v>9</v>
      </c>
      <c r="D480" s="313" t="s">
        <v>132</v>
      </c>
      <c r="E480" s="314"/>
      <c r="F480" s="307"/>
      <c r="G480" s="307"/>
      <c r="H480" s="308"/>
      <c r="I480" s="308"/>
      <c r="J480" s="309"/>
      <c r="K480" s="310"/>
      <c r="L480" s="311"/>
      <c r="M480" s="311"/>
      <c r="N480" s="311"/>
      <c r="O480" s="312"/>
      <c r="P480" s="312"/>
      <c r="Q480" s="312"/>
      <c r="R480" s="312"/>
      <c r="S480" s="312"/>
      <c r="T480" s="312"/>
      <c r="U480" s="312"/>
      <c r="V480" s="312"/>
      <c r="W480" s="312"/>
      <c r="X480" s="312"/>
      <c r="Y480" s="312"/>
      <c r="Z480" s="312"/>
      <c r="AA480" s="312"/>
      <c r="AB480" s="312"/>
      <c r="AC480" s="312"/>
      <c r="AD480" s="312"/>
      <c r="AE480" s="312"/>
      <c r="AF480" s="312"/>
      <c r="AG480" s="312"/>
      <c r="AH480" s="312"/>
      <c r="AI480" s="312"/>
      <c r="AJ480" s="312"/>
      <c r="AK480" s="312"/>
      <c r="AL480" s="312"/>
      <c r="AM480" s="312"/>
      <c r="AN480" s="312"/>
      <c r="AO480" s="312"/>
      <c r="AP480" s="312"/>
      <c r="AQ480" s="312"/>
      <c r="AR480" s="312"/>
      <c r="AS480" s="312"/>
      <c r="AT480" s="312"/>
      <c r="AU480" s="312"/>
      <c r="AV480" s="312"/>
      <c r="AW480" s="312"/>
      <c r="AX480" s="312"/>
      <c r="AY480" s="312"/>
      <c r="AZ480" s="312"/>
      <c r="BA480" s="312"/>
      <c r="BB480" s="312"/>
      <c r="BC480" s="312"/>
      <c r="BD480" s="312"/>
      <c r="BE480" s="312"/>
      <c r="BF480" s="312"/>
      <c r="BG480" s="312"/>
      <c r="BH480" s="312"/>
      <c r="BI480" s="312"/>
      <c r="BJ480" s="312"/>
      <c r="BK480" s="312"/>
      <c r="BL480" s="312"/>
      <c r="BM480" s="312"/>
      <c r="BN480" s="312"/>
      <c r="BO480" s="312"/>
      <c r="BP480" s="312"/>
      <c r="BQ480" s="312"/>
      <c r="BR480" s="312"/>
      <c r="BS480" s="312"/>
      <c r="BT480" s="312"/>
      <c r="BU480" s="312"/>
      <c r="BV480" s="312"/>
      <c r="BW480" s="312"/>
      <c r="BX480" s="312"/>
      <c r="BY480" s="312"/>
      <c r="BZ480" s="312"/>
      <c r="CA480" s="312"/>
      <c r="CB480" s="312"/>
      <c r="CC480" s="312"/>
      <c r="CD480" s="312"/>
      <c r="CE480" s="312"/>
      <c r="CF480" s="312"/>
      <c r="CG480" s="312"/>
      <c r="CH480" s="312"/>
      <c r="CI480" s="312"/>
      <c r="CJ480" s="312"/>
      <c r="CK480" s="312"/>
      <c r="CL480" s="312"/>
      <c r="CM480" s="312"/>
      <c r="CN480" s="312"/>
      <c r="CO480" s="312"/>
      <c r="CP480" s="312"/>
      <c r="CQ480" s="312"/>
      <c r="CR480" s="312"/>
      <c r="CS480" s="312"/>
      <c r="CT480" s="312"/>
      <c r="CU480" s="312"/>
      <c r="CV480" s="312"/>
      <c r="CW480" s="312"/>
      <c r="CX480" s="312"/>
      <c r="CY480" s="312"/>
      <c r="CZ480" s="312"/>
      <c r="DA480" s="312"/>
      <c r="DB480" s="312"/>
      <c r="DC480" s="312"/>
      <c r="DD480" s="312"/>
      <c r="DE480" s="312"/>
      <c r="DF480" s="312"/>
      <c r="DG480" s="312"/>
      <c r="DH480" s="312"/>
      <c r="DI480" s="312"/>
      <c r="DJ480" s="312"/>
      <c r="DK480" s="312"/>
      <c r="DL480" s="312"/>
      <c r="DM480" s="312"/>
      <c r="DN480" s="312"/>
      <c r="DO480" s="312"/>
      <c r="DP480" s="312"/>
      <c r="DQ480" s="312"/>
      <c r="DR480" s="312"/>
      <c r="DS480" s="312"/>
      <c r="DT480" s="312"/>
      <c r="DU480" s="312"/>
      <c r="DV480" s="312"/>
      <c r="DW480" s="312"/>
      <c r="DX480" s="312"/>
      <c r="DY480" s="312"/>
      <c r="DZ480" s="312"/>
      <c r="EA480" s="312"/>
      <c r="EB480" s="312"/>
      <c r="EC480" s="312"/>
      <c r="ED480" s="312"/>
      <c r="EE480" s="312"/>
      <c r="EF480" s="312"/>
      <c r="EG480" s="312"/>
      <c r="EH480" s="312"/>
      <c r="EI480" s="312"/>
      <c r="EJ480" s="312"/>
      <c r="EK480" s="312"/>
      <c r="EL480" s="312"/>
      <c r="EM480" s="312"/>
    </row>
    <row r="481" spans="1:143" s="304" customFormat="1" hidden="1" outlineLevel="1" x14ac:dyDescent="0.3">
      <c r="C481" s="280">
        <f t="shared" si="265"/>
        <v>10</v>
      </c>
      <c r="D481" s="313" t="s">
        <v>133</v>
      </c>
      <c r="E481" s="314"/>
      <c r="F481" s="307"/>
      <c r="G481" s="307"/>
      <c r="H481" s="308"/>
      <c r="I481" s="308"/>
      <c r="J481" s="309"/>
      <c r="K481" s="310"/>
      <c r="L481" s="311"/>
      <c r="M481" s="311"/>
      <c r="N481" s="311"/>
      <c r="O481" s="312"/>
      <c r="P481" s="312"/>
      <c r="Q481" s="312"/>
      <c r="R481" s="312"/>
      <c r="S481" s="312"/>
      <c r="T481" s="312"/>
      <c r="U481" s="312"/>
      <c r="V481" s="312"/>
      <c r="W481" s="312"/>
      <c r="X481" s="312"/>
      <c r="Y481" s="312"/>
      <c r="Z481" s="312"/>
      <c r="AA481" s="312"/>
      <c r="AB481" s="312"/>
      <c r="AC481" s="312"/>
      <c r="AD481" s="312"/>
      <c r="AE481" s="312"/>
      <c r="AF481" s="312"/>
      <c r="AG481" s="312"/>
      <c r="AH481" s="312"/>
      <c r="AI481" s="312"/>
      <c r="AJ481" s="312"/>
      <c r="AK481" s="312"/>
      <c r="AL481" s="312"/>
      <c r="AM481" s="312"/>
      <c r="AN481" s="312"/>
      <c r="AO481" s="312"/>
      <c r="AP481" s="312"/>
      <c r="AQ481" s="312"/>
      <c r="AR481" s="312"/>
      <c r="AS481" s="312"/>
      <c r="AT481" s="312"/>
      <c r="AU481" s="312"/>
      <c r="AV481" s="312"/>
      <c r="AW481" s="312"/>
      <c r="AX481" s="312"/>
      <c r="AY481" s="312"/>
      <c r="AZ481" s="312"/>
      <c r="BA481" s="312"/>
      <c r="BB481" s="312"/>
      <c r="BC481" s="312"/>
      <c r="BD481" s="312"/>
      <c r="BE481" s="312"/>
      <c r="BF481" s="312"/>
      <c r="BG481" s="312"/>
      <c r="BH481" s="312"/>
      <c r="BI481" s="312"/>
      <c r="BJ481" s="312"/>
      <c r="BK481" s="312"/>
      <c r="BL481" s="312"/>
      <c r="BM481" s="312"/>
      <c r="BN481" s="312"/>
      <c r="BO481" s="312"/>
      <c r="BP481" s="312"/>
      <c r="BQ481" s="312"/>
      <c r="BR481" s="312"/>
      <c r="BS481" s="312"/>
      <c r="BT481" s="312"/>
      <c r="BU481" s="312"/>
      <c r="BV481" s="312"/>
      <c r="BW481" s="312"/>
      <c r="BX481" s="312"/>
      <c r="BY481" s="312"/>
      <c r="BZ481" s="312"/>
      <c r="CA481" s="312"/>
      <c r="CB481" s="312"/>
      <c r="CC481" s="312"/>
      <c r="CD481" s="312"/>
      <c r="CE481" s="312"/>
      <c r="CF481" s="312"/>
      <c r="CG481" s="312"/>
      <c r="CH481" s="312"/>
      <c r="CI481" s="312"/>
      <c r="CJ481" s="312"/>
      <c r="CK481" s="312"/>
      <c r="CL481" s="312"/>
      <c r="CM481" s="312"/>
      <c r="CN481" s="312"/>
      <c r="CO481" s="312"/>
      <c r="CP481" s="312"/>
      <c r="CQ481" s="312"/>
      <c r="CR481" s="312"/>
      <c r="CS481" s="312"/>
      <c r="CT481" s="312"/>
      <c r="CU481" s="312"/>
      <c r="CV481" s="312"/>
      <c r="CW481" s="312"/>
      <c r="CX481" s="312"/>
      <c r="CY481" s="312"/>
      <c r="CZ481" s="312"/>
      <c r="DA481" s="312"/>
      <c r="DB481" s="312"/>
      <c r="DC481" s="312"/>
      <c r="DD481" s="312"/>
      <c r="DE481" s="312"/>
      <c r="DF481" s="312"/>
      <c r="DG481" s="312"/>
      <c r="DH481" s="312"/>
      <c r="DI481" s="312"/>
      <c r="DJ481" s="312"/>
      <c r="DK481" s="312"/>
      <c r="DL481" s="312"/>
      <c r="DM481" s="312"/>
      <c r="DN481" s="312"/>
      <c r="DO481" s="312"/>
      <c r="DP481" s="312"/>
      <c r="DQ481" s="312"/>
      <c r="DR481" s="312"/>
      <c r="DS481" s="312"/>
      <c r="DT481" s="312"/>
      <c r="DU481" s="312"/>
      <c r="DV481" s="312"/>
      <c r="DW481" s="312"/>
      <c r="DX481" s="312"/>
      <c r="DY481" s="312"/>
      <c r="DZ481" s="312"/>
      <c r="EA481" s="312"/>
      <c r="EB481" s="312"/>
      <c r="EC481" s="312"/>
      <c r="ED481" s="312"/>
      <c r="EE481" s="312"/>
      <c r="EF481" s="312"/>
      <c r="EG481" s="312"/>
      <c r="EH481" s="312"/>
      <c r="EI481" s="312"/>
      <c r="EJ481" s="312"/>
      <c r="EK481" s="312"/>
      <c r="EL481" s="312"/>
      <c r="EM481" s="312"/>
    </row>
    <row r="482" spans="1:143" s="304" customFormat="1" hidden="1" outlineLevel="1" x14ac:dyDescent="0.3">
      <c r="C482" s="280"/>
      <c r="D482" s="313"/>
      <c r="E482" s="314"/>
      <c r="F482" s="307"/>
      <c r="G482" s="307"/>
      <c r="H482" s="308"/>
      <c r="I482" s="308"/>
      <c r="J482" s="309"/>
      <c r="K482" s="310"/>
      <c r="L482" s="311"/>
      <c r="M482" s="311"/>
      <c r="N482" s="311"/>
      <c r="O482" s="312"/>
      <c r="P482" s="312"/>
      <c r="Q482" s="312"/>
      <c r="R482" s="312"/>
      <c r="S482" s="312"/>
      <c r="T482" s="312"/>
      <c r="U482" s="312"/>
      <c r="V482" s="312"/>
      <c r="W482" s="312"/>
      <c r="X482" s="312"/>
      <c r="Y482" s="312"/>
      <c r="Z482" s="312"/>
      <c r="AA482" s="312"/>
      <c r="AB482" s="312"/>
      <c r="AC482" s="312"/>
      <c r="AD482" s="312"/>
      <c r="AE482" s="312"/>
      <c r="AF482" s="312"/>
      <c r="AG482" s="312"/>
      <c r="AH482" s="312"/>
      <c r="AI482" s="312"/>
      <c r="AJ482" s="312"/>
      <c r="AK482" s="312"/>
      <c r="AL482" s="312"/>
      <c r="AM482" s="312"/>
      <c r="AN482" s="312"/>
      <c r="AO482" s="312"/>
      <c r="AP482" s="312"/>
      <c r="AQ482" s="312"/>
      <c r="AR482" s="312"/>
      <c r="AS482" s="312"/>
      <c r="AT482" s="312"/>
      <c r="AU482" s="312"/>
      <c r="AV482" s="312"/>
      <c r="AW482" s="312"/>
      <c r="AX482" s="312"/>
      <c r="AY482" s="312"/>
      <c r="AZ482" s="312"/>
      <c r="BA482" s="312"/>
      <c r="BB482" s="312"/>
      <c r="BC482" s="312"/>
      <c r="BD482" s="312"/>
      <c r="BE482" s="312"/>
      <c r="BF482" s="312"/>
      <c r="BG482" s="312"/>
      <c r="BH482" s="312"/>
      <c r="BI482" s="312"/>
      <c r="BJ482" s="312"/>
      <c r="BK482" s="312"/>
      <c r="BL482" s="312"/>
      <c r="BM482" s="312"/>
      <c r="BN482" s="312"/>
      <c r="BO482" s="312"/>
      <c r="BP482" s="312"/>
      <c r="BQ482" s="312"/>
      <c r="BR482" s="312"/>
      <c r="BS482" s="312"/>
      <c r="BT482" s="312"/>
      <c r="BU482" s="312"/>
      <c r="BV482" s="312"/>
      <c r="BW482" s="312"/>
      <c r="BX482" s="312"/>
      <c r="BY482" s="312"/>
      <c r="BZ482" s="312"/>
      <c r="CA482" s="312"/>
      <c r="CB482" s="312"/>
      <c r="CC482" s="312"/>
      <c r="CD482" s="312"/>
      <c r="CE482" s="312"/>
      <c r="CF482" s="312"/>
      <c r="CG482" s="312"/>
      <c r="CH482" s="312"/>
      <c r="CI482" s="312"/>
      <c r="CJ482" s="312"/>
      <c r="CK482" s="312"/>
      <c r="CL482" s="312"/>
      <c r="CM482" s="312"/>
      <c r="CN482" s="312"/>
      <c r="CO482" s="312"/>
      <c r="CP482" s="312"/>
      <c r="CQ482" s="312"/>
      <c r="CR482" s="312"/>
      <c r="CS482" s="312"/>
      <c r="CT482" s="312"/>
      <c r="CU482" s="312"/>
      <c r="CV482" s="312"/>
      <c r="CW482" s="312"/>
      <c r="CX482" s="312"/>
      <c r="CY482" s="312"/>
      <c r="CZ482" s="312"/>
      <c r="DA482" s="312"/>
      <c r="DB482" s="312"/>
      <c r="DC482" s="312"/>
      <c r="DD482" s="312"/>
      <c r="DE482" s="312"/>
      <c r="DF482" s="312"/>
      <c r="DG482" s="312"/>
      <c r="DH482" s="312"/>
      <c r="DI482" s="312"/>
      <c r="DJ482" s="312"/>
      <c r="DK482" s="312"/>
      <c r="DL482" s="312"/>
      <c r="DM482" s="312"/>
      <c r="DN482" s="312"/>
      <c r="DO482" s="312"/>
      <c r="DP482" s="312"/>
      <c r="DQ482" s="312"/>
      <c r="DR482" s="312"/>
      <c r="DS482" s="312"/>
      <c r="DT482" s="312"/>
      <c r="DU482" s="312"/>
      <c r="DV482" s="312"/>
      <c r="DW482" s="312"/>
      <c r="DX482" s="312"/>
      <c r="DY482" s="312"/>
      <c r="DZ482" s="312"/>
      <c r="EA482" s="312"/>
      <c r="EB482" s="312"/>
      <c r="EC482" s="312"/>
      <c r="ED482" s="312"/>
      <c r="EE482" s="312"/>
      <c r="EF482" s="312"/>
      <c r="EG482" s="312"/>
      <c r="EH482" s="312"/>
      <c r="EI482" s="312"/>
      <c r="EJ482" s="312"/>
      <c r="EK482" s="312"/>
      <c r="EL482" s="312"/>
      <c r="EM482" s="312"/>
    </row>
    <row r="483" spans="1:143" collapsed="1" x14ac:dyDescent="0.3">
      <c r="J483" s="71"/>
      <c r="L483" s="12"/>
    </row>
    <row r="484" spans="1:143" s="11" customFormat="1" x14ac:dyDescent="0.2">
      <c r="A484" s="6"/>
      <c r="B484" s="7" t="s">
        <v>134</v>
      </c>
      <c r="C484" s="7" t="s">
        <v>135</v>
      </c>
      <c r="D484" s="8"/>
      <c r="E484" s="9"/>
      <c r="F484" s="9"/>
      <c r="G484" s="9"/>
      <c r="H484" s="10"/>
      <c r="I484" s="10"/>
      <c r="J484" s="10"/>
    </row>
    <row r="485" spans="1:143" x14ac:dyDescent="0.3">
      <c r="J485" s="71"/>
      <c r="L485" s="12"/>
      <c r="M485" s="71"/>
    </row>
    <row r="486" spans="1:143" x14ac:dyDescent="0.3">
      <c r="C486" s="13" t="s">
        <v>136</v>
      </c>
      <c r="D486" s="14" t="s">
        <v>137</v>
      </c>
      <c r="E486" s="15"/>
      <c r="F486" s="16"/>
      <c r="G486" s="16"/>
      <c r="H486" s="16"/>
      <c r="I486" s="16"/>
      <c r="J486" s="16"/>
      <c r="K486" s="17"/>
      <c r="L486" s="17"/>
      <c r="M486" s="16"/>
      <c r="N486" s="17"/>
      <c r="O486" s="17"/>
      <c r="P486" s="17"/>
      <c r="Q486" s="17"/>
      <c r="R486" s="17"/>
      <c r="S486" s="17"/>
      <c r="T486" s="17"/>
      <c r="U486" s="17"/>
      <c r="V486" s="17"/>
      <c r="W486" s="17"/>
      <c r="X486" s="17"/>
      <c r="Y486" s="17"/>
      <c r="Z486" s="17"/>
      <c r="AA486" s="17"/>
      <c r="AB486" s="17"/>
      <c r="AC486" s="17"/>
      <c r="AD486" s="17"/>
      <c r="AE486" s="17"/>
      <c r="AF486" s="17"/>
      <c r="AG486" s="17"/>
      <c r="AH486" s="17"/>
      <c r="AI486" s="17"/>
      <c r="AJ486" s="17"/>
      <c r="AK486" s="17"/>
      <c r="AL486" s="17"/>
      <c r="AM486" s="17"/>
      <c r="AN486" s="17"/>
      <c r="AO486" s="17"/>
      <c r="AP486" s="17"/>
      <c r="AQ486" s="17"/>
      <c r="AR486" s="17"/>
      <c r="AS486" s="17"/>
      <c r="AT486" s="17"/>
      <c r="AU486" s="17"/>
      <c r="AV486" s="17"/>
      <c r="AW486" s="17"/>
      <c r="AX486" s="17"/>
      <c r="AY486" s="17"/>
      <c r="AZ486" s="17"/>
      <c r="BA486" s="17"/>
      <c r="BB486" s="17"/>
      <c r="BC486" s="17"/>
      <c r="BD486" s="17"/>
      <c r="BE486" s="17"/>
      <c r="BF486" s="17"/>
      <c r="BG486" s="17"/>
      <c r="BH486" s="17"/>
      <c r="BI486" s="17"/>
      <c r="BJ486" s="17"/>
      <c r="BK486" s="17"/>
      <c r="BL486" s="17"/>
      <c r="BM486" s="17"/>
      <c r="BN486" s="17"/>
      <c r="BO486" s="17"/>
      <c r="BP486" s="17"/>
      <c r="BQ486" s="17"/>
      <c r="BR486" s="17"/>
      <c r="BS486" s="17"/>
      <c r="BT486" s="17"/>
      <c r="BU486" s="17"/>
      <c r="BV486" s="17"/>
      <c r="BW486" s="17"/>
      <c r="BX486" s="17"/>
      <c r="BY486" s="17"/>
      <c r="BZ486" s="17"/>
      <c r="CA486" s="17"/>
      <c r="CB486" s="17"/>
      <c r="CC486" s="17"/>
      <c r="CD486" s="17"/>
      <c r="CE486" s="17"/>
      <c r="CF486" s="17"/>
      <c r="CG486" s="17"/>
      <c r="CH486" s="17"/>
      <c r="CI486" s="17"/>
      <c r="CJ486" s="17"/>
      <c r="CK486" s="17"/>
      <c r="CL486" s="17"/>
      <c r="CM486" s="17"/>
      <c r="CN486" s="17"/>
      <c r="CO486" s="17"/>
      <c r="CP486" s="17"/>
      <c r="CQ486" s="17"/>
      <c r="CR486" s="17"/>
      <c r="CS486" s="17"/>
      <c r="CT486" s="17"/>
      <c r="CU486" s="17"/>
      <c r="CV486" s="17"/>
      <c r="CW486" s="17"/>
      <c r="CX486" s="17"/>
      <c r="CY486" s="17"/>
      <c r="CZ486" s="17"/>
      <c r="DA486" s="17"/>
      <c r="DB486" s="17"/>
      <c r="DC486" s="17"/>
      <c r="DD486" s="17"/>
      <c r="DE486" s="17"/>
      <c r="DF486" s="17"/>
      <c r="DG486" s="17"/>
      <c r="DH486" s="17"/>
      <c r="DI486" s="17"/>
      <c r="DJ486" s="17"/>
      <c r="DK486" s="17"/>
      <c r="DL486" s="17"/>
      <c r="DM486" s="17"/>
      <c r="DN486" s="17"/>
      <c r="DO486" s="17"/>
      <c r="DP486" s="17"/>
      <c r="DQ486" s="17"/>
      <c r="DR486" s="17"/>
      <c r="DS486" s="17"/>
      <c r="DT486" s="17"/>
      <c r="DU486" s="17"/>
      <c r="DV486" s="17"/>
      <c r="DW486" s="17"/>
      <c r="DX486" s="17"/>
      <c r="DY486" s="17"/>
      <c r="DZ486" s="17"/>
      <c r="EA486" s="17"/>
      <c r="EB486" s="17"/>
      <c r="EC486" s="17"/>
      <c r="ED486" s="17"/>
      <c r="EE486" s="17"/>
      <c r="EF486" s="17"/>
      <c r="EG486" s="17"/>
      <c r="EH486" s="17"/>
      <c r="EI486" s="17"/>
      <c r="EJ486" s="17"/>
      <c r="EK486" s="17"/>
      <c r="EL486" s="17"/>
      <c r="EM486" s="17"/>
    </row>
    <row r="487" spans="1:143" x14ac:dyDescent="0.3">
      <c r="J487" s="71"/>
      <c r="L487" s="12"/>
      <c r="M487" s="71"/>
    </row>
    <row r="488" spans="1:143" x14ac:dyDescent="0.3">
      <c r="D488" s="315" t="s">
        <v>138</v>
      </c>
      <c r="E488" s="316">
        <v>42369</v>
      </c>
      <c r="F488" s="316">
        <f>EDATE(E488, 12)</f>
        <v>42735</v>
      </c>
      <c r="G488" s="316">
        <f t="shared" ref="G488:Q488" si="266">EDATE(F488, 12)</f>
        <v>43100</v>
      </c>
      <c r="H488" s="316">
        <f t="shared" si="266"/>
        <v>43465</v>
      </c>
      <c r="I488" s="316">
        <f t="shared" si="266"/>
        <v>43830</v>
      </c>
      <c r="J488" s="317">
        <f t="shared" si="266"/>
        <v>44196</v>
      </c>
      <c r="K488" s="317">
        <f t="shared" si="266"/>
        <v>44561</v>
      </c>
      <c r="L488" s="317">
        <f t="shared" si="266"/>
        <v>44926</v>
      </c>
      <c r="M488" s="317">
        <f t="shared" si="266"/>
        <v>45291</v>
      </c>
      <c r="N488" s="317">
        <f t="shared" si="266"/>
        <v>45657</v>
      </c>
      <c r="O488" s="317">
        <f t="shared" si="266"/>
        <v>46022</v>
      </c>
      <c r="P488" s="317">
        <f t="shared" si="266"/>
        <v>46387</v>
      </c>
      <c r="Q488" s="318">
        <f t="shared" si="266"/>
        <v>46752</v>
      </c>
      <c r="AC488" s="319"/>
      <c r="AD488" s="319"/>
      <c r="AE488" s="319"/>
    </row>
    <row r="489" spans="1:143" x14ac:dyDescent="0.3">
      <c r="D489" s="320" t="s">
        <v>139</v>
      </c>
      <c r="E489" s="321">
        <v>2015</v>
      </c>
      <c r="F489" s="321">
        <f t="shared" ref="F489:Q489" si="267">YEAR(F488)</f>
        <v>2016</v>
      </c>
      <c r="G489" s="321">
        <f t="shared" si="267"/>
        <v>2017</v>
      </c>
      <c r="H489" s="321">
        <f t="shared" si="267"/>
        <v>2018</v>
      </c>
      <c r="I489" s="321">
        <f t="shared" si="267"/>
        <v>2019</v>
      </c>
      <c r="J489" s="321">
        <f t="shared" si="267"/>
        <v>2020</v>
      </c>
      <c r="K489" s="321">
        <f t="shared" si="267"/>
        <v>2021</v>
      </c>
      <c r="L489" s="321">
        <f t="shared" si="267"/>
        <v>2022</v>
      </c>
      <c r="M489" s="321">
        <f t="shared" si="267"/>
        <v>2023</v>
      </c>
      <c r="N489" s="321">
        <f t="shared" si="267"/>
        <v>2024</v>
      </c>
      <c r="O489" s="321">
        <f t="shared" si="267"/>
        <v>2025</v>
      </c>
      <c r="P489" s="321">
        <f t="shared" si="267"/>
        <v>2026</v>
      </c>
      <c r="Q489" s="322">
        <f t="shared" si="267"/>
        <v>2027</v>
      </c>
      <c r="AC489" s="323"/>
      <c r="AD489" s="323"/>
      <c r="AE489" s="323"/>
    </row>
    <row r="490" spans="1:143" x14ac:dyDescent="0.3">
      <c r="D490" s="324" t="s">
        <v>140</v>
      </c>
      <c r="E490" s="325">
        <v>365</v>
      </c>
      <c r="F490" s="325">
        <f>F488-E488</f>
        <v>366</v>
      </c>
      <c r="G490" s="325">
        <f t="shared" ref="G490:Q490" si="268">G488-F488</f>
        <v>365</v>
      </c>
      <c r="H490" s="325">
        <f t="shared" si="268"/>
        <v>365</v>
      </c>
      <c r="I490" s="325">
        <f t="shared" si="268"/>
        <v>365</v>
      </c>
      <c r="J490" s="325">
        <f t="shared" si="268"/>
        <v>366</v>
      </c>
      <c r="K490" s="325">
        <f t="shared" si="268"/>
        <v>365</v>
      </c>
      <c r="L490" s="325">
        <f t="shared" si="268"/>
        <v>365</v>
      </c>
      <c r="M490" s="325">
        <f t="shared" si="268"/>
        <v>365</v>
      </c>
      <c r="N490" s="325">
        <f t="shared" si="268"/>
        <v>366</v>
      </c>
      <c r="O490" s="325">
        <f t="shared" si="268"/>
        <v>365</v>
      </c>
      <c r="P490" s="325">
        <f t="shared" si="268"/>
        <v>365</v>
      </c>
      <c r="Q490" s="326">
        <f t="shared" si="268"/>
        <v>365</v>
      </c>
    </row>
    <row r="491" spans="1:143" s="196" customFormat="1" x14ac:dyDescent="0.3">
      <c r="C491" s="192"/>
      <c r="D491" s="193"/>
      <c r="E491" s="194"/>
      <c r="F491" s="195"/>
      <c r="G491" s="195"/>
      <c r="H491" s="195"/>
      <c r="I491" s="195"/>
      <c r="J491" s="195"/>
      <c r="K491" s="88">
        <v>42735</v>
      </c>
      <c r="L491" s="88">
        <f>EOMONTH(K491, 1)</f>
        <v>42766</v>
      </c>
      <c r="M491" s="88">
        <f t="shared" ref="M491:BX491" si="269">EOMONTH(L491, 1)</f>
        <v>42794</v>
      </c>
      <c r="N491" s="88">
        <f t="shared" si="269"/>
        <v>42825</v>
      </c>
      <c r="O491" s="88">
        <f t="shared" si="269"/>
        <v>42855</v>
      </c>
      <c r="P491" s="88">
        <f t="shared" si="269"/>
        <v>42886</v>
      </c>
      <c r="Q491" s="88">
        <f t="shared" si="269"/>
        <v>42916</v>
      </c>
      <c r="R491" s="88">
        <f t="shared" si="269"/>
        <v>42947</v>
      </c>
      <c r="S491" s="88">
        <f t="shared" si="269"/>
        <v>42978</v>
      </c>
      <c r="T491" s="88">
        <f t="shared" si="269"/>
        <v>43008</v>
      </c>
      <c r="U491" s="88">
        <f t="shared" si="269"/>
        <v>43039</v>
      </c>
      <c r="V491" s="88">
        <f t="shared" si="269"/>
        <v>43069</v>
      </c>
      <c r="W491" s="88">
        <f t="shared" si="269"/>
        <v>43100</v>
      </c>
      <c r="X491" s="88">
        <f t="shared" si="269"/>
        <v>43131</v>
      </c>
      <c r="Y491" s="88">
        <f t="shared" si="269"/>
        <v>43159</v>
      </c>
      <c r="Z491" s="88">
        <f t="shared" si="269"/>
        <v>43190</v>
      </c>
      <c r="AA491" s="88">
        <f t="shared" si="269"/>
        <v>43220</v>
      </c>
      <c r="AB491" s="88">
        <f t="shared" si="269"/>
        <v>43251</v>
      </c>
      <c r="AC491" s="88">
        <f t="shared" si="269"/>
        <v>43281</v>
      </c>
      <c r="AD491" s="88">
        <f t="shared" si="269"/>
        <v>43312</v>
      </c>
      <c r="AE491" s="88">
        <f t="shared" si="269"/>
        <v>43343</v>
      </c>
      <c r="AF491" s="88">
        <f t="shared" si="269"/>
        <v>43373</v>
      </c>
      <c r="AG491" s="88">
        <f t="shared" si="269"/>
        <v>43404</v>
      </c>
      <c r="AH491" s="88">
        <f t="shared" si="269"/>
        <v>43434</v>
      </c>
      <c r="AI491" s="88">
        <f t="shared" si="269"/>
        <v>43465</v>
      </c>
      <c r="AJ491" s="88">
        <f t="shared" si="269"/>
        <v>43496</v>
      </c>
      <c r="AK491" s="88">
        <f t="shared" si="269"/>
        <v>43524</v>
      </c>
      <c r="AL491" s="88">
        <f t="shared" si="269"/>
        <v>43555</v>
      </c>
      <c r="AM491" s="88">
        <f t="shared" si="269"/>
        <v>43585</v>
      </c>
      <c r="AN491" s="88">
        <f t="shared" si="269"/>
        <v>43616</v>
      </c>
      <c r="AO491" s="88">
        <f t="shared" si="269"/>
        <v>43646</v>
      </c>
      <c r="AP491" s="88">
        <f t="shared" si="269"/>
        <v>43677</v>
      </c>
      <c r="AQ491" s="88">
        <f t="shared" si="269"/>
        <v>43708</v>
      </c>
      <c r="AR491" s="88">
        <f t="shared" si="269"/>
        <v>43738</v>
      </c>
      <c r="AS491" s="88">
        <f t="shared" si="269"/>
        <v>43769</v>
      </c>
      <c r="AT491" s="88">
        <f t="shared" si="269"/>
        <v>43799</v>
      </c>
      <c r="AU491" s="88">
        <f t="shared" si="269"/>
        <v>43830</v>
      </c>
      <c r="AV491" s="88">
        <f t="shared" si="269"/>
        <v>43861</v>
      </c>
      <c r="AW491" s="88">
        <f t="shared" si="269"/>
        <v>43890</v>
      </c>
      <c r="AX491" s="88">
        <f t="shared" si="269"/>
        <v>43921</v>
      </c>
      <c r="AY491" s="88">
        <f t="shared" si="269"/>
        <v>43951</v>
      </c>
      <c r="AZ491" s="88">
        <f t="shared" si="269"/>
        <v>43982</v>
      </c>
      <c r="BA491" s="88">
        <f t="shared" si="269"/>
        <v>44012</v>
      </c>
      <c r="BB491" s="88">
        <f t="shared" si="269"/>
        <v>44043</v>
      </c>
      <c r="BC491" s="88">
        <f t="shared" si="269"/>
        <v>44074</v>
      </c>
      <c r="BD491" s="88">
        <f t="shared" si="269"/>
        <v>44104</v>
      </c>
      <c r="BE491" s="88">
        <f t="shared" si="269"/>
        <v>44135</v>
      </c>
      <c r="BF491" s="88">
        <f t="shared" si="269"/>
        <v>44165</v>
      </c>
      <c r="BG491" s="88">
        <f t="shared" si="269"/>
        <v>44196</v>
      </c>
      <c r="BH491" s="88">
        <f t="shared" si="269"/>
        <v>44227</v>
      </c>
      <c r="BI491" s="88">
        <f t="shared" si="269"/>
        <v>44255</v>
      </c>
      <c r="BJ491" s="88">
        <f t="shared" si="269"/>
        <v>44286</v>
      </c>
      <c r="BK491" s="88">
        <f t="shared" si="269"/>
        <v>44316</v>
      </c>
      <c r="BL491" s="88">
        <f t="shared" si="269"/>
        <v>44347</v>
      </c>
      <c r="BM491" s="88">
        <f t="shared" si="269"/>
        <v>44377</v>
      </c>
      <c r="BN491" s="88">
        <f t="shared" si="269"/>
        <v>44408</v>
      </c>
      <c r="BO491" s="88">
        <f t="shared" si="269"/>
        <v>44439</v>
      </c>
      <c r="BP491" s="88">
        <f t="shared" si="269"/>
        <v>44469</v>
      </c>
      <c r="BQ491" s="88">
        <f t="shared" si="269"/>
        <v>44500</v>
      </c>
      <c r="BR491" s="88">
        <f t="shared" si="269"/>
        <v>44530</v>
      </c>
      <c r="BS491" s="88">
        <f t="shared" si="269"/>
        <v>44561</v>
      </c>
      <c r="BT491" s="88">
        <f t="shared" si="269"/>
        <v>44592</v>
      </c>
      <c r="BU491" s="88">
        <f t="shared" si="269"/>
        <v>44620</v>
      </c>
      <c r="BV491" s="88">
        <f t="shared" si="269"/>
        <v>44651</v>
      </c>
      <c r="BW491" s="88">
        <f t="shared" si="269"/>
        <v>44681</v>
      </c>
      <c r="BX491" s="88">
        <f t="shared" si="269"/>
        <v>44712</v>
      </c>
      <c r="BY491" s="88">
        <f t="shared" ref="BY491:DC491" si="270">EOMONTH(BX491, 1)</f>
        <v>44742</v>
      </c>
      <c r="BZ491" s="88">
        <f t="shared" si="270"/>
        <v>44773</v>
      </c>
      <c r="CA491" s="88">
        <f t="shared" si="270"/>
        <v>44804</v>
      </c>
      <c r="CB491" s="88">
        <f t="shared" si="270"/>
        <v>44834</v>
      </c>
      <c r="CC491" s="88">
        <f t="shared" si="270"/>
        <v>44865</v>
      </c>
      <c r="CD491" s="88">
        <f t="shared" si="270"/>
        <v>44895</v>
      </c>
      <c r="CE491" s="88">
        <f t="shared" si="270"/>
        <v>44926</v>
      </c>
      <c r="CF491" s="88">
        <f t="shared" si="270"/>
        <v>44957</v>
      </c>
      <c r="CG491" s="88">
        <f t="shared" si="270"/>
        <v>44985</v>
      </c>
      <c r="CH491" s="88">
        <f t="shared" si="270"/>
        <v>45016</v>
      </c>
      <c r="CI491" s="88">
        <f t="shared" si="270"/>
        <v>45046</v>
      </c>
      <c r="CJ491" s="88">
        <f t="shared" si="270"/>
        <v>45077</v>
      </c>
      <c r="CK491" s="88">
        <f t="shared" si="270"/>
        <v>45107</v>
      </c>
      <c r="CL491" s="88">
        <f t="shared" si="270"/>
        <v>45138</v>
      </c>
      <c r="CM491" s="88">
        <f t="shared" si="270"/>
        <v>45169</v>
      </c>
      <c r="CN491" s="88">
        <f t="shared" si="270"/>
        <v>45199</v>
      </c>
      <c r="CO491" s="88">
        <f t="shared" si="270"/>
        <v>45230</v>
      </c>
      <c r="CP491" s="88">
        <f t="shared" si="270"/>
        <v>45260</v>
      </c>
      <c r="CQ491" s="88">
        <f t="shared" si="270"/>
        <v>45291</v>
      </c>
      <c r="CR491" s="88">
        <f t="shared" si="270"/>
        <v>45322</v>
      </c>
      <c r="CS491" s="88">
        <f t="shared" si="270"/>
        <v>45351</v>
      </c>
      <c r="CT491" s="88">
        <f t="shared" si="270"/>
        <v>45382</v>
      </c>
      <c r="CU491" s="88">
        <f t="shared" si="270"/>
        <v>45412</v>
      </c>
      <c r="CV491" s="88">
        <f t="shared" si="270"/>
        <v>45443</v>
      </c>
      <c r="CW491" s="88">
        <f t="shared" si="270"/>
        <v>45473</v>
      </c>
      <c r="CX491" s="88">
        <f t="shared" si="270"/>
        <v>45504</v>
      </c>
      <c r="CY491" s="88">
        <f t="shared" si="270"/>
        <v>45535</v>
      </c>
      <c r="CZ491" s="88">
        <f t="shared" si="270"/>
        <v>45565</v>
      </c>
      <c r="DA491" s="88">
        <f t="shared" si="270"/>
        <v>45596</v>
      </c>
      <c r="DB491" s="88">
        <f t="shared" si="270"/>
        <v>45626</v>
      </c>
      <c r="DC491" s="88">
        <f t="shared" si="270"/>
        <v>45657</v>
      </c>
      <c r="DD491" s="88"/>
      <c r="DE491" s="88"/>
      <c r="DF491" s="88"/>
      <c r="DG491" s="88"/>
      <c r="DH491" s="88"/>
      <c r="DI491" s="88"/>
      <c r="DJ491" s="88"/>
      <c r="DK491" s="88"/>
      <c r="DL491" s="88"/>
      <c r="DM491" s="88"/>
      <c r="DN491" s="88"/>
      <c r="DO491" s="88"/>
      <c r="DP491" s="88"/>
      <c r="DQ491" s="88"/>
      <c r="DR491" s="88"/>
      <c r="DS491" s="88"/>
      <c r="DT491" s="88"/>
      <c r="DU491" s="88"/>
      <c r="DV491" s="88"/>
      <c r="DW491" s="88"/>
      <c r="DX491" s="88"/>
      <c r="DY491" s="88"/>
      <c r="DZ491" s="88"/>
      <c r="EA491" s="88"/>
      <c r="EB491" s="88"/>
      <c r="EC491" s="88"/>
      <c r="ED491" s="88"/>
      <c r="EE491" s="88"/>
      <c r="EF491" s="88"/>
      <c r="EG491" s="88"/>
      <c r="EH491" s="88"/>
      <c r="EI491" s="88"/>
      <c r="EJ491" s="88"/>
      <c r="EK491" s="88"/>
      <c r="EL491" s="88"/>
      <c r="EM491" s="88"/>
    </row>
    <row r="492" spans="1:143" x14ac:dyDescent="0.3">
      <c r="D492" s="90"/>
      <c r="E492" s="228"/>
      <c r="F492" s="327"/>
      <c r="G492" s="229"/>
      <c r="H492" s="229"/>
      <c r="I492" s="229"/>
      <c r="J492" s="230"/>
      <c r="K492" s="94">
        <f>YEAR(K491)</f>
        <v>2016</v>
      </c>
      <c r="L492" s="95">
        <f t="shared" ref="L492:BW492" si="271">YEAR(L491)</f>
        <v>2017</v>
      </c>
      <c r="M492" s="95">
        <f t="shared" si="271"/>
        <v>2017</v>
      </c>
      <c r="N492" s="95">
        <f t="shared" si="271"/>
        <v>2017</v>
      </c>
      <c r="O492" s="95">
        <f t="shared" si="271"/>
        <v>2017</v>
      </c>
      <c r="P492" s="95">
        <f t="shared" si="271"/>
        <v>2017</v>
      </c>
      <c r="Q492" s="95">
        <f t="shared" si="271"/>
        <v>2017</v>
      </c>
      <c r="R492" s="95">
        <f t="shared" si="271"/>
        <v>2017</v>
      </c>
      <c r="S492" s="95">
        <f t="shared" si="271"/>
        <v>2017</v>
      </c>
      <c r="T492" s="95">
        <f t="shared" si="271"/>
        <v>2017</v>
      </c>
      <c r="U492" s="96">
        <f t="shared" si="271"/>
        <v>2017</v>
      </c>
      <c r="V492" s="96">
        <f t="shared" si="271"/>
        <v>2017</v>
      </c>
      <c r="W492" s="96">
        <f t="shared" si="271"/>
        <v>2017</v>
      </c>
      <c r="X492" s="96">
        <f t="shared" si="271"/>
        <v>2018</v>
      </c>
      <c r="Y492" s="96">
        <f t="shared" si="271"/>
        <v>2018</v>
      </c>
      <c r="Z492" s="96">
        <f t="shared" si="271"/>
        <v>2018</v>
      </c>
      <c r="AA492" s="96">
        <f t="shared" si="271"/>
        <v>2018</v>
      </c>
      <c r="AB492" s="96">
        <f t="shared" si="271"/>
        <v>2018</v>
      </c>
      <c r="AC492" s="96">
        <f t="shared" si="271"/>
        <v>2018</v>
      </c>
      <c r="AD492" s="96">
        <f t="shared" si="271"/>
        <v>2018</v>
      </c>
      <c r="AE492" s="96">
        <f t="shared" si="271"/>
        <v>2018</v>
      </c>
      <c r="AF492" s="96">
        <f t="shared" si="271"/>
        <v>2018</v>
      </c>
      <c r="AG492" s="96">
        <f t="shared" si="271"/>
        <v>2018</v>
      </c>
      <c r="AH492" s="96">
        <f t="shared" si="271"/>
        <v>2018</v>
      </c>
      <c r="AI492" s="96">
        <f t="shared" si="271"/>
        <v>2018</v>
      </c>
      <c r="AJ492" s="96">
        <f t="shared" si="271"/>
        <v>2019</v>
      </c>
      <c r="AK492" s="96">
        <f t="shared" si="271"/>
        <v>2019</v>
      </c>
      <c r="AL492" s="96">
        <f t="shared" si="271"/>
        <v>2019</v>
      </c>
      <c r="AM492" s="96">
        <f t="shared" si="271"/>
        <v>2019</v>
      </c>
      <c r="AN492" s="96">
        <f t="shared" si="271"/>
        <v>2019</v>
      </c>
      <c r="AO492" s="96">
        <f t="shared" si="271"/>
        <v>2019</v>
      </c>
      <c r="AP492" s="96">
        <f t="shared" si="271"/>
        <v>2019</v>
      </c>
      <c r="AQ492" s="96">
        <f t="shared" si="271"/>
        <v>2019</v>
      </c>
      <c r="AR492" s="96">
        <f t="shared" si="271"/>
        <v>2019</v>
      </c>
      <c r="AS492" s="96">
        <f t="shared" si="271"/>
        <v>2019</v>
      </c>
      <c r="AT492" s="96">
        <f t="shared" si="271"/>
        <v>2019</v>
      </c>
      <c r="AU492" s="96">
        <f t="shared" si="271"/>
        <v>2019</v>
      </c>
      <c r="AV492" s="96">
        <f t="shared" si="271"/>
        <v>2020</v>
      </c>
      <c r="AW492" s="96">
        <f t="shared" si="271"/>
        <v>2020</v>
      </c>
      <c r="AX492" s="96">
        <f t="shared" si="271"/>
        <v>2020</v>
      </c>
      <c r="AY492" s="96">
        <f t="shared" si="271"/>
        <v>2020</v>
      </c>
      <c r="AZ492" s="96">
        <f t="shared" si="271"/>
        <v>2020</v>
      </c>
      <c r="BA492" s="96">
        <f t="shared" si="271"/>
        <v>2020</v>
      </c>
      <c r="BB492" s="96">
        <f t="shared" si="271"/>
        <v>2020</v>
      </c>
      <c r="BC492" s="96">
        <f t="shared" si="271"/>
        <v>2020</v>
      </c>
      <c r="BD492" s="96">
        <f t="shared" si="271"/>
        <v>2020</v>
      </c>
      <c r="BE492" s="96">
        <f t="shared" si="271"/>
        <v>2020</v>
      </c>
      <c r="BF492" s="96">
        <f t="shared" si="271"/>
        <v>2020</v>
      </c>
      <c r="BG492" s="96">
        <f t="shared" si="271"/>
        <v>2020</v>
      </c>
      <c r="BH492" s="96">
        <f t="shared" si="271"/>
        <v>2021</v>
      </c>
      <c r="BI492" s="96">
        <f t="shared" si="271"/>
        <v>2021</v>
      </c>
      <c r="BJ492" s="96">
        <f t="shared" si="271"/>
        <v>2021</v>
      </c>
      <c r="BK492" s="96">
        <f t="shared" si="271"/>
        <v>2021</v>
      </c>
      <c r="BL492" s="96">
        <f t="shared" si="271"/>
        <v>2021</v>
      </c>
      <c r="BM492" s="96">
        <f t="shared" si="271"/>
        <v>2021</v>
      </c>
      <c r="BN492" s="96">
        <f t="shared" si="271"/>
        <v>2021</v>
      </c>
      <c r="BO492" s="96">
        <f t="shared" si="271"/>
        <v>2021</v>
      </c>
      <c r="BP492" s="96">
        <f t="shared" si="271"/>
        <v>2021</v>
      </c>
      <c r="BQ492" s="96">
        <f t="shared" si="271"/>
        <v>2021</v>
      </c>
      <c r="BR492" s="96">
        <f t="shared" si="271"/>
        <v>2021</v>
      </c>
      <c r="BS492" s="96">
        <f t="shared" si="271"/>
        <v>2021</v>
      </c>
      <c r="BT492" s="96">
        <f t="shared" si="271"/>
        <v>2022</v>
      </c>
      <c r="BU492" s="96">
        <f t="shared" si="271"/>
        <v>2022</v>
      </c>
      <c r="BV492" s="96">
        <f t="shared" si="271"/>
        <v>2022</v>
      </c>
      <c r="BW492" s="96">
        <f t="shared" si="271"/>
        <v>2022</v>
      </c>
      <c r="BX492" s="96">
        <f t="shared" ref="BX492:EI492" si="272">YEAR(BX491)</f>
        <v>2022</v>
      </c>
      <c r="BY492" s="96">
        <f t="shared" si="272"/>
        <v>2022</v>
      </c>
      <c r="BZ492" s="96">
        <f t="shared" si="272"/>
        <v>2022</v>
      </c>
      <c r="CA492" s="96">
        <f t="shared" si="272"/>
        <v>2022</v>
      </c>
      <c r="CB492" s="96">
        <f t="shared" si="272"/>
        <v>2022</v>
      </c>
      <c r="CC492" s="96">
        <f t="shared" si="272"/>
        <v>2022</v>
      </c>
      <c r="CD492" s="96">
        <f t="shared" si="272"/>
        <v>2022</v>
      </c>
      <c r="CE492" s="96">
        <f t="shared" si="272"/>
        <v>2022</v>
      </c>
      <c r="CF492" s="96">
        <f t="shared" si="272"/>
        <v>2023</v>
      </c>
      <c r="CG492" s="96">
        <f t="shared" si="272"/>
        <v>2023</v>
      </c>
      <c r="CH492" s="96">
        <f t="shared" si="272"/>
        <v>2023</v>
      </c>
      <c r="CI492" s="96">
        <f t="shared" si="272"/>
        <v>2023</v>
      </c>
      <c r="CJ492" s="96">
        <f t="shared" si="272"/>
        <v>2023</v>
      </c>
      <c r="CK492" s="96">
        <f t="shared" si="272"/>
        <v>2023</v>
      </c>
      <c r="CL492" s="96">
        <f t="shared" si="272"/>
        <v>2023</v>
      </c>
      <c r="CM492" s="96">
        <f t="shared" si="272"/>
        <v>2023</v>
      </c>
      <c r="CN492" s="96">
        <f t="shared" si="272"/>
        <v>2023</v>
      </c>
      <c r="CO492" s="96">
        <f t="shared" si="272"/>
        <v>2023</v>
      </c>
      <c r="CP492" s="96">
        <f t="shared" si="272"/>
        <v>2023</v>
      </c>
      <c r="CQ492" s="96">
        <f t="shared" si="272"/>
        <v>2023</v>
      </c>
      <c r="CR492" s="96">
        <f t="shared" si="272"/>
        <v>2024</v>
      </c>
      <c r="CS492" s="96">
        <f t="shared" si="272"/>
        <v>2024</v>
      </c>
      <c r="CT492" s="96">
        <f t="shared" si="272"/>
        <v>2024</v>
      </c>
      <c r="CU492" s="96">
        <f t="shared" si="272"/>
        <v>2024</v>
      </c>
      <c r="CV492" s="96">
        <f t="shared" si="272"/>
        <v>2024</v>
      </c>
      <c r="CW492" s="96">
        <f t="shared" si="272"/>
        <v>2024</v>
      </c>
      <c r="CX492" s="96">
        <f t="shared" si="272"/>
        <v>2024</v>
      </c>
      <c r="CY492" s="96">
        <f t="shared" si="272"/>
        <v>2024</v>
      </c>
      <c r="CZ492" s="96">
        <f t="shared" si="272"/>
        <v>2024</v>
      </c>
      <c r="DA492" s="96">
        <f t="shared" si="272"/>
        <v>2024</v>
      </c>
      <c r="DB492" s="96">
        <f t="shared" si="272"/>
        <v>2024</v>
      </c>
      <c r="DC492" s="96">
        <f t="shared" si="272"/>
        <v>2024</v>
      </c>
      <c r="DD492" s="96"/>
      <c r="DE492" s="96"/>
      <c r="DF492" s="96"/>
      <c r="DG492" s="96"/>
      <c r="DH492" s="96"/>
      <c r="DI492" s="96"/>
      <c r="DJ492" s="96"/>
      <c r="DK492" s="96"/>
      <c r="DL492" s="96"/>
      <c r="DM492" s="96"/>
      <c r="DN492" s="96"/>
      <c r="DO492" s="96"/>
      <c r="DP492" s="96"/>
      <c r="DQ492" s="96"/>
      <c r="DR492" s="96"/>
      <c r="DS492" s="96"/>
      <c r="DT492" s="96"/>
      <c r="DU492" s="96"/>
      <c r="DV492" s="96"/>
      <c r="DW492" s="96"/>
      <c r="DX492" s="96"/>
      <c r="DY492" s="96"/>
      <c r="DZ492" s="96"/>
      <c r="EA492" s="96"/>
      <c r="EB492" s="96"/>
      <c r="EC492" s="96"/>
      <c r="ED492" s="96"/>
      <c r="EE492" s="96"/>
      <c r="EF492" s="96"/>
      <c r="EG492" s="96"/>
      <c r="EH492" s="96"/>
      <c r="EI492" s="96"/>
      <c r="EJ492" s="96"/>
      <c r="EK492" s="96"/>
      <c r="EL492" s="96"/>
      <c r="EM492" s="96"/>
    </row>
    <row r="493" spans="1:143" x14ac:dyDescent="0.3">
      <c r="D493" s="97" t="s">
        <v>141</v>
      </c>
      <c r="E493" s="239"/>
      <c r="F493" s="328"/>
      <c r="G493" s="240"/>
      <c r="H493" s="240"/>
      <c r="I493" s="240"/>
      <c r="J493" s="241"/>
      <c r="K493" s="101">
        <f>MONTH(K491)</f>
        <v>12</v>
      </c>
      <c r="L493" s="102">
        <f t="shared" ref="L493:BW493" si="273">MONTH(L491)</f>
        <v>1</v>
      </c>
      <c r="M493" s="102">
        <f t="shared" si="273"/>
        <v>2</v>
      </c>
      <c r="N493" s="102">
        <f t="shared" si="273"/>
        <v>3</v>
      </c>
      <c r="O493" s="102">
        <f t="shared" si="273"/>
        <v>4</v>
      </c>
      <c r="P493" s="102">
        <f t="shared" si="273"/>
        <v>5</v>
      </c>
      <c r="Q493" s="102">
        <f t="shared" si="273"/>
        <v>6</v>
      </c>
      <c r="R493" s="102">
        <f t="shared" si="273"/>
        <v>7</v>
      </c>
      <c r="S493" s="102">
        <f t="shared" si="273"/>
        <v>8</v>
      </c>
      <c r="T493" s="102">
        <f t="shared" si="273"/>
        <v>9</v>
      </c>
      <c r="U493" s="103">
        <f t="shared" si="273"/>
        <v>10</v>
      </c>
      <c r="V493" s="103">
        <f t="shared" si="273"/>
        <v>11</v>
      </c>
      <c r="W493" s="103">
        <f t="shared" si="273"/>
        <v>12</v>
      </c>
      <c r="X493" s="103">
        <f t="shared" si="273"/>
        <v>1</v>
      </c>
      <c r="Y493" s="103">
        <f t="shared" si="273"/>
        <v>2</v>
      </c>
      <c r="Z493" s="103">
        <f t="shared" si="273"/>
        <v>3</v>
      </c>
      <c r="AA493" s="103">
        <f t="shared" si="273"/>
        <v>4</v>
      </c>
      <c r="AB493" s="103">
        <f t="shared" si="273"/>
        <v>5</v>
      </c>
      <c r="AC493" s="103">
        <f t="shared" si="273"/>
        <v>6</v>
      </c>
      <c r="AD493" s="103">
        <f t="shared" si="273"/>
        <v>7</v>
      </c>
      <c r="AE493" s="103">
        <f t="shared" si="273"/>
        <v>8</v>
      </c>
      <c r="AF493" s="103">
        <f t="shared" si="273"/>
        <v>9</v>
      </c>
      <c r="AG493" s="103">
        <f t="shared" si="273"/>
        <v>10</v>
      </c>
      <c r="AH493" s="103">
        <f t="shared" si="273"/>
        <v>11</v>
      </c>
      <c r="AI493" s="103">
        <f t="shared" si="273"/>
        <v>12</v>
      </c>
      <c r="AJ493" s="103">
        <f t="shared" si="273"/>
        <v>1</v>
      </c>
      <c r="AK493" s="103">
        <f t="shared" si="273"/>
        <v>2</v>
      </c>
      <c r="AL493" s="103">
        <f t="shared" si="273"/>
        <v>3</v>
      </c>
      <c r="AM493" s="103">
        <f t="shared" si="273"/>
        <v>4</v>
      </c>
      <c r="AN493" s="103">
        <f t="shared" si="273"/>
        <v>5</v>
      </c>
      <c r="AO493" s="103">
        <f t="shared" si="273"/>
        <v>6</v>
      </c>
      <c r="AP493" s="103">
        <f t="shared" si="273"/>
        <v>7</v>
      </c>
      <c r="AQ493" s="103">
        <f t="shared" si="273"/>
        <v>8</v>
      </c>
      <c r="AR493" s="103">
        <f t="shared" si="273"/>
        <v>9</v>
      </c>
      <c r="AS493" s="103">
        <f t="shared" si="273"/>
        <v>10</v>
      </c>
      <c r="AT493" s="103">
        <f t="shared" si="273"/>
        <v>11</v>
      </c>
      <c r="AU493" s="103">
        <f t="shared" si="273"/>
        <v>12</v>
      </c>
      <c r="AV493" s="103">
        <f t="shared" si="273"/>
        <v>1</v>
      </c>
      <c r="AW493" s="103">
        <f t="shared" si="273"/>
        <v>2</v>
      </c>
      <c r="AX493" s="103">
        <f t="shared" si="273"/>
        <v>3</v>
      </c>
      <c r="AY493" s="103">
        <f t="shared" si="273"/>
        <v>4</v>
      </c>
      <c r="AZ493" s="103">
        <f t="shared" si="273"/>
        <v>5</v>
      </c>
      <c r="BA493" s="103">
        <f t="shared" si="273"/>
        <v>6</v>
      </c>
      <c r="BB493" s="103">
        <f t="shared" si="273"/>
        <v>7</v>
      </c>
      <c r="BC493" s="103">
        <f t="shared" si="273"/>
        <v>8</v>
      </c>
      <c r="BD493" s="103">
        <f t="shared" si="273"/>
        <v>9</v>
      </c>
      <c r="BE493" s="103">
        <f t="shared" si="273"/>
        <v>10</v>
      </c>
      <c r="BF493" s="103">
        <f t="shared" si="273"/>
        <v>11</v>
      </c>
      <c r="BG493" s="103">
        <f t="shared" si="273"/>
        <v>12</v>
      </c>
      <c r="BH493" s="103">
        <f t="shared" si="273"/>
        <v>1</v>
      </c>
      <c r="BI493" s="103">
        <f t="shared" si="273"/>
        <v>2</v>
      </c>
      <c r="BJ493" s="103">
        <f t="shared" si="273"/>
        <v>3</v>
      </c>
      <c r="BK493" s="103">
        <f t="shared" si="273"/>
        <v>4</v>
      </c>
      <c r="BL493" s="103">
        <f t="shared" si="273"/>
        <v>5</v>
      </c>
      <c r="BM493" s="103">
        <f t="shared" si="273"/>
        <v>6</v>
      </c>
      <c r="BN493" s="103">
        <f t="shared" si="273"/>
        <v>7</v>
      </c>
      <c r="BO493" s="103">
        <f t="shared" si="273"/>
        <v>8</v>
      </c>
      <c r="BP493" s="103">
        <f t="shared" si="273"/>
        <v>9</v>
      </c>
      <c r="BQ493" s="103">
        <f t="shared" si="273"/>
        <v>10</v>
      </c>
      <c r="BR493" s="103">
        <f t="shared" si="273"/>
        <v>11</v>
      </c>
      <c r="BS493" s="103">
        <f t="shared" si="273"/>
        <v>12</v>
      </c>
      <c r="BT493" s="103">
        <f t="shared" si="273"/>
        <v>1</v>
      </c>
      <c r="BU493" s="103">
        <f t="shared" si="273"/>
        <v>2</v>
      </c>
      <c r="BV493" s="103">
        <f t="shared" si="273"/>
        <v>3</v>
      </c>
      <c r="BW493" s="103">
        <f t="shared" si="273"/>
        <v>4</v>
      </c>
      <c r="BX493" s="103">
        <f t="shared" ref="BX493:EI493" si="274">MONTH(BX491)</f>
        <v>5</v>
      </c>
      <c r="BY493" s="103">
        <f t="shared" si="274"/>
        <v>6</v>
      </c>
      <c r="BZ493" s="103">
        <f t="shared" si="274"/>
        <v>7</v>
      </c>
      <c r="CA493" s="103">
        <f t="shared" si="274"/>
        <v>8</v>
      </c>
      <c r="CB493" s="103">
        <f t="shared" si="274"/>
        <v>9</v>
      </c>
      <c r="CC493" s="103">
        <f t="shared" si="274"/>
        <v>10</v>
      </c>
      <c r="CD493" s="103">
        <f t="shared" si="274"/>
        <v>11</v>
      </c>
      <c r="CE493" s="103">
        <f t="shared" si="274"/>
        <v>12</v>
      </c>
      <c r="CF493" s="103">
        <f t="shared" si="274"/>
        <v>1</v>
      </c>
      <c r="CG493" s="103">
        <f t="shared" si="274"/>
        <v>2</v>
      </c>
      <c r="CH493" s="103">
        <f t="shared" si="274"/>
        <v>3</v>
      </c>
      <c r="CI493" s="103">
        <f t="shared" si="274"/>
        <v>4</v>
      </c>
      <c r="CJ493" s="103">
        <f t="shared" si="274"/>
        <v>5</v>
      </c>
      <c r="CK493" s="103">
        <f t="shared" si="274"/>
        <v>6</v>
      </c>
      <c r="CL493" s="103">
        <f t="shared" si="274"/>
        <v>7</v>
      </c>
      <c r="CM493" s="103">
        <f t="shared" si="274"/>
        <v>8</v>
      </c>
      <c r="CN493" s="103">
        <f t="shared" si="274"/>
        <v>9</v>
      </c>
      <c r="CO493" s="103">
        <f t="shared" si="274"/>
        <v>10</v>
      </c>
      <c r="CP493" s="103">
        <f t="shared" si="274"/>
        <v>11</v>
      </c>
      <c r="CQ493" s="103">
        <f t="shared" si="274"/>
        <v>12</v>
      </c>
      <c r="CR493" s="103">
        <f t="shared" si="274"/>
        <v>1</v>
      </c>
      <c r="CS493" s="103">
        <f t="shared" si="274"/>
        <v>2</v>
      </c>
      <c r="CT493" s="103">
        <f t="shared" si="274"/>
        <v>3</v>
      </c>
      <c r="CU493" s="103">
        <f t="shared" si="274"/>
        <v>4</v>
      </c>
      <c r="CV493" s="103">
        <f t="shared" si="274"/>
        <v>5</v>
      </c>
      <c r="CW493" s="103">
        <f t="shared" si="274"/>
        <v>6</v>
      </c>
      <c r="CX493" s="103">
        <f t="shared" si="274"/>
        <v>7</v>
      </c>
      <c r="CY493" s="103">
        <f t="shared" si="274"/>
        <v>8</v>
      </c>
      <c r="CZ493" s="103">
        <f t="shared" si="274"/>
        <v>9</v>
      </c>
      <c r="DA493" s="103">
        <f t="shared" si="274"/>
        <v>10</v>
      </c>
      <c r="DB493" s="103">
        <f t="shared" si="274"/>
        <v>11</v>
      </c>
      <c r="DC493" s="103">
        <f t="shared" si="274"/>
        <v>12</v>
      </c>
      <c r="DD493" s="103"/>
      <c r="DE493" s="103"/>
      <c r="DF493" s="103"/>
      <c r="DG493" s="103"/>
      <c r="DH493" s="103"/>
      <c r="DI493" s="103"/>
      <c r="DJ493" s="103"/>
      <c r="DK493" s="103"/>
      <c r="DL493" s="103"/>
      <c r="DM493" s="103"/>
      <c r="DN493" s="103"/>
      <c r="DO493" s="103"/>
      <c r="DP493" s="103"/>
      <c r="DQ493" s="103"/>
      <c r="DR493" s="103"/>
      <c r="DS493" s="103"/>
      <c r="DT493" s="103"/>
      <c r="DU493" s="103"/>
      <c r="DV493" s="103"/>
      <c r="DW493" s="103"/>
      <c r="DX493" s="103"/>
      <c r="DY493" s="103"/>
      <c r="DZ493" s="103"/>
      <c r="EA493" s="103"/>
      <c r="EB493" s="103"/>
      <c r="EC493" s="103"/>
      <c r="ED493" s="103"/>
      <c r="EE493" s="103"/>
      <c r="EF493" s="103"/>
      <c r="EG493" s="103"/>
      <c r="EH493" s="103"/>
      <c r="EI493" s="103"/>
      <c r="EJ493" s="103"/>
      <c r="EK493" s="103"/>
      <c r="EL493" s="103"/>
      <c r="EM493" s="103"/>
    </row>
    <row r="494" spans="1:143" x14ac:dyDescent="0.3">
      <c r="C494" s="71"/>
      <c r="D494" s="329" t="s">
        <v>142</v>
      </c>
      <c r="E494" s="215"/>
      <c r="F494" s="330"/>
      <c r="G494" s="331"/>
      <c r="H494" s="331"/>
      <c r="I494" s="331"/>
      <c r="J494" s="332"/>
      <c r="K494" s="333">
        <f t="shared" ref="K494:BV494" si="275">HLOOKUP(K492, $E$489:$Q$490, 2, FALSE)</f>
        <v>366</v>
      </c>
      <c r="L494" s="268">
        <f t="shared" si="275"/>
        <v>365</v>
      </c>
      <c r="M494" s="268">
        <f t="shared" si="275"/>
        <v>365</v>
      </c>
      <c r="N494" s="268">
        <f t="shared" si="275"/>
        <v>365</v>
      </c>
      <c r="O494" s="268">
        <f t="shared" si="275"/>
        <v>365</v>
      </c>
      <c r="P494" s="268">
        <f t="shared" si="275"/>
        <v>365</v>
      </c>
      <c r="Q494" s="268">
        <f t="shared" si="275"/>
        <v>365</v>
      </c>
      <c r="R494" s="268">
        <f t="shared" si="275"/>
        <v>365</v>
      </c>
      <c r="S494" s="268">
        <f t="shared" si="275"/>
        <v>365</v>
      </c>
      <c r="T494" s="268">
        <f t="shared" si="275"/>
        <v>365</v>
      </c>
      <c r="U494" s="268">
        <f t="shared" si="275"/>
        <v>365</v>
      </c>
      <c r="V494" s="268">
        <f t="shared" si="275"/>
        <v>365</v>
      </c>
      <c r="W494" s="268">
        <f t="shared" si="275"/>
        <v>365</v>
      </c>
      <c r="X494" s="268">
        <f t="shared" si="275"/>
        <v>365</v>
      </c>
      <c r="Y494" s="268">
        <f t="shared" si="275"/>
        <v>365</v>
      </c>
      <c r="Z494" s="268">
        <f t="shared" si="275"/>
        <v>365</v>
      </c>
      <c r="AA494" s="268">
        <f t="shared" si="275"/>
        <v>365</v>
      </c>
      <c r="AB494" s="268">
        <f t="shared" si="275"/>
        <v>365</v>
      </c>
      <c r="AC494" s="268">
        <f t="shared" si="275"/>
        <v>365</v>
      </c>
      <c r="AD494" s="268">
        <f t="shared" si="275"/>
        <v>365</v>
      </c>
      <c r="AE494" s="268">
        <f t="shared" si="275"/>
        <v>365</v>
      </c>
      <c r="AF494" s="268">
        <f t="shared" si="275"/>
        <v>365</v>
      </c>
      <c r="AG494" s="268">
        <f t="shared" si="275"/>
        <v>365</v>
      </c>
      <c r="AH494" s="268">
        <f t="shared" si="275"/>
        <v>365</v>
      </c>
      <c r="AI494" s="268">
        <f t="shared" si="275"/>
        <v>365</v>
      </c>
      <c r="AJ494" s="268">
        <f t="shared" si="275"/>
        <v>365</v>
      </c>
      <c r="AK494" s="268">
        <f t="shared" si="275"/>
        <v>365</v>
      </c>
      <c r="AL494" s="268">
        <f t="shared" si="275"/>
        <v>365</v>
      </c>
      <c r="AM494" s="268">
        <f t="shared" si="275"/>
        <v>365</v>
      </c>
      <c r="AN494" s="268">
        <f t="shared" si="275"/>
        <v>365</v>
      </c>
      <c r="AO494" s="268">
        <f t="shared" si="275"/>
        <v>365</v>
      </c>
      <c r="AP494" s="268">
        <f t="shared" si="275"/>
        <v>365</v>
      </c>
      <c r="AQ494" s="268">
        <f t="shared" si="275"/>
        <v>365</v>
      </c>
      <c r="AR494" s="268">
        <f t="shared" si="275"/>
        <v>365</v>
      </c>
      <c r="AS494" s="268">
        <f t="shared" si="275"/>
        <v>365</v>
      </c>
      <c r="AT494" s="268">
        <f t="shared" si="275"/>
        <v>365</v>
      </c>
      <c r="AU494" s="268">
        <f t="shared" si="275"/>
        <v>365</v>
      </c>
      <c r="AV494" s="268">
        <f t="shared" si="275"/>
        <v>366</v>
      </c>
      <c r="AW494" s="268">
        <f t="shared" si="275"/>
        <v>366</v>
      </c>
      <c r="AX494" s="268">
        <f t="shared" si="275"/>
        <v>366</v>
      </c>
      <c r="AY494" s="268">
        <f t="shared" si="275"/>
        <v>366</v>
      </c>
      <c r="AZ494" s="268">
        <f t="shared" si="275"/>
        <v>366</v>
      </c>
      <c r="BA494" s="268">
        <f t="shared" si="275"/>
        <v>366</v>
      </c>
      <c r="BB494" s="268">
        <f t="shared" si="275"/>
        <v>366</v>
      </c>
      <c r="BC494" s="268">
        <f t="shared" si="275"/>
        <v>366</v>
      </c>
      <c r="BD494" s="268">
        <f t="shared" si="275"/>
        <v>366</v>
      </c>
      <c r="BE494" s="268">
        <f t="shared" si="275"/>
        <v>366</v>
      </c>
      <c r="BF494" s="268">
        <f t="shared" si="275"/>
        <v>366</v>
      </c>
      <c r="BG494" s="268">
        <f t="shared" si="275"/>
        <v>366</v>
      </c>
      <c r="BH494" s="268">
        <f t="shared" si="275"/>
        <v>365</v>
      </c>
      <c r="BI494" s="268">
        <f t="shared" si="275"/>
        <v>365</v>
      </c>
      <c r="BJ494" s="268">
        <f t="shared" si="275"/>
        <v>365</v>
      </c>
      <c r="BK494" s="268">
        <f t="shared" si="275"/>
        <v>365</v>
      </c>
      <c r="BL494" s="268">
        <f t="shared" si="275"/>
        <v>365</v>
      </c>
      <c r="BM494" s="268">
        <f t="shared" si="275"/>
        <v>365</v>
      </c>
      <c r="BN494" s="268">
        <f t="shared" si="275"/>
        <v>365</v>
      </c>
      <c r="BO494" s="268">
        <f t="shared" si="275"/>
        <v>365</v>
      </c>
      <c r="BP494" s="268">
        <f t="shared" si="275"/>
        <v>365</v>
      </c>
      <c r="BQ494" s="268">
        <f t="shared" si="275"/>
        <v>365</v>
      </c>
      <c r="BR494" s="268">
        <f t="shared" si="275"/>
        <v>365</v>
      </c>
      <c r="BS494" s="268">
        <f t="shared" si="275"/>
        <v>365</v>
      </c>
      <c r="BT494" s="268">
        <f t="shared" si="275"/>
        <v>365</v>
      </c>
      <c r="BU494" s="268">
        <f t="shared" si="275"/>
        <v>365</v>
      </c>
      <c r="BV494" s="268">
        <f t="shared" si="275"/>
        <v>365</v>
      </c>
      <c r="BW494" s="268">
        <f t="shared" ref="BW494:DC494" si="276">HLOOKUP(BW492, $E$489:$Q$490, 2, FALSE)</f>
        <v>365</v>
      </c>
      <c r="BX494" s="268">
        <f t="shared" si="276"/>
        <v>365</v>
      </c>
      <c r="BY494" s="268">
        <f t="shared" si="276"/>
        <v>365</v>
      </c>
      <c r="BZ494" s="268">
        <f t="shared" si="276"/>
        <v>365</v>
      </c>
      <c r="CA494" s="268">
        <f t="shared" si="276"/>
        <v>365</v>
      </c>
      <c r="CB494" s="268">
        <f t="shared" si="276"/>
        <v>365</v>
      </c>
      <c r="CC494" s="268">
        <f t="shared" si="276"/>
        <v>365</v>
      </c>
      <c r="CD494" s="268">
        <f t="shared" si="276"/>
        <v>365</v>
      </c>
      <c r="CE494" s="268">
        <f t="shared" si="276"/>
        <v>365</v>
      </c>
      <c r="CF494" s="268">
        <f t="shared" si="276"/>
        <v>365</v>
      </c>
      <c r="CG494" s="268">
        <f t="shared" si="276"/>
        <v>365</v>
      </c>
      <c r="CH494" s="268">
        <f t="shared" si="276"/>
        <v>365</v>
      </c>
      <c r="CI494" s="268">
        <f t="shared" si="276"/>
        <v>365</v>
      </c>
      <c r="CJ494" s="268">
        <f t="shared" si="276"/>
        <v>365</v>
      </c>
      <c r="CK494" s="268">
        <f t="shared" si="276"/>
        <v>365</v>
      </c>
      <c r="CL494" s="268">
        <f t="shared" si="276"/>
        <v>365</v>
      </c>
      <c r="CM494" s="268">
        <f t="shared" si="276"/>
        <v>365</v>
      </c>
      <c r="CN494" s="268">
        <f t="shared" si="276"/>
        <v>365</v>
      </c>
      <c r="CO494" s="268">
        <f t="shared" si="276"/>
        <v>365</v>
      </c>
      <c r="CP494" s="268">
        <f t="shared" si="276"/>
        <v>365</v>
      </c>
      <c r="CQ494" s="268">
        <f t="shared" si="276"/>
        <v>365</v>
      </c>
      <c r="CR494" s="268">
        <f t="shared" si="276"/>
        <v>366</v>
      </c>
      <c r="CS494" s="268">
        <f t="shared" si="276"/>
        <v>366</v>
      </c>
      <c r="CT494" s="268">
        <f t="shared" si="276"/>
        <v>366</v>
      </c>
      <c r="CU494" s="268">
        <f t="shared" si="276"/>
        <v>366</v>
      </c>
      <c r="CV494" s="268">
        <f t="shared" si="276"/>
        <v>366</v>
      </c>
      <c r="CW494" s="268">
        <f t="shared" si="276"/>
        <v>366</v>
      </c>
      <c r="CX494" s="268">
        <f t="shared" si="276"/>
        <v>366</v>
      </c>
      <c r="CY494" s="268">
        <f t="shared" si="276"/>
        <v>366</v>
      </c>
      <c r="CZ494" s="268">
        <f t="shared" si="276"/>
        <v>366</v>
      </c>
      <c r="DA494" s="268">
        <f t="shared" si="276"/>
        <v>366</v>
      </c>
      <c r="DB494" s="268">
        <f t="shared" si="276"/>
        <v>366</v>
      </c>
      <c r="DC494" s="268">
        <f t="shared" si="276"/>
        <v>366</v>
      </c>
      <c r="DD494" s="268"/>
      <c r="DE494" s="268"/>
      <c r="DF494" s="268"/>
      <c r="DG494" s="268"/>
      <c r="DH494" s="268"/>
      <c r="DI494" s="268"/>
      <c r="DJ494" s="268"/>
      <c r="DK494" s="268"/>
      <c r="DL494" s="268"/>
      <c r="DM494" s="268"/>
      <c r="DN494" s="268"/>
      <c r="DO494" s="268"/>
      <c r="DP494" s="268"/>
      <c r="DQ494" s="268"/>
      <c r="DR494" s="268"/>
      <c r="DS494" s="268"/>
      <c r="DT494" s="268"/>
      <c r="DU494" s="268"/>
      <c r="DV494" s="268"/>
      <c r="DW494" s="268"/>
      <c r="DX494" s="268"/>
      <c r="DY494" s="268"/>
      <c r="DZ494" s="268"/>
      <c r="EA494" s="268"/>
      <c r="EB494" s="268"/>
      <c r="EC494" s="268"/>
      <c r="ED494" s="268"/>
      <c r="EE494" s="268"/>
      <c r="EF494" s="268"/>
      <c r="EG494" s="268"/>
      <c r="EH494" s="268"/>
      <c r="EI494" s="268"/>
      <c r="EJ494" s="268"/>
      <c r="EK494" s="268"/>
      <c r="EL494" s="268"/>
      <c r="EM494" s="268"/>
    </row>
    <row r="495" spans="1:143" s="334" customFormat="1" x14ac:dyDescent="0.3">
      <c r="C495" s="335"/>
      <c r="D495" s="104" t="s">
        <v>143</v>
      </c>
      <c r="E495" s="282"/>
      <c r="F495" s="336"/>
      <c r="G495" s="337"/>
      <c r="H495" s="337"/>
      <c r="I495" s="337"/>
      <c r="J495" s="338"/>
      <c r="K495" s="209">
        <f t="shared" ref="K495:BV495" si="277">SUM(K496,K523, K530)</f>
        <v>0</v>
      </c>
      <c r="L495" s="209">
        <f t="shared" si="277"/>
        <v>1321.9614810886301</v>
      </c>
      <c r="M495" s="209">
        <f t="shared" si="277"/>
        <v>1192.6447069454248</v>
      </c>
      <c r="N495" s="209">
        <f t="shared" si="277"/>
        <v>1349.1688903216714</v>
      </c>
      <c r="O495" s="209">
        <f t="shared" si="277"/>
        <v>1298.4546965063012</v>
      </c>
      <c r="P495" s="209">
        <f t="shared" si="277"/>
        <v>1338.7583763390139</v>
      </c>
      <c r="Q495" s="209">
        <f t="shared" si="277"/>
        <v>1260.2876907567122</v>
      </c>
      <c r="R495" s="209">
        <f t="shared" si="277"/>
        <v>1295.2673721555343</v>
      </c>
      <c r="S495" s="209">
        <f t="shared" si="277"/>
        <v>1277.8125444082741</v>
      </c>
      <c r="T495" s="209">
        <f t="shared" si="277"/>
        <v>1236.5927849112327</v>
      </c>
      <c r="U495" s="209">
        <f t="shared" si="277"/>
        <v>1260.7475241770139</v>
      </c>
      <c r="V495" s="209">
        <f t="shared" si="277"/>
        <v>1355.991758598082</v>
      </c>
      <c r="W495" s="209">
        <f t="shared" si="277"/>
        <v>1375.900619236822</v>
      </c>
      <c r="X495" s="209">
        <f t="shared" si="277"/>
        <v>1427.5098863601097</v>
      </c>
      <c r="Y495" s="209">
        <f t="shared" si="277"/>
        <v>1268.917631300347</v>
      </c>
      <c r="Z495" s="209">
        <f t="shared" si="277"/>
        <v>1382.2362972335159</v>
      </c>
      <c r="AA495" s="209">
        <f t="shared" si="277"/>
        <v>1315.7414541969861</v>
      </c>
      <c r="AB495" s="209">
        <f t="shared" si="277"/>
        <v>1336.9627081069225</v>
      </c>
      <c r="AC495" s="209">
        <f t="shared" si="277"/>
        <v>1271.9283034293151</v>
      </c>
      <c r="AD495" s="209">
        <f t="shared" si="277"/>
        <v>1291.6891189803287</v>
      </c>
      <c r="AE495" s="209">
        <f t="shared" si="277"/>
        <v>1269.0523244170317</v>
      </c>
      <c r="AF495" s="209">
        <f t="shared" si="277"/>
        <v>1206.208577277808</v>
      </c>
      <c r="AG495" s="209">
        <f t="shared" si="277"/>
        <v>1223.7787352904384</v>
      </c>
      <c r="AH495" s="209">
        <f t="shared" si="277"/>
        <v>1162.3954265101368</v>
      </c>
      <c r="AI495" s="209">
        <f t="shared" si="277"/>
        <v>1178.5051461638445</v>
      </c>
      <c r="AJ495" s="209">
        <f t="shared" si="277"/>
        <v>1155.8683516005478</v>
      </c>
      <c r="AK495" s="209">
        <f t="shared" si="277"/>
        <v>1027.2400303318902</v>
      </c>
      <c r="AL495" s="209">
        <f t="shared" si="277"/>
        <v>1118.7345727057807</v>
      </c>
      <c r="AM495" s="209">
        <f t="shared" si="277"/>
        <v>1064.6784031532875</v>
      </c>
      <c r="AN495" s="209">
        <f t="shared" si="277"/>
        <v>1081.6007938110138</v>
      </c>
      <c r="AO495" s="209">
        <f t="shared" si="277"/>
        <v>1028.7424880938356</v>
      </c>
      <c r="AP495" s="209">
        <f t="shared" si="277"/>
        <v>1044.4670149162466</v>
      </c>
      <c r="AQ495" s="209">
        <f t="shared" si="277"/>
        <v>1025.9001254688631</v>
      </c>
      <c r="AR495" s="209">
        <f t="shared" si="277"/>
        <v>974.83861550465735</v>
      </c>
      <c r="AS495" s="209">
        <f t="shared" si="277"/>
        <v>988.76634657409591</v>
      </c>
      <c r="AT495" s="209">
        <f t="shared" si="277"/>
        <v>938.90270044520526</v>
      </c>
      <c r="AU495" s="209">
        <f t="shared" si="277"/>
        <v>951.63256767932864</v>
      </c>
      <c r="AV495" s="209">
        <f t="shared" si="277"/>
        <v>930.51631845535508</v>
      </c>
      <c r="AW495" s="209">
        <f t="shared" si="277"/>
        <v>861.04624199515479</v>
      </c>
      <c r="AX495" s="209">
        <f t="shared" si="277"/>
        <v>910.34116443083781</v>
      </c>
      <c r="AY495" s="209">
        <f t="shared" si="277"/>
        <v>871.21314911475406</v>
      </c>
      <c r="AZ495" s="209">
        <f t="shared" si="277"/>
        <v>890.16601040632054</v>
      </c>
      <c r="BA495" s="209">
        <f t="shared" si="277"/>
        <v>851.68880651038251</v>
      </c>
      <c r="BB495" s="209">
        <f t="shared" si="277"/>
        <v>869.99085638180327</v>
      </c>
      <c r="BC495" s="209">
        <f t="shared" si="277"/>
        <v>859.90327936954463</v>
      </c>
      <c r="BD495" s="209">
        <f t="shared" si="277"/>
        <v>822.40229260382512</v>
      </c>
      <c r="BE495" s="209">
        <f t="shared" si="277"/>
        <v>839.72812534502725</v>
      </c>
      <c r="BF495" s="209">
        <f t="shared" si="277"/>
        <v>802.87794999945345</v>
      </c>
      <c r="BG495" s="209">
        <f t="shared" si="277"/>
        <v>819.5529713205101</v>
      </c>
      <c r="BH495" s="209">
        <f t="shared" si="277"/>
        <v>811.68310771731501</v>
      </c>
      <c r="BI495" s="209">
        <f t="shared" si="277"/>
        <v>728.16500530410963</v>
      </c>
      <c r="BJ495" s="209">
        <f t="shared" si="277"/>
        <v>800.68226117035624</v>
      </c>
      <c r="BK495" s="209">
        <f t="shared" si="277"/>
        <v>769.53081086794509</v>
      </c>
      <c r="BL495" s="209">
        <f t="shared" si="277"/>
        <v>789.68141462339725</v>
      </c>
      <c r="BM495" s="209">
        <f t="shared" si="277"/>
        <v>758.88483033862985</v>
      </c>
      <c r="BN495" s="209">
        <f t="shared" si="277"/>
        <v>778.68056807643836</v>
      </c>
      <c r="BO495" s="209">
        <f t="shared" si="277"/>
        <v>773.18014480295892</v>
      </c>
      <c r="BP495" s="209">
        <f t="shared" si="277"/>
        <v>742.91585954465734</v>
      </c>
      <c r="BQ495" s="209">
        <f t="shared" si="277"/>
        <v>762.17929825600004</v>
      </c>
      <c r="BR495" s="209">
        <f t="shared" si="277"/>
        <v>732.26987901534221</v>
      </c>
      <c r="BS495" s="209">
        <f t="shared" si="277"/>
        <v>751.17845170904116</v>
      </c>
      <c r="BT495" s="209">
        <f t="shared" si="277"/>
        <v>745.67802843556171</v>
      </c>
      <c r="BU495" s="209">
        <f t="shared" si="277"/>
        <v>669.50641844953429</v>
      </c>
      <c r="BV495" s="209">
        <f t="shared" si="277"/>
        <v>736.80046955983562</v>
      </c>
      <c r="BW495" s="209">
        <f t="shared" ref="BW495:DC495" si="278">SUM(BW496,BW523, BW530)</f>
        <v>708.73711947287666</v>
      </c>
      <c r="BX495" s="209">
        <f t="shared" si="278"/>
        <v>727.92291068410964</v>
      </c>
      <c r="BY495" s="209">
        <f t="shared" si="278"/>
        <v>700.14593346410948</v>
      </c>
      <c r="BZ495" s="209">
        <f t="shared" si="278"/>
        <v>719.04535180838366</v>
      </c>
      <c r="CA495" s="209">
        <f t="shared" si="278"/>
        <v>714.60657237052055</v>
      </c>
      <c r="CB495" s="209">
        <f t="shared" si="278"/>
        <v>687.2591544509587</v>
      </c>
      <c r="CC495" s="209">
        <f t="shared" si="278"/>
        <v>705.72901349479457</v>
      </c>
      <c r="CD495" s="209">
        <f t="shared" si="278"/>
        <v>678.66796844219152</v>
      </c>
      <c r="CE495" s="209">
        <f t="shared" si="278"/>
        <v>696.85145461906848</v>
      </c>
      <c r="CF495" s="209">
        <f t="shared" si="278"/>
        <v>692.41267518120549</v>
      </c>
      <c r="CG495" s="209">
        <f t="shared" si="278"/>
        <v>625.22134762279438</v>
      </c>
      <c r="CH495" s="209">
        <f t="shared" si="278"/>
        <v>692.00602312641092</v>
      </c>
      <c r="CI495" s="209">
        <f t="shared" si="278"/>
        <v>669.48648106356154</v>
      </c>
      <c r="CJ495" s="209">
        <f t="shared" si="278"/>
        <v>691.59937107161636</v>
      </c>
      <c r="CK495" s="209">
        <f t="shared" si="278"/>
        <v>669.09294681698611</v>
      </c>
      <c r="CL495" s="209">
        <f t="shared" si="278"/>
        <v>691.19271901682191</v>
      </c>
      <c r="CM495" s="209">
        <f t="shared" si="278"/>
        <v>690.98939298942469</v>
      </c>
      <c r="CN495" s="209">
        <f t="shared" si="278"/>
        <v>668.50264544712309</v>
      </c>
      <c r="CO495" s="209">
        <f t="shared" si="278"/>
        <v>690.58274093463012</v>
      </c>
      <c r="CP495" s="209">
        <f t="shared" si="278"/>
        <v>668.10911120054789</v>
      </c>
      <c r="CQ495" s="209">
        <f t="shared" si="278"/>
        <v>690.17608887983556</v>
      </c>
      <c r="CR495" s="209">
        <f t="shared" si="278"/>
        <v>688.08759136923493</v>
      </c>
      <c r="CS495" s="209">
        <f t="shared" si="278"/>
        <v>643.69484353896178</v>
      </c>
      <c r="CT495" s="209">
        <f t="shared" si="278"/>
        <v>688.08759136923493</v>
      </c>
      <c r="CU495" s="209">
        <f t="shared" si="278"/>
        <v>665.8912174540983</v>
      </c>
      <c r="CV495" s="209">
        <f t="shared" si="278"/>
        <v>688.08759136923493</v>
      </c>
      <c r="CW495" s="209">
        <f t="shared" si="278"/>
        <v>665.8912174540983</v>
      </c>
      <c r="CX495" s="209">
        <f t="shared" si="278"/>
        <v>688.08759136923493</v>
      </c>
      <c r="CY495" s="209">
        <f t="shared" si="278"/>
        <v>688.08759136923493</v>
      </c>
      <c r="CZ495" s="209">
        <f t="shared" si="278"/>
        <v>665.8912174540983</v>
      </c>
      <c r="DA495" s="209">
        <f t="shared" si="278"/>
        <v>688.08759136923493</v>
      </c>
      <c r="DB495" s="209">
        <f t="shared" si="278"/>
        <v>665.8912174540983</v>
      </c>
      <c r="DC495" s="209">
        <f t="shared" si="278"/>
        <v>688.08759136923493</v>
      </c>
      <c r="DD495" s="209"/>
      <c r="DE495" s="209"/>
      <c r="DF495" s="209"/>
      <c r="DG495" s="209"/>
      <c r="DH495" s="209"/>
      <c r="DI495" s="209"/>
      <c r="DJ495" s="209"/>
      <c r="DK495" s="209"/>
      <c r="DL495" s="209"/>
      <c r="DM495" s="209"/>
      <c r="DN495" s="209"/>
      <c r="DO495" s="209"/>
      <c r="DP495" s="209"/>
      <c r="DQ495" s="209"/>
      <c r="DR495" s="209"/>
      <c r="DS495" s="209"/>
      <c r="DT495" s="209"/>
      <c r="DU495" s="209"/>
      <c r="DV495" s="209"/>
      <c r="DW495" s="209"/>
      <c r="DX495" s="209"/>
      <c r="DY495" s="209"/>
      <c r="DZ495" s="209"/>
      <c r="EA495" s="209"/>
      <c r="EB495" s="209"/>
      <c r="EC495" s="209"/>
      <c r="ED495" s="209"/>
      <c r="EE495" s="209"/>
      <c r="EF495" s="209"/>
      <c r="EG495" s="209"/>
      <c r="EH495" s="209"/>
      <c r="EI495" s="209"/>
      <c r="EJ495" s="209"/>
      <c r="EK495" s="209"/>
      <c r="EL495" s="209"/>
      <c r="EM495" s="209"/>
    </row>
    <row r="496" spans="1:143" s="334" customFormat="1" x14ac:dyDescent="0.3">
      <c r="C496" s="339"/>
      <c r="D496" s="176" t="str">
        <f>D385</f>
        <v>단기차입금</v>
      </c>
      <c r="E496" s="211" t="str">
        <f t="shared" ref="E496:J496" si="279">E385</f>
        <v>은행</v>
      </c>
      <c r="F496" s="212" t="str">
        <f>F385</f>
        <v>원금</v>
      </c>
      <c r="G496" s="212" t="str">
        <f t="shared" si="279"/>
        <v>이자율</v>
      </c>
      <c r="H496" s="212" t="str">
        <f t="shared" si="279"/>
        <v>만기상환일</v>
      </c>
      <c r="I496" s="212" t="str">
        <f t="shared" si="279"/>
        <v>이자납부주기</v>
      </c>
      <c r="J496" s="213" t="str">
        <f t="shared" si="279"/>
        <v>이자불입월</v>
      </c>
      <c r="K496" s="340">
        <f t="shared" ref="K496:BV496" si="280">SUM(K497:K522)</f>
        <v>0</v>
      </c>
      <c r="L496" s="340">
        <f t="shared" si="280"/>
        <v>391.06219667764378</v>
      </c>
      <c r="M496" s="340">
        <f t="shared" si="280"/>
        <v>352.58739142794514</v>
      </c>
      <c r="N496" s="340">
        <f t="shared" si="280"/>
        <v>390.36461193808213</v>
      </c>
      <c r="O496" s="340">
        <f t="shared" si="280"/>
        <v>377.77220510136982</v>
      </c>
      <c r="P496" s="340">
        <f t="shared" si="280"/>
        <v>389.35487105254794</v>
      </c>
      <c r="Q496" s="340">
        <f t="shared" si="280"/>
        <v>376.79503650246568</v>
      </c>
      <c r="R496" s="340">
        <f t="shared" si="280"/>
        <v>389.35487105254794</v>
      </c>
      <c r="S496" s="340">
        <f t="shared" si="280"/>
        <v>382.6737946861096</v>
      </c>
      <c r="T496" s="340">
        <f t="shared" si="280"/>
        <v>370.32947872849309</v>
      </c>
      <c r="U496" s="340">
        <f t="shared" si="280"/>
        <v>372.09775390690407</v>
      </c>
      <c r="V496" s="340">
        <f t="shared" si="280"/>
        <v>401.42062795232869</v>
      </c>
      <c r="W496" s="340">
        <f t="shared" si="280"/>
        <v>389.5104509028767</v>
      </c>
      <c r="X496" s="340">
        <f t="shared" si="280"/>
        <v>434.8689714508219</v>
      </c>
      <c r="Y496" s="340">
        <f t="shared" si="280"/>
        <v>392.68527556686752</v>
      </c>
      <c r="Z496" s="340">
        <f t="shared" si="280"/>
        <v>434.64842444724201</v>
      </c>
      <c r="AA496" s="340">
        <f t="shared" si="280"/>
        <v>420.52079123753413</v>
      </c>
      <c r="AB496" s="340">
        <f t="shared" si="280"/>
        <v>434.42787744366211</v>
      </c>
      <c r="AC496" s="340">
        <f t="shared" si="280"/>
        <v>420.30735865342456</v>
      </c>
      <c r="AD496" s="340">
        <f t="shared" si="280"/>
        <v>434.20733044008216</v>
      </c>
      <c r="AE496" s="340">
        <f t="shared" si="280"/>
        <v>434.09705693829221</v>
      </c>
      <c r="AF496" s="340">
        <f t="shared" si="280"/>
        <v>419.98720977726009</v>
      </c>
      <c r="AG496" s="340">
        <f t="shared" si="280"/>
        <v>433.87650993471232</v>
      </c>
      <c r="AH496" s="340">
        <f t="shared" si="280"/>
        <v>419.77377719315052</v>
      </c>
      <c r="AI496" s="340">
        <f t="shared" si="280"/>
        <v>433.65596293113242</v>
      </c>
      <c r="AJ496" s="340">
        <f t="shared" si="280"/>
        <v>433.54568942934247</v>
      </c>
      <c r="AK496" s="340">
        <f t="shared" si="280"/>
        <v>391.4900530958538</v>
      </c>
      <c r="AL496" s="340">
        <f t="shared" si="280"/>
        <v>433.32514242576252</v>
      </c>
      <c r="AM496" s="340">
        <f t="shared" si="280"/>
        <v>419.2401957328766</v>
      </c>
      <c r="AN496" s="340">
        <f t="shared" si="280"/>
        <v>433.10459542218263</v>
      </c>
      <c r="AO496" s="340">
        <f t="shared" si="280"/>
        <v>419.02676314876703</v>
      </c>
      <c r="AP496" s="340">
        <f t="shared" si="280"/>
        <v>432.88404841860273</v>
      </c>
      <c r="AQ496" s="340">
        <f t="shared" si="280"/>
        <v>432.77377491681278</v>
      </c>
      <c r="AR496" s="340">
        <f t="shared" si="280"/>
        <v>418.70661427260256</v>
      </c>
      <c r="AS496" s="340">
        <f t="shared" si="280"/>
        <v>432.55322791323289</v>
      </c>
      <c r="AT496" s="340">
        <f t="shared" si="280"/>
        <v>418.493181688493</v>
      </c>
      <c r="AU496" s="340">
        <f t="shared" si="280"/>
        <v>432.33268090965294</v>
      </c>
      <c r="AV496" s="340">
        <f t="shared" si="280"/>
        <v>431.04147186849724</v>
      </c>
      <c r="AW496" s="340">
        <f t="shared" si="280"/>
        <v>403.12946742427141</v>
      </c>
      <c r="AX496" s="340">
        <f t="shared" si="280"/>
        <v>430.82152745235879</v>
      </c>
      <c r="AY496" s="340">
        <f t="shared" si="280"/>
        <v>416.81763410737705</v>
      </c>
      <c r="AZ496" s="340">
        <f t="shared" si="280"/>
        <v>430.60158303622035</v>
      </c>
      <c r="BA496" s="340">
        <f t="shared" si="280"/>
        <v>416.60478467240438</v>
      </c>
      <c r="BB496" s="340">
        <f t="shared" si="280"/>
        <v>430.38163862008196</v>
      </c>
      <c r="BC496" s="340">
        <f t="shared" si="280"/>
        <v>430.27166641201273</v>
      </c>
      <c r="BD496" s="340">
        <f t="shared" si="280"/>
        <v>416.28551051994538</v>
      </c>
      <c r="BE496" s="340">
        <f t="shared" si="280"/>
        <v>430.05172199587429</v>
      </c>
      <c r="BF496" s="340">
        <f t="shared" si="280"/>
        <v>416.07266108497271</v>
      </c>
      <c r="BG496" s="340">
        <f t="shared" si="280"/>
        <v>429.83177757973584</v>
      </c>
      <c r="BH496" s="340">
        <f t="shared" si="280"/>
        <v>430.89912538638356</v>
      </c>
      <c r="BI496" s="340">
        <f t="shared" si="280"/>
        <v>389.09960815382647</v>
      </c>
      <c r="BJ496" s="340">
        <f t="shared" si="280"/>
        <v>430.67857838280366</v>
      </c>
      <c r="BK496" s="340">
        <f t="shared" si="280"/>
        <v>416.67900472356155</v>
      </c>
      <c r="BL496" s="340">
        <f t="shared" si="280"/>
        <v>430.45803137922371</v>
      </c>
      <c r="BM496" s="340">
        <f t="shared" si="280"/>
        <v>416.46557213945187</v>
      </c>
      <c r="BN496" s="340">
        <f t="shared" si="280"/>
        <v>430.23748437564382</v>
      </c>
      <c r="BO496" s="340">
        <f t="shared" si="280"/>
        <v>430.12721087385387</v>
      </c>
      <c r="BP496" s="340">
        <f t="shared" si="280"/>
        <v>416.14542326328751</v>
      </c>
      <c r="BQ496" s="340">
        <f t="shared" si="280"/>
        <v>429.90666387027397</v>
      </c>
      <c r="BR496" s="340">
        <f t="shared" si="280"/>
        <v>415.93199067917794</v>
      </c>
      <c r="BS496" s="340">
        <f t="shared" si="280"/>
        <v>429.68611686669408</v>
      </c>
      <c r="BT496" s="340">
        <f t="shared" si="280"/>
        <v>429.57584336490413</v>
      </c>
      <c r="BU496" s="340">
        <f t="shared" si="280"/>
        <v>387.90438568281274</v>
      </c>
      <c r="BV496" s="340">
        <f t="shared" si="280"/>
        <v>429.35529636132418</v>
      </c>
      <c r="BW496" s="340">
        <f t="shared" ref="BW496:DC496" si="281">SUM(BW497:BW522)</f>
        <v>415.39840921890402</v>
      </c>
      <c r="BX496" s="340">
        <f t="shared" si="281"/>
        <v>429.13474935774428</v>
      </c>
      <c r="BY496" s="340">
        <f t="shared" si="281"/>
        <v>415.18497663479434</v>
      </c>
      <c r="BZ496" s="340">
        <f t="shared" si="281"/>
        <v>428.91420235416439</v>
      </c>
      <c r="CA496" s="340">
        <f t="shared" si="281"/>
        <v>428.80392885237444</v>
      </c>
      <c r="CB496" s="340">
        <f t="shared" si="281"/>
        <v>414.86482775862999</v>
      </c>
      <c r="CC496" s="340">
        <f t="shared" si="281"/>
        <v>428.58338184879449</v>
      </c>
      <c r="CD496" s="340">
        <f t="shared" si="281"/>
        <v>414.65139517452042</v>
      </c>
      <c r="CE496" s="340">
        <f t="shared" si="281"/>
        <v>428.36283484521459</v>
      </c>
      <c r="CF496" s="340">
        <f t="shared" si="281"/>
        <v>428.25256134342465</v>
      </c>
      <c r="CG496" s="340">
        <f t="shared" si="281"/>
        <v>386.80876508438348</v>
      </c>
      <c r="CH496" s="340">
        <f t="shared" si="281"/>
        <v>428.25256134342465</v>
      </c>
      <c r="CI496" s="340">
        <f t="shared" si="281"/>
        <v>414.43796259041085</v>
      </c>
      <c r="CJ496" s="340">
        <f t="shared" si="281"/>
        <v>428.25256134342465</v>
      </c>
      <c r="CK496" s="340">
        <f t="shared" si="281"/>
        <v>414.43796259041085</v>
      </c>
      <c r="CL496" s="340">
        <f t="shared" si="281"/>
        <v>428.25256134342465</v>
      </c>
      <c r="CM496" s="340">
        <f t="shared" si="281"/>
        <v>428.25256134342465</v>
      </c>
      <c r="CN496" s="340">
        <f t="shared" si="281"/>
        <v>414.43796259041085</v>
      </c>
      <c r="CO496" s="340">
        <f t="shared" si="281"/>
        <v>428.25256134342465</v>
      </c>
      <c r="CP496" s="340">
        <f t="shared" si="281"/>
        <v>414.43796259041085</v>
      </c>
      <c r="CQ496" s="340">
        <f t="shared" si="281"/>
        <v>428.25256134342465</v>
      </c>
      <c r="CR496" s="340">
        <f t="shared" si="281"/>
        <v>427.08247237800543</v>
      </c>
      <c r="CS496" s="340">
        <f t="shared" si="281"/>
        <v>399.52876448265027</v>
      </c>
      <c r="CT496" s="340">
        <f t="shared" si="281"/>
        <v>427.08247237800543</v>
      </c>
      <c r="CU496" s="340">
        <f t="shared" si="281"/>
        <v>413.30561843032791</v>
      </c>
      <c r="CV496" s="340">
        <f t="shared" si="281"/>
        <v>427.08247237800543</v>
      </c>
      <c r="CW496" s="340">
        <f t="shared" si="281"/>
        <v>413.30561843032791</v>
      </c>
      <c r="CX496" s="340">
        <f t="shared" si="281"/>
        <v>427.08247237800543</v>
      </c>
      <c r="CY496" s="340">
        <f t="shared" si="281"/>
        <v>427.08247237800543</v>
      </c>
      <c r="CZ496" s="340">
        <f t="shared" si="281"/>
        <v>413.30561843032791</v>
      </c>
      <c r="DA496" s="340">
        <f t="shared" si="281"/>
        <v>427.08247237800543</v>
      </c>
      <c r="DB496" s="340">
        <f t="shared" si="281"/>
        <v>413.30561843032791</v>
      </c>
      <c r="DC496" s="340">
        <f t="shared" si="281"/>
        <v>427.08247237800543</v>
      </c>
      <c r="DD496" s="340"/>
      <c r="DE496" s="340"/>
      <c r="DF496" s="340"/>
      <c r="DG496" s="340"/>
      <c r="DH496" s="340"/>
      <c r="DI496" s="340"/>
      <c r="DJ496" s="340"/>
      <c r="DK496" s="340"/>
      <c r="DL496" s="340"/>
      <c r="DM496" s="340"/>
      <c r="DN496" s="340"/>
      <c r="DO496" s="340"/>
      <c r="DP496" s="340"/>
      <c r="DQ496" s="340"/>
      <c r="DR496" s="340"/>
      <c r="DS496" s="340"/>
      <c r="DT496" s="340"/>
      <c r="DU496" s="340"/>
      <c r="DV496" s="340"/>
      <c r="DW496" s="340"/>
      <c r="DX496" s="340"/>
      <c r="DY496" s="340"/>
      <c r="DZ496" s="340"/>
      <c r="EA496" s="340"/>
      <c r="EB496" s="340"/>
      <c r="EC496" s="340"/>
      <c r="ED496" s="340"/>
      <c r="EE496" s="340"/>
      <c r="EF496" s="340"/>
      <c r="EG496" s="340"/>
      <c r="EH496" s="340"/>
      <c r="EI496" s="340"/>
      <c r="EJ496" s="340"/>
      <c r="EK496" s="340"/>
      <c r="EL496" s="340"/>
      <c r="EM496" s="340"/>
    </row>
    <row r="497" spans="3:143" x14ac:dyDescent="0.3">
      <c r="C497" s="71">
        <v>1</v>
      </c>
      <c r="D497" s="214" t="str">
        <f t="shared" ref="D497:J512" si="282">D386</f>
        <v>산업운영대</v>
      </c>
      <c r="E497" s="215" t="str">
        <f t="shared" si="282"/>
        <v>산업</v>
      </c>
      <c r="F497" s="283">
        <f t="shared" si="282"/>
        <v>6000</v>
      </c>
      <c r="G497" s="217">
        <f t="shared" si="282"/>
        <v>2.46E-2</v>
      </c>
      <c r="H497" s="218">
        <f t="shared" si="282"/>
        <v>42857</v>
      </c>
      <c r="I497" s="219" t="str">
        <f t="shared" si="282"/>
        <v>3개월</v>
      </c>
      <c r="J497" s="220" t="str">
        <f t="shared" si="282"/>
        <v>2.5.8.11</v>
      </c>
      <c r="K497" s="341"/>
      <c r="L497" s="342">
        <f t="shared" ref="L497:BW500" si="283">K167*L568*(DAY(L$491)/L$494)</f>
        <v>12.535890410958903</v>
      </c>
      <c r="M497" s="342">
        <f t="shared" si="283"/>
        <v>11.322739726027397</v>
      </c>
      <c r="N497" s="342">
        <f t="shared" si="283"/>
        <v>12.535890410958903</v>
      </c>
      <c r="O497" s="342">
        <f t="shared" si="283"/>
        <v>12.131506849315068</v>
      </c>
      <c r="P497" s="342">
        <f t="shared" si="283"/>
        <v>12.535890410958903</v>
      </c>
      <c r="Q497" s="342">
        <f t="shared" si="283"/>
        <v>12.131506849315068</v>
      </c>
      <c r="R497" s="342">
        <f t="shared" si="283"/>
        <v>12.535890410958903</v>
      </c>
      <c r="S497" s="342">
        <f t="shared" si="283"/>
        <v>12.535890410958903</v>
      </c>
      <c r="T497" s="342">
        <f t="shared" si="283"/>
        <v>12.131506849315068</v>
      </c>
      <c r="U497" s="342">
        <f t="shared" si="283"/>
        <v>12.535890410958903</v>
      </c>
      <c r="V497" s="342">
        <f t="shared" si="283"/>
        <v>12.131506849315068</v>
      </c>
      <c r="W497" s="342">
        <f t="shared" si="283"/>
        <v>12.535890410958903</v>
      </c>
      <c r="X497" s="342">
        <f t="shared" si="283"/>
        <v>12.535890410958903</v>
      </c>
      <c r="Y497" s="342">
        <f t="shared" si="283"/>
        <v>11.322739726027397</v>
      </c>
      <c r="Z497" s="342">
        <f t="shared" si="283"/>
        <v>12.535890410958903</v>
      </c>
      <c r="AA497" s="342">
        <f t="shared" si="283"/>
        <v>12.131506849315068</v>
      </c>
      <c r="AB497" s="342">
        <f t="shared" si="283"/>
        <v>12.535890410958903</v>
      </c>
      <c r="AC497" s="342">
        <f t="shared" si="283"/>
        <v>12.131506849315068</v>
      </c>
      <c r="AD497" s="342">
        <f t="shared" si="283"/>
        <v>12.535890410958903</v>
      </c>
      <c r="AE497" s="342">
        <f t="shared" si="283"/>
        <v>12.535890410958903</v>
      </c>
      <c r="AF497" s="342">
        <f t="shared" si="283"/>
        <v>12.131506849315068</v>
      </c>
      <c r="AG497" s="342">
        <f t="shared" si="283"/>
        <v>12.535890410958903</v>
      </c>
      <c r="AH497" s="342">
        <f t="shared" si="283"/>
        <v>12.131506849315068</v>
      </c>
      <c r="AI497" s="342">
        <f t="shared" si="283"/>
        <v>12.535890410958903</v>
      </c>
      <c r="AJ497" s="342">
        <f t="shared" si="283"/>
        <v>12.535890410958903</v>
      </c>
      <c r="AK497" s="342">
        <f t="shared" si="283"/>
        <v>11.322739726027397</v>
      </c>
      <c r="AL497" s="342">
        <f t="shared" si="283"/>
        <v>12.535890410958903</v>
      </c>
      <c r="AM497" s="342">
        <f t="shared" si="283"/>
        <v>12.131506849315068</v>
      </c>
      <c r="AN497" s="342">
        <f t="shared" si="283"/>
        <v>12.535890410958903</v>
      </c>
      <c r="AO497" s="342">
        <f t="shared" si="283"/>
        <v>12.131506849315068</v>
      </c>
      <c r="AP497" s="342">
        <f t="shared" si="283"/>
        <v>12.535890410958903</v>
      </c>
      <c r="AQ497" s="342">
        <f t="shared" si="283"/>
        <v>12.535890410958903</v>
      </c>
      <c r="AR497" s="342">
        <f t="shared" si="283"/>
        <v>12.131506849315068</v>
      </c>
      <c r="AS497" s="342">
        <f t="shared" si="283"/>
        <v>12.535890410958903</v>
      </c>
      <c r="AT497" s="342">
        <f t="shared" si="283"/>
        <v>12.131506849315068</v>
      </c>
      <c r="AU497" s="342">
        <f t="shared" si="283"/>
        <v>12.535890410958903</v>
      </c>
      <c r="AV497" s="342">
        <f t="shared" si="283"/>
        <v>12.501639344262294</v>
      </c>
      <c r="AW497" s="342">
        <f t="shared" si="283"/>
        <v>11.695081967213115</v>
      </c>
      <c r="AX497" s="342">
        <f t="shared" si="283"/>
        <v>12.501639344262294</v>
      </c>
      <c r="AY497" s="342">
        <f t="shared" si="283"/>
        <v>12.098360655737704</v>
      </c>
      <c r="AZ497" s="342">
        <f t="shared" si="283"/>
        <v>12.501639344262294</v>
      </c>
      <c r="BA497" s="342">
        <f t="shared" si="283"/>
        <v>12.098360655737704</v>
      </c>
      <c r="BB497" s="342">
        <f t="shared" si="283"/>
        <v>12.501639344262294</v>
      </c>
      <c r="BC497" s="342">
        <f t="shared" si="283"/>
        <v>12.501639344262294</v>
      </c>
      <c r="BD497" s="342">
        <f t="shared" si="283"/>
        <v>12.098360655737704</v>
      </c>
      <c r="BE497" s="342">
        <f t="shared" si="283"/>
        <v>12.501639344262294</v>
      </c>
      <c r="BF497" s="342">
        <f t="shared" si="283"/>
        <v>12.098360655737704</v>
      </c>
      <c r="BG497" s="342">
        <f t="shared" si="283"/>
        <v>12.501639344262294</v>
      </c>
      <c r="BH497" s="342">
        <f t="shared" si="283"/>
        <v>12.535890410958903</v>
      </c>
      <c r="BI497" s="342">
        <f t="shared" si="283"/>
        <v>11.322739726027397</v>
      </c>
      <c r="BJ497" s="342">
        <f t="shared" si="283"/>
        <v>12.535890410958903</v>
      </c>
      <c r="BK497" s="342">
        <f t="shared" si="283"/>
        <v>12.131506849315068</v>
      </c>
      <c r="BL497" s="342">
        <f t="shared" si="283"/>
        <v>12.535890410958903</v>
      </c>
      <c r="BM497" s="342">
        <f t="shared" si="283"/>
        <v>12.131506849315068</v>
      </c>
      <c r="BN497" s="342">
        <f t="shared" si="283"/>
        <v>12.535890410958903</v>
      </c>
      <c r="BO497" s="342">
        <f t="shared" si="283"/>
        <v>12.535890410958903</v>
      </c>
      <c r="BP497" s="342">
        <f t="shared" si="283"/>
        <v>12.131506849315068</v>
      </c>
      <c r="BQ497" s="342">
        <f t="shared" si="283"/>
        <v>12.535890410958903</v>
      </c>
      <c r="BR497" s="342">
        <f t="shared" si="283"/>
        <v>12.131506849315068</v>
      </c>
      <c r="BS497" s="342">
        <f t="shared" si="283"/>
        <v>12.535890410958903</v>
      </c>
      <c r="BT497" s="342">
        <f t="shared" si="283"/>
        <v>12.535890410958903</v>
      </c>
      <c r="BU497" s="342">
        <f t="shared" si="283"/>
        <v>11.322739726027397</v>
      </c>
      <c r="BV497" s="342">
        <f t="shared" si="283"/>
        <v>12.535890410958903</v>
      </c>
      <c r="BW497" s="342">
        <f t="shared" si="283"/>
        <v>12.131506849315068</v>
      </c>
      <c r="BX497" s="342">
        <f t="shared" ref="BX497:EI504" si="284">BW167*BX568*(DAY(BX$491)/BX$494)</f>
        <v>12.535890410958903</v>
      </c>
      <c r="BY497" s="342">
        <f t="shared" si="284"/>
        <v>12.131506849315068</v>
      </c>
      <c r="BZ497" s="342">
        <f t="shared" si="284"/>
        <v>12.535890410958903</v>
      </c>
      <c r="CA497" s="342">
        <f t="shared" si="284"/>
        <v>12.535890410958903</v>
      </c>
      <c r="CB497" s="342">
        <f t="shared" si="284"/>
        <v>12.131506849315068</v>
      </c>
      <c r="CC497" s="342">
        <f t="shared" si="284"/>
        <v>12.535890410958903</v>
      </c>
      <c r="CD497" s="342">
        <f t="shared" si="284"/>
        <v>12.131506849315068</v>
      </c>
      <c r="CE497" s="342">
        <f t="shared" si="284"/>
        <v>12.535890410958903</v>
      </c>
      <c r="CF497" s="342">
        <f t="shared" si="284"/>
        <v>12.535890410958903</v>
      </c>
      <c r="CG497" s="342">
        <f t="shared" si="284"/>
        <v>11.322739726027397</v>
      </c>
      <c r="CH497" s="342">
        <f t="shared" si="284"/>
        <v>12.535890410958903</v>
      </c>
      <c r="CI497" s="342">
        <f t="shared" si="284"/>
        <v>12.131506849315068</v>
      </c>
      <c r="CJ497" s="342">
        <f t="shared" si="284"/>
        <v>12.535890410958903</v>
      </c>
      <c r="CK497" s="342">
        <f t="shared" si="284"/>
        <v>12.131506849315068</v>
      </c>
      <c r="CL497" s="342">
        <f t="shared" si="284"/>
        <v>12.535890410958903</v>
      </c>
      <c r="CM497" s="342">
        <f t="shared" si="284"/>
        <v>12.535890410958903</v>
      </c>
      <c r="CN497" s="342">
        <f t="shared" si="284"/>
        <v>12.131506849315068</v>
      </c>
      <c r="CO497" s="342">
        <f t="shared" si="284"/>
        <v>12.535890410958903</v>
      </c>
      <c r="CP497" s="342">
        <f t="shared" si="284"/>
        <v>12.131506849315068</v>
      </c>
      <c r="CQ497" s="342">
        <f t="shared" si="284"/>
        <v>12.535890410958903</v>
      </c>
      <c r="CR497" s="342">
        <f t="shared" si="284"/>
        <v>12.501639344262294</v>
      </c>
      <c r="CS497" s="342">
        <f t="shared" si="284"/>
        <v>11.695081967213115</v>
      </c>
      <c r="CT497" s="342">
        <f t="shared" si="284"/>
        <v>12.501639344262294</v>
      </c>
      <c r="CU497" s="342">
        <f t="shared" si="284"/>
        <v>12.098360655737704</v>
      </c>
      <c r="CV497" s="342">
        <f t="shared" si="284"/>
        <v>12.501639344262294</v>
      </c>
      <c r="CW497" s="342">
        <f t="shared" si="284"/>
        <v>12.098360655737704</v>
      </c>
      <c r="CX497" s="342">
        <f t="shared" si="284"/>
        <v>12.501639344262294</v>
      </c>
      <c r="CY497" s="342">
        <f t="shared" si="284"/>
        <v>12.501639344262294</v>
      </c>
      <c r="CZ497" s="342">
        <f t="shared" si="284"/>
        <v>12.098360655737704</v>
      </c>
      <c r="DA497" s="342">
        <f t="shared" si="284"/>
        <v>12.501639344262294</v>
      </c>
      <c r="DB497" s="342">
        <f t="shared" si="284"/>
        <v>12.098360655737704</v>
      </c>
      <c r="DC497" s="342">
        <f t="shared" si="284"/>
        <v>12.501639344262294</v>
      </c>
      <c r="DD497" s="342"/>
      <c r="DE497" s="342"/>
      <c r="DF497" s="342"/>
      <c r="DG497" s="342"/>
      <c r="DH497" s="342"/>
      <c r="DI497" s="342"/>
      <c r="DJ497" s="342"/>
      <c r="DK497" s="342"/>
      <c r="DL497" s="342"/>
      <c r="DM497" s="342"/>
      <c r="DN497" s="342"/>
      <c r="DO497" s="342"/>
      <c r="DP497" s="342"/>
      <c r="DQ497" s="342"/>
      <c r="DR497" s="342"/>
      <c r="DS497" s="342"/>
      <c r="DT497" s="342"/>
      <c r="DU497" s="342"/>
      <c r="DV497" s="342"/>
      <c r="DW497" s="342"/>
      <c r="DX497" s="342"/>
      <c r="DY497" s="342"/>
      <c r="DZ497" s="342"/>
      <c r="EA497" s="342"/>
      <c r="EB497" s="342"/>
      <c r="EC497" s="342"/>
      <c r="ED497" s="342"/>
      <c r="EE497" s="342"/>
      <c r="EF497" s="342"/>
      <c r="EG497" s="342"/>
      <c r="EH497" s="342"/>
      <c r="EI497" s="342"/>
      <c r="EJ497" s="342"/>
      <c r="EK497" s="342"/>
      <c r="EL497" s="342"/>
      <c r="EM497" s="342"/>
    </row>
    <row r="498" spans="3:143" x14ac:dyDescent="0.3">
      <c r="C498" s="71">
        <f>C497+1</f>
        <v>2</v>
      </c>
      <c r="D498" s="223" t="str">
        <f t="shared" si="282"/>
        <v>산업운영대</v>
      </c>
      <c r="E498" s="215" t="str">
        <f t="shared" si="282"/>
        <v>산업</v>
      </c>
      <c r="F498" s="283">
        <f t="shared" si="282"/>
        <v>4300</v>
      </c>
      <c r="G498" s="217">
        <f t="shared" si="282"/>
        <v>2.4500000000000001E-2</v>
      </c>
      <c r="H498" s="218">
        <f t="shared" si="282"/>
        <v>42778</v>
      </c>
      <c r="I498" s="219" t="str">
        <f t="shared" si="282"/>
        <v>3개월</v>
      </c>
      <c r="J498" s="220" t="str">
        <f t="shared" si="282"/>
        <v>2.5.8.11</v>
      </c>
      <c r="K498" s="341"/>
      <c r="L498" s="342">
        <f t="shared" si="283"/>
        <v>8.9475342465753425</v>
      </c>
      <c r="M498" s="342">
        <f t="shared" si="283"/>
        <v>8.0816438356164397</v>
      </c>
      <c r="N498" s="342">
        <f t="shared" si="283"/>
        <v>8.9475342465753425</v>
      </c>
      <c r="O498" s="342">
        <f t="shared" si="283"/>
        <v>8.6589041095890416</v>
      </c>
      <c r="P498" s="342">
        <f t="shared" si="283"/>
        <v>8.9475342465753425</v>
      </c>
      <c r="Q498" s="342">
        <f t="shared" si="283"/>
        <v>8.6589041095890416</v>
      </c>
      <c r="R498" s="342">
        <f t="shared" si="283"/>
        <v>8.9475342465753425</v>
      </c>
      <c r="S498" s="342">
        <f t="shared" si="283"/>
        <v>8.9475342465753425</v>
      </c>
      <c r="T498" s="342">
        <f t="shared" si="283"/>
        <v>8.6589041095890416</v>
      </c>
      <c r="U498" s="342">
        <f t="shared" si="283"/>
        <v>8.9475342465753425</v>
      </c>
      <c r="V498" s="342">
        <f t="shared" si="283"/>
        <v>8.6589041095890416</v>
      </c>
      <c r="W498" s="342">
        <f t="shared" si="283"/>
        <v>8.9475342465753425</v>
      </c>
      <c r="X498" s="342">
        <f t="shared" si="283"/>
        <v>8.9475342465753425</v>
      </c>
      <c r="Y498" s="342">
        <f t="shared" si="283"/>
        <v>8.0816438356164397</v>
      </c>
      <c r="Z498" s="342">
        <f t="shared" si="283"/>
        <v>8.9475342465753425</v>
      </c>
      <c r="AA498" s="342">
        <f t="shared" si="283"/>
        <v>8.6589041095890416</v>
      </c>
      <c r="AB498" s="342">
        <f t="shared" si="283"/>
        <v>8.9475342465753425</v>
      </c>
      <c r="AC498" s="342">
        <f t="shared" si="283"/>
        <v>8.6589041095890416</v>
      </c>
      <c r="AD498" s="342">
        <f t="shared" si="283"/>
        <v>8.9475342465753425</v>
      </c>
      <c r="AE498" s="342">
        <f t="shared" si="283"/>
        <v>8.9475342465753425</v>
      </c>
      <c r="AF498" s="342">
        <f t="shared" si="283"/>
        <v>8.6589041095890416</v>
      </c>
      <c r="AG498" s="342">
        <f t="shared" si="283"/>
        <v>8.9475342465753425</v>
      </c>
      <c r="AH498" s="342">
        <f t="shared" si="283"/>
        <v>8.6589041095890416</v>
      </c>
      <c r="AI498" s="342">
        <f t="shared" si="283"/>
        <v>8.9475342465753425</v>
      </c>
      <c r="AJ498" s="342">
        <f t="shared" si="283"/>
        <v>8.9475342465753425</v>
      </c>
      <c r="AK498" s="342">
        <f t="shared" si="283"/>
        <v>8.0816438356164397</v>
      </c>
      <c r="AL498" s="342">
        <f t="shared" si="283"/>
        <v>8.9475342465753425</v>
      </c>
      <c r="AM498" s="342">
        <f t="shared" si="283"/>
        <v>8.6589041095890416</v>
      </c>
      <c r="AN498" s="342">
        <f t="shared" si="283"/>
        <v>8.9475342465753425</v>
      </c>
      <c r="AO498" s="342">
        <f t="shared" si="283"/>
        <v>8.6589041095890416</v>
      </c>
      <c r="AP498" s="342">
        <f t="shared" si="283"/>
        <v>8.9475342465753425</v>
      </c>
      <c r="AQ498" s="342">
        <f t="shared" si="283"/>
        <v>8.9475342465753425</v>
      </c>
      <c r="AR498" s="342">
        <f t="shared" si="283"/>
        <v>8.6589041095890416</v>
      </c>
      <c r="AS498" s="342">
        <f t="shared" si="283"/>
        <v>8.9475342465753425</v>
      </c>
      <c r="AT498" s="342">
        <f t="shared" si="283"/>
        <v>8.6589041095890416</v>
      </c>
      <c r="AU498" s="342">
        <f t="shared" si="283"/>
        <v>8.9475342465753425</v>
      </c>
      <c r="AV498" s="342">
        <f t="shared" si="283"/>
        <v>8.9230874316939897</v>
      </c>
      <c r="AW498" s="342">
        <f t="shared" si="283"/>
        <v>8.3474043715846999</v>
      </c>
      <c r="AX498" s="342">
        <f t="shared" si="283"/>
        <v>8.9230874316939897</v>
      </c>
      <c r="AY498" s="342">
        <f t="shared" si="283"/>
        <v>8.6352459016393439</v>
      </c>
      <c r="AZ498" s="342">
        <f t="shared" si="283"/>
        <v>8.9230874316939897</v>
      </c>
      <c r="BA498" s="342">
        <f t="shared" si="283"/>
        <v>8.6352459016393439</v>
      </c>
      <c r="BB498" s="342">
        <f t="shared" si="283"/>
        <v>8.9230874316939897</v>
      </c>
      <c r="BC498" s="342">
        <f t="shared" si="283"/>
        <v>8.9230874316939897</v>
      </c>
      <c r="BD498" s="342">
        <f t="shared" si="283"/>
        <v>8.6352459016393439</v>
      </c>
      <c r="BE498" s="342">
        <f t="shared" si="283"/>
        <v>8.9230874316939897</v>
      </c>
      <c r="BF498" s="342">
        <f t="shared" si="283"/>
        <v>8.6352459016393439</v>
      </c>
      <c r="BG498" s="342">
        <f t="shared" si="283"/>
        <v>8.9230874316939897</v>
      </c>
      <c r="BH498" s="342">
        <f t="shared" si="283"/>
        <v>8.9475342465753425</v>
      </c>
      <c r="BI498" s="342">
        <f t="shared" si="283"/>
        <v>8.0816438356164397</v>
      </c>
      <c r="BJ498" s="342">
        <f t="shared" si="283"/>
        <v>8.9475342465753425</v>
      </c>
      <c r="BK498" s="342">
        <f t="shared" si="283"/>
        <v>8.6589041095890416</v>
      </c>
      <c r="BL498" s="342">
        <f t="shared" si="283"/>
        <v>8.9475342465753425</v>
      </c>
      <c r="BM498" s="342">
        <f t="shared" si="283"/>
        <v>8.6589041095890416</v>
      </c>
      <c r="BN498" s="342">
        <f t="shared" si="283"/>
        <v>8.9475342465753425</v>
      </c>
      <c r="BO498" s="342">
        <f t="shared" si="283"/>
        <v>8.9475342465753425</v>
      </c>
      <c r="BP498" s="342">
        <f t="shared" si="283"/>
        <v>8.6589041095890416</v>
      </c>
      <c r="BQ498" s="342">
        <f t="shared" si="283"/>
        <v>8.9475342465753425</v>
      </c>
      <c r="BR498" s="342">
        <f t="shared" si="283"/>
        <v>8.6589041095890416</v>
      </c>
      <c r="BS498" s="342">
        <f t="shared" si="283"/>
        <v>8.9475342465753425</v>
      </c>
      <c r="BT498" s="342">
        <f t="shared" si="283"/>
        <v>8.9475342465753425</v>
      </c>
      <c r="BU498" s="342">
        <f t="shared" si="283"/>
        <v>8.0816438356164397</v>
      </c>
      <c r="BV498" s="342">
        <f t="shared" si="283"/>
        <v>8.9475342465753425</v>
      </c>
      <c r="BW498" s="342">
        <f t="shared" si="283"/>
        <v>8.6589041095890416</v>
      </c>
      <c r="BX498" s="342">
        <f t="shared" si="284"/>
        <v>8.9475342465753425</v>
      </c>
      <c r="BY498" s="342">
        <f t="shared" si="284"/>
        <v>8.6589041095890416</v>
      </c>
      <c r="BZ498" s="342">
        <f t="shared" si="284"/>
        <v>8.9475342465753425</v>
      </c>
      <c r="CA498" s="342">
        <f t="shared" si="284"/>
        <v>8.9475342465753425</v>
      </c>
      <c r="CB498" s="342">
        <f t="shared" si="284"/>
        <v>8.6589041095890416</v>
      </c>
      <c r="CC498" s="342">
        <f t="shared" si="284"/>
        <v>8.9475342465753425</v>
      </c>
      <c r="CD498" s="342">
        <f t="shared" si="284"/>
        <v>8.6589041095890416</v>
      </c>
      <c r="CE498" s="342">
        <f t="shared" si="284"/>
        <v>8.9475342465753425</v>
      </c>
      <c r="CF498" s="342">
        <f t="shared" si="284"/>
        <v>8.9475342465753425</v>
      </c>
      <c r="CG498" s="342">
        <f t="shared" si="284"/>
        <v>8.0816438356164397</v>
      </c>
      <c r="CH498" s="342">
        <f t="shared" si="284"/>
        <v>8.9475342465753425</v>
      </c>
      <c r="CI498" s="342">
        <f t="shared" si="284"/>
        <v>8.6589041095890416</v>
      </c>
      <c r="CJ498" s="342">
        <f t="shared" si="284"/>
        <v>8.9475342465753425</v>
      </c>
      <c r="CK498" s="342">
        <f t="shared" si="284"/>
        <v>8.6589041095890416</v>
      </c>
      <c r="CL498" s="342">
        <f t="shared" si="284"/>
        <v>8.9475342465753425</v>
      </c>
      <c r="CM498" s="342">
        <f t="shared" si="284"/>
        <v>8.9475342465753425</v>
      </c>
      <c r="CN498" s="342">
        <f t="shared" si="284"/>
        <v>8.6589041095890416</v>
      </c>
      <c r="CO498" s="342">
        <f t="shared" si="284"/>
        <v>8.9475342465753425</v>
      </c>
      <c r="CP498" s="342">
        <f t="shared" si="284"/>
        <v>8.6589041095890416</v>
      </c>
      <c r="CQ498" s="342">
        <f t="shared" si="284"/>
        <v>8.9475342465753425</v>
      </c>
      <c r="CR498" s="342">
        <f t="shared" si="284"/>
        <v>8.9230874316939897</v>
      </c>
      <c r="CS498" s="342">
        <f t="shared" si="284"/>
        <v>8.3474043715846999</v>
      </c>
      <c r="CT498" s="342">
        <f t="shared" si="284"/>
        <v>8.9230874316939897</v>
      </c>
      <c r="CU498" s="342">
        <f t="shared" si="284"/>
        <v>8.6352459016393439</v>
      </c>
      <c r="CV498" s="342">
        <f t="shared" si="284"/>
        <v>8.9230874316939897</v>
      </c>
      <c r="CW498" s="342">
        <f t="shared" si="284"/>
        <v>8.6352459016393439</v>
      </c>
      <c r="CX498" s="342">
        <f t="shared" si="284"/>
        <v>8.9230874316939897</v>
      </c>
      <c r="CY498" s="342">
        <f t="shared" si="284"/>
        <v>8.9230874316939897</v>
      </c>
      <c r="CZ498" s="342">
        <f t="shared" si="284"/>
        <v>8.6352459016393439</v>
      </c>
      <c r="DA498" s="342">
        <f t="shared" si="284"/>
        <v>8.9230874316939897</v>
      </c>
      <c r="DB498" s="342">
        <f t="shared" si="284"/>
        <v>8.6352459016393439</v>
      </c>
      <c r="DC498" s="342">
        <f t="shared" si="284"/>
        <v>8.9230874316939897</v>
      </c>
      <c r="DD498" s="342"/>
      <c r="DE498" s="342"/>
      <c r="DF498" s="342"/>
      <c r="DG498" s="342"/>
      <c r="DH498" s="342"/>
      <c r="DI498" s="342"/>
      <c r="DJ498" s="342"/>
      <c r="DK498" s="342"/>
      <c r="DL498" s="342"/>
      <c r="DM498" s="342"/>
      <c r="DN498" s="342"/>
      <c r="DO498" s="342"/>
      <c r="DP498" s="342"/>
      <c r="DQ498" s="342"/>
      <c r="DR498" s="342"/>
      <c r="DS498" s="342"/>
      <c r="DT498" s="342"/>
      <c r="DU498" s="342"/>
      <c r="DV498" s="342"/>
      <c r="DW498" s="342"/>
      <c r="DX498" s="342"/>
      <c r="DY498" s="342"/>
      <c r="DZ498" s="342"/>
      <c r="EA498" s="342"/>
      <c r="EB498" s="342"/>
      <c r="EC498" s="342"/>
      <c r="ED498" s="342"/>
      <c r="EE498" s="342"/>
      <c r="EF498" s="342"/>
      <c r="EG498" s="342"/>
      <c r="EH498" s="342"/>
      <c r="EI498" s="342"/>
      <c r="EJ498" s="342"/>
      <c r="EK498" s="342"/>
      <c r="EL498" s="342"/>
      <c r="EM498" s="342"/>
    </row>
    <row r="499" spans="3:143" x14ac:dyDescent="0.3">
      <c r="C499" s="71">
        <f t="shared" ref="C499:C521" si="285">C498+1</f>
        <v>3</v>
      </c>
      <c r="D499" s="214" t="str">
        <f t="shared" si="282"/>
        <v>산업운영대</v>
      </c>
      <c r="E499" s="215" t="str">
        <f t="shared" si="282"/>
        <v>산업</v>
      </c>
      <c r="F499" s="283">
        <f t="shared" si="282"/>
        <v>15000</v>
      </c>
      <c r="G499" s="217">
        <f t="shared" si="282"/>
        <v>2.4900000000000002E-2</v>
      </c>
      <c r="H499" s="218">
        <f t="shared" si="282"/>
        <v>42980</v>
      </c>
      <c r="I499" s="219" t="str">
        <f t="shared" si="282"/>
        <v>3개월</v>
      </c>
      <c r="J499" s="220" t="str">
        <f t="shared" si="282"/>
        <v>3.6.9.12</v>
      </c>
      <c r="K499" s="341"/>
      <c r="L499" s="342">
        <f t="shared" si="283"/>
        <v>31.721917808219182</v>
      </c>
      <c r="M499" s="342">
        <f t="shared" si="283"/>
        <v>28.652054794520552</v>
      </c>
      <c r="N499" s="342">
        <f t="shared" si="283"/>
        <v>31.721917808219182</v>
      </c>
      <c r="O499" s="342">
        <f t="shared" si="283"/>
        <v>30.698630136986303</v>
      </c>
      <c r="P499" s="342">
        <f t="shared" si="283"/>
        <v>31.721917808219182</v>
      </c>
      <c r="Q499" s="342">
        <f t="shared" si="283"/>
        <v>30.698630136986303</v>
      </c>
      <c r="R499" s="342">
        <f t="shared" si="283"/>
        <v>31.721917808219182</v>
      </c>
      <c r="S499" s="342">
        <f t="shared" si="283"/>
        <v>31.721917808219182</v>
      </c>
      <c r="T499" s="342">
        <f t="shared" si="283"/>
        <v>30.698630136986303</v>
      </c>
      <c r="U499" s="342">
        <f t="shared" si="283"/>
        <v>27.49232876712329</v>
      </c>
      <c r="V499" s="342">
        <f t="shared" si="283"/>
        <v>26.605479452054798</v>
      </c>
      <c r="W499" s="342">
        <f t="shared" si="283"/>
        <v>27.49232876712329</v>
      </c>
      <c r="X499" s="342">
        <f t="shared" si="283"/>
        <v>27.49232876712329</v>
      </c>
      <c r="Y499" s="342">
        <f t="shared" si="283"/>
        <v>24.831780821917814</v>
      </c>
      <c r="Z499" s="342">
        <f t="shared" si="283"/>
        <v>27.49232876712329</v>
      </c>
      <c r="AA499" s="342">
        <f t="shared" si="283"/>
        <v>26.605479452054798</v>
      </c>
      <c r="AB499" s="342">
        <f t="shared" si="283"/>
        <v>27.49232876712329</v>
      </c>
      <c r="AC499" s="342">
        <f t="shared" si="283"/>
        <v>26.605479452054798</v>
      </c>
      <c r="AD499" s="342">
        <f t="shared" si="283"/>
        <v>27.49232876712329</v>
      </c>
      <c r="AE499" s="342">
        <f t="shared" si="283"/>
        <v>27.49232876712329</v>
      </c>
      <c r="AF499" s="342">
        <f t="shared" si="283"/>
        <v>26.605479452054798</v>
      </c>
      <c r="AG499" s="342">
        <f t="shared" si="283"/>
        <v>27.49232876712329</v>
      </c>
      <c r="AH499" s="342">
        <f t="shared" si="283"/>
        <v>26.605479452054798</v>
      </c>
      <c r="AI499" s="342">
        <f t="shared" si="283"/>
        <v>27.49232876712329</v>
      </c>
      <c r="AJ499" s="342">
        <f t="shared" si="283"/>
        <v>27.49232876712329</v>
      </c>
      <c r="AK499" s="342">
        <f t="shared" si="283"/>
        <v>24.831780821917814</v>
      </c>
      <c r="AL499" s="342">
        <f t="shared" si="283"/>
        <v>27.49232876712329</v>
      </c>
      <c r="AM499" s="342">
        <f t="shared" si="283"/>
        <v>26.605479452054798</v>
      </c>
      <c r="AN499" s="342">
        <f t="shared" si="283"/>
        <v>27.49232876712329</v>
      </c>
      <c r="AO499" s="342">
        <f t="shared" si="283"/>
        <v>26.605479452054798</v>
      </c>
      <c r="AP499" s="342">
        <f t="shared" si="283"/>
        <v>27.49232876712329</v>
      </c>
      <c r="AQ499" s="342">
        <f t="shared" si="283"/>
        <v>27.49232876712329</v>
      </c>
      <c r="AR499" s="342">
        <f t="shared" si="283"/>
        <v>26.605479452054798</v>
      </c>
      <c r="AS499" s="342">
        <f t="shared" si="283"/>
        <v>27.49232876712329</v>
      </c>
      <c r="AT499" s="342">
        <f t="shared" si="283"/>
        <v>26.605479452054798</v>
      </c>
      <c r="AU499" s="342">
        <f t="shared" si="283"/>
        <v>27.49232876712329</v>
      </c>
      <c r="AV499" s="342">
        <f t="shared" si="283"/>
        <v>27.417213114754102</v>
      </c>
      <c r="AW499" s="342">
        <f t="shared" si="283"/>
        <v>25.648360655737712</v>
      </c>
      <c r="AX499" s="342">
        <f t="shared" si="283"/>
        <v>27.417213114754102</v>
      </c>
      <c r="AY499" s="342">
        <f t="shared" si="283"/>
        <v>26.532786885245905</v>
      </c>
      <c r="AZ499" s="342">
        <f t="shared" si="283"/>
        <v>27.417213114754102</v>
      </c>
      <c r="BA499" s="342">
        <f t="shared" si="283"/>
        <v>26.532786885245905</v>
      </c>
      <c r="BB499" s="342">
        <f t="shared" si="283"/>
        <v>27.417213114754102</v>
      </c>
      <c r="BC499" s="342">
        <f t="shared" si="283"/>
        <v>27.417213114754102</v>
      </c>
      <c r="BD499" s="342">
        <f t="shared" si="283"/>
        <v>26.532786885245905</v>
      </c>
      <c r="BE499" s="342">
        <f t="shared" si="283"/>
        <v>27.417213114754102</v>
      </c>
      <c r="BF499" s="342">
        <f t="shared" si="283"/>
        <v>26.532786885245905</v>
      </c>
      <c r="BG499" s="342">
        <f t="shared" si="283"/>
        <v>27.417213114754102</v>
      </c>
      <c r="BH499" s="342">
        <f t="shared" si="283"/>
        <v>27.49232876712329</v>
      </c>
      <c r="BI499" s="342">
        <f t="shared" si="283"/>
        <v>24.831780821917814</v>
      </c>
      <c r="BJ499" s="342">
        <f t="shared" si="283"/>
        <v>27.49232876712329</v>
      </c>
      <c r="BK499" s="342">
        <f t="shared" si="283"/>
        <v>26.605479452054798</v>
      </c>
      <c r="BL499" s="342">
        <f t="shared" si="283"/>
        <v>27.49232876712329</v>
      </c>
      <c r="BM499" s="342">
        <f t="shared" si="283"/>
        <v>26.605479452054798</v>
      </c>
      <c r="BN499" s="342">
        <f t="shared" si="283"/>
        <v>27.49232876712329</v>
      </c>
      <c r="BO499" s="342">
        <f t="shared" si="283"/>
        <v>27.49232876712329</v>
      </c>
      <c r="BP499" s="342">
        <f t="shared" si="283"/>
        <v>26.605479452054798</v>
      </c>
      <c r="BQ499" s="342">
        <f t="shared" si="283"/>
        <v>27.49232876712329</v>
      </c>
      <c r="BR499" s="342">
        <f t="shared" si="283"/>
        <v>26.605479452054798</v>
      </c>
      <c r="BS499" s="342">
        <f t="shared" si="283"/>
        <v>27.49232876712329</v>
      </c>
      <c r="BT499" s="342">
        <f t="shared" si="283"/>
        <v>27.49232876712329</v>
      </c>
      <c r="BU499" s="342">
        <f t="shared" si="283"/>
        <v>24.831780821917814</v>
      </c>
      <c r="BV499" s="342">
        <f t="shared" si="283"/>
        <v>27.49232876712329</v>
      </c>
      <c r="BW499" s="342">
        <f t="shared" si="283"/>
        <v>26.605479452054798</v>
      </c>
      <c r="BX499" s="342">
        <f t="shared" si="284"/>
        <v>27.49232876712329</v>
      </c>
      <c r="BY499" s="342">
        <f t="shared" si="284"/>
        <v>26.605479452054798</v>
      </c>
      <c r="BZ499" s="342">
        <f t="shared" si="284"/>
        <v>27.49232876712329</v>
      </c>
      <c r="CA499" s="342">
        <f t="shared" si="284"/>
        <v>27.49232876712329</v>
      </c>
      <c r="CB499" s="342">
        <f t="shared" si="284"/>
        <v>26.605479452054798</v>
      </c>
      <c r="CC499" s="342">
        <f t="shared" si="284"/>
        <v>27.49232876712329</v>
      </c>
      <c r="CD499" s="342">
        <f t="shared" si="284"/>
        <v>26.605479452054798</v>
      </c>
      <c r="CE499" s="342">
        <f t="shared" si="284"/>
        <v>27.49232876712329</v>
      </c>
      <c r="CF499" s="342">
        <f t="shared" si="284"/>
        <v>27.49232876712329</v>
      </c>
      <c r="CG499" s="342">
        <f t="shared" si="284"/>
        <v>24.831780821917814</v>
      </c>
      <c r="CH499" s="342">
        <f t="shared" si="284"/>
        <v>27.49232876712329</v>
      </c>
      <c r="CI499" s="342">
        <f t="shared" si="284"/>
        <v>26.605479452054798</v>
      </c>
      <c r="CJ499" s="342">
        <f t="shared" si="284"/>
        <v>27.49232876712329</v>
      </c>
      <c r="CK499" s="342">
        <f t="shared" si="284"/>
        <v>26.605479452054798</v>
      </c>
      <c r="CL499" s="342">
        <f t="shared" si="284"/>
        <v>27.49232876712329</v>
      </c>
      <c r="CM499" s="342">
        <f t="shared" si="284"/>
        <v>27.49232876712329</v>
      </c>
      <c r="CN499" s="342">
        <f t="shared" si="284"/>
        <v>26.605479452054798</v>
      </c>
      <c r="CO499" s="342">
        <f t="shared" si="284"/>
        <v>27.49232876712329</v>
      </c>
      <c r="CP499" s="342">
        <f t="shared" si="284"/>
        <v>26.605479452054798</v>
      </c>
      <c r="CQ499" s="342">
        <f t="shared" si="284"/>
        <v>27.49232876712329</v>
      </c>
      <c r="CR499" s="342">
        <f t="shared" si="284"/>
        <v>27.417213114754102</v>
      </c>
      <c r="CS499" s="342">
        <f t="shared" si="284"/>
        <v>25.648360655737712</v>
      </c>
      <c r="CT499" s="342">
        <f t="shared" si="284"/>
        <v>27.417213114754102</v>
      </c>
      <c r="CU499" s="342">
        <f t="shared" si="284"/>
        <v>26.532786885245905</v>
      </c>
      <c r="CV499" s="342">
        <f t="shared" si="284"/>
        <v>27.417213114754102</v>
      </c>
      <c r="CW499" s="342">
        <f t="shared" si="284"/>
        <v>26.532786885245905</v>
      </c>
      <c r="CX499" s="342">
        <f t="shared" si="284"/>
        <v>27.417213114754102</v>
      </c>
      <c r="CY499" s="342">
        <f t="shared" si="284"/>
        <v>27.417213114754102</v>
      </c>
      <c r="CZ499" s="342">
        <f t="shared" si="284"/>
        <v>26.532786885245905</v>
      </c>
      <c r="DA499" s="342">
        <f t="shared" si="284"/>
        <v>27.417213114754102</v>
      </c>
      <c r="DB499" s="342">
        <f t="shared" si="284"/>
        <v>26.532786885245905</v>
      </c>
      <c r="DC499" s="342">
        <f t="shared" si="284"/>
        <v>27.417213114754102</v>
      </c>
      <c r="DD499" s="342"/>
      <c r="DE499" s="342"/>
      <c r="DF499" s="342"/>
      <c r="DG499" s="342"/>
      <c r="DH499" s="342"/>
      <c r="DI499" s="342"/>
      <c r="DJ499" s="342"/>
      <c r="DK499" s="342"/>
      <c r="DL499" s="342"/>
      <c r="DM499" s="342"/>
      <c r="DN499" s="342"/>
      <c r="DO499" s="342"/>
      <c r="DP499" s="342"/>
      <c r="DQ499" s="342"/>
      <c r="DR499" s="342"/>
      <c r="DS499" s="342"/>
      <c r="DT499" s="342"/>
      <c r="DU499" s="342"/>
      <c r="DV499" s="342"/>
      <c r="DW499" s="342"/>
      <c r="DX499" s="342"/>
      <c r="DY499" s="342"/>
      <c r="DZ499" s="342"/>
      <c r="EA499" s="342"/>
      <c r="EB499" s="342"/>
      <c r="EC499" s="342"/>
      <c r="ED499" s="342"/>
      <c r="EE499" s="342"/>
      <c r="EF499" s="342"/>
      <c r="EG499" s="342"/>
      <c r="EH499" s="342"/>
      <c r="EI499" s="342"/>
      <c r="EJ499" s="342"/>
      <c r="EK499" s="342"/>
      <c r="EL499" s="342"/>
      <c r="EM499" s="342"/>
    </row>
    <row r="500" spans="3:143" x14ac:dyDescent="0.3">
      <c r="C500" s="71">
        <f t="shared" si="285"/>
        <v>4</v>
      </c>
      <c r="D500" s="223" t="str">
        <f t="shared" si="282"/>
        <v>산업운영대</v>
      </c>
      <c r="E500" s="215" t="str">
        <f t="shared" si="282"/>
        <v>산업</v>
      </c>
      <c r="F500" s="283">
        <f t="shared" si="282"/>
        <v>30000</v>
      </c>
      <c r="G500" s="217">
        <f t="shared" si="282"/>
        <v>2.4900000000000002E-2</v>
      </c>
      <c r="H500" s="218">
        <f t="shared" si="282"/>
        <v>42882</v>
      </c>
      <c r="I500" s="219" t="str">
        <f t="shared" si="282"/>
        <v>3개월</v>
      </c>
      <c r="J500" s="220" t="str">
        <f t="shared" si="282"/>
        <v>2.5.8.11</v>
      </c>
      <c r="K500" s="341"/>
      <c r="L500" s="342">
        <f t="shared" si="283"/>
        <v>63.443835616438363</v>
      </c>
      <c r="M500" s="342">
        <f t="shared" si="283"/>
        <v>57.304109589041104</v>
      </c>
      <c r="N500" s="342">
        <f t="shared" si="283"/>
        <v>63.443835616438363</v>
      </c>
      <c r="O500" s="342">
        <f t="shared" si="283"/>
        <v>61.397260273972606</v>
      </c>
      <c r="P500" s="342">
        <f t="shared" si="283"/>
        <v>63.443835616438363</v>
      </c>
      <c r="Q500" s="342">
        <f t="shared" si="283"/>
        <v>61.397260273972606</v>
      </c>
      <c r="R500" s="342">
        <f t="shared" si="283"/>
        <v>63.443835616438363</v>
      </c>
      <c r="S500" s="342">
        <f t="shared" si="283"/>
        <v>63.443835616438363</v>
      </c>
      <c r="T500" s="342">
        <f t="shared" si="283"/>
        <v>61.397260273972606</v>
      </c>
      <c r="U500" s="342">
        <f t="shared" si="283"/>
        <v>63.443835616438363</v>
      </c>
      <c r="V500" s="342">
        <f t="shared" si="283"/>
        <v>61.397260273972606</v>
      </c>
      <c r="W500" s="342">
        <f t="shared" si="283"/>
        <v>63.443835616438363</v>
      </c>
      <c r="X500" s="342">
        <f t="shared" si="283"/>
        <v>63.443835616438363</v>
      </c>
      <c r="Y500" s="342">
        <f t="shared" si="283"/>
        <v>57.304109589041104</v>
      </c>
      <c r="Z500" s="342">
        <f t="shared" si="283"/>
        <v>63.443835616438363</v>
      </c>
      <c r="AA500" s="342">
        <f t="shared" si="283"/>
        <v>61.397260273972606</v>
      </c>
      <c r="AB500" s="342">
        <f t="shared" si="283"/>
        <v>63.443835616438363</v>
      </c>
      <c r="AC500" s="342">
        <f t="shared" si="283"/>
        <v>61.397260273972606</v>
      </c>
      <c r="AD500" s="342">
        <f t="shared" si="283"/>
        <v>63.443835616438363</v>
      </c>
      <c r="AE500" s="342">
        <f t="shared" si="283"/>
        <v>63.443835616438363</v>
      </c>
      <c r="AF500" s="342">
        <f t="shared" si="283"/>
        <v>61.397260273972606</v>
      </c>
      <c r="AG500" s="342">
        <f t="shared" si="283"/>
        <v>63.443835616438363</v>
      </c>
      <c r="AH500" s="342">
        <f t="shared" si="283"/>
        <v>61.397260273972606</v>
      </c>
      <c r="AI500" s="342">
        <f t="shared" si="283"/>
        <v>63.443835616438363</v>
      </c>
      <c r="AJ500" s="342">
        <f t="shared" si="283"/>
        <v>63.443835616438363</v>
      </c>
      <c r="AK500" s="342">
        <f t="shared" si="283"/>
        <v>57.304109589041104</v>
      </c>
      <c r="AL500" s="342">
        <f t="shared" si="283"/>
        <v>63.443835616438363</v>
      </c>
      <c r="AM500" s="342">
        <f t="shared" si="283"/>
        <v>61.397260273972606</v>
      </c>
      <c r="AN500" s="342">
        <f t="shared" si="283"/>
        <v>63.443835616438363</v>
      </c>
      <c r="AO500" s="342">
        <f t="shared" si="283"/>
        <v>61.397260273972606</v>
      </c>
      <c r="AP500" s="342">
        <f t="shared" si="283"/>
        <v>63.443835616438363</v>
      </c>
      <c r="AQ500" s="342">
        <f t="shared" si="283"/>
        <v>63.443835616438363</v>
      </c>
      <c r="AR500" s="342">
        <f t="shared" si="283"/>
        <v>61.397260273972606</v>
      </c>
      <c r="AS500" s="342">
        <f t="shared" si="283"/>
        <v>63.443835616438363</v>
      </c>
      <c r="AT500" s="342">
        <f t="shared" si="283"/>
        <v>61.397260273972606</v>
      </c>
      <c r="AU500" s="342">
        <f t="shared" si="283"/>
        <v>63.443835616438363</v>
      </c>
      <c r="AV500" s="342">
        <f t="shared" si="283"/>
        <v>63.270491803278695</v>
      </c>
      <c r="AW500" s="342">
        <f t="shared" si="283"/>
        <v>59.188524590163944</v>
      </c>
      <c r="AX500" s="342">
        <f t="shared" si="283"/>
        <v>63.270491803278695</v>
      </c>
      <c r="AY500" s="342">
        <f t="shared" si="283"/>
        <v>61.229508196721319</v>
      </c>
      <c r="AZ500" s="342">
        <f t="shared" si="283"/>
        <v>63.270491803278695</v>
      </c>
      <c r="BA500" s="342">
        <f t="shared" si="283"/>
        <v>61.229508196721319</v>
      </c>
      <c r="BB500" s="342">
        <f t="shared" si="283"/>
        <v>63.270491803278695</v>
      </c>
      <c r="BC500" s="342">
        <f t="shared" si="283"/>
        <v>63.270491803278695</v>
      </c>
      <c r="BD500" s="342">
        <f t="shared" si="283"/>
        <v>61.229508196721319</v>
      </c>
      <c r="BE500" s="342">
        <f t="shared" si="283"/>
        <v>63.270491803278695</v>
      </c>
      <c r="BF500" s="342">
        <f t="shared" si="283"/>
        <v>61.229508196721319</v>
      </c>
      <c r="BG500" s="342">
        <f t="shared" si="283"/>
        <v>63.270491803278695</v>
      </c>
      <c r="BH500" s="342">
        <f t="shared" si="283"/>
        <v>63.443835616438363</v>
      </c>
      <c r="BI500" s="342">
        <f t="shared" si="283"/>
        <v>57.304109589041104</v>
      </c>
      <c r="BJ500" s="342">
        <f t="shared" si="283"/>
        <v>63.443835616438363</v>
      </c>
      <c r="BK500" s="342">
        <f t="shared" si="283"/>
        <v>61.397260273972606</v>
      </c>
      <c r="BL500" s="342">
        <f t="shared" si="283"/>
        <v>63.443835616438363</v>
      </c>
      <c r="BM500" s="342">
        <f t="shared" si="283"/>
        <v>61.397260273972606</v>
      </c>
      <c r="BN500" s="342">
        <f t="shared" si="283"/>
        <v>63.443835616438363</v>
      </c>
      <c r="BO500" s="342">
        <f t="shared" si="283"/>
        <v>63.443835616438363</v>
      </c>
      <c r="BP500" s="342">
        <f t="shared" si="283"/>
        <v>61.397260273972606</v>
      </c>
      <c r="BQ500" s="342">
        <f t="shared" si="283"/>
        <v>63.443835616438363</v>
      </c>
      <c r="BR500" s="342">
        <f t="shared" si="283"/>
        <v>61.397260273972606</v>
      </c>
      <c r="BS500" s="342">
        <f t="shared" si="283"/>
        <v>63.443835616438363</v>
      </c>
      <c r="BT500" s="342">
        <f t="shared" si="283"/>
        <v>63.443835616438363</v>
      </c>
      <c r="BU500" s="342">
        <f t="shared" si="283"/>
        <v>57.304109589041104</v>
      </c>
      <c r="BV500" s="342">
        <f t="shared" si="283"/>
        <v>63.443835616438363</v>
      </c>
      <c r="BW500" s="342">
        <f t="shared" ref="BW500:EH500" si="286">BV170*BW571*(DAY(BW$491)/BW$494)</f>
        <v>61.397260273972606</v>
      </c>
      <c r="BX500" s="342">
        <f t="shared" si="284"/>
        <v>63.443835616438363</v>
      </c>
      <c r="BY500" s="342">
        <f t="shared" si="284"/>
        <v>61.397260273972606</v>
      </c>
      <c r="BZ500" s="342">
        <f t="shared" si="284"/>
        <v>63.443835616438363</v>
      </c>
      <c r="CA500" s="342">
        <f t="shared" si="284"/>
        <v>63.443835616438363</v>
      </c>
      <c r="CB500" s="342">
        <f t="shared" si="284"/>
        <v>61.397260273972606</v>
      </c>
      <c r="CC500" s="342">
        <f t="shared" si="284"/>
        <v>63.443835616438363</v>
      </c>
      <c r="CD500" s="342">
        <f t="shared" si="284"/>
        <v>61.397260273972606</v>
      </c>
      <c r="CE500" s="342">
        <f t="shared" si="284"/>
        <v>63.443835616438363</v>
      </c>
      <c r="CF500" s="342">
        <f t="shared" si="284"/>
        <v>63.443835616438363</v>
      </c>
      <c r="CG500" s="342">
        <f t="shared" si="284"/>
        <v>57.304109589041104</v>
      </c>
      <c r="CH500" s="342">
        <f t="shared" si="284"/>
        <v>63.443835616438363</v>
      </c>
      <c r="CI500" s="342">
        <f t="shared" si="284"/>
        <v>61.397260273972606</v>
      </c>
      <c r="CJ500" s="342">
        <f t="shared" si="284"/>
        <v>63.443835616438363</v>
      </c>
      <c r="CK500" s="342">
        <f t="shared" si="284"/>
        <v>61.397260273972606</v>
      </c>
      <c r="CL500" s="342">
        <f t="shared" si="284"/>
        <v>63.443835616438363</v>
      </c>
      <c r="CM500" s="342">
        <f t="shared" si="284"/>
        <v>63.443835616438363</v>
      </c>
      <c r="CN500" s="342">
        <f t="shared" si="284"/>
        <v>61.397260273972606</v>
      </c>
      <c r="CO500" s="342">
        <f t="shared" si="284"/>
        <v>63.443835616438363</v>
      </c>
      <c r="CP500" s="342">
        <f t="shared" si="284"/>
        <v>61.397260273972606</v>
      </c>
      <c r="CQ500" s="342">
        <f t="shared" si="284"/>
        <v>63.443835616438363</v>
      </c>
      <c r="CR500" s="342">
        <f t="shared" si="284"/>
        <v>63.270491803278695</v>
      </c>
      <c r="CS500" s="342">
        <f t="shared" si="284"/>
        <v>59.188524590163944</v>
      </c>
      <c r="CT500" s="342">
        <f t="shared" si="284"/>
        <v>63.270491803278695</v>
      </c>
      <c r="CU500" s="342">
        <f t="shared" si="284"/>
        <v>61.229508196721319</v>
      </c>
      <c r="CV500" s="342">
        <f t="shared" si="284"/>
        <v>63.270491803278695</v>
      </c>
      <c r="CW500" s="342">
        <f t="shared" si="284"/>
        <v>61.229508196721319</v>
      </c>
      <c r="CX500" s="342">
        <f t="shared" si="284"/>
        <v>63.270491803278695</v>
      </c>
      <c r="CY500" s="342">
        <f t="shared" si="284"/>
        <v>63.270491803278695</v>
      </c>
      <c r="CZ500" s="342">
        <f t="shared" si="284"/>
        <v>61.229508196721319</v>
      </c>
      <c r="DA500" s="342">
        <f t="shared" si="284"/>
        <v>63.270491803278695</v>
      </c>
      <c r="DB500" s="342">
        <f t="shared" si="284"/>
        <v>61.229508196721319</v>
      </c>
      <c r="DC500" s="342">
        <f t="shared" si="284"/>
        <v>63.270491803278695</v>
      </c>
      <c r="DD500" s="342"/>
      <c r="DE500" s="342"/>
      <c r="DF500" s="342"/>
      <c r="DG500" s="342"/>
      <c r="DH500" s="342"/>
      <c r="DI500" s="342"/>
      <c r="DJ500" s="342"/>
      <c r="DK500" s="342"/>
      <c r="DL500" s="342"/>
      <c r="DM500" s="342"/>
      <c r="DN500" s="342"/>
      <c r="DO500" s="342"/>
      <c r="DP500" s="342"/>
      <c r="DQ500" s="342"/>
      <c r="DR500" s="342"/>
      <c r="DS500" s="342"/>
      <c r="DT500" s="342"/>
      <c r="DU500" s="342"/>
      <c r="DV500" s="342"/>
      <c r="DW500" s="342"/>
      <c r="DX500" s="342"/>
      <c r="DY500" s="342"/>
      <c r="DZ500" s="342"/>
      <c r="EA500" s="342"/>
      <c r="EB500" s="342"/>
      <c r="EC500" s="342"/>
      <c r="ED500" s="342"/>
      <c r="EE500" s="342"/>
      <c r="EF500" s="342"/>
      <c r="EG500" s="342"/>
      <c r="EH500" s="342"/>
      <c r="EI500" s="342"/>
      <c r="EJ500" s="342"/>
      <c r="EK500" s="342"/>
      <c r="EL500" s="342"/>
      <c r="EM500" s="342"/>
    </row>
    <row r="501" spans="3:143" x14ac:dyDescent="0.3">
      <c r="C501" s="71">
        <f t="shared" si="285"/>
        <v>5</v>
      </c>
      <c r="D501" s="214" t="str">
        <f t="shared" si="282"/>
        <v>산업운영대</v>
      </c>
      <c r="E501" s="215" t="str">
        <f t="shared" si="282"/>
        <v>산업</v>
      </c>
      <c r="F501" s="283">
        <f t="shared" si="282"/>
        <v>24000</v>
      </c>
      <c r="G501" s="217">
        <f t="shared" si="282"/>
        <v>2.5099999999999997E-2</v>
      </c>
      <c r="H501" s="218">
        <f t="shared" si="282"/>
        <v>42693</v>
      </c>
      <c r="I501" s="219" t="str">
        <f t="shared" si="282"/>
        <v>3개월</v>
      </c>
      <c r="J501" s="220" t="str">
        <f t="shared" si="282"/>
        <v>2.5.8.11</v>
      </c>
      <c r="K501" s="341"/>
      <c r="L501" s="342">
        <f t="shared" ref="L501:BW504" si="287">K171*L572*(DAY(L$491)/L$494)</f>
        <v>51.162739726027397</v>
      </c>
      <c r="M501" s="342">
        <f t="shared" si="287"/>
        <v>46.211506849315072</v>
      </c>
      <c r="N501" s="342">
        <f t="shared" si="287"/>
        <v>51.162739726027397</v>
      </c>
      <c r="O501" s="342">
        <f t="shared" si="287"/>
        <v>49.512328767123286</v>
      </c>
      <c r="P501" s="342">
        <f t="shared" si="287"/>
        <v>51.162739726027397</v>
      </c>
      <c r="Q501" s="342">
        <f t="shared" si="287"/>
        <v>49.512328767123286</v>
      </c>
      <c r="R501" s="342">
        <f t="shared" si="287"/>
        <v>51.162739726027397</v>
      </c>
      <c r="S501" s="342">
        <f t="shared" si="287"/>
        <v>51.162739726027397</v>
      </c>
      <c r="T501" s="342">
        <f t="shared" si="287"/>
        <v>49.512328767123286</v>
      </c>
      <c r="U501" s="342">
        <f t="shared" si="287"/>
        <v>51.162739726027397</v>
      </c>
      <c r="V501" s="342">
        <f t="shared" si="287"/>
        <v>49.512328767123286</v>
      </c>
      <c r="W501" s="342">
        <f t="shared" si="287"/>
        <v>46.899178082191774</v>
      </c>
      <c r="X501" s="342">
        <f t="shared" si="287"/>
        <v>46.899178082191774</v>
      </c>
      <c r="Y501" s="342">
        <f t="shared" si="287"/>
        <v>42.360547945205475</v>
      </c>
      <c r="Z501" s="342">
        <f t="shared" si="287"/>
        <v>46.899178082191774</v>
      </c>
      <c r="AA501" s="342">
        <f t="shared" si="287"/>
        <v>45.386301369863006</v>
      </c>
      <c r="AB501" s="342">
        <f t="shared" si="287"/>
        <v>46.899178082191774</v>
      </c>
      <c r="AC501" s="342">
        <f t="shared" si="287"/>
        <v>45.386301369863006</v>
      </c>
      <c r="AD501" s="342">
        <f t="shared" si="287"/>
        <v>46.899178082191774</v>
      </c>
      <c r="AE501" s="342">
        <f t="shared" si="287"/>
        <v>46.899178082191774</v>
      </c>
      <c r="AF501" s="342">
        <f t="shared" si="287"/>
        <v>45.386301369863006</v>
      </c>
      <c r="AG501" s="342">
        <f t="shared" si="287"/>
        <v>46.899178082191774</v>
      </c>
      <c r="AH501" s="342">
        <f t="shared" si="287"/>
        <v>45.386301369863006</v>
      </c>
      <c r="AI501" s="342">
        <f t="shared" si="287"/>
        <v>46.899178082191774</v>
      </c>
      <c r="AJ501" s="342">
        <f t="shared" si="287"/>
        <v>46.899178082191774</v>
      </c>
      <c r="AK501" s="342">
        <f t="shared" si="287"/>
        <v>42.360547945205475</v>
      </c>
      <c r="AL501" s="342">
        <f t="shared" si="287"/>
        <v>46.899178082191774</v>
      </c>
      <c r="AM501" s="342">
        <f t="shared" si="287"/>
        <v>45.386301369863006</v>
      </c>
      <c r="AN501" s="342">
        <f t="shared" si="287"/>
        <v>46.899178082191774</v>
      </c>
      <c r="AO501" s="342">
        <f t="shared" si="287"/>
        <v>45.386301369863006</v>
      </c>
      <c r="AP501" s="342">
        <f t="shared" si="287"/>
        <v>46.899178082191774</v>
      </c>
      <c r="AQ501" s="342">
        <f t="shared" si="287"/>
        <v>46.899178082191774</v>
      </c>
      <c r="AR501" s="342">
        <f t="shared" si="287"/>
        <v>45.386301369863006</v>
      </c>
      <c r="AS501" s="342">
        <f t="shared" si="287"/>
        <v>46.899178082191774</v>
      </c>
      <c r="AT501" s="342">
        <f t="shared" si="287"/>
        <v>45.386301369863006</v>
      </c>
      <c r="AU501" s="342">
        <f t="shared" si="287"/>
        <v>46.899178082191774</v>
      </c>
      <c r="AV501" s="342">
        <f t="shared" si="287"/>
        <v>46.771038251366114</v>
      </c>
      <c r="AW501" s="342">
        <f t="shared" si="287"/>
        <v>43.753551912568305</v>
      </c>
      <c r="AX501" s="342">
        <f t="shared" si="287"/>
        <v>46.771038251366114</v>
      </c>
      <c r="AY501" s="342">
        <f t="shared" si="287"/>
        <v>45.262295081967203</v>
      </c>
      <c r="AZ501" s="342">
        <f t="shared" si="287"/>
        <v>46.771038251366114</v>
      </c>
      <c r="BA501" s="342">
        <f t="shared" si="287"/>
        <v>45.262295081967203</v>
      </c>
      <c r="BB501" s="342">
        <f t="shared" si="287"/>
        <v>46.771038251366114</v>
      </c>
      <c r="BC501" s="342">
        <f t="shared" si="287"/>
        <v>46.771038251366114</v>
      </c>
      <c r="BD501" s="342">
        <f t="shared" si="287"/>
        <v>45.262295081967203</v>
      </c>
      <c r="BE501" s="342">
        <f t="shared" si="287"/>
        <v>46.771038251366114</v>
      </c>
      <c r="BF501" s="342">
        <f t="shared" si="287"/>
        <v>45.262295081967203</v>
      </c>
      <c r="BG501" s="342">
        <f t="shared" si="287"/>
        <v>46.771038251366114</v>
      </c>
      <c r="BH501" s="342">
        <f t="shared" si="287"/>
        <v>46.899178082191774</v>
      </c>
      <c r="BI501" s="342">
        <f t="shared" si="287"/>
        <v>42.360547945205475</v>
      </c>
      <c r="BJ501" s="342">
        <f t="shared" si="287"/>
        <v>46.899178082191774</v>
      </c>
      <c r="BK501" s="342">
        <f t="shared" si="287"/>
        <v>45.386301369863006</v>
      </c>
      <c r="BL501" s="342">
        <f t="shared" si="287"/>
        <v>46.899178082191774</v>
      </c>
      <c r="BM501" s="342">
        <f t="shared" si="287"/>
        <v>45.386301369863006</v>
      </c>
      <c r="BN501" s="342">
        <f t="shared" si="287"/>
        <v>46.899178082191774</v>
      </c>
      <c r="BO501" s="342">
        <f t="shared" si="287"/>
        <v>46.899178082191774</v>
      </c>
      <c r="BP501" s="342">
        <f t="shared" si="287"/>
        <v>45.386301369863006</v>
      </c>
      <c r="BQ501" s="342">
        <f t="shared" si="287"/>
        <v>46.899178082191774</v>
      </c>
      <c r="BR501" s="342">
        <f t="shared" si="287"/>
        <v>45.386301369863006</v>
      </c>
      <c r="BS501" s="342">
        <f t="shared" si="287"/>
        <v>46.899178082191774</v>
      </c>
      <c r="BT501" s="342">
        <f t="shared" si="287"/>
        <v>46.899178082191774</v>
      </c>
      <c r="BU501" s="342">
        <f t="shared" si="287"/>
        <v>42.360547945205475</v>
      </c>
      <c r="BV501" s="342">
        <f t="shared" si="287"/>
        <v>46.899178082191774</v>
      </c>
      <c r="BW501" s="342">
        <f t="shared" si="287"/>
        <v>45.386301369863006</v>
      </c>
      <c r="BX501" s="342">
        <f t="shared" si="284"/>
        <v>46.899178082191774</v>
      </c>
      <c r="BY501" s="342">
        <f t="shared" si="284"/>
        <v>45.386301369863006</v>
      </c>
      <c r="BZ501" s="342">
        <f t="shared" si="284"/>
        <v>46.899178082191774</v>
      </c>
      <c r="CA501" s="342">
        <f t="shared" si="284"/>
        <v>46.899178082191774</v>
      </c>
      <c r="CB501" s="342">
        <f t="shared" si="284"/>
        <v>45.386301369863006</v>
      </c>
      <c r="CC501" s="342">
        <f t="shared" si="284"/>
        <v>46.899178082191774</v>
      </c>
      <c r="CD501" s="342">
        <f t="shared" si="284"/>
        <v>45.386301369863006</v>
      </c>
      <c r="CE501" s="342">
        <f t="shared" si="284"/>
        <v>46.899178082191774</v>
      </c>
      <c r="CF501" s="342">
        <f t="shared" si="284"/>
        <v>46.899178082191774</v>
      </c>
      <c r="CG501" s="342">
        <f t="shared" si="284"/>
        <v>42.360547945205475</v>
      </c>
      <c r="CH501" s="342">
        <f t="shared" si="284"/>
        <v>46.899178082191774</v>
      </c>
      <c r="CI501" s="342">
        <f t="shared" si="284"/>
        <v>45.386301369863006</v>
      </c>
      <c r="CJ501" s="342">
        <f t="shared" si="284"/>
        <v>46.899178082191774</v>
      </c>
      <c r="CK501" s="342">
        <f t="shared" si="284"/>
        <v>45.386301369863006</v>
      </c>
      <c r="CL501" s="342">
        <f t="shared" si="284"/>
        <v>46.899178082191774</v>
      </c>
      <c r="CM501" s="342">
        <f t="shared" si="284"/>
        <v>46.899178082191774</v>
      </c>
      <c r="CN501" s="342">
        <f t="shared" si="284"/>
        <v>45.386301369863006</v>
      </c>
      <c r="CO501" s="342">
        <f t="shared" si="284"/>
        <v>46.899178082191774</v>
      </c>
      <c r="CP501" s="342">
        <f t="shared" si="284"/>
        <v>45.386301369863006</v>
      </c>
      <c r="CQ501" s="342">
        <f t="shared" si="284"/>
        <v>46.899178082191774</v>
      </c>
      <c r="CR501" s="342">
        <f t="shared" si="284"/>
        <v>46.771038251366114</v>
      </c>
      <c r="CS501" s="342">
        <f t="shared" si="284"/>
        <v>43.753551912568305</v>
      </c>
      <c r="CT501" s="342">
        <f t="shared" si="284"/>
        <v>46.771038251366114</v>
      </c>
      <c r="CU501" s="342">
        <f t="shared" si="284"/>
        <v>45.262295081967203</v>
      </c>
      <c r="CV501" s="342">
        <f t="shared" si="284"/>
        <v>46.771038251366114</v>
      </c>
      <c r="CW501" s="342">
        <f t="shared" si="284"/>
        <v>45.262295081967203</v>
      </c>
      <c r="CX501" s="342">
        <f t="shared" si="284"/>
        <v>46.771038251366114</v>
      </c>
      <c r="CY501" s="342">
        <f t="shared" si="284"/>
        <v>46.771038251366114</v>
      </c>
      <c r="CZ501" s="342">
        <f t="shared" si="284"/>
        <v>45.262295081967203</v>
      </c>
      <c r="DA501" s="342">
        <f t="shared" si="284"/>
        <v>46.771038251366114</v>
      </c>
      <c r="DB501" s="342">
        <f t="shared" si="284"/>
        <v>45.262295081967203</v>
      </c>
      <c r="DC501" s="342">
        <f t="shared" si="284"/>
        <v>46.771038251366114</v>
      </c>
      <c r="DD501" s="342"/>
      <c r="DE501" s="342"/>
      <c r="DF501" s="342"/>
      <c r="DG501" s="342"/>
      <c r="DH501" s="342"/>
      <c r="DI501" s="342"/>
      <c r="DJ501" s="342"/>
      <c r="DK501" s="342"/>
      <c r="DL501" s="342"/>
      <c r="DM501" s="342"/>
      <c r="DN501" s="342"/>
      <c r="DO501" s="342"/>
      <c r="DP501" s="342"/>
      <c r="DQ501" s="342"/>
      <c r="DR501" s="342"/>
      <c r="DS501" s="342"/>
      <c r="DT501" s="342"/>
      <c r="DU501" s="342"/>
      <c r="DV501" s="342"/>
      <c r="DW501" s="342"/>
      <c r="DX501" s="342"/>
      <c r="DY501" s="342"/>
      <c r="DZ501" s="342"/>
      <c r="EA501" s="342"/>
      <c r="EB501" s="342"/>
      <c r="EC501" s="342"/>
      <c r="ED501" s="342"/>
      <c r="EE501" s="342"/>
      <c r="EF501" s="342"/>
      <c r="EG501" s="342"/>
      <c r="EH501" s="342"/>
      <c r="EI501" s="342"/>
      <c r="EJ501" s="342"/>
      <c r="EK501" s="342"/>
      <c r="EL501" s="342"/>
      <c r="EM501" s="342"/>
    </row>
    <row r="502" spans="3:143" x14ac:dyDescent="0.3">
      <c r="C502" s="71">
        <f t="shared" si="285"/>
        <v>6</v>
      </c>
      <c r="D502" s="223" t="str">
        <f t="shared" si="282"/>
        <v>산업운영대</v>
      </c>
      <c r="E502" s="215" t="str">
        <f t="shared" si="282"/>
        <v>산업</v>
      </c>
      <c r="F502" s="283">
        <f t="shared" si="282"/>
        <v>20000</v>
      </c>
      <c r="G502" s="217">
        <f t="shared" si="282"/>
        <v>2.5499999999999998E-2</v>
      </c>
      <c r="H502" s="218">
        <f t="shared" si="282"/>
        <v>43049</v>
      </c>
      <c r="I502" s="219" t="str">
        <f t="shared" si="282"/>
        <v>3개월</v>
      </c>
      <c r="J502" s="220" t="str">
        <f t="shared" si="282"/>
        <v>2.5.8.11</v>
      </c>
      <c r="K502" s="341"/>
      <c r="L502" s="342">
        <f t="shared" si="287"/>
        <v>43.315068493150676</v>
      </c>
      <c r="M502" s="342">
        <f t="shared" si="287"/>
        <v>39.123287671232873</v>
      </c>
      <c r="N502" s="342">
        <f t="shared" si="287"/>
        <v>43.315068493150676</v>
      </c>
      <c r="O502" s="342">
        <f t="shared" si="287"/>
        <v>41.917808219178077</v>
      </c>
      <c r="P502" s="342">
        <f t="shared" si="287"/>
        <v>43.315068493150676</v>
      </c>
      <c r="Q502" s="342">
        <f t="shared" si="287"/>
        <v>41.917808219178077</v>
      </c>
      <c r="R502" s="342">
        <f t="shared" si="287"/>
        <v>43.315068493150676</v>
      </c>
      <c r="S502" s="342">
        <f t="shared" si="287"/>
        <v>43.315068493150676</v>
      </c>
      <c r="T502" s="342">
        <f t="shared" si="287"/>
        <v>41.917808219178077</v>
      </c>
      <c r="U502" s="342">
        <f t="shared" si="287"/>
        <v>43.315068493150676</v>
      </c>
      <c r="V502" s="342">
        <f t="shared" si="287"/>
        <v>41.917808219178077</v>
      </c>
      <c r="W502" s="342">
        <f t="shared" si="287"/>
        <v>43.315068493150676</v>
      </c>
      <c r="X502" s="342">
        <f t="shared" si="287"/>
        <v>43.315068493150676</v>
      </c>
      <c r="Y502" s="342">
        <f t="shared" si="287"/>
        <v>39.123287671232873</v>
      </c>
      <c r="Z502" s="342">
        <f t="shared" si="287"/>
        <v>43.315068493150676</v>
      </c>
      <c r="AA502" s="342">
        <f t="shared" si="287"/>
        <v>41.917808219178077</v>
      </c>
      <c r="AB502" s="342">
        <f t="shared" si="287"/>
        <v>43.315068493150676</v>
      </c>
      <c r="AC502" s="342">
        <f t="shared" si="287"/>
        <v>41.917808219178077</v>
      </c>
      <c r="AD502" s="342">
        <f t="shared" si="287"/>
        <v>43.315068493150676</v>
      </c>
      <c r="AE502" s="342">
        <f t="shared" si="287"/>
        <v>43.315068493150676</v>
      </c>
      <c r="AF502" s="342">
        <f t="shared" si="287"/>
        <v>41.917808219178077</v>
      </c>
      <c r="AG502" s="342">
        <f t="shared" si="287"/>
        <v>43.315068493150676</v>
      </c>
      <c r="AH502" s="342">
        <f t="shared" si="287"/>
        <v>41.917808219178077</v>
      </c>
      <c r="AI502" s="342">
        <f t="shared" si="287"/>
        <v>43.315068493150676</v>
      </c>
      <c r="AJ502" s="342">
        <f t="shared" si="287"/>
        <v>43.315068493150676</v>
      </c>
      <c r="AK502" s="342">
        <f t="shared" si="287"/>
        <v>39.123287671232873</v>
      </c>
      <c r="AL502" s="342">
        <f t="shared" si="287"/>
        <v>43.315068493150676</v>
      </c>
      <c r="AM502" s="342">
        <f t="shared" si="287"/>
        <v>41.917808219178077</v>
      </c>
      <c r="AN502" s="342">
        <f t="shared" si="287"/>
        <v>43.315068493150676</v>
      </c>
      <c r="AO502" s="342">
        <f t="shared" si="287"/>
        <v>41.917808219178077</v>
      </c>
      <c r="AP502" s="342">
        <f t="shared" si="287"/>
        <v>43.315068493150676</v>
      </c>
      <c r="AQ502" s="342">
        <f t="shared" si="287"/>
        <v>43.315068493150676</v>
      </c>
      <c r="AR502" s="342">
        <f t="shared" si="287"/>
        <v>41.917808219178077</v>
      </c>
      <c r="AS502" s="342">
        <f t="shared" si="287"/>
        <v>43.315068493150676</v>
      </c>
      <c r="AT502" s="342">
        <f t="shared" si="287"/>
        <v>41.917808219178077</v>
      </c>
      <c r="AU502" s="342">
        <f t="shared" si="287"/>
        <v>43.315068493150676</v>
      </c>
      <c r="AV502" s="342">
        <f t="shared" si="287"/>
        <v>43.1967213114754</v>
      </c>
      <c r="AW502" s="342">
        <f t="shared" si="287"/>
        <v>40.409836065573771</v>
      </c>
      <c r="AX502" s="342">
        <f t="shared" si="287"/>
        <v>43.1967213114754</v>
      </c>
      <c r="AY502" s="342">
        <f t="shared" si="287"/>
        <v>41.803278688524586</v>
      </c>
      <c r="AZ502" s="342">
        <f t="shared" si="287"/>
        <v>43.1967213114754</v>
      </c>
      <c r="BA502" s="342">
        <f t="shared" si="287"/>
        <v>41.803278688524586</v>
      </c>
      <c r="BB502" s="342">
        <f t="shared" si="287"/>
        <v>43.1967213114754</v>
      </c>
      <c r="BC502" s="342">
        <f t="shared" si="287"/>
        <v>43.1967213114754</v>
      </c>
      <c r="BD502" s="342">
        <f t="shared" si="287"/>
        <v>41.803278688524586</v>
      </c>
      <c r="BE502" s="342">
        <f t="shared" si="287"/>
        <v>43.1967213114754</v>
      </c>
      <c r="BF502" s="342">
        <f t="shared" si="287"/>
        <v>41.803278688524586</v>
      </c>
      <c r="BG502" s="342">
        <f t="shared" si="287"/>
        <v>43.1967213114754</v>
      </c>
      <c r="BH502" s="342">
        <f t="shared" si="287"/>
        <v>43.315068493150676</v>
      </c>
      <c r="BI502" s="342">
        <f t="shared" si="287"/>
        <v>39.123287671232873</v>
      </c>
      <c r="BJ502" s="342">
        <f t="shared" si="287"/>
        <v>43.315068493150676</v>
      </c>
      <c r="BK502" s="342">
        <f t="shared" si="287"/>
        <v>41.917808219178077</v>
      </c>
      <c r="BL502" s="342">
        <f t="shared" si="287"/>
        <v>43.315068493150676</v>
      </c>
      <c r="BM502" s="342">
        <f t="shared" si="287"/>
        <v>41.917808219178077</v>
      </c>
      <c r="BN502" s="342">
        <f t="shared" si="287"/>
        <v>43.315068493150676</v>
      </c>
      <c r="BO502" s="342">
        <f t="shared" si="287"/>
        <v>43.315068493150676</v>
      </c>
      <c r="BP502" s="342">
        <f t="shared" si="287"/>
        <v>41.917808219178077</v>
      </c>
      <c r="BQ502" s="342">
        <f t="shared" si="287"/>
        <v>43.315068493150676</v>
      </c>
      <c r="BR502" s="342">
        <f t="shared" si="287"/>
        <v>41.917808219178077</v>
      </c>
      <c r="BS502" s="342">
        <f t="shared" si="287"/>
        <v>43.315068493150676</v>
      </c>
      <c r="BT502" s="342">
        <f t="shared" si="287"/>
        <v>43.315068493150676</v>
      </c>
      <c r="BU502" s="342">
        <f t="shared" si="287"/>
        <v>39.123287671232873</v>
      </c>
      <c r="BV502" s="342">
        <f t="shared" si="287"/>
        <v>43.315068493150676</v>
      </c>
      <c r="BW502" s="342">
        <f t="shared" si="287"/>
        <v>41.917808219178077</v>
      </c>
      <c r="BX502" s="342">
        <f t="shared" si="284"/>
        <v>43.315068493150676</v>
      </c>
      <c r="BY502" s="342">
        <f t="shared" si="284"/>
        <v>41.917808219178077</v>
      </c>
      <c r="BZ502" s="342">
        <f t="shared" si="284"/>
        <v>43.315068493150676</v>
      </c>
      <c r="CA502" s="342">
        <f t="shared" si="284"/>
        <v>43.315068493150676</v>
      </c>
      <c r="CB502" s="342">
        <f t="shared" si="284"/>
        <v>41.917808219178077</v>
      </c>
      <c r="CC502" s="342">
        <f t="shared" si="284"/>
        <v>43.315068493150676</v>
      </c>
      <c r="CD502" s="342">
        <f t="shared" si="284"/>
        <v>41.917808219178077</v>
      </c>
      <c r="CE502" s="342">
        <f t="shared" si="284"/>
        <v>43.315068493150676</v>
      </c>
      <c r="CF502" s="342">
        <f t="shared" si="284"/>
        <v>43.315068493150676</v>
      </c>
      <c r="CG502" s="342">
        <f t="shared" si="284"/>
        <v>39.123287671232873</v>
      </c>
      <c r="CH502" s="342">
        <f t="shared" si="284"/>
        <v>43.315068493150676</v>
      </c>
      <c r="CI502" s="342">
        <f t="shared" si="284"/>
        <v>41.917808219178077</v>
      </c>
      <c r="CJ502" s="342">
        <f t="shared" si="284"/>
        <v>43.315068493150676</v>
      </c>
      <c r="CK502" s="342">
        <f t="shared" si="284"/>
        <v>41.917808219178077</v>
      </c>
      <c r="CL502" s="342">
        <f t="shared" si="284"/>
        <v>43.315068493150676</v>
      </c>
      <c r="CM502" s="342">
        <f t="shared" si="284"/>
        <v>43.315068493150676</v>
      </c>
      <c r="CN502" s="342">
        <f t="shared" si="284"/>
        <v>41.917808219178077</v>
      </c>
      <c r="CO502" s="342">
        <f t="shared" si="284"/>
        <v>43.315068493150676</v>
      </c>
      <c r="CP502" s="342">
        <f t="shared" si="284"/>
        <v>41.917808219178077</v>
      </c>
      <c r="CQ502" s="342">
        <f t="shared" si="284"/>
        <v>43.315068493150676</v>
      </c>
      <c r="CR502" s="342">
        <f t="shared" si="284"/>
        <v>43.1967213114754</v>
      </c>
      <c r="CS502" s="342">
        <f t="shared" si="284"/>
        <v>40.409836065573771</v>
      </c>
      <c r="CT502" s="342">
        <f t="shared" si="284"/>
        <v>43.1967213114754</v>
      </c>
      <c r="CU502" s="342">
        <f t="shared" si="284"/>
        <v>41.803278688524586</v>
      </c>
      <c r="CV502" s="342">
        <f t="shared" si="284"/>
        <v>43.1967213114754</v>
      </c>
      <c r="CW502" s="342">
        <f t="shared" si="284"/>
        <v>41.803278688524586</v>
      </c>
      <c r="CX502" s="342">
        <f t="shared" si="284"/>
        <v>43.1967213114754</v>
      </c>
      <c r="CY502" s="342">
        <f t="shared" si="284"/>
        <v>43.1967213114754</v>
      </c>
      <c r="CZ502" s="342">
        <f t="shared" si="284"/>
        <v>41.803278688524586</v>
      </c>
      <c r="DA502" s="342">
        <f t="shared" si="284"/>
        <v>43.1967213114754</v>
      </c>
      <c r="DB502" s="342">
        <f t="shared" si="284"/>
        <v>41.803278688524586</v>
      </c>
      <c r="DC502" s="342">
        <f t="shared" si="284"/>
        <v>43.1967213114754</v>
      </c>
      <c r="DD502" s="342"/>
      <c r="DE502" s="342"/>
      <c r="DF502" s="342"/>
      <c r="DG502" s="342"/>
      <c r="DH502" s="342"/>
      <c r="DI502" s="342"/>
      <c r="DJ502" s="342"/>
      <c r="DK502" s="342"/>
      <c r="DL502" s="342"/>
      <c r="DM502" s="342"/>
      <c r="DN502" s="342"/>
      <c r="DO502" s="342"/>
      <c r="DP502" s="342"/>
      <c r="DQ502" s="342"/>
      <c r="DR502" s="342"/>
      <c r="DS502" s="342"/>
      <c r="DT502" s="342"/>
      <c r="DU502" s="342"/>
      <c r="DV502" s="342"/>
      <c r="DW502" s="342"/>
      <c r="DX502" s="342"/>
      <c r="DY502" s="342"/>
      <c r="DZ502" s="342"/>
      <c r="EA502" s="342"/>
      <c r="EB502" s="342"/>
      <c r="EC502" s="342"/>
      <c r="ED502" s="342"/>
      <c r="EE502" s="342"/>
      <c r="EF502" s="342"/>
      <c r="EG502" s="342"/>
      <c r="EH502" s="342"/>
      <c r="EI502" s="342"/>
      <c r="EJ502" s="342"/>
      <c r="EK502" s="342"/>
      <c r="EL502" s="342"/>
      <c r="EM502" s="342"/>
    </row>
    <row r="503" spans="3:143" x14ac:dyDescent="0.3">
      <c r="C503" s="71">
        <f t="shared" si="285"/>
        <v>7</v>
      </c>
      <c r="D503" s="214" t="str">
        <f t="shared" si="282"/>
        <v>기업일반대</v>
      </c>
      <c r="E503" s="215" t="str">
        <f t="shared" si="282"/>
        <v>야마구찌</v>
      </c>
      <c r="F503" s="283">
        <f t="shared" si="282"/>
        <v>5000</v>
      </c>
      <c r="G503" s="217">
        <f t="shared" si="282"/>
        <v>2.3399999999999997E-2</v>
      </c>
      <c r="H503" s="218">
        <f t="shared" si="282"/>
        <v>42874</v>
      </c>
      <c r="I503" s="219" t="str">
        <f t="shared" si="282"/>
        <v>3개월</v>
      </c>
      <c r="J503" s="220" t="str">
        <f t="shared" si="282"/>
        <v>2.5.8.11</v>
      </c>
      <c r="K503" s="341"/>
      <c r="L503" s="342">
        <f t="shared" si="287"/>
        <v>9.9369863013698616</v>
      </c>
      <c r="M503" s="342">
        <f t="shared" si="287"/>
        <v>8.9753424657534246</v>
      </c>
      <c r="N503" s="342">
        <f t="shared" si="287"/>
        <v>9.9369863013698616</v>
      </c>
      <c r="O503" s="342">
        <f t="shared" si="287"/>
        <v>9.616438356164382</v>
      </c>
      <c r="P503" s="342">
        <f t="shared" si="287"/>
        <v>9.9369863013698616</v>
      </c>
      <c r="Q503" s="342">
        <f t="shared" si="287"/>
        <v>9.616438356164382</v>
      </c>
      <c r="R503" s="342">
        <f t="shared" si="287"/>
        <v>9.9369863013698616</v>
      </c>
      <c r="S503" s="342">
        <f t="shared" si="287"/>
        <v>9.9369863013698616</v>
      </c>
      <c r="T503" s="342">
        <f t="shared" si="287"/>
        <v>9.616438356164382</v>
      </c>
      <c r="U503" s="342">
        <f t="shared" si="287"/>
        <v>9.9369863013698616</v>
      </c>
      <c r="V503" s="342">
        <f t="shared" si="287"/>
        <v>9.616438356164382</v>
      </c>
      <c r="W503" s="342">
        <f t="shared" si="287"/>
        <v>9.9369863013698616</v>
      </c>
      <c r="X503" s="342">
        <f t="shared" si="287"/>
        <v>9.9369863013698616</v>
      </c>
      <c r="Y503" s="342">
        <f t="shared" si="287"/>
        <v>8.9753424657534246</v>
      </c>
      <c r="Z503" s="342">
        <f t="shared" si="287"/>
        <v>9.9369863013698616</v>
      </c>
      <c r="AA503" s="342">
        <f t="shared" si="287"/>
        <v>9.616438356164382</v>
      </c>
      <c r="AB503" s="342">
        <f t="shared" si="287"/>
        <v>9.9369863013698616</v>
      </c>
      <c r="AC503" s="342">
        <f t="shared" si="287"/>
        <v>9.616438356164382</v>
      </c>
      <c r="AD503" s="342">
        <f t="shared" si="287"/>
        <v>9.9369863013698616</v>
      </c>
      <c r="AE503" s="342">
        <f t="shared" si="287"/>
        <v>9.9369863013698616</v>
      </c>
      <c r="AF503" s="342">
        <f t="shared" si="287"/>
        <v>9.616438356164382</v>
      </c>
      <c r="AG503" s="342">
        <f t="shared" si="287"/>
        <v>9.9369863013698616</v>
      </c>
      <c r="AH503" s="342">
        <f t="shared" si="287"/>
        <v>9.616438356164382</v>
      </c>
      <c r="AI503" s="342">
        <f t="shared" si="287"/>
        <v>9.9369863013698616</v>
      </c>
      <c r="AJ503" s="342">
        <f t="shared" si="287"/>
        <v>9.9369863013698616</v>
      </c>
      <c r="AK503" s="342">
        <f t="shared" si="287"/>
        <v>8.9753424657534246</v>
      </c>
      <c r="AL503" s="342">
        <f t="shared" si="287"/>
        <v>9.9369863013698616</v>
      </c>
      <c r="AM503" s="342">
        <f t="shared" si="287"/>
        <v>9.616438356164382</v>
      </c>
      <c r="AN503" s="342">
        <f t="shared" si="287"/>
        <v>9.9369863013698616</v>
      </c>
      <c r="AO503" s="342">
        <f t="shared" si="287"/>
        <v>9.616438356164382</v>
      </c>
      <c r="AP503" s="342">
        <f t="shared" si="287"/>
        <v>9.9369863013698616</v>
      </c>
      <c r="AQ503" s="342">
        <f t="shared" si="287"/>
        <v>9.9369863013698616</v>
      </c>
      <c r="AR503" s="342">
        <f t="shared" si="287"/>
        <v>9.616438356164382</v>
      </c>
      <c r="AS503" s="342">
        <f t="shared" si="287"/>
        <v>9.9369863013698616</v>
      </c>
      <c r="AT503" s="342">
        <f t="shared" si="287"/>
        <v>9.616438356164382</v>
      </c>
      <c r="AU503" s="342">
        <f t="shared" si="287"/>
        <v>9.9369863013698616</v>
      </c>
      <c r="AV503" s="342">
        <f t="shared" si="287"/>
        <v>9.9098360655737689</v>
      </c>
      <c r="AW503" s="342">
        <f t="shared" si="287"/>
        <v>9.2704918032786878</v>
      </c>
      <c r="AX503" s="342">
        <f t="shared" si="287"/>
        <v>9.9098360655737689</v>
      </c>
      <c r="AY503" s="342">
        <f t="shared" si="287"/>
        <v>9.5901639344262275</v>
      </c>
      <c r="AZ503" s="342">
        <f t="shared" si="287"/>
        <v>9.9098360655737689</v>
      </c>
      <c r="BA503" s="342">
        <f t="shared" si="287"/>
        <v>9.5901639344262275</v>
      </c>
      <c r="BB503" s="342">
        <f t="shared" si="287"/>
        <v>9.9098360655737689</v>
      </c>
      <c r="BC503" s="342">
        <f t="shared" si="287"/>
        <v>9.9098360655737689</v>
      </c>
      <c r="BD503" s="342">
        <f t="shared" si="287"/>
        <v>9.5901639344262275</v>
      </c>
      <c r="BE503" s="342">
        <f t="shared" si="287"/>
        <v>9.9098360655737689</v>
      </c>
      <c r="BF503" s="342">
        <f t="shared" si="287"/>
        <v>9.5901639344262275</v>
      </c>
      <c r="BG503" s="342">
        <f t="shared" si="287"/>
        <v>9.9098360655737689</v>
      </c>
      <c r="BH503" s="342">
        <f t="shared" si="287"/>
        <v>9.9369863013698616</v>
      </c>
      <c r="BI503" s="342">
        <f t="shared" si="287"/>
        <v>8.9753424657534246</v>
      </c>
      <c r="BJ503" s="342">
        <f t="shared" si="287"/>
        <v>9.9369863013698616</v>
      </c>
      <c r="BK503" s="342">
        <f t="shared" si="287"/>
        <v>9.616438356164382</v>
      </c>
      <c r="BL503" s="342">
        <f t="shared" si="287"/>
        <v>9.9369863013698616</v>
      </c>
      <c r="BM503" s="342">
        <f t="shared" si="287"/>
        <v>9.616438356164382</v>
      </c>
      <c r="BN503" s="342">
        <f t="shared" si="287"/>
        <v>9.9369863013698616</v>
      </c>
      <c r="BO503" s="342">
        <f t="shared" si="287"/>
        <v>9.9369863013698616</v>
      </c>
      <c r="BP503" s="342">
        <f t="shared" si="287"/>
        <v>9.616438356164382</v>
      </c>
      <c r="BQ503" s="342">
        <f t="shared" si="287"/>
        <v>9.9369863013698616</v>
      </c>
      <c r="BR503" s="342">
        <f t="shared" si="287"/>
        <v>9.616438356164382</v>
      </c>
      <c r="BS503" s="342">
        <f t="shared" si="287"/>
        <v>9.9369863013698616</v>
      </c>
      <c r="BT503" s="342">
        <f t="shared" si="287"/>
        <v>9.9369863013698616</v>
      </c>
      <c r="BU503" s="342">
        <f t="shared" si="287"/>
        <v>8.9753424657534246</v>
      </c>
      <c r="BV503" s="342">
        <f t="shared" si="287"/>
        <v>9.9369863013698616</v>
      </c>
      <c r="BW503" s="342">
        <f t="shared" si="287"/>
        <v>9.616438356164382</v>
      </c>
      <c r="BX503" s="342">
        <f t="shared" si="284"/>
        <v>9.9369863013698616</v>
      </c>
      <c r="BY503" s="342">
        <f t="shared" si="284"/>
        <v>9.616438356164382</v>
      </c>
      <c r="BZ503" s="342">
        <f t="shared" si="284"/>
        <v>9.9369863013698616</v>
      </c>
      <c r="CA503" s="342">
        <f t="shared" si="284"/>
        <v>9.9369863013698616</v>
      </c>
      <c r="CB503" s="342">
        <f t="shared" si="284"/>
        <v>9.616438356164382</v>
      </c>
      <c r="CC503" s="342">
        <f t="shared" si="284"/>
        <v>9.9369863013698616</v>
      </c>
      <c r="CD503" s="342">
        <f t="shared" si="284"/>
        <v>9.616438356164382</v>
      </c>
      <c r="CE503" s="342">
        <f t="shared" si="284"/>
        <v>9.9369863013698616</v>
      </c>
      <c r="CF503" s="342">
        <f t="shared" si="284"/>
        <v>9.9369863013698616</v>
      </c>
      <c r="CG503" s="342">
        <f t="shared" si="284"/>
        <v>8.9753424657534246</v>
      </c>
      <c r="CH503" s="342">
        <f t="shared" si="284"/>
        <v>9.9369863013698616</v>
      </c>
      <c r="CI503" s="342">
        <f t="shared" si="284"/>
        <v>9.616438356164382</v>
      </c>
      <c r="CJ503" s="342">
        <f t="shared" si="284"/>
        <v>9.9369863013698616</v>
      </c>
      <c r="CK503" s="342">
        <f t="shared" si="284"/>
        <v>9.616438356164382</v>
      </c>
      <c r="CL503" s="342">
        <f t="shared" si="284"/>
        <v>9.9369863013698616</v>
      </c>
      <c r="CM503" s="342">
        <f t="shared" si="284"/>
        <v>9.9369863013698616</v>
      </c>
      <c r="CN503" s="342">
        <f t="shared" si="284"/>
        <v>9.616438356164382</v>
      </c>
      <c r="CO503" s="342">
        <f t="shared" si="284"/>
        <v>9.9369863013698616</v>
      </c>
      <c r="CP503" s="342">
        <f t="shared" si="284"/>
        <v>9.616438356164382</v>
      </c>
      <c r="CQ503" s="342">
        <f t="shared" si="284"/>
        <v>9.9369863013698616</v>
      </c>
      <c r="CR503" s="342">
        <f t="shared" si="284"/>
        <v>9.9098360655737689</v>
      </c>
      <c r="CS503" s="342">
        <f t="shared" si="284"/>
        <v>9.2704918032786878</v>
      </c>
      <c r="CT503" s="342">
        <f t="shared" si="284"/>
        <v>9.9098360655737689</v>
      </c>
      <c r="CU503" s="342">
        <f t="shared" si="284"/>
        <v>9.5901639344262275</v>
      </c>
      <c r="CV503" s="342">
        <f t="shared" si="284"/>
        <v>9.9098360655737689</v>
      </c>
      <c r="CW503" s="342">
        <f t="shared" si="284"/>
        <v>9.5901639344262275</v>
      </c>
      <c r="CX503" s="342">
        <f t="shared" si="284"/>
        <v>9.9098360655737689</v>
      </c>
      <c r="CY503" s="342">
        <f t="shared" si="284"/>
        <v>9.9098360655737689</v>
      </c>
      <c r="CZ503" s="342">
        <f t="shared" si="284"/>
        <v>9.5901639344262275</v>
      </c>
      <c r="DA503" s="342">
        <f t="shared" si="284"/>
        <v>9.9098360655737689</v>
      </c>
      <c r="DB503" s="342">
        <f t="shared" si="284"/>
        <v>9.5901639344262275</v>
      </c>
      <c r="DC503" s="342">
        <f t="shared" si="284"/>
        <v>9.9098360655737689</v>
      </c>
      <c r="DD503" s="342"/>
      <c r="DE503" s="342"/>
      <c r="DF503" s="342"/>
      <c r="DG503" s="342"/>
      <c r="DH503" s="342"/>
      <c r="DI503" s="342"/>
      <c r="DJ503" s="342"/>
      <c r="DK503" s="342"/>
      <c r="DL503" s="342"/>
      <c r="DM503" s="342"/>
      <c r="DN503" s="342"/>
      <c r="DO503" s="342"/>
      <c r="DP503" s="342"/>
      <c r="DQ503" s="342"/>
      <c r="DR503" s="342"/>
      <c r="DS503" s="342"/>
      <c r="DT503" s="342"/>
      <c r="DU503" s="342"/>
      <c r="DV503" s="342"/>
      <c r="DW503" s="342"/>
      <c r="DX503" s="342"/>
      <c r="DY503" s="342"/>
      <c r="DZ503" s="342"/>
      <c r="EA503" s="342"/>
      <c r="EB503" s="342"/>
      <c r="EC503" s="342"/>
      <c r="ED503" s="342"/>
      <c r="EE503" s="342"/>
      <c r="EF503" s="342"/>
      <c r="EG503" s="342"/>
      <c r="EH503" s="342"/>
      <c r="EI503" s="342"/>
      <c r="EJ503" s="342"/>
      <c r="EK503" s="342"/>
      <c r="EL503" s="342"/>
      <c r="EM503" s="342"/>
    </row>
    <row r="504" spans="3:143" x14ac:dyDescent="0.3">
      <c r="C504" s="71">
        <f t="shared" si="285"/>
        <v>8</v>
      </c>
      <c r="D504" s="223" t="str">
        <f t="shared" si="282"/>
        <v>일반대</v>
      </c>
      <c r="E504" s="215" t="str">
        <f t="shared" si="282"/>
        <v>우리</v>
      </c>
      <c r="F504" s="283">
        <f t="shared" si="282"/>
        <v>2500</v>
      </c>
      <c r="G504" s="217">
        <f t="shared" si="282"/>
        <v>2.6099999999999998E-2</v>
      </c>
      <c r="H504" s="218">
        <f t="shared" si="282"/>
        <v>42797</v>
      </c>
      <c r="I504" s="219" t="str">
        <f t="shared" si="282"/>
        <v>1개월</v>
      </c>
      <c r="J504" s="220" t="str">
        <f t="shared" si="282"/>
        <v>-</v>
      </c>
      <c r="K504" s="341"/>
      <c r="L504" s="342">
        <f t="shared" si="287"/>
        <v>5.5417808219178077</v>
      </c>
      <c r="M504" s="342">
        <f t="shared" si="287"/>
        <v>5.0054794520547947</v>
      </c>
      <c r="N504" s="342">
        <f t="shared" si="287"/>
        <v>5.5417808219178077</v>
      </c>
      <c r="O504" s="342">
        <f t="shared" si="287"/>
        <v>5.3630136986301364</v>
      </c>
      <c r="P504" s="342">
        <f t="shared" si="287"/>
        <v>5.5417808219178077</v>
      </c>
      <c r="Q504" s="342">
        <f t="shared" si="287"/>
        <v>5.3630136986301364</v>
      </c>
      <c r="R504" s="342">
        <f t="shared" si="287"/>
        <v>5.5417808219178077</v>
      </c>
      <c r="S504" s="342">
        <f t="shared" si="287"/>
        <v>5.5417808219178077</v>
      </c>
      <c r="T504" s="342">
        <f t="shared" si="287"/>
        <v>5.3630136986301364</v>
      </c>
      <c r="U504" s="342">
        <f t="shared" si="287"/>
        <v>5.5417808219178077</v>
      </c>
      <c r="V504" s="342">
        <f t="shared" si="287"/>
        <v>5.3630136986301364</v>
      </c>
      <c r="W504" s="342">
        <f t="shared" si="287"/>
        <v>5.5417808219178077</v>
      </c>
      <c r="X504" s="342">
        <f t="shared" si="287"/>
        <v>5.5417808219178077</v>
      </c>
      <c r="Y504" s="342">
        <f t="shared" si="287"/>
        <v>5.0054794520547947</v>
      </c>
      <c r="Z504" s="342">
        <f t="shared" si="287"/>
        <v>5.5417808219178077</v>
      </c>
      <c r="AA504" s="342">
        <f t="shared" si="287"/>
        <v>5.3630136986301364</v>
      </c>
      <c r="AB504" s="342">
        <f t="shared" si="287"/>
        <v>5.5417808219178077</v>
      </c>
      <c r="AC504" s="342">
        <f t="shared" si="287"/>
        <v>5.3630136986301364</v>
      </c>
      <c r="AD504" s="342">
        <f t="shared" si="287"/>
        <v>5.5417808219178077</v>
      </c>
      <c r="AE504" s="342">
        <f t="shared" si="287"/>
        <v>5.5417808219178077</v>
      </c>
      <c r="AF504" s="342">
        <f t="shared" si="287"/>
        <v>5.3630136986301364</v>
      </c>
      <c r="AG504" s="342">
        <f t="shared" si="287"/>
        <v>5.5417808219178077</v>
      </c>
      <c r="AH504" s="342">
        <f t="shared" si="287"/>
        <v>5.3630136986301364</v>
      </c>
      <c r="AI504" s="342">
        <f t="shared" si="287"/>
        <v>5.5417808219178077</v>
      </c>
      <c r="AJ504" s="342">
        <f t="shared" si="287"/>
        <v>5.5417808219178077</v>
      </c>
      <c r="AK504" s="342">
        <f t="shared" si="287"/>
        <v>5.0054794520547947</v>
      </c>
      <c r="AL504" s="342">
        <f t="shared" si="287"/>
        <v>5.5417808219178077</v>
      </c>
      <c r="AM504" s="342">
        <f t="shared" si="287"/>
        <v>5.3630136986301364</v>
      </c>
      <c r="AN504" s="342">
        <f t="shared" si="287"/>
        <v>5.5417808219178077</v>
      </c>
      <c r="AO504" s="342">
        <f t="shared" si="287"/>
        <v>5.3630136986301364</v>
      </c>
      <c r="AP504" s="342">
        <f t="shared" si="287"/>
        <v>5.5417808219178077</v>
      </c>
      <c r="AQ504" s="342">
        <f t="shared" si="287"/>
        <v>5.5417808219178077</v>
      </c>
      <c r="AR504" s="342">
        <f t="shared" si="287"/>
        <v>5.3630136986301364</v>
      </c>
      <c r="AS504" s="342">
        <f t="shared" si="287"/>
        <v>5.5417808219178077</v>
      </c>
      <c r="AT504" s="342">
        <f t="shared" si="287"/>
        <v>5.3630136986301364</v>
      </c>
      <c r="AU504" s="342">
        <f t="shared" si="287"/>
        <v>5.5417808219178077</v>
      </c>
      <c r="AV504" s="342">
        <f t="shared" si="287"/>
        <v>5.5266393442622945</v>
      </c>
      <c r="AW504" s="342">
        <f t="shared" si="287"/>
        <v>5.1700819672131146</v>
      </c>
      <c r="AX504" s="342">
        <f t="shared" si="287"/>
        <v>5.5266393442622945</v>
      </c>
      <c r="AY504" s="342">
        <f t="shared" si="287"/>
        <v>5.3483606557377046</v>
      </c>
      <c r="AZ504" s="342">
        <f t="shared" si="287"/>
        <v>5.5266393442622945</v>
      </c>
      <c r="BA504" s="342">
        <f t="shared" si="287"/>
        <v>5.3483606557377046</v>
      </c>
      <c r="BB504" s="342">
        <f t="shared" si="287"/>
        <v>5.5266393442622945</v>
      </c>
      <c r="BC504" s="342">
        <f t="shared" si="287"/>
        <v>5.5266393442622945</v>
      </c>
      <c r="BD504" s="342">
        <f t="shared" si="287"/>
        <v>5.3483606557377046</v>
      </c>
      <c r="BE504" s="342">
        <f t="shared" si="287"/>
        <v>5.5266393442622945</v>
      </c>
      <c r="BF504" s="342">
        <f t="shared" si="287"/>
        <v>5.3483606557377046</v>
      </c>
      <c r="BG504" s="342">
        <f t="shared" si="287"/>
        <v>5.5266393442622945</v>
      </c>
      <c r="BH504" s="342">
        <f t="shared" si="287"/>
        <v>5.5417808219178077</v>
      </c>
      <c r="BI504" s="342">
        <f t="shared" si="287"/>
        <v>5.0054794520547947</v>
      </c>
      <c r="BJ504" s="342">
        <f t="shared" si="287"/>
        <v>5.5417808219178077</v>
      </c>
      <c r="BK504" s="342">
        <f t="shared" si="287"/>
        <v>5.3630136986301364</v>
      </c>
      <c r="BL504" s="342">
        <f t="shared" si="287"/>
        <v>5.5417808219178077</v>
      </c>
      <c r="BM504" s="342">
        <f t="shared" si="287"/>
        <v>5.3630136986301364</v>
      </c>
      <c r="BN504" s="342">
        <f t="shared" si="287"/>
        <v>5.5417808219178077</v>
      </c>
      <c r="BO504" s="342">
        <f t="shared" si="287"/>
        <v>5.5417808219178077</v>
      </c>
      <c r="BP504" s="342">
        <f t="shared" si="287"/>
        <v>5.3630136986301364</v>
      </c>
      <c r="BQ504" s="342">
        <f t="shared" si="287"/>
        <v>5.5417808219178077</v>
      </c>
      <c r="BR504" s="342">
        <f t="shared" si="287"/>
        <v>5.3630136986301364</v>
      </c>
      <c r="BS504" s="342">
        <f t="shared" si="287"/>
        <v>5.5417808219178077</v>
      </c>
      <c r="BT504" s="342">
        <f t="shared" si="287"/>
        <v>5.5417808219178077</v>
      </c>
      <c r="BU504" s="342">
        <f t="shared" si="287"/>
        <v>5.0054794520547947</v>
      </c>
      <c r="BV504" s="342">
        <f t="shared" si="287"/>
        <v>5.5417808219178077</v>
      </c>
      <c r="BW504" s="342">
        <f t="shared" ref="BW504:EH504" si="288">BV174*BW575*(DAY(BW$491)/BW$494)</f>
        <v>5.3630136986301364</v>
      </c>
      <c r="BX504" s="342">
        <f t="shared" si="284"/>
        <v>5.5417808219178077</v>
      </c>
      <c r="BY504" s="342">
        <f t="shared" si="284"/>
        <v>5.3630136986301364</v>
      </c>
      <c r="BZ504" s="342">
        <f t="shared" si="284"/>
        <v>5.5417808219178077</v>
      </c>
      <c r="CA504" s="342">
        <f t="shared" si="284"/>
        <v>5.5417808219178077</v>
      </c>
      <c r="CB504" s="342">
        <f t="shared" si="284"/>
        <v>5.3630136986301364</v>
      </c>
      <c r="CC504" s="342">
        <f t="shared" si="284"/>
        <v>5.5417808219178077</v>
      </c>
      <c r="CD504" s="342">
        <f t="shared" si="284"/>
        <v>5.3630136986301364</v>
      </c>
      <c r="CE504" s="342">
        <f t="shared" si="284"/>
        <v>5.5417808219178077</v>
      </c>
      <c r="CF504" s="342">
        <f t="shared" si="284"/>
        <v>5.5417808219178077</v>
      </c>
      <c r="CG504" s="342">
        <f t="shared" si="284"/>
        <v>5.0054794520547947</v>
      </c>
      <c r="CH504" s="342">
        <f t="shared" si="284"/>
        <v>5.5417808219178077</v>
      </c>
      <c r="CI504" s="342">
        <f t="shared" si="284"/>
        <v>5.3630136986301364</v>
      </c>
      <c r="CJ504" s="342">
        <f t="shared" si="284"/>
        <v>5.5417808219178077</v>
      </c>
      <c r="CK504" s="342">
        <f t="shared" si="284"/>
        <v>5.3630136986301364</v>
      </c>
      <c r="CL504" s="342">
        <f t="shared" si="284"/>
        <v>5.5417808219178077</v>
      </c>
      <c r="CM504" s="342">
        <f t="shared" si="284"/>
        <v>5.5417808219178077</v>
      </c>
      <c r="CN504" s="342">
        <f t="shared" si="284"/>
        <v>5.3630136986301364</v>
      </c>
      <c r="CO504" s="342">
        <f t="shared" si="284"/>
        <v>5.5417808219178077</v>
      </c>
      <c r="CP504" s="342">
        <f t="shared" si="284"/>
        <v>5.3630136986301364</v>
      </c>
      <c r="CQ504" s="342">
        <f t="shared" si="284"/>
        <v>5.5417808219178077</v>
      </c>
      <c r="CR504" s="342">
        <f t="shared" si="284"/>
        <v>5.5266393442622945</v>
      </c>
      <c r="CS504" s="342">
        <f t="shared" si="284"/>
        <v>5.1700819672131146</v>
      </c>
      <c r="CT504" s="342">
        <f t="shared" si="284"/>
        <v>5.5266393442622945</v>
      </c>
      <c r="CU504" s="342">
        <f t="shared" si="284"/>
        <v>5.3483606557377046</v>
      </c>
      <c r="CV504" s="342">
        <f t="shared" si="284"/>
        <v>5.5266393442622945</v>
      </c>
      <c r="CW504" s="342">
        <f t="shared" si="284"/>
        <v>5.3483606557377046</v>
      </c>
      <c r="CX504" s="342">
        <f t="shared" si="284"/>
        <v>5.5266393442622945</v>
      </c>
      <c r="CY504" s="342">
        <f t="shared" si="284"/>
        <v>5.5266393442622945</v>
      </c>
      <c r="CZ504" s="342">
        <f t="shared" si="284"/>
        <v>5.3483606557377046</v>
      </c>
      <c r="DA504" s="342">
        <f t="shared" si="284"/>
        <v>5.5266393442622945</v>
      </c>
      <c r="DB504" s="342">
        <f t="shared" si="284"/>
        <v>5.3483606557377046</v>
      </c>
      <c r="DC504" s="342">
        <f t="shared" ref="DC504:FN504" si="289">DB174*DC575*(DAY(DC$491)/DC$494)</f>
        <v>5.5266393442622945</v>
      </c>
      <c r="DD504" s="342"/>
      <c r="DE504" s="342"/>
      <c r="DF504" s="342"/>
      <c r="DG504" s="342"/>
      <c r="DH504" s="342"/>
      <c r="DI504" s="342"/>
      <c r="DJ504" s="342"/>
      <c r="DK504" s="342"/>
      <c r="DL504" s="342"/>
      <c r="DM504" s="342"/>
      <c r="DN504" s="342"/>
      <c r="DO504" s="342"/>
      <c r="DP504" s="342"/>
      <c r="DQ504" s="342"/>
      <c r="DR504" s="342"/>
      <c r="DS504" s="342"/>
      <c r="DT504" s="342"/>
      <c r="DU504" s="342"/>
      <c r="DV504" s="342"/>
      <c r="DW504" s="342"/>
      <c r="DX504" s="342"/>
      <c r="DY504" s="342"/>
      <c r="DZ504" s="342"/>
      <c r="EA504" s="342"/>
      <c r="EB504" s="342"/>
      <c r="EC504" s="342"/>
      <c r="ED504" s="342"/>
      <c r="EE504" s="342"/>
      <c r="EF504" s="342"/>
      <c r="EG504" s="342"/>
      <c r="EH504" s="342"/>
      <c r="EI504" s="342"/>
      <c r="EJ504" s="342"/>
      <c r="EK504" s="342"/>
      <c r="EL504" s="342"/>
      <c r="EM504" s="342"/>
    </row>
    <row r="505" spans="3:143" x14ac:dyDescent="0.3">
      <c r="C505" s="71">
        <f t="shared" si="285"/>
        <v>9</v>
      </c>
      <c r="D505" s="214" t="str">
        <f t="shared" si="282"/>
        <v>일반대</v>
      </c>
      <c r="E505" s="215" t="str">
        <f t="shared" si="282"/>
        <v>농협</v>
      </c>
      <c r="F505" s="283">
        <f t="shared" si="282"/>
        <v>5000</v>
      </c>
      <c r="G505" s="217">
        <f t="shared" si="282"/>
        <v>2.8900000000000002E-2</v>
      </c>
      <c r="H505" s="218">
        <f t="shared" si="282"/>
        <v>42694</v>
      </c>
      <c r="I505" s="219" t="str">
        <f t="shared" si="282"/>
        <v>1개월</v>
      </c>
      <c r="J505" s="220" t="str">
        <f t="shared" si="282"/>
        <v>-</v>
      </c>
      <c r="K505" s="341"/>
      <c r="L505" s="342">
        <f t="shared" ref="L505:BW508" si="290">K175*L576*(DAY(L$491)/L$494)</f>
        <v>12.272602739726027</v>
      </c>
      <c r="M505" s="342">
        <f t="shared" si="290"/>
        <v>11.084931506849315</v>
      </c>
      <c r="N505" s="342">
        <f t="shared" si="290"/>
        <v>12.272602739726027</v>
      </c>
      <c r="O505" s="342">
        <f t="shared" si="290"/>
        <v>11.876712328767123</v>
      </c>
      <c r="P505" s="342">
        <f t="shared" si="290"/>
        <v>12.272602739726027</v>
      </c>
      <c r="Q505" s="342">
        <f t="shared" si="290"/>
        <v>11.876712328767123</v>
      </c>
      <c r="R505" s="342">
        <f t="shared" si="290"/>
        <v>12.272602739726027</v>
      </c>
      <c r="S505" s="342">
        <f t="shared" si="290"/>
        <v>12.272602739726027</v>
      </c>
      <c r="T505" s="342">
        <f t="shared" si="290"/>
        <v>11.876712328767123</v>
      </c>
      <c r="U505" s="342">
        <f t="shared" si="290"/>
        <v>12.272602739726027</v>
      </c>
      <c r="V505" s="342">
        <f t="shared" si="290"/>
        <v>11.876712328767123</v>
      </c>
      <c r="W505" s="342">
        <f t="shared" si="290"/>
        <v>12.272602739726027</v>
      </c>
      <c r="X505" s="342">
        <f t="shared" si="290"/>
        <v>12.272602739726027</v>
      </c>
      <c r="Y505" s="342">
        <f t="shared" si="290"/>
        <v>11.084931506849315</v>
      </c>
      <c r="Z505" s="342">
        <f t="shared" si="290"/>
        <v>12.272602739726027</v>
      </c>
      <c r="AA505" s="342">
        <f t="shared" si="290"/>
        <v>11.876712328767123</v>
      </c>
      <c r="AB505" s="342">
        <f t="shared" si="290"/>
        <v>12.272602739726027</v>
      </c>
      <c r="AC505" s="342">
        <f t="shared" si="290"/>
        <v>11.876712328767123</v>
      </c>
      <c r="AD505" s="342">
        <f t="shared" si="290"/>
        <v>12.272602739726027</v>
      </c>
      <c r="AE505" s="342">
        <f t="shared" si="290"/>
        <v>12.272602739726027</v>
      </c>
      <c r="AF505" s="342">
        <f t="shared" si="290"/>
        <v>11.876712328767123</v>
      </c>
      <c r="AG505" s="342">
        <f t="shared" si="290"/>
        <v>12.272602739726027</v>
      </c>
      <c r="AH505" s="342">
        <f t="shared" si="290"/>
        <v>11.876712328767123</v>
      </c>
      <c r="AI505" s="342">
        <f t="shared" si="290"/>
        <v>12.272602739726027</v>
      </c>
      <c r="AJ505" s="342">
        <f t="shared" si="290"/>
        <v>12.272602739726027</v>
      </c>
      <c r="AK505" s="342">
        <f t="shared" si="290"/>
        <v>11.084931506849315</v>
      </c>
      <c r="AL505" s="342">
        <f t="shared" si="290"/>
        <v>12.272602739726027</v>
      </c>
      <c r="AM505" s="342">
        <f t="shared" si="290"/>
        <v>11.876712328767123</v>
      </c>
      <c r="AN505" s="342">
        <f t="shared" si="290"/>
        <v>12.272602739726027</v>
      </c>
      <c r="AO505" s="342">
        <f t="shared" si="290"/>
        <v>11.876712328767123</v>
      </c>
      <c r="AP505" s="342">
        <f t="shared" si="290"/>
        <v>12.272602739726027</v>
      </c>
      <c r="AQ505" s="342">
        <f t="shared" si="290"/>
        <v>12.272602739726027</v>
      </c>
      <c r="AR505" s="342">
        <f t="shared" si="290"/>
        <v>11.876712328767123</v>
      </c>
      <c r="AS505" s="342">
        <f t="shared" si="290"/>
        <v>12.272602739726027</v>
      </c>
      <c r="AT505" s="342">
        <f t="shared" si="290"/>
        <v>11.876712328767123</v>
      </c>
      <c r="AU505" s="342">
        <f t="shared" si="290"/>
        <v>12.272602739726027</v>
      </c>
      <c r="AV505" s="342">
        <f t="shared" si="290"/>
        <v>12.239071038251366</v>
      </c>
      <c r="AW505" s="342">
        <f t="shared" si="290"/>
        <v>11.449453551912569</v>
      </c>
      <c r="AX505" s="342">
        <f t="shared" si="290"/>
        <v>12.239071038251366</v>
      </c>
      <c r="AY505" s="342">
        <f t="shared" si="290"/>
        <v>11.844262295081966</v>
      </c>
      <c r="AZ505" s="342">
        <f t="shared" si="290"/>
        <v>12.239071038251366</v>
      </c>
      <c r="BA505" s="342">
        <f t="shared" si="290"/>
        <v>11.844262295081966</v>
      </c>
      <c r="BB505" s="342">
        <f t="shared" si="290"/>
        <v>12.239071038251366</v>
      </c>
      <c r="BC505" s="342">
        <f t="shared" si="290"/>
        <v>12.239071038251366</v>
      </c>
      <c r="BD505" s="342">
        <f t="shared" si="290"/>
        <v>11.844262295081966</v>
      </c>
      <c r="BE505" s="342">
        <f t="shared" si="290"/>
        <v>12.239071038251366</v>
      </c>
      <c r="BF505" s="342">
        <f t="shared" si="290"/>
        <v>11.844262295081966</v>
      </c>
      <c r="BG505" s="342">
        <f t="shared" si="290"/>
        <v>12.239071038251366</v>
      </c>
      <c r="BH505" s="342">
        <f t="shared" si="290"/>
        <v>12.272602739726027</v>
      </c>
      <c r="BI505" s="342">
        <f t="shared" si="290"/>
        <v>11.084931506849315</v>
      </c>
      <c r="BJ505" s="342">
        <f t="shared" si="290"/>
        <v>12.272602739726027</v>
      </c>
      <c r="BK505" s="342">
        <f t="shared" si="290"/>
        <v>11.876712328767123</v>
      </c>
      <c r="BL505" s="342">
        <f t="shared" si="290"/>
        <v>12.272602739726027</v>
      </c>
      <c r="BM505" s="342">
        <f t="shared" si="290"/>
        <v>11.876712328767123</v>
      </c>
      <c r="BN505" s="342">
        <f t="shared" si="290"/>
        <v>12.272602739726027</v>
      </c>
      <c r="BO505" s="342">
        <f t="shared" si="290"/>
        <v>12.272602739726027</v>
      </c>
      <c r="BP505" s="342">
        <f t="shared" si="290"/>
        <v>11.876712328767123</v>
      </c>
      <c r="BQ505" s="342">
        <f t="shared" si="290"/>
        <v>12.272602739726027</v>
      </c>
      <c r="BR505" s="342">
        <f t="shared" si="290"/>
        <v>11.876712328767123</v>
      </c>
      <c r="BS505" s="342">
        <f t="shared" si="290"/>
        <v>12.272602739726027</v>
      </c>
      <c r="BT505" s="342">
        <f t="shared" si="290"/>
        <v>12.272602739726027</v>
      </c>
      <c r="BU505" s="342">
        <f t="shared" si="290"/>
        <v>11.084931506849315</v>
      </c>
      <c r="BV505" s="342">
        <f t="shared" si="290"/>
        <v>12.272602739726027</v>
      </c>
      <c r="BW505" s="342">
        <f t="shared" si="290"/>
        <v>11.876712328767123</v>
      </c>
      <c r="BX505" s="342">
        <f t="shared" ref="BX505:EI512" si="291">BW175*BX576*(DAY(BX$491)/BX$494)</f>
        <v>12.272602739726027</v>
      </c>
      <c r="BY505" s="342">
        <f t="shared" si="291"/>
        <v>11.876712328767123</v>
      </c>
      <c r="BZ505" s="342">
        <f t="shared" si="291"/>
        <v>12.272602739726027</v>
      </c>
      <c r="CA505" s="342">
        <f t="shared" si="291"/>
        <v>12.272602739726027</v>
      </c>
      <c r="CB505" s="342">
        <f t="shared" si="291"/>
        <v>11.876712328767123</v>
      </c>
      <c r="CC505" s="342">
        <f t="shared" si="291"/>
        <v>12.272602739726027</v>
      </c>
      <c r="CD505" s="342">
        <f t="shared" si="291"/>
        <v>11.876712328767123</v>
      </c>
      <c r="CE505" s="342">
        <f t="shared" si="291"/>
        <v>12.272602739726027</v>
      </c>
      <c r="CF505" s="342">
        <f t="shared" si="291"/>
        <v>12.272602739726027</v>
      </c>
      <c r="CG505" s="342">
        <f t="shared" si="291"/>
        <v>11.084931506849315</v>
      </c>
      <c r="CH505" s="342">
        <f t="shared" si="291"/>
        <v>12.272602739726027</v>
      </c>
      <c r="CI505" s="342">
        <f t="shared" si="291"/>
        <v>11.876712328767123</v>
      </c>
      <c r="CJ505" s="342">
        <f t="shared" si="291"/>
        <v>12.272602739726027</v>
      </c>
      <c r="CK505" s="342">
        <f t="shared" si="291"/>
        <v>11.876712328767123</v>
      </c>
      <c r="CL505" s="342">
        <f t="shared" si="291"/>
        <v>12.272602739726027</v>
      </c>
      <c r="CM505" s="342">
        <f t="shared" si="291"/>
        <v>12.272602739726027</v>
      </c>
      <c r="CN505" s="342">
        <f t="shared" si="291"/>
        <v>11.876712328767123</v>
      </c>
      <c r="CO505" s="342">
        <f t="shared" si="291"/>
        <v>12.272602739726027</v>
      </c>
      <c r="CP505" s="342">
        <f t="shared" si="291"/>
        <v>11.876712328767123</v>
      </c>
      <c r="CQ505" s="342">
        <f t="shared" si="291"/>
        <v>12.272602739726027</v>
      </c>
      <c r="CR505" s="342">
        <f t="shared" si="291"/>
        <v>12.239071038251366</v>
      </c>
      <c r="CS505" s="342">
        <f t="shared" si="291"/>
        <v>11.449453551912569</v>
      </c>
      <c r="CT505" s="342">
        <f t="shared" si="291"/>
        <v>12.239071038251366</v>
      </c>
      <c r="CU505" s="342">
        <f t="shared" si="291"/>
        <v>11.844262295081966</v>
      </c>
      <c r="CV505" s="342">
        <f t="shared" si="291"/>
        <v>12.239071038251366</v>
      </c>
      <c r="CW505" s="342">
        <f t="shared" si="291"/>
        <v>11.844262295081966</v>
      </c>
      <c r="CX505" s="342">
        <f t="shared" si="291"/>
        <v>12.239071038251366</v>
      </c>
      <c r="CY505" s="342">
        <f t="shared" si="291"/>
        <v>12.239071038251366</v>
      </c>
      <c r="CZ505" s="342">
        <f t="shared" si="291"/>
        <v>11.844262295081966</v>
      </c>
      <c r="DA505" s="342">
        <f t="shared" si="291"/>
        <v>12.239071038251366</v>
      </c>
      <c r="DB505" s="342">
        <f t="shared" si="291"/>
        <v>11.844262295081966</v>
      </c>
      <c r="DC505" s="342">
        <f t="shared" si="291"/>
        <v>12.239071038251366</v>
      </c>
      <c r="DD505" s="342"/>
      <c r="DE505" s="342"/>
      <c r="DF505" s="342"/>
      <c r="DG505" s="342"/>
      <c r="DH505" s="342"/>
      <c r="DI505" s="342"/>
      <c r="DJ505" s="342"/>
      <c r="DK505" s="342"/>
      <c r="DL505" s="342"/>
      <c r="DM505" s="342"/>
      <c r="DN505" s="342"/>
      <c r="DO505" s="342"/>
      <c r="DP505" s="342"/>
      <c r="DQ505" s="342"/>
      <c r="DR505" s="342"/>
      <c r="DS505" s="342"/>
      <c r="DT505" s="342"/>
      <c r="DU505" s="342"/>
      <c r="DV505" s="342"/>
      <c r="DW505" s="342"/>
      <c r="DX505" s="342"/>
      <c r="DY505" s="342"/>
      <c r="DZ505" s="342"/>
      <c r="EA505" s="342"/>
      <c r="EB505" s="342"/>
      <c r="EC505" s="342"/>
      <c r="ED505" s="342"/>
      <c r="EE505" s="342"/>
      <c r="EF505" s="342"/>
      <c r="EG505" s="342"/>
      <c r="EH505" s="342"/>
      <c r="EI505" s="342"/>
      <c r="EJ505" s="342"/>
      <c r="EK505" s="342"/>
      <c r="EL505" s="342"/>
      <c r="EM505" s="342"/>
    </row>
    <row r="506" spans="3:143" x14ac:dyDescent="0.3">
      <c r="C506" s="71">
        <f t="shared" si="285"/>
        <v>10</v>
      </c>
      <c r="D506" s="223" t="str">
        <f t="shared" si="282"/>
        <v>일반대(정책자금)</v>
      </c>
      <c r="E506" s="215" t="str">
        <f t="shared" si="282"/>
        <v>농협</v>
      </c>
      <c r="F506" s="283">
        <f t="shared" si="282"/>
        <v>10000</v>
      </c>
      <c r="G506" s="217">
        <f t="shared" si="282"/>
        <v>2.3799999999999998E-2</v>
      </c>
      <c r="H506" s="218">
        <f t="shared" si="282"/>
        <v>42809</v>
      </c>
      <c r="I506" s="219" t="str">
        <f t="shared" si="282"/>
        <v>3개월</v>
      </c>
      <c r="J506" s="220" t="str">
        <f t="shared" si="282"/>
        <v>3.6.9.12</v>
      </c>
      <c r="K506" s="341"/>
      <c r="L506" s="342">
        <f t="shared" si="290"/>
        <v>20.213698630136982</v>
      </c>
      <c r="M506" s="342">
        <f t="shared" si="290"/>
        <v>18.257534246575343</v>
      </c>
      <c r="N506" s="342">
        <f t="shared" si="290"/>
        <v>20.213698630136982</v>
      </c>
      <c r="O506" s="342">
        <f t="shared" si="290"/>
        <v>19.561643835616437</v>
      </c>
      <c r="P506" s="342">
        <f t="shared" si="290"/>
        <v>20.213698630136982</v>
      </c>
      <c r="Q506" s="342">
        <f t="shared" si="290"/>
        <v>19.561643835616437</v>
      </c>
      <c r="R506" s="342">
        <f t="shared" si="290"/>
        <v>20.213698630136982</v>
      </c>
      <c r="S506" s="342">
        <f t="shared" si="290"/>
        <v>20.213698630136982</v>
      </c>
      <c r="T506" s="342">
        <f t="shared" si="290"/>
        <v>19.561643835616437</v>
      </c>
      <c r="U506" s="342">
        <f t="shared" si="290"/>
        <v>20.213698630136982</v>
      </c>
      <c r="V506" s="342">
        <f t="shared" si="290"/>
        <v>19.561643835616437</v>
      </c>
      <c r="W506" s="342">
        <f t="shared" si="290"/>
        <v>20.213698630136982</v>
      </c>
      <c r="X506" s="342">
        <f t="shared" si="290"/>
        <v>20.213698630136982</v>
      </c>
      <c r="Y506" s="342">
        <f t="shared" si="290"/>
        <v>18.257534246575343</v>
      </c>
      <c r="Z506" s="342">
        <f t="shared" si="290"/>
        <v>20.213698630136982</v>
      </c>
      <c r="AA506" s="342">
        <f t="shared" si="290"/>
        <v>19.561643835616437</v>
      </c>
      <c r="AB506" s="342">
        <f t="shared" si="290"/>
        <v>20.213698630136982</v>
      </c>
      <c r="AC506" s="342">
        <f t="shared" si="290"/>
        <v>19.561643835616437</v>
      </c>
      <c r="AD506" s="342">
        <f t="shared" si="290"/>
        <v>20.213698630136982</v>
      </c>
      <c r="AE506" s="342">
        <f t="shared" si="290"/>
        <v>20.213698630136982</v>
      </c>
      <c r="AF506" s="342">
        <f t="shared" si="290"/>
        <v>19.561643835616437</v>
      </c>
      <c r="AG506" s="342">
        <f t="shared" si="290"/>
        <v>20.213698630136982</v>
      </c>
      <c r="AH506" s="342">
        <f t="shared" si="290"/>
        <v>19.561643835616437</v>
      </c>
      <c r="AI506" s="342">
        <f t="shared" si="290"/>
        <v>20.213698630136982</v>
      </c>
      <c r="AJ506" s="342">
        <f t="shared" si="290"/>
        <v>20.213698630136982</v>
      </c>
      <c r="AK506" s="342">
        <f t="shared" si="290"/>
        <v>18.257534246575343</v>
      </c>
      <c r="AL506" s="342">
        <f t="shared" si="290"/>
        <v>20.213698630136982</v>
      </c>
      <c r="AM506" s="342">
        <f t="shared" si="290"/>
        <v>19.561643835616437</v>
      </c>
      <c r="AN506" s="342">
        <f t="shared" si="290"/>
        <v>20.213698630136982</v>
      </c>
      <c r="AO506" s="342">
        <f t="shared" si="290"/>
        <v>19.561643835616437</v>
      </c>
      <c r="AP506" s="342">
        <f t="shared" si="290"/>
        <v>20.213698630136982</v>
      </c>
      <c r="AQ506" s="342">
        <f t="shared" si="290"/>
        <v>20.213698630136982</v>
      </c>
      <c r="AR506" s="342">
        <f t="shared" si="290"/>
        <v>19.561643835616437</v>
      </c>
      <c r="AS506" s="342">
        <f t="shared" si="290"/>
        <v>20.213698630136982</v>
      </c>
      <c r="AT506" s="342">
        <f t="shared" si="290"/>
        <v>19.561643835616437</v>
      </c>
      <c r="AU506" s="342">
        <f t="shared" si="290"/>
        <v>20.213698630136982</v>
      </c>
      <c r="AV506" s="342">
        <f t="shared" si="290"/>
        <v>20.15846994535519</v>
      </c>
      <c r="AW506" s="342">
        <f t="shared" si="290"/>
        <v>18.857923497267759</v>
      </c>
      <c r="AX506" s="342">
        <f t="shared" si="290"/>
        <v>20.15846994535519</v>
      </c>
      <c r="AY506" s="342">
        <f t="shared" si="290"/>
        <v>19.508196721311471</v>
      </c>
      <c r="AZ506" s="342">
        <f t="shared" si="290"/>
        <v>20.15846994535519</v>
      </c>
      <c r="BA506" s="342">
        <f t="shared" si="290"/>
        <v>19.508196721311471</v>
      </c>
      <c r="BB506" s="342">
        <f t="shared" si="290"/>
        <v>20.15846994535519</v>
      </c>
      <c r="BC506" s="342">
        <f t="shared" si="290"/>
        <v>20.15846994535519</v>
      </c>
      <c r="BD506" s="342">
        <f t="shared" si="290"/>
        <v>19.508196721311471</v>
      </c>
      <c r="BE506" s="342">
        <f t="shared" si="290"/>
        <v>20.15846994535519</v>
      </c>
      <c r="BF506" s="342">
        <f t="shared" si="290"/>
        <v>19.508196721311471</v>
      </c>
      <c r="BG506" s="342">
        <f t="shared" si="290"/>
        <v>20.15846994535519</v>
      </c>
      <c r="BH506" s="342">
        <f t="shared" si="290"/>
        <v>20.213698630136982</v>
      </c>
      <c r="BI506" s="342">
        <f t="shared" si="290"/>
        <v>18.257534246575343</v>
      </c>
      <c r="BJ506" s="342">
        <f t="shared" si="290"/>
        <v>20.213698630136982</v>
      </c>
      <c r="BK506" s="342">
        <f t="shared" si="290"/>
        <v>19.561643835616437</v>
      </c>
      <c r="BL506" s="342">
        <f t="shared" si="290"/>
        <v>20.213698630136982</v>
      </c>
      <c r="BM506" s="342">
        <f t="shared" si="290"/>
        <v>19.561643835616437</v>
      </c>
      <c r="BN506" s="342">
        <f t="shared" si="290"/>
        <v>20.213698630136982</v>
      </c>
      <c r="BO506" s="342">
        <f t="shared" si="290"/>
        <v>20.213698630136982</v>
      </c>
      <c r="BP506" s="342">
        <f t="shared" si="290"/>
        <v>19.561643835616437</v>
      </c>
      <c r="BQ506" s="342">
        <f t="shared" si="290"/>
        <v>20.213698630136982</v>
      </c>
      <c r="BR506" s="342">
        <f t="shared" si="290"/>
        <v>19.561643835616437</v>
      </c>
      <c r="BS506" s="342">
        <f t="shared" si="290"/>
        <v>20.213698630136982</v>
      </c>
      <c r="BT506" s="342">
        <f t="shared" si="290"/>
        <v>20.213698630136982</v>
      </c>
      <c r="BU506" s="342">
        <f t="shared" si="290"/>
        <v>18.257534246575343</v>
      </c>
      <c r="BV506" s="342">
        <f t="shared" si="290"/>
        <v>20.213698630136982</v>
      </c>
      <c r="BW506" s="342">
        <f t="shared" si="290"/>
        <v>19.561643835616437</v>
      </c>
      <c r="BX506" s="342">
        <f t="shared" si="291"/>
        <v>20.213698630136982</v>
      </c>
      <c r="BY506" s="342">
        <f t="shared" si="291"/>
        <v>19.561643835616437</v>
      </c>
      <c r="BZ506" s="342">
        <f t="shared" si="291"/>
        <v>20.213698630136982</v>
      </c>
      <c r="CA506" s="342">
        <f t="shared" si="291"/>
        <v>20.213698630136982</v>
      </c>
      <c r="CB506" s="342">
        <f t="shared" si="291"/>
        <v>19.561643835616437</v>
      </c>
      <c r="CC506" s="342">
        <f t="shared" si="291"/>
        <v>20.213698630136982</v>
      </c>
      <c r="CD506" s="342">
        <f t="shared" si="291"/>
        <v>19.561643835616437</v>
      </c>
      <c r="CE506" s="342">
        <f t="shared" si="291"/>
        <v>20.213698630136982</v>
      </c>
      <c r="CF506" s="342">
        <f t="shared" si="291"/>
        <v>20.213698630136982</v>
      </c>
      <c r="CG506" s="342">
        <f t="shared" si="291"/>
        <v>18.257534246575343</v>
      </c>
      <c r="CH506" s="342">
        <f t="shared" si="291"/>
        <v>20.213698630136982</v>
      </c>
      <c r="CI506" s="342">
        <f t="shared" si="291"/>
        <v>19.561643835616437</v>
      </c>
      <c r="CJ506" s="342">
        <f t="shared" si="291"/>
        <v>20.213698630136982</v>
      </c>
      <c r="CK506" s="342">
        <f t="shared" si="291"/>
        <v>19.561643835616437</v>
      </c>
      <c r="CL506" s="342">
        <f t="shared" si="291"/>
        <v>20.213698630136982</v>
      </c>
      <c r="CM506" s="342">
        <f t="shared" si="291"/>
        <v>20.213698630136982</v>
      </c>
      <c r="CN506" s="342">
        <f t="shared" si="291"/>
        <v>19.561643835616437</v>
      </c>
      <c r="CO506" s="342">
        <f t="shared" si="291"/>
        <v>20.213698630136982</v>
      </c>
      <c r="CP506" s="342">
        <f t="shared" si="291"/>
        <v>19.561643835616437</v>
      </c>
      <c r="CQ506" s="342">
        <f t="shared" si="291"/>
        <v>20.213698630136982</v>
      </c>
      <c r="CR506" s="342">
        <f t="shared" si="291"/>
        <v>20.15846994535519</v>
      </c>
      <c r="CS506" s="342">
        <f t="shared" si="291"/>
        <v>18.857923497267759</v>
      </c>
      <c r="CT506" s="342">
        <f t="shared" si="291"/>
        <v>20.15846994535519</v>
      </c>
      <c r="CU506" s="342">
        <f t="shared" si="291"/>
        <v>19.508196721311471</v>
      </c>
      <c r="CV506" s="342">
        <f t="shared" si="291"/>
        <v>20.15846994535519</v>
      </c>
      <c r="CW506" s="342">
        <f t="shared" si="291"/>
        <v>19.508196721311471</v>
      </c>
      <c r="CX506" s="342">
        <f t="shared" si="291"/>
        <v>20.15846994535519</v>
      </c>
      <c r="CY506" s="342">
        <f t="shared" si="291"/>
        <v>20.15846994535519</v>
      </c>
      <c r="CZ506" s="342">
        <f t="shared" si="291"/>
        <v>19.508196721311471</v>
      </c>
      <c r="DA506" s="342">
        <f t="shared" si="291"/>
        <v>20.15846994535519</v>
      </c>
      <c r="DB506" s="342">
        <f t="shared" si="291"/>
        <v>19.508196721311471</v>
      </c>
      <c r="DC506" s="342">
        <f t="shared" si="291"/>
        <v>20.15846994535519</v>
      </c>
      <c r="DD506" s="342"/>
      <c r="DE506" s="342"/>
      <c r="DF506" s="342"/>
      <c r="DG506" s="342"/>
      <c r="DH506" s="342"/>
      <c r="DI506" s="342"/>
      <c r="DJ506" s="342"/>
      <c r="DK506" s="342"/>
      <c r="DL506" s="342"/>
      <c r="DM506" s="342"/>
      <c r="DN506" s="342"/>
      <c r="DO506" s="342"/>
      <c r="DP506" s="342"/>
      <c r="DQ506" s="342"/>
      <c r="DR506" s="342"/>
      <c r="DS506" s="342"/>
      <c r="DT506" s="342"/>
      <c r="DU506" s="342"/>
      <c r="DV506" s="342"/>
      <c r="DW506" s="342"/>
      <c r="DX506" s="342"/>
      <c r="DY506" s="342"/>
      <c r="DZ506" s="342"/>
      <c r="EA506" s="342"/>
      <c r="EB506" s="342"/>
      <c r="EC506" s="342"/>
      <c r="ED506" s="342"/>
      <c r="EE506" s="342"/>
      <c r="EF506" s="342"/>
      <c r="EG506" s="342"/>
      <c r="EH506" s="342"/>
      <c r="EI506" s="342"/>
      <c r="EJ506" s="342"/>
      <c r="EK506" s="342"/>
      <c r="EL506" s="342"/>
      <c r="EM506" s="342"/>
    </row>
    <row r="507" spans="3:143" x14ac:dyDescent="0.3">
      <c r="C507" s="71">
        <f t="shared" si="285"/>
        <v>11</v>
      </c>
      <c r="D507" s="223" t="str">
        <f t="shared" si="282"/>
        <v>일반대</v>
      </c>
      <c r="E507" s="215" t="str">
        <f t="shared" si="282"/>
        <v>경남</v>
      </c>
      <c r="F507" s="283">
        <f t="shared" si="282"/>
        <v>5000</v>
      </c>
      <c r="G507" s="217">
        <f t="shared" si="282"/>
        <v>2.5699999999999997E-2</v>
      </c>
      <c r="H507" s="218">
        <f t="shared" si="282"/>
        <v>42876</v>
      </c>
      <c r="I507" s="219" t="str">
        <f t="shared" si="282"/>
        <v>1개월</v>
      </c>
      <c r="J507" s="220" t="str">
        <f t="shared" si="282"/>
        <v>-</v>
      </c>
      <c r="K507" s="341"/>
      <c r="L507" s="342">
        <f t="shared" si="290"/>
        <v>10.913698630136984</v>
      </c>
      <c r="M507" s="342">
        <f t="shared" si="290"/>
        <v>9.8575342465753408</v>
      </c>
      <c r="N507" s="342">
        <f t="shared" si="290"/>
        <v>10.913698630136984</v>
      </c>
      <c r="O507" s="342">
        <f t="shared" si="290"/>
        <v>10.561643835616435</v>
      </c>
      <c r="P507" s="342">
        <f t="shared" si="290"/>
        <v>10.913698630136984</v>
      </c>
      <c r="Q507" s="342">
        <f t="shared" si="290"/>
        <v>10.561643835616435</v>
      </c>
      <c r="R507" s="342">
        <f t="shared" si="290"/>
        <v>10.913698630136984</v>
      </c>
      <c r="S507" s="342">
        <f t="shared" si="290"/>
        <v>10.913698630136984</v>
      </c>
      <c r="T507" s="342">
        <f t="shared" si="290"/>
        <v>10.561643835616435</v>
      </c>
      <c r="U507" s="342">
        <f t="shared" si="290"/>
        <v>10.913698630136984</v>
      </c>
      <c r="V507" s="342">
        <f t="shared" si="290"/>
        <v>10.561643835616435</v>
      </c>
      <c r="W507" s="342">
        <f t="shared" si="290"/>
        <v>10.913698630136984</v>
      </c>
      <c r="X507" s="342">
        <f t="shared" si="290"/>
        <v>10.913698630136984</v>
      </c>
      <c r="Y507" s="342">
        <f t="shared" si="290"/>
        <v>9.8575342465753408</v>
      </c>
      <c r="Z507" s="342">
        <f t="shared" si="290"/>
        <v>10.913698630136984</v>
      </c>
      <c r="AA507" s="342">
        <f t="shared" si="290"/>
        <v>10.561643835616435</v>
      </c>
      <c r="AB507" s="342">
        <f t="shared" si="290"/>
        <v>10.913698630136984</v>
      </c>
      <c r="AC507" s="342">
        <f t="shared" si="290"/>
        <v>10.561643835616435</v>
      </c>
      <c r="AD507" s="342">
        <f t="shared" si="290"/>
        <v>10.913698630136984</v>
      </c>
      <c r="AE507" s="342">
        <f t="shared" si="290"/>
        <v>10.913698630136984</v>
      </c>
      <c r="AF507" s="342">
        <f t="shared" si="290"/>
        <v>10.561643835616435</v>
      </c>
      <c r="AG507" s="342">
        <f t="shared" si="290"/>
        <v>10.913698630136984</v>
      </c>
      <c r="AH507" s="342">
        <f t="shared" si="290"/>
        <v>10.561643835616435</v>
      </c>
      <c r="AI507" s="342">
        <f t="shared" si="290"/>
        <v>10.913698630136984</v>
      </c>
      <c r="AJ507" s="342">
        <f t="shared" si="290"/>
        <v>10.913698630136984</v>
      </c>
      <c r="AK507" s="342">
        <f t="shared" si="290"/>
        <v>9.8575342465753408</v>
      </c>
      <c r="AL507" s="342">
        <f t="shared" si="290"/>
        <v>10.913698630136984</v>
      </c>
      <c r="AM507" s="342">
        <f t="shared" si="290"/>
        <v>10.561643835616435</v>
      </c>
      <c r="AN507" s="342">
        <f t="shared" si="290"/>
        <v>10.913698630136984</v>
      </c>
      <c r="AO507" s="342">
        <f t="shared" si="290"/>
        <v>10.561643835616435</v>
      </c>
      <c r="AP507" s="342">
        <f t="shared" si="290"/>
        <v>10.913698630136984</v>
      </c>
      <c r="AQ507" s="342">
        <f t="shared" si="290"/>
        <v>10.913698630136984</v>
      </c>
      <c r="AR507" s="342">
        <f t="shared" si="290"/>
        <v>10.561643835616435</v>
      </c>
      <c r="AS507" s="342">
        <f t="shared" si="290"/>
        <v>10.913698630136984</v>
      </c>
      <c r="AT507" s="342">
        <f t="shared" si="290"/>
        <v>10.561643835616435</v>
      </c>
      <c r="AU507" s="342">
        <f t="shared" si="290"/>
        <v>10.913698630136984</v>
      </c>
      <c r="AV507" s="342">
        <f t="shared" si="290"/>
        <v>10.883879781420763</v>
      </c>
      <c r="AW507" s="342">
        <f t="shared" si="290"/>
        <v>10.181693989071036</v>
      </c>
      <c r="AX507" s="342">
        <f t="shared" si="290"/>
        <v>10.883879781420763</v>
      </c>
      <c r="AY507" s="342">
        <f t="shared" si="290"/>
        <v>10.532786885245898</v>
      </c>
      <c r="AZ507" s="342">
        <f t="shared" si="290"/>
        <v>10.883879781420763</v>
      </c>
      <c r="BA507" s="342">
        <f t="shared" si="290"/>
        <v>10.532786885245898</v>
      </c>
      <c r="BB507" s="342">
        <f t="shared" si="290"/>
        <v>10.883879781420763</v>
      </c>
      <c r="BC507" s="342">
        <f t="shared" si="290"/>
        <v>10.883879781420763</v>
      </c>
      <c r="BD507" s="342">
        <f t="shared" si="290"/>
        <v>10.532786885245898</v>
      </c>
      <c r="BE507" s="342">
        <f t="shared" si="290"/>
        <v>10.883879781420763</v>
      </c>
      <c r="BF507" s="342">
        <f t="shared" si="290"/>
        <v>10.532786885245898</v>
      </c>
      <c r="BG507" s="342">
        <f t="shared" si="290"/>
        <v>10.883879781420763</v>
      </c>
      <c r="BH507" s="342">
        <f t="shared" si="290"/>
        <v>10.913698630136984</v>
      </c>
      <c r="BI507" s="342">
        <f t="shared" si="290"/>
        <v>9.8575342465753408</v>
      </c>
      <c r="BJ507" s="342">
        <f t="shared" si="290"/>
        <v>10.913698630136984</v>
      </c>
      <c r="BK507" s="342">
        <f t="shared" si="290"/>
        <v>10.561643835616435</v>
      </c>
      <c r="BL507" s="342">
        <f t="shared" si="290"/>
        <v>10.913698630136984</v>
      </c>
      <c r="BM507" s="342">
        <f t="shared" si="290"/>
        <v>10.561643835616435</v>
      </c>
      <c r="BN507" s="342">
        <f t="shared" si="290"/>
        <v>10.913698630136984</v>
      </c>
      <c r="BO507" s="342">
        <f t="shared" si="290"/>
        <v>10.913698630136984</v>
      </c>
      <c r="BP507" s="342">
        <f t="shared" si="290"/>
        <v>10.561643835616435</v>
      </c>
      <c r="BQ507" s="342">
        <f t="shared" si="290"/>
        <v>10.913698630136984</v>
      </c>
      <c r="BR507" s="342">
        <f t="shared" si="290"/>
        <v>10.561643835616435</v>
      </c>
      <c r="BS507" s="342">
        <f t="shared" si="290"/>
        <v>10.913698630136984</v>
      </c>
      <c r="BT507" s="342">
        <f t="shared" si="290"/>
        <v>10.913698630136984</v>
      </c>
      <c r="BU507" s="342">
        <f t="shared" si="290"/>
        <v>9.8575342465753408</v>
      </c>
      <c r="BV507" s="342">
        <f t="shared" si="290"/>
        <v>10.913698630136984</v>
      </c>
      <c r="BW507" s="342">
        <f t="shared" si="290"/>
        <v>10.561643835616435</v>
      </c>
      <c r="BX507" s="342">
        <f t="shared" si="291"/>
        <v>10.913698630136984</v>
      </c>
      <c r="BY507" s="342">
        <f t="shared" si="291"/>
        <v>10.561643835616435</v>
      </c>
      <c r="BZ507" s="342">
        <f t="shared" si="291"/>
        <v>10.913698630136984</v>
      </c>
      <c r="CA507" s="342">
        <f t="shared" si="291"/>
        <v>10.913698630136984</v>
      </c>
      <c r="CB507" s="342">
        <f t="shared" si="291"/>
        <v>10.561643835616435</v>
      </c>
      <c r="CC507" s="342">
        <f t="shared" si="291"/>
        <v>10.913698630136984</v>
      </c>
      <c r="CD507" s="342">
        <f t="shared" si="291"/>
        <v>10.561643835616435</v>
      </c>
      <c r="CE507" s="342">
        <f t="shared" si="291"/>
        <v>10.913698630136984</v>
      </c>
      <c r="CF507" s="342">
        <f t="shared" si="291"/>
        <v>10.913698630136984</v>
      </c>
      <c r="CG507" s="342">
        <f t="shared" si="291"/>
        <v>9.8575342465753408</v>
      </c>
      <c r="CH507" s="342">
        <f t="shared" si="291"/>
        <v>10.913698630136984</v>
      </c>
      <c r="CI507" s="342">
        <f t="shared" si="291"/>
        <v>10.561643835616435</v>
      </c>
      <c r="CJ507" s="342">
        <f t="shared" si="291"/>
        <v>10.913698630136984</v>
      </c>
      <c r="CK507" s="342">
        <f t="shared" si="291"/>
        <v>10.561643835616435</v>
      </c>
      <c r="CL507" s="342">
        <f t="shared" si="291"/>
        <v>10.913698630136984</v>
      </c>
      <c r="CM507" s="342">
        <f t="shared" si="291"/>
        <v>10.913698630136984</v>
      </c>
      <c r="CN507" s="342">
        <f t="shared" si="291"/>
        <v>10.561643835616435</v>
      </c>
      <c r="CO507" s="342">
        <f t="shared" si="291"/>
        <v>10.913698630136984</v>
      </c>
      <c r="CP507" s="342">
        <f t="shared" si="291"/>
        <v>10.561643835616435</v>
      </c>
      <c r="CQ507" s="342">
        <f t="shared" si="291"/>
        <v>10.913698630136984</v>
      </c>
      <c r="CR507" s="342">
        <f t="shared" si="291"/>
        <v>10.883879781420763</v>
      </c>
      <c r="CS507" s="342">
        <f t="shared" si="291"/>
        <v>10.181693989071036</v>
      </c>
      <c r="CT507" s="342">
        <f t="shared" si="291"/>
        <v>10.883879781420763</v>
      </c>
      <c r="CU507" s="342">
        <f t="shared" si="291"/>
        <v>10.532786885245898</v>
      </c>
      <c r="CV507" s="342">
        <f t="shared" si="291"/>
        <v>10.883879781420763</v>
      </c>
      <c r="CW507" s="342">
        <f t="shared" si="291"/>
        <v>10.532786885245898</v>
      </c>
      <c r="CX507" s="342">
        <f t="shared" si="291"/>
        <v>10.883879781420763</v>
      </c>
      <c r="CY507" s="342">
        <f t="shared" si="291"/>
        <v>10.883879781420763</v>
      </c>
      <c r="CZ507" s="342">
        <f t="shared" si="291"/>
        <v>10.532786885245898</v>
      </c>
      <c r="DA507" s="342">
        <f t="shared" si="291"/>
        <v>10.883879781420763</v>
      </c>
      <c r="DB507" s="342">
        <f t="shared" si="291"/>
        <v>10.532786885245898</v>
      </c>
      <c r="DC507" s="342">
        <f t="shared" si="291"/>
        <v>10.883879781420763</v>
      </c>
      <c r="DD507" s="342"/>
      <c r="DE507" s="342"/>
      <c r="DF507" s="342"/>
      <c r="DG507" s="342"/>
      <c r="DH507" s="342"/>
      <c r="DI507" s="342"/>
      <c r="DJ507" s="342"/>
      <c r="DK507" s="342"/>
      <c r="DL507" s="342"/>
      <c r="DM507" s="342"/>
      <c r="DN507" s="342"/>
      <c r="DO507" s="342"/>
      <c r="DP507" s="342"/>
      <c r="DQ507" s="342"/>
      <c r="DR507" s="342"/>
      <c r="DS507" s="342"/>
      <c r="DT507" s="342"/>
      <c r="DU507" s="342"/>
      <c r="DV507" s="342"/>
      <c r="DW507" s="342"/>
      <c r="DX507" s="342"/>
      <c r="DY507" s="342"/>
      <c r="DZ507" s="342"/>
      <c r="EA507" s="342"/>
      <c r="EB507" s="342"/>
      <c r="EC507" s="342"/>
      <c r="ED507" s="342"/>
      <c r="EE507" s="342"/>
      <c r="EF507" s="342"/>
      <c r="EG507" s="342"/>
      <c r="EH507" s="342"/>
      <c r="EI507" s="342"/>
      <c r="EJ507" s="342"/>
      <c r="EK507" s="342"/>
      <c r="EL507" s="342"/>
      <c r="EM507" s="342"/>
    </row>
    <row r="508" spans="3:143" x14ac:dyDescent="0.3">
      <c r="C508" s="71">
        <f t="shared" si="285"/>
        <v>12</v>
      </c>
      <c r="D508" s="214" t="str">
        <f t="shared" si="282"/>
        <v>해외투자대출(멕)</v>
      </c>
      <c r="E508" s="215" t="str">
        <f t="shared" si="282"/>
        <v>하나</v>
      </c>
      <c r="F508" s="283">
        <f t="shared" si="282"/>
        <v>3045.42</v>
      </c>
      <c r="G508" s="217">
        <f t="shared" si="282"/>
        <v>2.4272999999999999E-2</v>
      </c>
      <c r="H508" s="218">
        <f t="shared" si="282"/>
        <v>42763</v>
      </c>
      <c r="I508" s="219" t="str">
        <f t="shared" si="282"/>
        <v>1개월</v>
      </c>
      <c r="J508" s="220" t="str">
        <f t="shared" si="282"/>
        <v>-</v>
      </c>
      <c r="K508" s="341"/>
      <c r="L508" s="342">
        <f t="shared" si="290"/>
        <v>6.2782626560547943</v>
      </c>
      <c r="M508" s="342">
        <f t="shared" si="290"/>
        <v>5.0406123116712331</v>
      </c>
      <c r="N508" s="342">
        <f t="shared" si="290"/>
        <v>5.5806779164931504</v>
      </c>
      <c r="O508" s="342">
        <f t="shared" si="290"/>
        <v>5.4006560482191777</v>
      </c>
      <c r="P508" s="342">
        <f t="shared" si="290"/>
        <v>5.5806779164931504</v>
      </c>
      <c r="Q508" s="342">
        <f t="shared" si="290"/>
        <v>5.4006560482191777</v>
      </c>
      <c r="R508" s="342">
        <f t="shared" si="290"/>
        <v>5.5806779164931504</v>
      </c>
      <c r="S508" s="342">
        <f t="shared" si="290"/>
        <v>5.5806779164931504</v>
      </c>
      <c r="T508" s="342">
        <f t="shared" si="290"/>
        <v>5.4006560482191777</v>
      </c>
      <c r="U508" s="342">
        <f t="shared" si="290"/>
        <v>5.5806779164931504</v>
      </c>
      <c r="V508" s="342">
        <f t="shared" si="290"/>
        <v>5.4006560482191777</v>
      </c>
      <c r="W508" s="342">
        <f t="shared" si="290"/>
        <v>0</v>
      </c>
      <c r="X508" s="342">
        <f t="shared" si="290"/>
        <v>0</v>
      </c>
      <c r="Y508" s="342">
        <f t="shared" si="290"/>
        <v>0</v>
      </c>
      <c r="Z508" s="342">
        <f t="shared" si="290"/>
        <v>0</v>
      </c>
      <c r="AA508" s="342">
        <f t="shared" si="290"/>
        <v>0</v>
      </c>
      <c r="AB508" s="342">
        <f t="shared" si="290"/>
        <v>0</v>
      </c>
      <c r="AC508" s="342">
        <f t="shared" si="290"/>
        <v>0</v>
      </c>
      <c r="AD508" s="342">
        <f t="shared" si="290"/>
        <v>0</v>
      </c>
      <c r="AE508" s="342">
        <f t="shared" si="290"/>
        <v>0</v>
      </c>
      <c r="AF508" s="342">
        <f t="shared" si="290"/>
        <v>0</v>
      </c>
      <c r="AG508" s="342">
        <f t="shared" si="290"/>
        <v>0</v>
      </c>
      <c r="AH508" s="342">
        <f t="shared" si="290"/>
        <v>0</v>
      </c>
      <c r="AI508" s="342">
        <f t="shared" si="290"/>
        <v>0</v>
      </c>
      <c r="AJ508" s="342">
        <f t="shared" si="290"/>
        <v>0</v>
      </c>
      <c r="AK508" s="342">
        <f t="shared" si="290"/>
        <v>0</v>
      </c>
      <c r="AL508" s="342">
        <f t="shared" si="290"/>
        <v>0</v>
      </c>
      <c r="AM508" s="342">
        <f t="shared" si="290"/>
        <v>0</v>
      </c>
      <c r="AN508" s="342">
        <f t="shared" si="290"/>
        <v>0</v>
      </c>
      <c r="AO508" s="342">
        <f t="shared" si="290"/>
        <v>0</v>
      </c>
      <c r="AP508" s="342">
        <f t="shared" si="290"/>
        <v>0</v>
      </c>
      <c r="AQ508" s="342">
        <f t="shared" si="290"/>
        <v>0</v>
      </c>
      <c r="AR508" s="342">
        <f t="shared" si="290"/>
        <v>0</v>
      </c>
      <c r="AS508" s="342">
        <f t="shared" si="290"/>
        <v>0</v>
      </c>
      <c r="AT508" s="342">
        <f t="shared" si="290"/>
        <v>0</v>
      </c>
      <c r="AU508" s="342">
        <f t="shared" si="290"/>
        <v>0</v>
      </c>
      <c r="AV508" s="342">
        <f t="shared" si="290"/>
        <v>0</v>
      </c>
      <c r="AW508" s="342">
        <f t="shared" si="290"/>
        <v>0</v>
      </c>
      <c r="AX508" s="342">
        <f t="shared" si="290"/>
        <v>0</v>
      </c>
      <c r="AY508" s="342">
        <f t="shared" si="290"/>
        <v>0</v>
      </c>
      <c r="AZ508" s="342">
        <f t="shared" si="290"/>
        <v>0</v>
      </c>
      <c r="BA508" s="342">
        <f t="shared" si="290"/>
        <v>0</v>
      </c>
      <c r="BB508" s="342">
        <f t="shared" si="290"/>
        <v>0</v>
      </c>
      <c r="BC508" s="342">
        <f t="shared" si="290"/>
        <v>0</v>
      </c>
      <c r="BD508" s="342">
        <f t="shared" si="290"/>
        <v>0</v>
      </c>
      <c r="BE508" s="342">
        <f t="shared" si="290"/>
        <v>0</v>
      </c>
      <c r="BF508" s="342">
        <f t="shared" si="290"/>
        <v>0</v>
      </c>
      <c r="BG508" s="342">
        <f t="shared" si="290"/>
        <v>0</v>
      </c>
      <c r="BH508" s="342">
        <f t="shared" si="290"/>
        <v>0</v>
      </c>
      <c r="BI508" s="342">
        <f t="shared" si="290"/>
        <v>0</v>
      </c>
      <c r="BJ508" s="342">
        <f t="shared" si="290"/>
        <v>0</v>
      </c>
      <c r="BK508" s="342">
        <f t="shared" si="290"/>
        <v>0</v>
      </c>
      <c r="BL508" s="342">
        <f t="shared" si="290"/>
        <v>0</v>
      </c>
      <c r="BM508" s="342">
        <f t="shared" si="290"/>
        <v>0</v>
      </c>
      <c r="BN508" s="342">
        <f t="shared" si="290"/>
        <v>0</v>
      </c>
      <c r="BO508" s="342">
        <f t="shared" si="290"/>
        <v>0</v>
      </c>
      <c r="BP508" s="342">
        <f t="shared" si="290"/>
        <v>0</v>
      </c>
      <c r="BQ508" s="342">
        <f t="shared" si="290"/>
        <v>0</v>
      </c>
      <c r="BR508" s="342">
        <f t="shared" si="290"/>
        <v>0</v>
      </c>
      <c r="BS508" s="342">
        <f t="shared" si="290"/>
        <v>0</v>
      </c>
      <c r="BT508" s="342">
        <f t="shared" si="290"/>
        <v>0</v>
      </c>
      <c r="BU508" s="342">
        <f t="shared" si="290"/>
        <v>0</v>
      </c>
      <c r="BV508" s="342">
        <f t="shared" si="290"/>
        <v>0</v>
      </c>
      <c r="BW508" s="342">
        <f t="shared" ref="BW508:EH508" si="292">BV178*BW579*(DAY(BW$491)/BW$494)</f>
        <v>0</v>
      </c>
      <c r="BX508" s="342">
        <f t="shared" si="291"/>
        <v>0</v>
      </c>
      <c r="BY508" s="342">
        <f t="shared" si="291"/>
        <v>0</v>
      </c>
      <c r="BZ508" s="342">
        <f t="shared" si="291"/>
        <v>0</v>
      </c>
      <c r="CA508" s="342">
        <f t="shared" si="291"/>
        <v>0</v>
      </c>
      <c r="CB508" s="342">
        <f t="shared" si="291"/>
        <v>0</v>
      </c>
      <c r="CC508" s="342">
        <f t="shared" si="291"/>
        <v>0</v>
      </c>
      <c r="CD508" s="342">
        <f t="shared" si="291"/>
        <v>0</v>
      </c>
      <c r="CE508" s="342">
        <f t="shared" si="291"/>
        <v>0</v>
      </c>
      <c r="CF508" s="342">
        <f t="shared" si="291"/>
        <v>0</v>
      </c>
      <c r="CG508" s="342">
        <f t="shared" si="291"/>
        <v>0</v>
      </c>
      <c r="CH508" s="342">
        <f t="shared" si="291"/>
        <v>0</v>
      </c>
      <c r="CI508" s="342">
        <f t="shared" si="291"/>
        <v>0</v>
      </c>
      <c r="CJ508" s="342">
        <f t="shared" si="291"/>
        <v>0</v>
      </c>
      <c r="CK508" s="342">
        <f t="shared" si="291"/>
        <v>0</v>
      </c>
      <c r="CL508" s="342">
        <f t="shared" si="291"/>
        <v>0</v>
      </c>
      <c r="CM508" s="342">
        <f t="shared" si="291"/>
        <v>0</v>
      </c>
      <c r="CN508" s="342">
        <f t="shared" si="291"/>
        <v>0</v>
      </c>
      <c r="CO508" s="342">
        <f t="shared" si="291"/>
        <v>0</v>
      </c>
      <c r="CP508" s="342">
        <f t="shared" si="291"/>
        <v>0</v>
      </c>
      <c r="CQ508" s="342">
        <f t="shared" si="291"/>
        <v>0</v>
      </c>
      <c r="CR508" s="342">
        <f t="shared" si="291"/>
        <v>0</v>
      </c>
      <c r="CS508" s="342">
        <f t="shared" si="291"/>
        <v>0</v>
      </c>
      <c r="CT508" s="342">
        <f t="shared" si="291"/>
        <v>0</v>
      </c>
      <c r="CU508" s="342">
        <f t="shared" si="291"/>
        <v>0</v>
      </c>
      <c r="CV508" s="342">
        <f t="shared" si="291"/>
        <v>0</v>
      </c>
      <c r="CW508" s="342">
        <f t="shared" si="291"/>
        <v>0</v>
      </c>
      <c r="CX508" s="342">
        <f t="shared" si="291"/>
        <v>0</v>
      </c>
      <c r="CY508" s="342">
        <f t="shared" si="291"/>
        <v>0</v>
      </c>
      <c r="CZ508" s="342">
        <f t="shared" si="291"/>
        <v>0</v>
      </c>
      <c r="DA508" s="342">
        <f t="shared" si="291"/>
        <v>0</v>
      </c>
      <c r="DB508" s="342">
        <f t="shared" si="291"/>
        <v>0</v>
      </c>
      <c r="DC508" s="342">
        <f t="shared" si="291"/>
        <v>0</v>
      </c>
      <c r="DD508" s="342"/>
      <c r="DE508" s="342"/>
      <c r="DF508" s="342"/>
      <c r="DG508" s="342"/>
      <c r="DH508" s="342"/>
      <c r="DI508" s="342"/>
      <c r="DJ508" s="342"/>
      <c r="DK508" s="342"/>
      <c r="DL508" s="342"/>
      <c r="DM508" s="342"/>
      <c r="DN508" s="342"/>
      <c r="DO508" s="342"/>
      <c r="DP508" s="342"/>
      <c r="DQ508" s="342"/>
      <c r="DR508" s="342"/>
      <c r="DS508" s="342"/>
      <c r="DT508" s="342"/>
      <c r="DU508" s="342"/>
      <c r="DV508" s="342"/>
      <c r="DW508" s="342"/>
      <c r="DX508" s="342"/>
      <c r="DY508" s="342"/>
      <c r="DZ508" s="342"/>
      <c r="EA508" s="342"/>
      <c r="EB508" s="342"/>
      <c r="EC508" s="342"/>
      <c r="ED508" s="342"/>
      <c r="EE508" s="342"/>
      <c r="EF508" s="342"/>
      <c r="EG508" s="342"/>
      <c r="EH508" s="342"/>
      <c r="EI508" s="342"/>
      <c r="EJ508" s="342"/>
      <c r="EK508" s="342"/>
      <c r="EL508" s="342"/>
      <c r="EM508" s="342"/>
    </row>
    <row r="509" spans="3:143" x14ac:dyDescent="0.3">
      <c r="C509" s="71">
        <f t="shared" si="285"/>
        <v>13</v>
      </c>
      <c r="D509" s="223" t="str">
        <f t="shared" si="282"/>
        <v>해외투자대출(멕)</v>
      </c>
      <c r="E509" s="215" t="str">
        <f t="shared" si="282"/>
        <v>하나</v>
      </c>
      <c r="F509" s="283">
        <f t="shared" si="282"/>
        <v>2296.15</v>
      </c>
      <c r="G509" s="217">
        <f t="shared" si="282"/>
        <v>2.4515600000000002E-2</v>
      </c>
      <c r="H509" s="218">
        <f t="shared" si="282"/>
        <v>42833</v>
      </c>
      <c r="I509" s="219" t="str">
        <f t="shared" si="282"/>
        <v>1개월</v>
      </c>
      <c r="J509" s="220" t="str">
        <f t="shared" si="282"/>
        <v>-</v>
      </c>
      <c r="K509" s="341"/>
      <c r="L509" s="342">
        <f t="shared" ref="L509:BW512" si="293">K179*L580*(DAY(L$491)/L$494)</f>
        <v>4.780921488054795</v>
      </c>
      <c r="M509" s="342">
        <f t="shared" si="293"/>
        <v>4.3182516666301378</v>
      </c>
      <c r="N509" s="342">
        <f t="shared" si="293"/>
        <v>4.780921488054795</v>
      </c>
      <c r="O509" s="342">
        <f t="shared" si="293"/>
        <v>4.6266982142465753</v>
      </c>
      <c r="P509" s="342">
        <f t="shared" si="293"/>
        <v>4.2776665945753436</v>
      </c>
      <c r="Q509" s="342">
        <f t="shared" si="293"/>
        <v>4.139677349589042</v>
      </c>
      <c r="R509" s="342">
        <f t="shared" si="293"/>
        <v>4.2776665945753436</v>
      </c>
      <c r="S509" s="342">
        <f t="shared" si="293"/>
        <v>4.2776665945753436</v>
      </c>
      <c r="T509" s="342">
        <f t="shared" si="293"/>
        <v>4.139677349589042</v>
      </c>
      <c r="U509" s="342">
        <f t="shared" si="293"/>
        <v>4.2776665945753436</v>
      </c>
      <c r="V509" s="342">
        <f t="shared" si="293"/>
        <v>4.139677349589042</v>
      </c>
      <c r="W509" s="342">
        <f t="shared" si="293"/>
        <v>9.4685076388262532E-16</v>
      </c>
      <c r="X509" s="342">
        <f t="shared" si="293"/>
        <v>9.4685076388262532E-16</v>
      </c>
      <c r="Y509" s="342">
        <f t="shared" si="293"/>
        <v>8.5522004479721E-16</v>
      </c>
      <c r="Z509" s="342">
        <f t="shared" si="293"/>
        <v>9.4685076388262532E-16</v>
      </c>
      <c r="AA509" s="342">
        <f t="shared" si="293"/>
        <v>9.1630719085415335E-16</v>
      </c>
      <c r="AB509" s="342">
        <f t="shared" si="293"/>
        <v>9.4685076388262532E-16</v>
      </c>
      <c r="AC509" s="342">
        <f t="shared" si="293"/>
        <v>9.1630719085415335E-16</v>
      </c>
      <c r="AD509" s="342">
        <f t="shared" si="293"/>
        <v>9.4685076388262532E-16</v>
      </c>
      <c r="AE509" s="342">
        <f t="shared" si="293"/>
        <v>9.4685076388262532E-16</v>
      </c>
      <c r="AF509" s="342">
        <f t="shared" si="293"/>
        <v>9.1630719085415335E-16</v>
      </c>
      <c r="AG509" s="342">
        <f t="shared" si="293"/>
        <v>9.4685076388262532E-16</v>
      </c>
      <c r="AH509" s="342">
        <f t="shared" si="293"/>
        <v>9.1630719085415335E-16</v>
      </c>
      <c r="AI509" s="342">
        <f t="shared" si="293"/>
        <v>9.4685076388262532E-16</v>
      </c>
      <c r="AJ509" s="342">
        <f t="shared" si="293"/>
        <v>9.4685076388262532E-16</v>
      </c>
      <c r="AK509" s="342">
        <f t="shared" si="293"/>
        <v>8.5522004479721E-16</v>
      </c>
      <c r="AL509" s="342">
        <f t="shared" si="293"/>
        <v>9.4685076388262532E-16</v>
      </c>
      <c r="AM509" s="342">
        <f t="shared" si="293"/>
        <v>9.1630719085415335E-16</v>
      </c>
      <c r="AN509" s="342">
        <f t="shared" si="293"/>
        <v>9.4685076388262532E-16</v>
      </c>
      <c r="AO509" s="342">
        <f t="shared" si="293"/>
        <v>9.1630719085415335E-16</v>
      </c>
      <c r="AP509" s="342">
        <f t="shared" si="293"/>
        <v>9.4685076388262532E-16</v>
      </c>
      <c r="AQ509" s="342">
        <f t="shared" si="293"/>
        <v>9.4685076388262532E-16</v>
      </c>
      <c r="AR509" s="342">
        <f t="shared" si="293"/>
        <v>9.1630719085415335E-16</v>
      </c>
      <c r="AS509" s="342">
        <f t="shared" si="293"/>
        <v>9.4685076388262532E-16</v>
      </c>
      <c r="AT509" s="342">
        <f t="shared" si="293"/>
        <v>9.1630719085415335E-16</v>
      </c>
      <c r="AU509" s="342">
        <f t="shared" si="293"/>
        <v>9.4685076388262532E-16</v>
      </c>
      <c r="AV509" s="342">
        <f t="shared" si="293"/>
        <v>9.4426373993759065E-16</v>
      </c>
      <c r="AW509" s="342">
        <f t="shared" si="293"/>
        <v>8.833434986512946E-16</v>
      </c>
      <c r="AX509" s="342">
        <f t="shared" si="293"/>
        <v>9.4426373993759065E-16</v>
      </c>
      <c r="AY509" s="342">
        <f t="shared" si="293"/>
        <v>9.1380361929444253E-16</v>
      </c>
      <c r="AZ509" s="342">
        <f t="shared" si="293"/>
        <v>9.4426373993759065E-16</v>
      </c>
      <c r="BA509" s="342">
        <f t="shared" si="293"/>
        <v>9.1380361929444253E-16</v>
      </c>
      <c r="BB509" s="342">
        <f t="shared" si="293"/>
        <v>9.4426373993759065E-16</v>
      </c>
      <c r="BC509" s="342">
        <f t="shared" si="293"/>
        <v>9.4426373993759065E-16</v>
      </c>
      <c r="BD509" s="342">
        <f t="shared" si="293"/>
        <v>9.1380361929444253E-16</v>
      </c>
      <c r="BE509" s="342">
        <f t="shared" si="293"/>
        <v>9.4426373993759065E-16</v>
      </c>
      <c r="BF509" s="342">
        <f t="shared" si="293"/>
        <v>9.1380361929444253E-16</v>
      </c>
      <c r="BG509" s="342">
        <f t="shared" si="293"/>
        <v>9.4426373993759065E-16</v>
      </c>
      <c r="BH509" s="342">
        <f t="shared" si="293"/>
        <v>9.4685076388262532E-16</v>
      </c>
      <c r="BI509" s="342">
        <f t="shared" si="293"/>
        <v>8.5522004479721E-16</v>
      </c>
      <c r="BJ509" s="342">
        <f t="shared" si="293"/>
        <v>9.4685076388262532E-16</v>
      </c>
      <c r="BK509" s="342">
        <f t="shared" si="293"/>
        <v>9.1630719085415335E-16</v>
      </c>
      <c r="BL509" s="342">
        <f t="shared" si="293"/>
        <v>9.4685076388262532E-16</v>
      </c>
      <c r="BM509" s="342">
        <f t="shared" si="293"/>
        <v>9.1630719085415335E-16</v>
      </c>
      <c r="BN509" s="342">
        <f t="shared" si="293"/>
        <v>9.4685076388262532E-16</v>
      </c>
      <c r="BO509" s="342">
        <f t="shared" si="293"/>
        <v>9.4685076388262532E-16</v>
      </c>
      <c r="BP509" s="342">
        <f t="shared" si="293"/>
        <v>9.1630719085415335E-16</v>
      </c>
      <c r="BQ509" s="342">
        <f t="shared" si="293"/>
        <v>9.4685076388262532E-16</v>
      </c>
      <c r="BR509" s="342">
        <f t="shared" si="293"/>
        <v>9.1630719085415335E-16</v>
      </c>
      <c r="BS509" s="342">
        <f t="shared" si="293"/>
        <v>9.4685076388262532E-16</v>
      </c>
      <c r="BT509" s="342">
        <f t="shared" si="293"/>
        <v>9.4685076388262532E-16</v>
      </c>
      <c r="BU509" s="342">
        <f t="shared" si="293"/>
        <v>8.5522004479721E-16</v>
      </c>
      <c r="BV509" s="342">
        <f t="shared" si="293"/>
        <v>9.4685076388262532E-16</v>
      </c>
      <c r="BW509" s="342">
        <f t="shared" si="293"/>
        <v>9.1630719085415335E-16</v>
      </c>
      <c r="BX509" s="342">
        <f t="shared" si="291"/>
        <v>9.4685076388262532E-16</v>
      </c>
      <c r="BY509" s="342">
        <f t="shared" si="291"/>
        <v>9.1630719085415335E-16</v>
      </c>
      <c r="BZ509" s="342">
        <f t="shared" si="291"/>
        <v>9.4685076388262532E-16</v>
      </c>
      <c r="CA509" s="342">
        <f t="shared" si="291"/>
        <v>9.4685076388262532E-16</v>
      </c>
      <c r="CB509" s="342">
        <f t="shared" si="291"/>
        <v>9.1630719085415335E-16</v>
      </c>
      <c r="CC509" s="342">
        <f t="shared" si="291"/>
        <v>9.4685076388262532E-16</v>
      </c>
      <c r="CD509" s="342">
        <f t="shared" si="291"/>
        <v>9.1630719085415335E-16</v>
      </c>
      <c r="CE509" s="342">
        <f t="shared" si="291"/>
        <v>9.4685076388262532E-16</v>
      </c>
      <c r="CF509" s="342">
        <f t="shared" si="291"/>
        <v>9.4685076388262532E-16</v>
      </c>
      <c r="CG509" s="342">
        <f t="shared" si="291"/>
        <v>8.5522004479721E-16</v>
      </c>
      <c r="CH509" s="342">
        <f t="shared" si="291"/>
        <v>9.4685076388262532E-16</v>
      </c>
      <c r="CI509" s="342">
        <f t="shared" si="291"/>
        <v>9.1630719085415335E-16</v>
      </c>
      <c r="CJ509" s="342">
        <f t="shared" si="291"/>
        <v>9.4685076388262532E-16</v>
      </c>
      <c r="CK509" s="342">
        <f t="shared" si="291"/>
        <v>9.1630719085415335E-16</v>
      </c>
      <c r="CL509" s="342">
        <f t="shared" si="291"/>
        <v>9.4685076388262532E-16</v>
      </c>
      <c r="CM509" s="342">
        <f t="shared" si="291"/>
        <v>9.4685076388262532E-16</v>
      </c>
      <c r="CN509" s="342">
        <f t="shared" si="291"/>
        <v>9.1630719085415335E-16</v>
      </c>
      <c r="CO509" s="342">
        <f t="shared" si="291"/>
        <v>9.4685076388262532E-16</v>
      </c>
      <c r="CP509" s="342">
        <f t="shared" si="291"/>
        <v>9.1630719085415335E-16</v>
      </c>
      <c r="CQ509" s="342">
        <f t="shared" si="291"/>
        <v>9.4685076388262532E-16</v>
      </c>
      <c r="CR509" s="342">
        <f t="shared" si="291"/>
        <v>9.4426373993759065E-16</v>
      </c>
      <c r="CS509" s="342">
        <f t="shared" si="291"/>
        <v>8.833434986512946E-16</v>
      </c>
      <c r="CT509" s="342">
        <f t="shared" si="291"/>
        <v>9.4426373993759065E-16</v>
      </c>
      <c r="CU509" s="342">
        <f t="shared" si="291"/>
        <v>9.1380361929444253E-16</v>
      </c>
      <c r="CV509" s="342">
        <f t="shared" si="291"/>
        <v>9.4426373993759065E-16</v>
      </c>
      <c r="CW509" s="342">
        <f t="shared" si="291"/>
        <v>9.1380361929444253E-16</v>
      </c>
      <c r="CX509" s="342">
        <f t="shared" si="291"/>
        <v>9.4426373993759065E-16</v>
      </c>
      <c r="CY509" s="342">
        <f t="shared" si="291"/>
        <v>9.4426373993759065E-16</v>
      </c>
      <c r="CZ509" s="342">
        <f t="shared" si="291"/>
        <v>9.1380361929444253E-16</v>
      </c>
      <c r="DA509" s="342">
        <f t="shared" si="291"/>
        <v>9.4426373993759065E-16</v>
      </c>
      <c r="DB509" s="342">
        <f t="shared" si="291"/>
        <v>9.1380361929444253E-16</v>
      </c>
      <c r="DC509" s="342">
        <f t="shared" si="291"/>
        <v>9.4426373993759065E-16</v>
      </c>
      <c r="DD509" s="342"/>
      <c r="DE509" s="342"/>
      <c r="DF509" s="342"/>
      <c r="DG509" s="342"/>
      <c r="DH509" s="342"/>
      <c r="DI509" s="342"/>
      <c r="DJ509" s="342"/>
      <c r="DK509" s="342"/>
      <c r="DL509" s="342"/>
      <c r="DM509" s="342"/>
      <c r="DN509" s="342"/>
      <c r="DO509" s="342"/>
      <c r="DP509" s="342"/>
      <c r="DQ509" s="342"/>
      <c r="DR509" s="342"/>
      <c r="DS509" s="342"/>
      <c r="DT509" s="342"/>
      <c r="DU509" s="342"/>
      <c r="DV509" s="342"/>
      <c r="DW509" s="342"/>
      <c r="DX509" s="342"/>
      <c r="DY509" s="342"/>
      <c r="DZ509" s="342"/>
      <c r="EA509" s="342"/>
      <c r="EB509" s="342"/>
      <c r="EC509" s="342"/>
      <c r="ED509" s="342"/>
      <c r="EE509" s="342"/>
      <c r="EF509" s="342"/>
      <c r="EG509" s="342"/>
      <c r="EH509" s="342"/>
      <c r="EI509" s="342"/>
      <c r="EJ509" s="342"/>
      <c r="EK509" s="342"/>
      <c r="EL509" s="342"/>
      <c r="EM509" s="342"/>
    </row>
    <row r="510" spans="3:143" x14ac:dyDescent="0.3">
      <c r="C510" s="71">
        <f t="shared" si="285"/>
        <v>14</v>
      </c>
      <c r="D510" s="214" t="str">
        <f t="shared" si="282"/>
        <v>해외투자대출(중)</v>
      </c>
      <c r="E510" s="215" t="str">
        <f t="shared" si="282"/>
        <v>하나</v>
      </c>
      <c r="F510" s="283">
        <f t="shared" si="282"/>
        <v>3021.25</v>
      </c>
      <c r="G510" s="217">
        <f t="shared" si="282"/>
        <v>2.6036999999999998E-2</v>
      </c>
      <c r="H510" s="218">
        <f t="shared" si="282"/>
        <v>42940</v>
      </c>
      <c r="I510" s="219" t="str">
        <f t="shared" si="282"/>
        <v>1개월</v>
      </c>
      <c r="J510" s="220" t="str">
        <f t="shared" si="282"/>
        <v>-</v>
      </c>
      <c r="K510" s="341"/>
      <c r="L510" s="342">
        <f t="shared" si="293"/>
        <v>6.6810763664383552</v>
      </c>
      <c r="M510" s="342">
        <f t="shared" si="293"/>
        <v>6.0345205890410956</v>
      </c>
      <c r="N510" s="342">
        <f t="shared" si="293"/>
        <v>6.6810763664383552</v>
      </c>
      <c r="O510" s="342">
        <f t="shared" si="293"/>
        <v>6.4655577739726011</v>
      </c>
      <c r="P510" s="342">
        <f t="shared" si="293"/>
        <v>6.6810763664383552</v>
      </c>
      <c r="Q510" s="342">
        <f t="shared" si="293"/>
        <v>6.4655577739726011</v>
      </c>
      <c r="R510" s="342">
        <f t="shared" si="293"/>
        <v>6.6810763664383552</v>
      </c>
      <c r="S510" s="342">
        <f t="shared" si="293"/>
        <v>0</v>
      </c>
      <c r="T510" s="342">
        <f t="shared" si="293"/>
        <v>0</v>
      </c>
      <c r="U510" s="342">
        <f t="shared" si="293"/>
        <v>0</v>
      </c>
      <c r="V510" s="342">
        <f t="shared" si="293"/>
        <v>0</v>
      </c>
      <c r="W510" s="342">
        <f t="shared" si="293"/>
        <v>0</v>
      </c>
      <c r="X510" s="342">
        <f t="shared" si="293"/>
        <v>0</v>
      </c>
      <c r="Y510" s="342">
        <f t="shared" si="293"/>
        <v>0</v>
      </c>
      <c r="Z510" s="342">
        <f t="shared" si="293"/>
        <v>0</v>
      </c>
      <c r="AA510" s="342">
        <f t="shared" si="293"/>
        <v>0</v>
      </c>
      <c r="AB510" s="342">
        <f t="shared" si="293"/>
        <v>0</v>
      </c>
      <c r="AC510" s="342">
        <f t="shared" si="293"/>
        <v>0</v>
      </c>
      <c r="AD510" s="342">
        <f t="shared" si="293"/>
        <v>0</v>
      </c>
      <c r="AE510" s="342">
        <f t="shared" si="293"/>
        <v>0</v>
      </c>
      <c r="AF510" s="342">
        <f t="shared" si="293"/>
        <v>0</v>
      </c>
      <c r="AG510" s="342">
        <f t="shared" si="293"/>
        <v>0</v>
      </c>
      <c r="AH510" s="342">
        <f t="shared" si="293"/>
        <v>0</v>
      </c>
      <c r="AI510" s="342">
        <f t="shared" si="293"/>
        <v>0</v>
      </c>
      <c r="AJ510" s="342">
        <f t="shared" si="293"/>
        <v>0</v>
      </c>
      <c r="AK510" s="342">
        <f t="shared" si="293"/>
        <v>0</v>
      </c>
      <c r="AL510" s="342">
        <f t="shared" si="293"/>
        <v>0</v>
      </c>
      <c r="AM510" s="342">
        <f t="shared" si="293"/>
        <v>0</v>
      </c>
      <c r="AN510" s="342">
        <f t="shared" si="293"/>
        <v>0</v>
      </c>
      <c r="AO510" s="342">
        <f t="shared" si="293"/>
        <v>0</v>
      </c>
      <c r="AP510" s="342">
        <f t="shared" si="293"/>
        <v>0</v>
      </c>
      <c r="AQ510" s="342">
        <f t="shared" si="293"/>
        <v>0</v>
      </c>
      <c r="AR510" s="342">
        <f t="shared" si="293"/>
        <v>0</v>
      </c>
      <c r="AS510" s="342">
        <f t="shared" si="293"/>
        <v>0</v>
      </c>
      <c r="AT510" s="342">
        <f t="shared" si="293"/>
        <v>0</v>
      </c>
      <c r="AU510" s="342">
        <f t="shared" si="293"/>
        <v>0</v>
      </c>
      <c r="AV510" s="342">
        <f t="shared" si="293"/>
        <v>0</v>
      </c>
      <c r="AW510" s="342">
        <f t="shared" si="293"/>
        <v>0</v>
      </c>
      <c r="AX510" s="342">
        <f t="shared" si="293"/>
        <v>0</v>
      </c>
      <c r="AY510" s="342">
        <f t="shared" si="293"/>
        <v>0</v>
      </c>
      <c r="AZ510" s="342">
        <f t="shared" si="293"/>
        <v>0</v>
      </c>
      <c r="BA510" s="342">
        <f t="shared" si="293"/>
        <v>0</v>
      </c>
      <c r="BB510" s="342">
        <f t="shared" si="293"/>
        <v>0</v>
      </c>
      <c r="BC510" s="342">
        <f t="shared" si="293"/>
        <v>0</v>
      </c>
      <c r="BD510" s="342">
        <f t="shared" si="293"/>
        <v>0</v>
      </c>
      <c r="BE510" s="342">
        <f t="shared" si="293"/>
        <v>0</v>
      </c>
      <c r="BF510" s="342">
        <f t="shared" si="293"/>
        <v>0</v>
      </c>
      <c r="BG510" s="342">
        <f t="shared" si="293"/>
        <v>0</v>
      </c>
      <c r="BH510" s="342">
        <f t="shared" si="293"/>
        <v>0</v>
      </c>
      <c r="BI510" s="342">
        <f t="shared" si="293"/>
        <v>0</v>
      </c>
      <c r="BJ510" s="342">
        <f t="shared" si="293"/>
        <v>0</v>
      </c>
      <c r="BK510" s="342">
        <f t="shared" si="293"/>
        <v>0</v>
      </c>
      <c r="BL510" s="342">
        <f t="shared" si="293"/>
        <v>0</v>
      </c>
      <c r="BM510" s="342">
        <f t="shared" si="293"/>
        <v>0</v>
      </c>
      <c r="BN510" s="342">
        <f t="shared" si="293"/>
        <v>0</v>
      </c>
      <c r="BO510" s="342">
        <f t="shared" si="293"/>
        <v>0</v>
      </c>
      <c r="BP510" s="342">
        <f t="shared" si="293"/>
        <v>0</v>
      </c>
      <c r="BQ510" s="342">
        <f t="shared" si="293"/>
        <v>0</v>
      </c>
      <c r="BR510" s="342">
        <f t="shared" si="293"/>
        <v>0</v>
      </c>
      <c r="BS510" s="342">
        <f t="shared" si="293"/>
        <v>0</v>
      </c>
      <c r="BT510" s="342">
        <f t="shared" si="293"/>
        <v>0</v>
      </c>
      <c r="BU510" s="342">
        <f t="shared" si="293"/>
        <v>0</v>
      </c>
      <c r="BV510" s="342">
        <f t="shared" si="293"/>
        <v>0</v>
      </c>
      <c r="BW510" s="342">
        <f t="shared" si="293"/>
        <v>0</v>
      </c>
      <c r="BX510" s="342">
        <f t="shared" si="291"/>
        <v>0</v>
      </c>
      <c r="BY510" s="342">
        <f t="shared" si="291"/>
        <v>0</v>
      </c>
      <c r="BZ510" s="342">
        <f t="shared" si="291"/>
        <v>0</v>
      </c>
      <c r="CA510" s="342">
        <f t="shared" si="291"/>
        <v>0</v>
      </c>
      <c r="CB510" s="342">
        <f t="shared" si="291"/>
        <v>0</v>
      </c>
      <c r="CC510" s="342">
        <f t="shared" si="291"/>
        <v>0</v>
      </c>
      <c r="CD510" s="342">
        <f t="shared" si="291"/>
        <v>0</v>
      </c>
      <c r="CE510" s="342">
        <f t="shared" si="291"/>
        <v>0</v>
      </c>
      <c r="CF510" s="342">
        <f t="shared" si="291"/>
        <v>0</v>
      </c>
      <c r="CG510" s="342">
        <f t="shared" si="291"/>
        <v>0</v>
      </c>
      <c r="CH510" s="342">
        <f t="shared" si="291"/>
        <v>0</v>
      </c>
      <c r="CI510" s="342">
        <f t="shared" si="291"/>
        <v>0</v>
      </c>
      <c r="CJ510" s="342">
        <f t="shared" si="291"/>
        <v>0</v>
      </c>
      <c r="CK510" s="342">
        <f t="shared" si="291"/>
        <v>0</v>
      </c>
      <c r="CL510" s="342">
        <f t="shared" si="291"/>
        <v>0</v>
      </c>
      <c r="CM510" s="342">
        <f t="shared" si="291"/>
        <v>0</v>
      </c>
      <c r="CN510" s="342">
        <f t="shared" si="291"/>
        <v>0</v>
      </c>
      <c r="CO510" s="342">
        <f t="shared" si="291"/>
        <v>0</v>
      </c>
      <c r="CP510" s="342">
        <f t="shared" si="291"/>
        <v>0</v>
      </c>
      <c r="CQ510" s="342">
        <f t="shared" si="291"/>
        <v>0</v>
      </c>
      <c r="CR510" s="342">
        <f t="shared" si="291"/>
        <v>0</v>
      </c>
      <c r="CS510" s="342">
        <f t="shared" si="291"/>
        <v>0</v>
      </c>
      <c r="CT510" s="342">
        <f t="shared" si="291"/>
        <v>0</v>
      </c>
      <c r="CU510" s="342">
        <f t="shared" si="291"/>
        <v>0</v>
      </c>
      <c r="CV510" s="342">
        <f t="shared" si="291"/>
        <v>0</v>
      </c>
      <c r="CW510" s="342">
        <f t="shared" si="291"/>
        <v>0</v>
      </c>
      <c r="CX510" s="342">
        <f t="shared" si="291"/>
        <v>0</v>
      </c>
      <c r="CY510" s="342">
        <f t="shared" si="291"/>
        <v>0</v>
      </c>
      <c r="CZ510" s="342">
        <f t="shared" si="291"/>
        <v>0</v>
      </c>
      <c r="DA510" s="342">
        <f t="shared" si="291"/>
        <v>0</v>
      </c>
      <c r="DB510" s="342">
        <f t="shared" si="291"/>
        <v>0</v>
      </c>
      <c r="DC510" s="342">
        <f t="shared" si="291"/>
        <v>0</v>
      </c>
      <c r="DD510" s="342"/>
      <c r="DE510" s="342"/>
      <c r="DF510" s="342"/>
      <c r="DG510" s="342"/>
      <c r="DH510" s="342"/>
      <c r="DI510" s="342"/>
      <c r="DJ510" s="342"/>
      <c r="DK510" s="342"/>
      <c r="DL510" s="342"/>
      <c r="DM510" s="342"/>
      <c r="DN510" s="342"/>
      <c r="DO510" s="342"/>
      <c r="DP510" s="342"/>
      <c r="DQ510" s="342"/>
      <c r="DR510" s="342"/>
      <c r="DS510" s="342"/>
      <c r="DT510" s="342"/>
      <c r="DU510" s="342"/>
      <c r="DV510" s="342"/>
      <c r="DW510" s="342"/>
      <c r="DX510" s="342"/>
      <c r="DY510" s="342"/>
      <c r="DZ510" s="342"/>
      <c r="EA510" s="342"/>
      <c r="EB510" s="342"/>
      <c r="EC510" s="342"/>
      <c r="ED510" s="342"/>
      <c r="EE510" s="342"/>
      <c r="EF510" s="342"/>
      <c r="EG510" s="342"/>
      <c r="EH510" s="342"/>
      <c r="EI510" s="342"/>
      <c r="EJ510" s="342"/>
      <c r="EK510" s="342"/>
      <c r="EL510" s="342"/>
      <c r="EM510" s="342"/>
    </row>
    <row r="511" spans="3:143" x14ac:dyDescent="0.3">
      <c r="C511" s="71">
        <f t="shared" si="285"/>
        <v>15</v>
      </c>
      <c r="D511" s="223" t="str">
        <f t="shared" si="282"/>
        <v>해외투자대출(멕)</v>
      </c>
      <c r="E511" s="215" t="str">
        <f t="shared" si="282"/>
        <v>하나</v>
      </c>
      <c r="F511" s="283">
        <f t="shared" si="282"/>
        <v>2296.15</v>
      </c>
      <c r="G511" s="217">
        <f t="shared" si="282"/>
        <v>2.5757800000000001E-2</v>
      </c>
      <c r="H511" s="218">
        <f t="shared" si="282"/>
        <v>42992</v>
      </c>
      <c r="I511" s="219" t="str">
        <f t="shared" si="282"/>
        <v>1개월</v>
      </c>
      <c r="J511" s="220" t="str">
        <f t="shared" si="282"/>
        <v>-</v>
      </c>
      <c r="K511" s="341"/>
      <c r="L511" s="342">
        <f t="shared" si="293"/>
        <v>5.0231697166301368</v>
      </c>
      <c r="M511" s="342">
        <f t="shared" si="293"/>
        <v>4.5370565182465761</v>
      </c>
      <c r="N511" s="342">
        <f t="shared" si="293"/>
        <v>5.0231697166301368</v>
      </c>
      <c r="O511" s="342">
        <f t="shared" si="293"/>
        <v>4.861131983835616</v>
      </c>
      <c r="P511" s="342">
        <f t="shared" si="293"/>
        <v>5.0231697166301368</v>
      </c>
      <c r="Q511" s="342">
        <f t="shared" si="293"/>
        <v>4.861131983835616</v>
      </c>
      <c r="R511" s="342">
        <f t="shared" si="293"/>
        <v>5.0231697166301368</v>
      </c>
      <c r="S511" s="342">
        <f t="shared" si="293"/>
        <v>5.0231697166301368</v>
      </c>
      <c r="T511" s="342">
        <f t="shared" si="293"/>
        <v>4.861131983835616</v>
      </c>
      <c r="U511" s="342">
        <f t="shared" si="293"/>
        <v>5.0231697166301368</v>
      </c>
      <c r="V511" s="342">
        <f t="shared" si="293"/>
        <v>4.861131983835616</v>
      </c>
      <c r="W511" s="342">
        <f t="shared" si="293"/>
        <v>0</v>
      </c>
      <c r="X511" s="342">
        <f t="shared" si="293"/>
        <v>0</v>
      </c>
      <c r="Y511" s="342">
        <f t="shared" si="293"/>
        <v>0</v>
      </c>
      <c r="Z511" s="342">
        <f t="shared" si="293"/>
        <v>0</v>
      </c>
      <c r="AA511" s="342">
        <f t="shared" si="293"/>
        <v>0</v>
      </c>
      <c r="AB511" s="342">
        <f t="shared" si="293"/>
        <v>0</v>
      </c>
      <c r="AC511" s="342">
        <f t="shared" si="293"/>
        <v>0</v>
      </c>
      <c r="AD511" s="342">
        <f t="shared" si="293"/>
        <v>0</v>
      </c>
      <c r="AE511" s="342">
        <f t="shared" si="293"/>
        <v>0</v>
      </c>
      <c r="AF511" s="342">
        <f t="shared" si="293"/>
        <v>0</v>
      </c>
      <c r="AG511" s="342">
        <f t="shared" si="293"/>
        <v>0</v>
      </c>
      <c r="AH511" s="342">
        <f t="shared" si="293"/>
        <v>0</v>
      </c>
      <c r="AI511" s="342">
        <f t="shared" si="293"/>
        <v>0</v>
      </c>
      <c r="AJ511" s="342">
        <f t="shared" si="293"/>
        <v>0</v>
      </c>
      <c r="AK511" s="342">
        <f t="shared" si="293"/>
        <v>0</v>
      </c>
      <c r="AL511" s="342">
        <f t="shared" si="293"/>
        <v>0</v>
      </c>
      <c r="AM511" s="342">
        <f t="shared" si="293"/>
        <v>0</v>
      </c>
      <c r="AN511" s="342">
        <f t="shared" si="293"/>
        <v>0</v>
      </c>
      <c r="AO511" s="342">
        <f t="shared" si="293"/>
        <v>0</v>
      </c>
      <c r="AP511" s="342">
        <f t="shared" si="293"/>
        <v>0</v>
      </c>
      <c r="AQ511" s="342">
        <f t="shared" si="293"/>
        <v>0</v>
      </c>
      <c r="AR511" s="342">
        <f t="shared" si="293"/>
        <v>0</v>
      </c>
      <c r="AS511" s="342">
        <f t="shared" si="293"/>
        <v>0</v>
      </c>
      <c r="AT511" s="342">
        <f t="shared" si="293"/>
        <v>0</v>
      </c>
      <c r="AU511" s="342">
        <f t="shared" si="293"/>
        <v>0</v>
      </c>
      <c r="AV511" s="342">
        <f t="shared" si="293"/>
        <v>0</v>
      </c>
      <c r="AW511" s="342">
        <f t="shared" si="293"/>
        <v>0</v>
      </c>
      <c r="AX511" s="342">
        <f t="shared" si="293"/>
        <v>0</v>
      </c>
      <c r="AY511" s="342">
        <f t="shared" si="293"/>
        <v>0</v>
      </c>
      <c r="AZ511" s="342">
        <f t="shared" si="293"/>
        <v>0</v>
      </c>
      <c r="BA511" s="342">
        <f t="shared" si="293"/>
        <v>0</v>
      </c>
      <c r="BB511" s="342">
        <f t="shared" si="293"/>
        <v>0</v>
      </c>
      <c r="BC511" s="342">
        <f t="shared" si="293"/>
        <v>0</v>
      </c>
      <c r="BD511" s="342">
        <f t="shared" si="293"/>
        <v>0</v>
      </c>
      <c r="BE511" s="342">
        <f t="shared" si="293"/>
        <v>0</v>
      </c>
      <c r="BF511" s="342">
        <f t="shared" si="293"/>
        <v>0</v>
      </c>
      <c r="BG511" s="342">
        <f t="shared" si="293"/>
        <v>0</v>
      </c>
      <c r="BH511" s="342">
        <f t="shared" si="293"/>
        <v>0</v>
      </c>
      <c r="BI511" s="342">
        <f t="shared" si="293"/>
        <v>0</v>
      </c>
      <c r="BJ511" s="342">
        <f t="shared" si="293"/>
        <v>0</v>
      </c>
      <c r="BK511" s="342">
        <f t="shared" si="293"/>
        <v>0</v>
      </c>
      <c r="BL511" s="342">
        <f t="shared" si="293"/>
        <v>0</v>
      </c>
      <c r="BM511" s="342">
        <f t="shared" si="293"/>
        <v>0</v>
      </c>
      <c r="BN511" s="342">
        <f t="shared" si="293"/>
        <v>0</v>
      </c>
      <c r="BO511" s="342">
        <f t="shared" si="293"/>
        <v>0</v>
      </c>
      <c r="BP511" s="342">
        <f t="shared" si="293"/>
        <v>0</v>
      </c>
      <c r="BQ511" s="342">
        <f t="shared" si="293"/>
        <v>0</v>
      </c>
      <c r="BR511" s="342">
        <f t="shared" si="293"/>
        <v>0</v>
      </c>
      <c r="BS511" s="342">
        <f t="shared" si="293"/>
        <v>0</v>
      </c>
      <c r="BT511" s="342">
        <f t="shared" si="293"/>
        <v>0</v>
      </c>
      <c r="BU511" s="342">
        <f t="shared" si="293"/>
        <v>0</v>
      </c>
      <c r="BV511" s="342">
        <f t="shared" si="293"/>
        <v>0</v>
      </c>
      <c r="BW511" s="342">
        <f t="shared" si="293"/>
        <v>0</v>
      </c>
      <c r="BX511" s="342">
        <f t="shared" si="291"/>
        <v>0</v>
      </c>
      <c r="BY511" s="342">
        <f t="shared" si="291"/>
        <v>0</v>
      </c>
      <c r="BZ511" s="342">
        <f t="shared" si="291"/>
        <v>0</v>
      </c>
      <c r="CA511" s="342">
        <f t="shared" si="291"/>
        <v>0</v>
      </c>
      <c r="CB511" s="342">
        <f t="shared" si="291"/>
        <v>0</v>
      </c>
      <c r="CC511" s="342">
        <f t="shared" si="291"/>
        <v>0</v>
      </c>
      <c r="CD511" s="342">
        <f t="shared" si="291"/>
        <v>0</v>
      </c>
      <c r="CE511" s="342">
        <f t="shared" si="291"/>
        <v>0</v>
      </c>
      <c r="CF511" s="342">
        <f t="shared" si="291"/>
        <v>0</v>
      </c>
      <c r="CG511" s="342">
        <f t="shared" si="291"/>
        <v>0</v>
      </c>
      <c r="CH511" s="342">
        <f t="shared" si="291"/>
        <v>0</v>
      </c>
      <c r="CI511" s="342">
        <f t="shared" si="291"/>
        <v>0</v>
      </c>
      <c r="CJ511" s="342">
        <f t="shared" si="291"/>
        <v>0</v>
      </c>
      <c r="CK511" s="342">
        <f t="shared" si="291"/>
        <v>0</v>
      </c>
      <c r="CL511" s="342">
        <f t="shared" si="291"/>
        <v>0</v>
      </c>
      <c r="CM511" s="342">
        <f t="shared" si="291"/>
        <v>0</v>
      </c>
      <c r="CN511" s="342">
        <f t="shared" si="291"/>
        <v>0</v>
      </c>
      <c r="CO511" s="342">
        <f t="shared" si="291"/>
        <v>0</v>
      </c>
      <c r="CP511" s="342">
        <f t="shared" si="291"/>
        <v>0</v>
      </c>
      <c r="CQ511" s="342">
        <f t="shared" si="291"/>
        <v>0</v>
      </c>
      <c r="CR511" s="342">
        <f t="shared" si="291"/>
        <v>0</v>
      </c>
      <c r="CS511" s="342">
        <f t="shared" si="291"/>
        <v>0</v>
      </c>
      <c r="CT511" s="342">
        <f t="shared" si="291"/>
        <v>0</v>
      </c>
      <c r="CU511" s="342">
        <f t="shared" si="291"/>
        <v>0</v>
      </c>
      <c r="CV511" s="342">
        <f t="shared" si="291"/>
        <v>0</v>
      </c>
      <c r="CW511" s="342">
        <f t="shared" si="291"/>
        <v>0</v>
      </c>
      <c r="CX511" s="342">
        <f t="shared" si="291"/>
        <v>0</v>
      </c>
      <c r="CY511" s="342">
        <f t="shared" si="291"/>
        <v>0</v>
      </c>
      <c r="CZ511" s="342">
        <f t="shared" si="291"/>
        <v>0</v>
      </c>
      <c r="DA511" s="342">
        <f t="shared" si="291"/>
        <v>0</v>
      </c>
      <c r="DB511" s="342">
        <f t="shared" si="291"/>
        <v>0</v>
      </c>
      <c r="DC511" s="342">
        <f t="shared" si="291"/>
        <v>0</v>
      </c>
      <c r="DD511" s="342"/>
      <c r="DE511" s="342"/>
      <c r="DF511" s="342"/>
      <c r="DG511" s="342"/>
      <c r="DH511" s="342"/>
      <c r="DI511" s="342"/>
      <c r="DJ511" s="342"/>
      <c r="DK511" s="342"/>
      <c r="DL511" s="342"/>
      <c r="DM511" s="342"/>
      <c r="DN511" s="342"/>
      <c r="DO511" s="342"/>
      <c r="DP511" s="342"/>
      <c r="DQ511" s="342"/>
      <c r="DR511" s="342"/>
      <c r="DS511" s="342"/>
      <c r="DT511" s="342"/>
      <c r="DU511" s="342"/>
      <c r="DV511" s="342"/>
      <c r="DW511" s="342"/>
      <c r="DX511" s="342"/>
      <c r="DY511" s="342"/>
      <c r="DZ511" s="342"/>
      <c r="EA511" s="342"/>
      <c r="EB511" s="342"/>
      <c r="EC511" s="342"/>
      <c r="ED511" s="342"/>
      <c r="EE511" s="342"/>
      <c r="EF511" s="342"/>
      <c r="EG511" s="342"/>
      <c r="EH511" s="342"/>
      <c r="EI511" s="342"/>
      <c r="EJ511" s="342"/>
      <c r="EK511" s="342"/>
      <c r="EL511" s="342"/>
      <c r="EM511" s="342"/>
    </row>
    <row r="512" spans="3:143" x14ac:dyDescent="0.3">
      <c r="C512" s="71">
        <f t="shared" si="285"/>
        <v>16</v>
      </c>
      <c r="D512" s="214" t="str">
        <f t="shared" si="282"/>
        <v>해외투자대출(창)</v>
      </c>
      <c r="E512" s="215" t="str">
        <f t="shared" si="282"/>
        <v>하나</v>
      </c>
      <c r="F512" s="283">
        <f t="shared" si="282"/>
        <v>2296.15</v>
      </c>
      <c r="G512" s="217">
        <f t="shared" si="282"/>
        <v>2.5757800000000001E-2</v>
      </c>
      <c r="H512" s="218">
        <f t="shared" si="282"/>
        <v>42992</v>
      </c>
      <c r="I512" s="219" t="str">
        <f t="shared" si="282"/>
        <v>1개월</v>
      </c>
      <c r="J512" s="220" t="str">
        <f t="shared" si="282"/>
        <v>-</v>
      </c>
      <c r="K512" s="341"/>
      <c r="L512" s="342">
        <f t="shared" si="293"/>
        <v>5.0231697166301368</v>
      </c>
      <c r="M512" s="342">
        <f t="shared" si="293"/>
        <v>4.5370565182465761</v>
      </c>
      <c r="N512" s="342">
        <f t="shared" si="293"/>
        <v>5.0231697166301368</v>
      </c>
      <c r="O512" s="342">
        <f t="shared" si="293"/>
        <v>4.861131983835616</v>
      </c>
      <c r="P512" s="342">
        <f t="shared" si="293"/>
        <v>5.0231697166301368</v>
      </c>
      <c r="Q512" s="342">
        <f t="shared" si="293"/>
        <v>4.861131983835616</v>
      </c>
      <c r="R512" s="342">
        <f t="shared" si="293"/>
        <v>5.0231697166301368</v>
      </c>
      <c r="S512" s="342">
        <f t="shared" si="293"/>
        <v>5.0231697166301368</v>
      </c>
      <c r="T512" s="342">
        <f t="shared" si="293"/>
        <v>4.861131983835616</v>
      </c>
      <c r="U512" s="342">
        <f t="shared" si="293"/>
        <v>0</v>
      </c>
      <c r="V512" s="342">
        <f t="shared" si="293"/>
        <v>0</v>
      </c>
      <c r="W512" s="342">
        <f t="shared" si="293"/>
        <v>0</v>
      </c>
      <c r="X512" s="342">
        <f t="shared" si="293"/>
        <v>0</v>
      </c>
      <c r="Y512" s="342">
        <f t="shared" si="293"/>
        <v>0</v>
      </c>
      <c r="Z512" s="342">
        <f t="shared" si="293"/>
        <v>0</v>
      </c>
      <c r="AA512" s="342">
        <f t="shared" si="293"/>
        <v>0</v>
      </c>
      <c r="AB512" s="342">
        <f t="shared" si="293"/>
        <v>0</v>
      </c>
      <c r="AC512" s="342">
        <f t="shared" si="293"/>
        <v>0</v>
      </c>
      <c r="AD512" s="342">
        <f t="shared" si="293"/>
        <v>0</v>
      </c>
      <c r="AE512" s="342">
        <f t="shared" si="293"/>
        <v>0</v>
      </c>
      <c r="AF512" s="342">
        <f t="shared" si="293"/>
        <v>0</v>
      </c>
      <c r="AG512" s="342">
        <f t="shared" si="293"/>
        <v>0</v>
      </c>
      <c r="AH512" s="342">
        <f t="shared" si="293"/>
        <v>0</v>
      </c>
      <c r="AI512" s="342">
        <f t="shared" si="293"/>
        <v>0</v>
      </c>
      <c r="AJ512" s="342">
        <f t="shared" si="293"/>
        <v>0</v>
      </c>
      <c r="AK512" s="342">
        <f t="shared" si="293"/>
        <v>0</v>
      </c>
      <c r="AL512" s="342">
        <f t="shared" si="293"/>
        <v>0</v>
      </c>
      <c r="AM512" s="342">
        <f t="shared" si="293"/>
        <v>0</v>
      </c>
      <c r="AN512" s="342">
        <f t="shared" si="293"/>
        <v>0</v>
      </c>
      <c r="AO512" s="342">
        <f t="shared" si="293"/>
        <v>0</v>
      </c>
      <c r="AP512" s="342">
        <f t="shared" si="293"/>
        <v>0</v>
      </c>
      <c r="AQ512" s="342">
        <f t="shared" si="293"/>
        <v>0</v>
      </c>
      <c r="AR512" s="342">
        <f t="shared" si="293"/>
        <v>0</v>
      </c>
      <c r="AS512" s="342">
        <f t="shared" si="293"/>
        <v>0</v>
      </c>
      <c r="AT512" s="342">
        <f t="shared" si="293"/>
        <v>0</v>
      </c>
      <c r="AU512" s="342">
        <f t="shared" si="293"/>
        <v>0</v>
      </c>
      <c r="AV512" s="342">
        <f t="shared" si="293"/>
        <v>0</v>
      </c>
      <c r="AW512" s="342">
        <f t="shared" si="293"/>
        <v>0</v>
      </c>
      <c r="AX512" s="342">
        <f t="shared" si="293"/>
        <v>0</v>
      </c>
      <c r="AY512" s="342">
        <f t="shared" si="293"/>
        <v>0</v>
      </c>
      <c r="AZ512" s="342">
        <f t="shared" si="293"/>
        <v>0</v>
      </c>
      <c r="BA512" s="342">
        <f t="shared" si="293"/>
        <v>0</v>
      </c>
      <c r="BB512" s="342">
        <f t="shared" si="293"/>
        <v>0</v>
      </c>
      <c r="BC512" s="342">
        <f t="shared" si="293"/>
        <v>0</v>
      </c>
      <c r="BD512" s="342">
        <f t="shared" si="293"/>
        <v>0</v>
      </c>
      <c r="BE512" s="342">
        <f t="shared" si="293"/>
        <v>0</v>
      </c>
      <c r="BF512" s="342">
        <f t="shared" si="293"/>
        <v>0</v>
      </c>
      <c r="BG512" s="342">
        <f t="shared" si="293"/>
        <v>0</v>
      </c>
      <c r="BH512" s="342">
        <f t="shared" si="293"/>
        <v>0</v>
      </c>
      <c r="BI512" s="342">
        <f t="shared" si="293"/>
        <v>0</v>
      </c>
      <c r="BJ512" s="342">
        <f t="shared" si="293"/>
        <v>0</v>
      </c>
      <c r="BK512" s="342">
        <f t="shared" si="293"/>
        <v>0</v>
      </c>
      <c r="BL512" s="342">
        <f t="shared" si="293"/>
        <v>0</v>
      </c>
      <c r="BM512" s="342">
        <f t="shared" si="293"/>
        <v>0</v>
      </c>
      <c r="BN512" s="342">
        <f t="shared" si="293"/>
        <v>0</v>
      </c>
      <c r="BO512" s="342">
        <f t="shared" si="293"/>
        <v>0</v>
      </c>
      <c r="BP512" s="342">
        <f t="shared" si="293"/>
        <v>0</v>
      </c>
      <c r="BQ512" s="342">
        <f t="shared" si="293"/>
        <v>0</v>
      </c>
      <c r="BR512" s="342">
        <f t="shared" si="293"/>
        <v>0</v>
      </c>
      <c r="BS512" s="342">
        <f t="shared" si="293"/>
        <v>0</v>
      </c>
      <c r="BT512" s="342">
        <f t="shared" si="293"/>
        <v>0</v>
      </c>
      <c r="BU512" s="342">
        <f t="shared" si="293"/>
        <v>0</v>
      </c>
      <c r="BV512" s="342">
        <f t="shared" si="293"/>
        <v>0</v>
      </c>
      <c r="BW512" s="342">
        <f t="shared" ref="BW512:EH512" si="294">BV182*BW583*(DAY(BW$491)/BW$494)</f>
        <v>0</v>
      </c>
      <c r="BX512" s="342">
        <f t="shared" si="291"/>
        <v>0</v>
      </c>
      <c r="BY512" s="342">
        <f t="shared" si="291"/>
        <v>0</v>
      </c>
      <c r="BZ512" s="342">
        <f t="shared" si="291"/>
        <v>0</v>
      </c>
      <c r="CA512" s="342">
        <f t="shared" si="291"/>
        <v>0</v>
      </c>
      <c r="CB512" s="342">
        <f t="shared" si="291"/>
        <v>0</v>
      </c>
      <c r="CC512" s="342">
        <f t="shared" si="291"/>
        <v>0</v>
      </c>
      <c r="CD512" s="342">
        <f t="shared" si="291"/>
        <v>0</v>
      </c>
      <c r="CE512" s="342">
        <f t="shared" si="291"/>
        <v>0</v>
      </c>
      <c r="CF512" s="342">
        <f t="shared" si="291"/>
        <v>0</v>
      </c>
      <c r="CG512" s="342">
        <f t="shared" si="291"/>
        <v>0</v>
      </c>
      <c r="CH512" s="342">
        <f t="shared" si="291"/>
        <v>0</v>
      </c>
      <c r="CI512" s="342">
        <f t="shared" si="291"/>
        <v>0</v>
      </c>
      <c r="CJ512" s="342">
        <f t="shared" si="291"/>
        <v>0</v>
      </c>
      <c r="CK512" s="342">
        <f t="shared" si="291"/>
        <v>0</v>
      </c>
      <c r="CL512" s="342">
        <f t="shared" si="291"/>
        <v>0</v>
      </c>
      <c r="CM512" s="342">
        <f t="shared" si="291"/>
        <v>0</v>
      </c>
      <c r="CN512" s="342">
        <f t="shared" si="291"/>
        <v>0</v>
      </c>
      <c r="CO512" s="342">
        <f t="shared" si="291"/>
        <v>0</v>
      </c>
      <c r="CP512" s="342">
        <f t="shared" si="291"/>
        <v>0</v>
      </c>
      <c r="CQ512" s="342">
        <f t="shared" si="291"/>
        <v>0</v>
      </c>
      <c r="CR512" s="342">
        <f t="shared" si="291"/>
        <v>0</v>
      </c>
      <c r="CS512" s="342">
        <f t="shared" si="291"/>
        <v>0</v>
      </c>
      <c r="CT512" s="342">
        <f t="shared" si="291"/>
        <v>0</v>
      </c>
      <c r="CU512" s="342">
        <f t="shared" si="291"/>
        <v>0</v>
      </c>
      <c r="CV512" s="342">
        <f t="shared" si="291"/>
        <v>0</v>
      </c>
      <c r="CW512" s="342">
        <f t="shared" si="291"/>
        <v>0</v>
      </c>
      <c r="CX512" s="342">
        <f t="shared" si="291"/>
        <v>0</v>
      </c>
      <c r="CY512" s="342">
        <f t="shared" si="291"/>
        <v>0</v>
      </c>
      <c r="CZ512" s="342">
        <f t="shared" si="291"/>
        <v>0</v>
      </c>
      <c r="DA512" s="342">
        <f t="shared" si="291"/>
        <v>0</v>
      </c>
      <c r="DB512" s="342">
        <f t="shared" si="291"/>
        <v>0</v>
      </c>
      <c r="DC512" s="342">
        <f t="shared" ref="DC512:FN512" si="295">DB182*DC583*(DAY(DC$491)/DC$494)</f>
        <v>0</v>
      </c>
      <c r="DD512" s="342"/>
      <c r="DE512" s="342"/>
      <c r="DF512" s="342"/>
      <c r="DG512" s="342"/>
      <c r="DH512" s="342"/>
      <c r="DI512" s="342"/>
      <c r="DJ512" s="342"/>
      <c r="DK512" s="342"/>
      <c r="DL512" s="342"/>
      <c r="DM512" s="342"/>
      <c r="DN512" s="342"/>
      <c r="DO512" s="342"/>
      <c r="DP512" s="342"/>
      <c r="DQ512" s="342"/>
      <c r="DR512" s="342"/>
      <c r="DS512" s="342"/>
      <c r="DT512" s="342"/>
      <c r="DU512" s="342"/>
      <c r="DV512" s="342"/>
      <c r="DW512" s="342"/>
      <c r="DX512" s="342"/>
      <c r="DY512" s="342"/>
      <c r="DZ512" s="342"/>
      <c r="EA512" s="342"/>
      <c r="EB512" s="342"/>
      <c r="EC512" s="342"/>
      <c r="ED512" s="342"/>
      <c r="EE512" s="342"/>
      <c r="EF512" s="342"/>
      <c r="EG512" s="342"/>
      <c r="EH512" s="342"/>
      <c r="EI512" s="342"/>
      <c r="EJ512" s="342"/>
      <c r="EK512" s="342"/>
      <c r="EL512" s="342"/>
      <c r="EM512" s="342"/>
    </row>
    <row r="513" spans="3:143" x14ac:dyDescent="0.3">
      <c r="C513" s="71">
        <f t="shared" si="285"/>
        <v>17</v>
      </c>
      <c r="D513" s="223" t="str">
        <f t="shared" ref="D513:J521" si="296">D402</f>
        <v>외화운영자금</v>
      </c>
      <c r="E513" s="215" t="str">
        <f t="shared" si="296"/>
        <v>수협</v>
      </c>
      <c r="F513" s="283">
        <f t="shared" si="296"/>
        <v>12085</v>
      </c>
      <c r="G513" s="217">
        <f t="shared" si="296"/>
        <v>2.29E-2</v>
      </c>
      <c r="H513" s="218">
        <f t="shared" si="296"/>
        <v>42939</v>
      </c>
      <c r="I513" s="219" t="str">
        <f t="shared" si="296"/>
        <v>1개월</v>
      </c>
      <c r="J513" s="220" t="str">
        <f t="shared" si="296"/>
        <v>-</v>
      </c>
      <c r="K513" s="341"/>
      <c r="L513" s="342">
        <f t="shared" ref="L513:BW516" si="297">K183*L584*(DAY(L$491)/L$494)</f>
        <v>23.504497260273975</v>
      </c>
      <c r="M513" s="342">
        <f t="shared" si="297"/>
        <v>21.22986849315069</v>
      </c>
      <c r="N513" s="342">
        <f t="shared" si="297"/>
        <v>23.504497260273975</v>
      </c>
      <c r="O513" s="342">
        <f t="shared" si="297"/>
        <v>22.746287671232878</v>
      </c>
      <c r="P513" s="342">
        <f t="shared" si="297"/>
        <v>23.504497260273975</v>
      </c>
      <c r="Q513" s="342">
        <f t="shared" si="297"/>
        <v>22.746287671232878</v>
      </c>
      <c r="R513" s="342">
        <f t="shared" si="297"/>
        <v>23.504497260273975</v>
      </c>
      <c r="S513" s="342">
        <f t="shared" si="297"/>
        <v>23.504497260273975</v>
      </c>
      <c r="T513" s="342">
        <f t="shared" si="297"/>
        <v>22.746287671232878</v>
      </c>
      <c r="U513" s="342">
        <f t="shared" si="297"/>
        <v>23.504497260273975</v>
      </c>
      <c r="V513" s="342">
        <f t="shared" si="297"/>
        <v>22.746287671232878</v>
      </c>
      <c r="W513" s="342">
        <f t="shared" si="297"/>
        <v>23.504497260273975</v>
      </c>
      <c r="X513" s="342">
        <f t="shared" si="297"/>
        <v>23.504497260273975</v>
      </c>
      <c r="Y513" s="342">
        <f t="shared" si="297"/>
        <v>21.22986849315069</v>
      </c>
      <c r="Z513" s="342">
        <f t="shared" si="297"/>
        <v>23.504497260273975</v>
      </c>
      <c r="AA513" s="342">
        <f t="shared" si="297"/>
        <v>22.746287671232878</v>
      </c>
      <c r="AB513" s="342">
        <f t="shared" si="297"/>
        <v>23.504497260273975</v>
      </c>
      <c r="AC513" s="342">
        <f t="shared" si="297"/>
        <v>22.746287671232878</v>
      </c>
      <c r="AD513" s="342">
        <f t="shared" si="297"/>
        <v>23.504497260273975</v>
      </c>
      <c r="AE513" s="342">
        <f t="shared" si="297"/>
        <v>23.504497260273975</v>
      </c>
      <c r="AF513" s="342">
        <f t="shared" si="297"/>
        <v>22.746287671232878</v>
      </c>
      <c r="AG513" s="342">
        <f t="shared" si="297"/>
        <v>23.504497260273975</v>
      </c>
      <c r="AH513" s="342">
        <f t="shared" si="297"/>
        <v>22.746287671232878</v>
      </c>
      <c r="AI513" s="342">
        <f t="shared" si="297"/>
        <v>23.504497260273975</v>
      </c>
      <c r="AJ513" s="342">
        <f t="shared" si="297"/>
        <v>23.504497260273975</v>
      </c>
      <c r="AK513" s="342">
        <f t="shared" si="297"/>
        <v>21.22986849315069</v>
      </c>
      <c r="AL513" s="342">
        <f t="shared" si="297"/>
        <v>23.504497260273975</v>
      </c>
      <c r="AM513" s="342">
        <f t="shared" si="297"/>
        <v>22.746287671232878</v>
      </c>
      <c r="AN513" s="342">
        <f t="shared" si="297"/>
        <v>23.504497260273975</v>
      </c>
      <c r="AO513" s="342">
        <f t="shared" si="297"/>
        <v>22.746287671232878</v>
      </c>
      <c r="AP513" s="342">
        <f t="shared" si="297"/>
        <v>23.504497260273975</v>
      </c>
      <c r="AQ513" s="342">
        <f t="shared" si="297"/>
        <v>23.504497260273975</v>
      </c>
      <c r="AR513" s="342">
        <f t="shared" si="297"/>
        <v>22.746287671232878</v>
      </c>
      <c r="AS513" s="342">
        <f t="shared" si="297"/>
        <v>23.504497260273975</v>
      </c>
      <c r="AT513" s="342">
        <f t="shared" si="297"/>
        <v>22.746287671232878</v>
      </c>
      <c r="AU513" s="342">
        <f t="shared" si="297"/>
        <v>23.504497260273975</v>
      </c>
      <c r="AV513" s="342">
        <f t="shared" si="297"/>
        <v>23.440277322404373</v>
      </c>
      <c r="AW513" s="342">
        <f t="shared" si="297"/>
        <v>21.92800136612022</v>
      </c>
      <c r="AX513" s="342">
        <f t="shared" si="297"/>
        <v>23.440277322404373</v>
      </c>
      <c r="AY513" s="342">
        <f t="shared" si="297"/>
        <v>22.684139344262295</v>
      </c>
      <c r="AZ513" s="342">
        <f t="shared" si="297"/>
        <v>23.440277322404373</v>
      </c>
      <c r="BA513" s="342">
        <f t="shared" si="297"/>
        <v>22.684139344262295</v>
      </c>
      <c r="BB513" s="342">
        <f t="shared" si="297"/>
        <v>23.440277322404373</v>
      </c>
      <c r="BC513" s="342">
        <f t="shared" si="297"/>
        <v>23.440277322404373</v>
      </c>
      <c r="BD513" s="342">
        <f t="shared" si="297"/>
        <v>22.684139344262295</v>
      </c>
      <c r="BE513" s="342">
        <f t="shared" si="297"/>
        <v>23.440277322404373</v>
      </c>
      <c r="BF513" s="342">
        <f t="shared" si="297"/>
        <v>22.684139344262295</v>
      </c>
      <c r="BG513" s="342">
        <f t="shared" si="297"/>
        <v>23.440277322404373</v>
      </c>
      <c r="BH513" s="342">
        <f t="shared" si="297"/>
        <v>23.504497260273975</v>
      </c>
      <c r="BI513" s="342">
        <f t="shared" si="297"/>
        <v>21.22986849315069</v>
      </c>
      <c r="BJ513" s="342">
        <f t="shared" si="297"/>
        <v>23.504497260273975</v>
      </c>
      <c r="BK513" s="342">
        <f t="shared" si="297"/>
        <v>22.746287671232878</v>
      </c>
      <c r="BL513" s="342">
        <f t="shared" si="297"/>
        <v>23.504497260273975</v>
      </c>
      <c r="BM513" s="342">
        <f t="shared" si="297"/>
        <v>22.746287671232878</v>
      </c>
      <c r="BN513" s="342">
        <f t="shared" si="297"/>
        <v>23.504497260273975</v>
      </c>
      <c r="BO513" s="342">
        <f t="shared" si="297"/>
        <v>23.504497260273975</v>
      </c>
      <c r="BP513" s="342">
        <f t="shared" si="297"/>
        <v>22.746287671232878</v>
      </c>
      <c r="BQ513" s="342">
        <f t="shared" si="297"/>
        <v>23.504497260273975</v>
      </c>
      <c r="BR513" s="342">
        <f t="shared" si="297"/>
        <v>22.746287671232878</v>
      </c>
      <c r="BS513" s="342">
        <f t="shared" si="297"/>
        <v>23.504497260273975</v>
      </c>
      <c r="BT513" s="342">
        <f t="shared" si="297"/>
        <v>23.504497260273975</v>
      </c>
      <c r="BU513" s="342">
        <f t="shared" si="297"/>
        <v>21.22986849315069</v>
      </c>
      <c r="BV513" s="342">
        <f t="shared" si="297"/>
        <v>23.504497260273975</v>
      </c>
      <c r="BW513" s="342">
        <f t="shared" si="297"/>
        <v>22.746287671232878</v>
      </c>
      <c r="BX513" s="342">
        <f t="shared" ref="BX513:EI520" si="298">BW183*BX584*(DAY(BX$491)/BX$494)</f>
        <v>23.504497260273975</v>
      </c>
      <c r="BY513" s="342">
        <f t="shared" si="298"/>
        <v>22.746287671232878</v>
      </c>
      <c r="BZ513" s="342">
        <f t="shared" si="298"/>
        <v>23.504497260273975</v>
      </c>
      <c r="CA513" s="342">
        <f t="shared" si="298"/>
        <v>23.504497260273975</v>
      </c>
      <c r="CB513" s="342">
        <f t="shared" si="298"/>
        <v>22.746287671232878</v>
      </c>
      <c r="CC513" s="342">
        <f t="shared" si="298"/>
        <v>23.504497260273975</v>
      </c>
      <c r="CD513" s="342">
        <f t="shared" si="298"/>
        <v>22.746287671232878</v>
      </c>
      <c r="CE513" s="342">
        <f t="shared" si="298"/>
        <v>23.504497260273975</v>
      </c>
      <c r="CF513" s="342">
        <f t="shared" si="298"/>
        <v>23.504497260273975</v>
      </c>
      <c r="CG513" s="342">
        <f t="shared" si="298"/>
        <v>21.22986849315069</v>
      </c>
      <c r="CH513" s="342">
        <f t="shared" si="298"/>
        <v>23.504497260273975</v>
      </c>
      <c r="CI513" s="342">
        <f t="shared" si="298"/>
        <v>22.746287671232878</v>
      </c>
      <c r="CJ513" s="342">
        <f t="shared" si="298"/>
        <v>23.504497260273975</v>
      </c>
      <c r="CK513" s="342">
        <f t="shared" si="298"/>
        <v>22.746287671232878</v>
      </c>
      <c r="CL513" s="342">
        <f t="shared" si="298"/>
        <v>23.504497260273975</v>
      </c>
      <c r="CM513" s="342">
        <f t="shared" si="298"/>
        <v>23.504497260273975</v>
      </c>
      <c r="CN513" s="342">
        <f t="shared" si="298"/>
        <v>22.746287671232878</v>
      </c>
      <c r="CO513" s="342">
        <f t="shared" si="298"/>
        <v>23.504497260273975</v>
      </c>
      <c r="CP513" s="342">
        <f t="shared" si="298"/>
        <v>22.746287671232878</v>
      </c>
      <c r="CQ513" s="342">
        <f t="shared" si="298"/>
        <v>23.504497260273975</v>
      </c>
      <c r="CR513" s="342">
        <f t="shared" si="298"/>
        <v>23.440277322404373</v>
      </c>
      <c r="CS513" s="342">
        <f t="shared" si="298"/>
        <v>21.92800136612022</v>
      </c>
      <c r="CT513" s="342">
        <f t="shared" si="298"/>
        <v>23.440277322404373</v>
      </c>
      <c r="CU513" s="342">
        <f t="shared" si="298"/>
        <v>22.684139344262295</v>
      </c>
      <c r="CV513" s="342">
        <f t="shared" si="298"/>
        <v>23.440277322404373</v>
      </c>
      <c r="CW513" s="342">
        <f t="shared" si="298"/>
        <v>22.684139344262295</v>
      </c>
      <c r="CX513" s="342">
        <f t="shared" si="298"/>
        <v>23.440277322404373</v>
      </c>
      <c r="CY513" s="342">
        <f t="shared" si="298"/>
        <v>23.440277322404373</v>
      </c>
      <c r="CZ513" s="342">
        <f t="shared" si="298"/>
        <v>22.684139344262295</v>
      </c>
      <c r="DA513" s="342">
        <f t="shared" si="298"/>
        <v>23.440277322404373</v>
      </c>
      <c r="DB513" s="342">
        <f t="shared" si="298"/>
        <v>22.684139344262295</v>
      </c>
      <c r="DC513" s="342">
        <f t="shared" si="298"/>
        <v>23.440277322404373</v>
      </c>
      <c r="DD513" s="342"/>
      <c r="DE513" s="342"/>
      <c r="DF513" s="342"/>
      <c r="DG513" s="342"/>
      <c r="DH513" s="342"/>
      <c r="DI513" s="342"/>
      <c r="DJ513" s="342"/>
      <c r="DK513" s="342"/>
      <c r="DL513" s="342"/>
      <c r="DM513" s="342"/>
      <c r="DN513" s="342"/>
      <c r="DO513" s="342"/>
      <c r="DP513" s="342"/>
      <c r="DQ513" s="342"/>
      <c r="DR513" s="342"/>
      <c r="DS513" s="342"/>
      <c r="DT513" s="342"/>
      <c r="DU513" s="342"/>
      <c r="DV513" s="342"/>
      <c r="DW513" s="342"/>
      <c r="DX513" s="342"/>
      <c r="DY513" s="342"/>
      <c r="DZ513" s="342"/>
      <c r="EA513" s="342"/>
      <c r="EB513" s="342"/>
      <c r="EC513" s="342"/>
      <c r="ED513" s="342"/>
      <c r="EE513" s="342"/>
      <c r="EF513" s="342"/>
      <c r="EG513" s="342"/>
      <c r="EH513" s="342"/>
      <c r="EI513" s="342"/>
      <c r="EJ513" s="342"/>
      <c r="EK513" s="342"/>
      <c r="EL513" s="342"/>
      <c r="EM513" s="342"/>
    </row>
    <row r="514" spans="3:143" x14ac:dyDescent="0.3">
      <c r="C514" s="71">
        <f t="shared" si="285"/>
        <v>18</v>
      </c>
      <c r="D514" s="214" t="str">
        <f t="shared" si="296"/>
        <v>해외투자대출(인)</v>
      </c>
      <c r="E514" s="215" t="str">
        <f t="shared" si="296"/>
        <v>씨티</v>
      </c>
      <c r="F514" s="283">
        <f t="shared" si="296"/>
        <v>29004</v>
      </c>
      <c r="G514" s="217">
        <f t="shared" si="296"/>
        <v>2.0649999999999998E-2</v>
      </c>
      <c r="H514" s="218">
        <f t="shared" si="296"/>
        <v>42940</v>
      </c>
      <c r="I514" s="219" t="str">
        <f t="shared" si="296"/>
        <v>3개월</v>
      </c>
      <c r="J514" s="220" t="str">
        <f t="shared" si="296"/>
        <v>1,4,7,10</v>
      </c>
      <c r="K514" s="341"/>
      <c r="L514" s="342">
        <f t="shared" si="297"/>
        <v>50.868248219178078</v>
      </c>
      <c r="M514" s="342">
        <f t="shared" si="297"/>
        <v>45.945514520547945</v>
      </c>
      <c r="N514" s="342">
        <f t="shared" si="297"/>
        <v>50.868248219178078</v>
      </c>
      <c r="O514" s="342">
        <f t="shared" si="297"/>
        <v>49.227336986301367</v>
      </c>
      <c r="P514" s="342">
        <f t="shared" si="297"/>
        <v>50.868248219178078</v>
      </c>
      <c r="Q514" s="342">
        <f t="shared" si="297"/>
        <v>49.227336986301367</v>
      </c>
      <c r="R514" s="342">
        <f t="shared" si="297"/>
        <v>50.868248219178078</v>
      </c>
      <c r="S514" s="342">
        <f t="shared" si="297"/>
        <v>50.868248219178078</v>
      </c>
      <c r="T514" s="342">
        <f t="shared" si="297"/>
        <v>49.227336986301367</v>
      </c>
      <c r="U514" s="342">
        <f t="shared" si="297"/>
        <v>50.868248219178078</v>
      </c>
      <c r="V514" s="342">
        <f t="shared" si="297"/>
        <v>49.227336986301367</v>
      </c>
      <c r="W514" s="342">
        <f t="shared" si="297"/>
        <v>50.868248219178078</v>
      </c>
      <c r="X514" s="342">
        <f t="shared" si="297"/>
        <v>50.868248219178078</v>
      </c>
      <c r="Y514" s="342">
        <f t="shared" si="297"/>
        <v>45.945514520547945</v>
      </c>
      <c r="Z514" s="342">
        <f t="shared" si="297"/>
        <v>50.868248219178078</v>
      </c>
      <c r="AA514" s="342">
        <f t="shared" si="297"/>
        <v>49.227336986301367</v>
      </c>
      <c r="AB514" s="342">
        <f t="shared" si="297"/>
        <v>50.868248219178078</v>
      </c>
      <c r="AC514" s="342">
        <f t="shared" si="297"/>
        <v>49.227336986301367</v>
      </c>
      <c r="AD514" s="342">
        <f t="shared" si="297"/>
        <v>50.868248219178078</v>
      </c>
      <c r="AE514" s="342">
        <f t="shared" si="297"/>
        <v>50.868248219178078</v>
      </c>
      <c r="AF514" s="342">
        <f t="shared" si="297"/>
        <v>49.227336986301367</v>
      </c>
      <c r="AG514" s="342">
        <f t="shared" si="297"/>
        <v>50.868248219178078</v>
      </c>
      <c r="AH514" s="342">
        <f t="shared" si="297"/>
        <v>49.227336986301367</v>
      </c>
      <c r="AI514" s="342">
        <f t="shared" si="297"/>
        <v>50.868248219178078</v>
      </c>
      <c r="AJ514" s="342">
        <f t="shared" si="297"/>
        <v>50.868248219178078</v>
      </c>
      <c r="AK514" s="342">
        <f t="shared" si="297"/>
        <v>45.945514520547945</v>
      </c>
      <c r="AL514" s="342">
        <f t="shared" si="297"/>
        <v>50.868248219178078</v>
      </c>
      <c r="AM514" s="342">
        <f t="shared" si="297"/>
        <v>49.227336986301367</v>
      </c>
      <c r="AN514" s="342">
        <f t="shared" si="297"/>
        <v>50.868248219178078</v>
      </c>
      <c r="AO514" s="342">
        <f t="shared" si="297"/>
        <v>49.227336986301367</v>
      </c>
      <c r="AP514" s="342">
        <f t="shared" si="297"/>
        <v>50.868248219178078</v>
      </c>
      <c r="AQ514" s="342">
        <f t="shared" si="297"/>
        <v>50.868248219178078</v>
      </c>
      <c r="AR514" s="342">
        <f t="shared" si="297"/>
        <v>49.227336986301367</v>
      </c>
      <c r="AS514" s="342">
        <f t="shared" si="297"/>
        <v>50.868248219178078</v>
      </c>
      <c r="AT514" s="342">
        <f t="shared" si="297"/>
        <v>49.227336986301367</v>
      </c>
      <c r="AU514" s="342">
        <f t="shared" si="297"/>
        <v>50.868248219178078</v>
      </c>
      <c r="AV514" s="342">
        <f t="shared" si="297"/>
        <v>50.729263934426228</v>
      </c>
      <c r="AW514" s="342">
        <f t="shared" si="297"/>
        <v>47.456408196721313</v>
      </c>
      <c r="AX514" s="342">
        <f t="shared" si="297"/>
        <v>50.729263934426228</v>
      </c>
      <c r="AY514" s="342">
        <f t="shared" si="297"/>
        <v>49.092836065573763</v>
      </c>
      <c r="AZ514" s="342">
        <f t="shared" si="297"/>
        <v>50.729263934426228</v>
      </c>
      <c r="BA514" s="342">
        <f t="shared" si="297"/>
        <v>49.092836065573763</v>
      </c>
      <c r="BB514" s="342">
        <f t="shared" si="297"/>
        <v>50.729263934426228</v>
      </c>
      <c r="BC514" s="342">
        <f t="shared" si="297"/>
        <v>50.729263934426228</v>
      </c>
      <c r="BD514" s="342">
        <f t="shared" si="297"/>
        <v>49.092836065573763</v>
      </c>
      <c r="BE514" s="342">
        <f t="shared" si="297"/>
        <v>50.729263934426228</v>
      </c>
      <c r="BF514" s="342">
        <f t="shared" si="297"/>
        <v>49.092836065573763</v>
      </c>
      <c r="BG514" s="342">
        <f t="shared" si="297"/>
        <v>50.729263934426228</v>
      </c>
      <c r="BH514" s="342">
        <f t="shared" si="297"/>
        <v>50.868248219178078</v>
      </c>
      <c r="BI514" s="342">
        <f t="shared" si="297"/>
        <v>45.945514520547945</v>
      </c>
      <c r="BJ514" s="342">
        <f t="shared" si="297"/>
        <v>50.868248219178078</v>
      </c>
      <c r="BK514" s="342">
        <f t="shared" si="297"/>
        <v>49.227336986301367</v>
      </c>
      <c r="BL514" s="342">
        <f t="shared" si="297"/>
        <v>50.868248219178078</v>
      </c>
      <c r="BM514" s="342">
        <f t="shared" si="297"/>
        <v>49.227336986301367</v>
      </c>
      <c r="BN514" s="342">
        <f t="shared" si="297"/>
        <v>50.868248219178078</v>
      </c>
      <c r="BO514" s="342">
        <f t="shared" si="297"/>
        <v>50.868248219178078</v>
      </c>
      <c r="BP514" s="342">
        <f t="shared" si="297"/>
        <v>49.227336986301367</v>
      </c>
      <c r="BQ514" s="342">
        <f t="shared" si="297"/>
        <v>50.868248219178078</v>
      </c>
      <c r="BR514" s="342">
        <f t="shared" si="297"/>
        <v>49.227336986301367</v>
      </c>
      <c r="BS514" s="342">
        <f t="shared" si="297"/>
        <v>50.868248219178078</v>
      </c>
      <c r="BT514" s="342">
        <f t="shared" si="297"/>
        <v>50.868248219178078</v>
      </c>
      <c r="BU514" s="342">
        <f t="shared" si="297"/>
        <v>45.945514520547945</v>
      </c>
      <c r="BV514" s="342">
        <f t="shared" si="297"/>
        <v>50.868248219178078</v>
      </c>
      <c r="BW514" s="342">
        <f t="shared" si="297"/>
        <v>49.227336986301367</v>
      </c>
      <c r="BX514" s="342">
        <f t="shared" si="298"/>
        <v>50.868248219178078</v>
      </c>
      <c r="BY514" s="342">
        <f t="shared" si="298"/>
        <v>49.227336986301367</v>
      </c>
      <c r="BZ514" s="342">
        <f t="shared" si="298"/>
        <v>50.868248219178078</v>
      </c>
      <c r="CA514" s="342">
        <f t="shared" si="298"/>
        <v>50.868248219178078</v>
      </c>
      <c r="CB514" s="342">
        <f t="shared" si="298"/>
        <v>49.227336986301367</v>
      </c>
      <c r="CC514" s="342">
        <f t="shared" si="298"/>
        <v>50.868248219178078</v>
      </c>
      <c r="CD514" s="342">
        <f t="shared" si="298"/>
        <v>49.227336986301367</v>
      </c>
      <c r="CE514" s="342">
        <f t="shared" si="298"/>
        <v>50.868248219178078</v>
      </c>
      <c r="CF514" s="342">
        <f t="shared" si="298"/>
        <v>50.868248219178078</v>
      </c>
      <c r="CG514" s="342">
        <f t="shared" si="298"/>
        <v>45.945514520547945</v>
      </c>
      <c r="CH514" s="342">
        <f t="shared" si="298"/>
        <v>50.868248219178078</v>
      </c>
      <c r="CI514" s="342">
        <f t="shared" si="298"/>
        <v>49.227336986301367</v>
      </c>
      <c r="CJ514" s="342">
        <f t="shared" si="298"/>
        <v>50.868248219178078</v>
      </c>
      <c r="CK514" s="342">
        <f t="shared" si="298"/>
        <v>49.227336986301367</v>
      </c>
      <c r="CL514" s="342">
        <f t="shared" si="298"/>
        <v>50.868248219178078</v>
      </c>
      <c r="CM514" s="342">
        <f t="shared" si="298"/>
        <v>50.868248219178078</v>
      </c>
      <c r="CN514" s="342">
        <f t="shared" si="298"/>
        <v>49.227336986301367</v>
      </c>
      <c r="CO514" s="342">
        <f t="shared" si="298"/>
        <v>50.868248219178078</v>
      </c>
      <c r="CP514" s="342">
        <f t="shared" si="298"/>
        <v>49.227336986301367</v>
      </c>
      <c r="CQ514" s="342">
        <f t="shared" si="298"/>
        <v>50.868248219178078</v>
      </c>
      <c r="CR514" s="342">
        <f t="shared" si="298"/>
        <v>50.729263934426228</v>
      </c>
      <c r="CS514" s="342">
        <f t="shared" si="298"/>
        <v>47.456408196721313</v>
      </c>
      <c r="CT514" s="342">
        <f t="shared" si="298"/>
        <v>50.729263934426228</v>
      </c>
      <c r="CU514" s="342">
        <f t="shared" si="298"/>
        <v>49.092836065573763</v>
      </c>
      <c r="CV514" s="342">
        <f t="shared" si="298"/>
        <v>50.729263934426228</v>
      </c>
      <c r="CW514" s="342">
        <f t="shared" si="298"/>
        <v>49.092836065573763</v>
      </c>
      <c r="CX514" s="342">
        <f t="shared" si="298"/>
        <v>50.729263934426228</v>
      </c>
      <c r="CY514" s="342">
        <f t="shared" si="298"/>
        <v>50.729263934426228</v>
      </c>
      <c r="CZ514" s="342">
        <f t="shared" si="298"/>
        <v>49.092836065573763</v>
      </c>
      <c r="DA514" s="342">
        <f t="shared" si="298"/>
        <v>50.729263934426228</v>
      </c>
      <c r="DB514" s="342">
        <f t="shared" si="298"/>
        <v>49.092836065573763</v>
      </c>
      <c r="DC514" s="342">
        <f t="shared" si="298"/>
        <v>50.729263934426228</v>
      </c>
      <c r="DD514" s="342"/>
      <c r="DE514" s="342"/>
      <c r="DF514" s="342"/>
      <c r="DG514" s="342"/>
      <c r="DH514" s="342"/>
      <c r="DI514" s="342"/>
      <c r="DJ514" s="342"/>
      <c r="DK514" s="342"/>
      <c r="DL514" s="342"/>
      <c r="DM514" s="342"/>
      <c r="DN514" s="342"/>
      <c r="DO514" s="342"/>
      <c r="DP514" s="342"/>
      <c r="DQ514" s="342"/>
      <c r="DR514" s="342"/>
      <c r="DS514" s="342"/>
      <c r="DT514" s="342"/>
      <c r="DU514" s="342"/>
      <c r="DV514" s="342"/>
      <c r="DW514" s="342"/>
      <c r="DX514" s="342"/>
      <c r="DY514" s="342"/>
      <c r="DZ514" s="342"/>
      <c r="EA514" s="342"/>
      <c r="EB514" s="342"/>
      <c r="EC514" s="342"/>
      <c r="ED514" s="342"/>
      <c r="EE514" s="342"/>
      <c r="EF514" s="342"/>
      <c r="EG514" s="342"/>
      <c r="EH514" s="342"/>
      <c r="EI514" s="342"/>
      <c r="EJ514" s="342"/>
      <c r="EK514" s="342"/>
      <c r="EL514" s="342"/>
      <c r="EM514" s="342"/>
    </row>
    <row r="515" spans="3:143" x14ac:dyDescent="0.3">
      <c r="C515" s="71">
        <f t="shared" si="285"/>
        <v>19</v>
      </c>
      <c r="D515" s="223" t="str">
        <f t="shared" si="296"/>
        <v>해외투자대출(창)</v>
      </c>
      <c r="E515" s="215" t="str">
        <f t="shared" si="296"/>
        <v>하나</v>
      </c>
      <c r="F515" s="283">
        <f t="shared" si="296"/>
        <v>2296.15</v>
      </c>
      <c r="G515" s="217">
        <f t="shared" si="296"/>
        <v>2.4672999999999997E-2</v>
      </c>
      <c r="H515" s="218">
        <f t="shared" si="296"/>
        <v>42854</v>
      </c>
      <c r="I515" s="219" t="str">
        <f t="shared" si="296"/>
        <v>1개월</v>
      </c>
      <c r="J515" s="220" t="str">
        <f t="shared" si="296"/>
        <v>-</v>
      </c>
      <c r="K515" s="341"/>
      <c r="L515" s="342">
        <f t="shared" si="297"/>
        <v>4.811616924520548</v>
      </c>
      <c r="M515" s="342">
        <f t="shared" si="297"/>
        <v>4.3459765769863017</v>
      </c>
      <c r="N515" s="342">
        <f t="shared" si="297"/>
        <v>4.811616924520548</v>
      </c>
      <c r="O515" s="342">
        <f t="shared" si="297"/>
        <v>4.656403475342465</v>
      </c>
      <c r="P515" s="342">
        <f t="shared" si="297"/>
        <v>4.3051309324657536</v>
      </c>
      <c r="Q515" s="342">
        <f t="shared" si="297"/>
        <v>4.16625574109589</v>
      </c>
      <c r="R515" s="342">
        <f t="shared" si="297"/>
        <v>4.3051309324657536</v>
      </c>
      <c r="S515" s="342">
        <f t="shared" si="297"/>
        <v>4.3051309324657536</v>
      </c>
      <c r="T515" s="342">
        <f t="shared" si="297"/>
        <v>4.16625574109589</v>
      </c>
      <c r="U515" s="342">
        <f t="shared" si="297"/>
        <v>4.3051309324657536</v>
      </c>
      <c r="V515" s="342">
        <f t="shared" si="297"/>
        <v>4.16625574109589</v>
      </c>
      <c r="W515" s="342">
        <f t="shared" si="297"/>
        <v>4.3051309324657536</v>
      </c>
      <c r="X515" s="342">
        <f t="shared" si="297"/>
        <v>4.3051309324657536</v>
      </c>
      <c r="Y515" s="342">
        <f t="shared" si="297"/>
        <v>3.8885053583561646</v>
      </c>
      <c r="Z515" s="342">
        <f t="shared" si="297"/>
        <v>4.3051309324657536</v>
      </c>
      <c r="AA515" s="342">
        <f t="shared" si="297"/>
        <v>4.16625574109589</v>
      </c>
      <c r="AB515" s="342">
        <f t="shared" si="297"/>
        <v>4.3051309324657536</v>
      </c>
      <c r="AC515" s="342">
        <f t="shared" si="297"/>
        <v>4.16625574109589</v>
      </c>
      <c r="AD515" s="342">
        <f t="shared" si="297"/>
        <v>4.3051309324657536</v>
      </c>
      <c r="AE515" s="342">
        <f t="shared" si="297"/>
        <v>4.3051309324657536</v>
      </c>
      <c r="AF515" s="342">
        <f t="shared" si="297"/>
        <v>4.16625574109589</v>
      </c>
      <c r="AG515" s="342">
        <f t="shared" si="297"/>
        <v>4.3051309324657536</v>
      </c>
      <c r="AH515" s="342">
        <f t="shared" si="297"/>
        <v>4.16625574109589</v>
      </c>
      <c r="AI515" s="342">
        <f t="shared" si="297"/>
        <v>4.3051309324657536</v>
      </c>
      <c r="AJ515" s="342">
        <f t="shared" si="297"/>
        <v>4.3051309324657536</v>
      </c>
      <c r="AK515" s="342">
        <f t="shared" si="297"/>
        <v>3.8885053583561646</v>
      </c>
      <c r="AL515" s="342">
        <f t="shared" si="297"/>
        <v>4.3051309324657536</v>
      </c>
      <c r="AM515" s="342">
        <f t="shared" si="297"/>
        <v>4.16625574109589</v>
      </c>
      <c r="AN515" s="342">
        <f t="shared" si="297"/>
        <v>4.3051309324657536</v>
      </c>
      <c r="AO515" s="342">
        <f t="shared" si="297"/>
        <v>4.16625574109589</v>
      </c>
      <c r="AP515" s="342">
        <f t="shared" si="297"/>
        <v>4.3051309324657536</v>
      </c>
      <c r="AQ515" s="342">
        <f t="shared" si="297"/>
        <v>4.3051309324657536</v>
      </c>
      <c r="AR515" s="342">
        <f t="shared" si="297"/>
        <v>4.16625574109589</v>
      </c>
      <c r="AS515" s="342">
        <f t="shared" si="297"/>
        <v>4.3051309324657536</v>
      </c>
      <c r="AT515" s="342">
        <f t="shared" si="297"/>
        <v>4.16625574109589</v>
      </c>
      <c r="AU515" s="342">
        <f t="shared" si="297"/>
        <v>4.3051309324657536</v>
      </c>
      <c r="AV515" s="342">
        <f t="shared" si="297"/>
        <v>4.2933682796448087</v>
      </c>
      <c r="AW515" s="342">
        <f t="shared" si="297"/>
        <v>4.0163767777322406</v>
      </c>
      <c r="AX515" s="342">
        <f t="shared" si="297"/>
        <v>4.2933682796448087</v>
      </c>
      <c r="AY515" s="342">
        <f t="shared" si="297"/>
        <v>4.1548725286885242</v>
      </c>
      <c r="AZ515" s="342">
        <f t="shared" si="297"/>
        <v>4.2933682796448087</v>
      </c>
      <c r="BA515" s="342">
        <f t="shared" si="297"/>
        <v>4.1548725286885242</v>
      </c>
      <c r="BB515" s="342">
        <f t="shared" si="297"/>
        <v>4.2933682796448087</v>
      </c>
      <c r="BC515" s="342">
        <f t="shared" si="297"/>
        <v>4.2933682796448087</v>
      </c>
      <c r="BD515" s="342">
        <f t="shared" si="297"/>
        <v>4.1548725286885242</v>
      </c>
      <c r="BE515" s="342">
        <f t="shared" si="297"/>
        <v>4.2933682796448087</v>
      </c>
      <c r="BF515" s="342">
        <f t="shared" si="297"/>
        <v>4.1548725286885242</v>
      </c>
      <c r="BG515" s="342">
        <f t="shared" si="297"/>
        <v>4.2933682796448087</v>
      </c>
      <c r="BH515" s="342">
        <f t="shared" si="297"/>
        <v>4.3051309324657536</v>
      </c>
      <c r="BI515" s="342">
        <f t="shared" si="297"/>
        <v>3.8885053583561646</v>
      </c>
      <c r="BJ515" s="342">
        <f t="shared" si="297"/>
        <v>4.3051309324657536</v>
      </c>
      <c r="BK515" s="342">
        <f t="shared" si="297"/>
        <v>4.16625574109589</v>
      </c>
      <c r="BL515" s="342">
        <f t="shared" si="297"/>
        <v>4.3051309324657536</v>
      </c>
      <c r="BM515" s="342">
        <f t="shared" si="297"/>
        <v>4.16625574109589</v>
      </c>
      <c r="BN515" s="342">
        <f t="shared" si="297"/>
        <v>4.3051309324657536</v>
      </c>
      <c r="BO515" s="342">
        <f t="shared" si="297"/>
        <v>4.3051309324657536</v>
      </c>
      <c r="BP515" s="342">
        <f t="shared" si="297"/>
        <v>4.16625574109589</v>
      </c>
      <c r="BQ515" s="342">
        <f t="shared" si="297"/>
        <v>4.3051309324657536</v>
      </c>
      <c r="BR515" s="342">
        <f t="shared" si="297"/>
        <v>4.16625574109589</v>
      </c>
      <c r="BS515" s="342">
        <f t="shared" si="297"/>
        <v>4.3051309324657536</v>
      </c>
      <c r="BT515" s="342">
        <f t="shared" si="297"/>
        <v>4.3051309324657536</v>
      </c>
      <c r="BU515" s="342">
        <f t="shared" si="297"/>
        <v>3.8885053583561646</v>
      </c>
      <c r="BV515" s="342">
        <f t="shared" si="297"/>
        <v>4.3051309324657536</v>
      </c>
      <c r="BW515" s="342">
        <f t="shared" si="297"/>
        <v>4.16625574109589</v>
      </c>
      <c r="BX515" s="342">
        <f t="shared" si="298"/>
        <v>4.3051309324657536</v>
      </c>
      <c r="BY515" s="342">
        <f t="shared" si="298"/>
        <v>4.16625574109589</v>
      </c>
      <c r="BZ515" s="342">
        <f t="shared" si="298"/>
        <v>4.3051309324657536</v>
      </c>
      <c r="CA515" s="342">
        <f t="shared" si="298"/>
        <v>4.3051309324657536</v>
      </c>
      <c r="CB515" s="342">
        <f t="shared" si="298"/>
        <v>4.16625574109589</v>
      </c>
      <c r="CC515" s="342">
        <f t="shared" si="298"/>
        <v>4.3051309324657536</v>
      </c>
      <c r="CD515" s="342">
        <f t="shared" si="298"/>
        <v>4.16625574109589</v>
      </c>
      <c r="CE515" s="342">
        <f t="shared" si="298"/>
        <v>4.3051309324657536</v>
      </c>
      <c r="CF515" s="342">
        <f t="shared" si="298"/>
        <v>4.3051309324657536</v>
      </c>
      <c r="CG515" s="342">
        <f t="shared" si="298"/>
        <v>3.8885053583561646</v>
      </c>
      <c r="CH515" s="342">
        <f t="shared" si="298"/>
        <v>4.3051309324657536</v>
      </c>
      <c r="CI515" s="342">
        <f t="shared" si="298"/>
        <v>4.16625574109589</v>
      </c>
      <c r="CJ515" s="342">
        <f t="shared" si="298"/>
        <v>4.3051309324657536</v>
      </c>
      <c r="CK515" s="342">
        <f t="shared" si="298"/>
        <v>4.16625574109589</v>
      </c>
      <c r="CL515" s="342">
        <f t="shared" si="298"/>
        <v>4.3051309324657536</v>
      </c>
      <c r="CM515" s="342">
        <f t="shared" si="298"/>
        <v>4.3051309324657536</v>
      </c>
      <c r="CN515" s="342">
        <f t="shared" si="298"/>
        <v>4.16625574109589</v>
      </c>
      <c r="CO515" s="342">
        <f t="shared" si="298"/>
        <v>4.3051309324657536</v>
      </c>
      <c r="CP515" s="342">
        <f t="shared" si="298"/>
        <v>4.16625574109589</v>
      </c>
      <c r="CQ515" s="342">
        <f t="shared" si="298"/>
        <v>4.3051309324657536</v>
      </c>
      <c r="CR515" s="342">
        <f t="shared" si="298"/>
        <v>4.2933682796448087</v>
      </c>
      <c r="CS515" s="342">
        <f t="shared" si="298"/>
        <v>4.0163767777322406</v>
      </c>
      <c r="CT515" s="342">
        <f t="shared" si="298"/>
        <v>4.2933682796448087</v>
      </c>
      <c r="CU515" s="342">
        <f t="shared" si="298"/>
        <v>4.1548725286885242</v>
      </c>
      <c r="CV515" s="342">
        <f t="shared" si="298"/>
        <v>4.2933682796448087</v>
      </c>
      <c r="CW515" s="342">
        <f t="shared" si="298"/>
        <v>4.1548725286885242</v>
      </c>
      <c r="CX515" s="342">
        <f t="shared" si="298"/>
        <v>4.2933682796448087</v>
      </c>
      <c r="CY515" s="342">
        <f t="shared" si="298"/>
        <v>4.2933682796448087</v>
      </c>
      <c r="CZ515" s="342">
        <f t="shared" si="298"/>
        <v>4.1548725286885242</v>
      </c>
      <c r="DA515" s="342">
        <f t="shared" si="298"/>
        <v>4.2933682796448087</v>
      </c>
      <c r="DB515" s="342">
        <f t="shared" si="298"/>
        <v>4.1548725286885242</v>
      </c>
      <c r="DC515" s="342">
        <f t="shared" si="298"/>
        <v>4.2933682796448087</v>
      </c>
      <c r="DD515" s="342"/>
      <c r="DE515" s="342"/>
      <c r="DF515" s="342"/>
      <c r="DG515" s="342"/>
      <c r="DH515" s="342"/>
      <c r="DI515" s="342"/>
      <c r="DJ515" s="342"/>
      <c r="DK515" s="342"/>
      <c r="DL515" s="342"/>
      <c r="DM515" s="342"/>
      <c r="DN515" s="342"/>
      <c r="DO515" s="342"/>
      <c r="DP515" s="342"/>
      <c r="DQ515" s="342"/>
      <c r="DR515" s="342"/>
      <c r="DS515" s="342"/>
      <c r="DT515" s="342"/>
      <c r="DU515" s="342"/>
      <c r="DV515" s="342"/>
      <c r="DW515" s="342"/>
      <c r="DX515" s="342"/>
      <c r="DY515" s="342"/>
      <c r="DZ515" s="342"/>
      <c r="EA515" s="342"/>
      <c r="EB515" s="342"/>
      <c r="EC515" s="342"/>
      <c r="ED515" s="342"/>
      <c r="EE515" s="342"/>
      <c r="EF515" s="342"/>
      <c r="EG515" s="342"/>
      <c r="EH515" s="342"/>
      <c r="EI515" s="342"/>
      <c r="EJ515" s="342"/>
      <c r="EK515" s="342"/>
      <c r="EL515" s="342"/>
      <c r="EM515" s="342"/>
    </row>
    <row r="516" spans="3:143" x14ac:dyDescent="0.3">
      <c r="C516" s="71">
        <f t="shared" si="285"/>
        <v>20</v>
      </c>
      <c r="D516" s="214" t="str">
        <f t="shared" si="296"/>
        <v>해외투자대출</v>
      </c>
      <c r="E516" s="215" t="str">
        <f t="shared" si="296"/>
        <v>하나</v>
      </c>
      <c r="F516" s="283">
        <f t="shared" si="296"/>
        <v>5070.3999999999996</v>
      </c>
      <c r="G516" s="217">
        <f t="shared" si="296"/>
        <v>1.42714E-2</v>
      </c>
      <c r="H516" s="218">
        <f t="shared" si="296"/>
        <v>42941</v>
      </c>
      <c r="I516" s="219" t="str">
        <f t="shared" si="296"/>
        <v>1개월</v>
      </c>
      <c r="J516" s="220" t="str">
        <f t="shared" si="296"/>
        <v>-</v>
      </c>
      <c r="K516" s="341"/>
      <c r="L516" s="342">
        <f t="shared" si="297"/>
        <v>6.1457887763287671</v>
      </c>
      <c r="M516" s="342">
        <f t="shared" si="297"/>
        <v>5.5510350237808224</v>
      </c>
      <c r="N516" s="342">
        <f t="shared" si="297"/>
        <v>6.1457887763287671</v>
      </c>
      <c r="O516" s="342">
        <f t="shared" si="297"/>
        <v>5.9475375254794516</v>
      </c>
      <c r="P516" s="342">
        <f t="shared" si="297"/>
        <v>6.1457887763287671</v>
      </c>
      <c r="Q516" s="342">
        <f t="shared" si="297"/>
        <v>5.9475375254794516</v>
      </c>
      <c r="R516" s="342">
        <f t="shared" si="297"/>
        <v>6.1457887763287671</v>
      </c>
      <c r="S516" s="342">
        <f t="shared" si="297"/>
        <v>6.1457887763287671</v>
      </c>
      <c r="T516" s="342">
        <f t="shared" si="297"/>
        <v>5.9475375254794516</v>
      </c>
      <c r="U516" s="342">
        <f t="shared" si="297"/>
        <v>6.1457887763287671</v>
      </c>
      <c r="V516" s="342">
        <f t="shared" si="297"/>
        <v>5.9475375254794516</v>
      </c>
      <c r="W516" s="342">
        <f t="shared" si="297"/>
        <v>0</v>
      </c>
      <c r="X516" s="342">
        <f t="shared" si="297"/>
        <v>0</v>
      </c>
      <c r="Y516" s="342">
        <f t="shared" si="297"/>
        <v>0</v>
      </c>
      <c r="Z516" s="342">
        <f t="shared" si="297"/>
        <v>0</v>
      </c>
      <c r="AA516" s="342">
        <f t="shared" si="297"/>
        <v>0</v>
      </c>
      <c r="AB516" s="342">
        <f t="shared" si="297"/>
        <v>0</v>
      </c>
      <c r="AC516" s="342">
        <f t="shared" si="297"/>
        <v>0</v>
      </c>
      <c r="AD516" s="342">
        <f t="shared" si="297"/>
        <v>0</v>
      </c>
      <c r="AE516" s="342">
        <f t="shared" si="297"/>
        <v>0</v>
      </c>
      <c r="AF516" s="342">
        <f t="shared" si="297"/>
        <v>0</v>
      </c>
      <c r="AG516" s="342">
        <f t="shared" si="297"/>
        <v>0</v>
      </c>
      <c r="AH516" s="342">
        <f t="shared" si="297"/>
        <v>0</v>
      </c>
      <c r="AI516" s="342">
        <f t="shared" si="297"/>
        <v>0</v>
      </c>
      <c r="AJ516" s="342">
        <f t="shared" si="297"/>
        <v>0</v>
      </c>
      <c r="AK516" s="342">
        <f t="shared" si="297"/>
        <v>0</v>
      </c>
      <c r="AL516" s="342">
        <f t="shared" si="297"/>
        <v>0</v>
      </c>
      <c r="AM516" s="342">
        <f t="shared" si="297"/>
        <v>0</v>
      </c>
      <c r="AN516" s="342">
        <f t="shared" si="297"/>
        <v>0</v>
      </c>
      <c r="AO516" s="342">
        <f t="shared" si="297"/>
        <v>0</v>
      </c>
      <c r="AP516" s="342">
        <f t="shared" si="297"/>
        <v>0</v>
      </c>
      <c r="AQ516" s="342">
        <f t="shared" si="297"/>
        <v>0</v>
      </c>
      <c r="AR516" s="342">
        <f t="shared" si="297"/>
        <v>0</v>
      </c>
      <c r="AS516" s="342">
        <f t="shared" si="297"/>
        <v>0</v>
      </c>
      <c r="AT516" s="342">
        <f t="shared" si="297"/>
        <v>0</v>
      </c>
      <c r="AU516" s="342">
        <f t="shared" si="297"/>
        <v>0</v>
      </c>
      <c r="AV516" s="342">
        <f t="shared" si="297"/>
        <v>0</v>
      </c>
      <c r="AW516" s="342">
        <f t="shared" si="297"/>
        <v>0</v>
      </c>
      <c r="AX516" s="342">
        <f t="shared" si="297"/>
        <v>0</v>
      </c>
      <c r="AY516" s="342">
        <f t="shared" si="297"/>
        <v>0</v>
      </c>
      <c r="AZ516" s="342">
        <f t="shared" si="297"/>
        <v>0</v>
      </c>
      <c r="BA516" s="342">
        <f t="shared" si="297"/>
        <v>0</v>
      </c>
      <c r="BB516" s="342">
        <f t="shared" si="297"/>
        <v>0</v>
      </c>
      <c r="BC516" s="342">
        <f t="shared" si="297"/>
        <v>0</v>
      </c>
      <c r="BD516" s="342">
        <f t="shared" si="297"/>
        <v>0</v>
      </c>
      <c r="BE516" s="342">
        <f t="shared" si="297"/>
        <v>0</v>
      </c>
      <c r="BF516" s="342">
        <f t="shared" si="297"/>
        <v>0</v>
      </c>
      <c r="BG516" s="342">
        <f t="shared" si="297"/>
        <v>0</v>
      </c>
      <c r="BH516" s="342">
        <f t="shared" si="297"/>
        <v>0</v>
      </c>
      <c r="BI516" s="342">
        <f t="shared" si="297"/>
        <v>0</v>
      </c>
      <c r="BJ516" s="342">
        <f t="shared" si="297"/>
        <v>0</v>
      </c>
      <c r="BK516" s="342">
        <f t="shared" si="297"/>
        <v>0</v>
      </c>
      <c r="BL516" s="342">
        <f t="shared" si="297"/>
        <v>0</v>
      </c>
      <c r="BM516" s="342">
        <f t="shared" si="297"/>
        <v>0</v>
      </c>
      <c r="BN516" s="342">
        <f t="shared" si="297"/>
        <v>0</v>
      </c>
      <c r="BO516" s="342">
        <f t="shared" si="297"/>
        <v>0</v>
      </c>
      <c r="BP516" s="342">
        <f t="shared" si="297"/>
        <v>0</v>
      </c>
      <c r="BQ516" s="342">
        <f t="shared" si="297"/>
        <v>0</v>
      </c>
      <c r="BR516" s="342">
        <f t="shared" si="297"/>
        <v>0</v>
      </c>
      <c r="BS516" s="342">
        <f t="shared" si="297"/>
        <v>0</v>
      </c>
      <c r="BT516" s="342">
        <f t="shared" si="297"/>
        <v>0</v>
      </c>
      <c r="BU516" s="342">
        <f t="shared" si="297"/>
        <v>0</v>
      </c>
      <c r="BV516" s="342">
        <f t="shared" si="297"/>
        <v>0</v>
      </c>
      <c r="BW516" s="342">
        <f t="shared" ref="BW516:EH516" si="299">BV186*BW587*(DAY(BW$491)/BW$494)</f>
        <v>0</v>
      </c>
      <c r="BX516" s="342">
        <f t="shared" si="298"/>
        <v>0</v>
      </c>
      <c r="BY516" s="342">
        <f t="shared" si="298"/>
        <v>0</v>
      </c>
      <c r="BZ516" s="342">
        <f t="shared" si="298"/>
        <v>0</v>
      </c>
      <c r="CA516" s="342">
        <f t="shared" si="298"/>
        <v>0</v>
      </c>
      <c r="CB516" s="342">
        <f t="shared" si="298"/>
        <v>0</v>
      </c>
      <c r="CC516" s="342">
        <f t="shared" si="298"/>
        <v>0</v>
      </c>
      <c r="CD516" s="342">
        <f t="shared" si="298"/>
        <v>0</v>
      </c>
      <c r="CE516" s="342">
        <f t="shared" si="298"/>
        <v>0</v>
      </c>
      <c r="CF516" s="342">
        <f t="shared" si="298"/>
        <v>0</v>
      </c>
      <c r="CG516" s="342">
        <f t="shared" si="298"/>
        <v>0</v>
      </c>
      <c r="CH516" s="342">
        <f t="shared" si="298"/>
        <v>0</v>
      </c>
      <c r="CI516" s="342">
        <f t="shared" si="298"/>
        <v>0</v>
      </c>
      <c r="CJ516" s="342">
        <f t="shared" si="298"/>
        <v>0</v>
      </c>
      <c r="CK516" s="342">
        <f t="shared" si="298"/>
        <v>0</v>
      </c>
      <c r="CL516" s="342">
        <f t="shared" si="298"/>
        <v>0</v>
      </c>
      <c r="CM516" s="342">
        <f t="shared" si="298"/>
        <v>0</v>
      </c>
      <c r="CN516" s="342">
        <f t="shared" si="298"/>
        <v>0</v>
      </c>
      <c r="CO516" s="342">
        <f t="shared" si="298"/>
        <v>0</v>
      </c>
      <c r="CP516" s="342">
        <f t="shared" si="298"/>
        <v>0</v>
      </c>
      <c r="CQ516" s="342">
        <f t="shared" si="298"/>
        <v>0</v>
      </c>
      <c r="CR516" s="342">
        <f t="shared" si="298"/>
        <v>0</v>
      </c>
      <c r="CS516" s="342">
        <f t="shared" si="298"/>
        <v>0</v>
      </c>
      <c r="CT516" s="342">
        <f t="shared" si="298"/>
        <v>0</v>
      </c>
      <c r="CU516" s="342">
        <f t="shared" si="298"/>
        <v>0</v>
      </c>
      <c r="CV516" s="342">
        <f t="shared" si="298"/>
        <v>0</v>
      </c>
      <c r="CW516" s="342">
        <f t="shared" si="298"/>
        <v>0</v>
      </c>
      <c r="CX516" s="342">
        <f t="shared" si="298"/>
        <v>0</v>
      </c>
      <c r="CY516" s="342">
        <f t="shared" si="298"/>
        <v>0</v>
      </c>
      <c r="CZ516" s="342">
        <f t="shared" si="298"/>
        <v>0</v>
      </c>
      <c r="DA516" s="342">
        <f t="shared" si="298"/>
        <v>0</v>
      </c>
      <c r="DB516" s="342">
        <f t="shared" si="298"/>
        <v>0</v>
      </c>
      <c r="DC516" s="342">
        <f t="shared" si="298"/>
        <v>0</v>
      </c>
      <c r="DD516" s="342"/>
      <c r="DE516" s="342"/>
      <c r="DF516" s="342"/>
      <c r="DG516" s="342"/>
      <c r="DH516" s="342"/>
      <c r="DI516" s="342"/>
      <c r="DJ516" s="342"/>
      <c r="DK516" s="342"/>
      <c r="DL516" s="342"/>
      <c r="DM516" s="342"/>
      <c r="DN516" s="342"/>
      <c r="DO516" s="342"/>
      <c r="DP516" s="342"/>
      <c r="DQ516" s="342"/>
      <c r="DR516" s="342"/>
      <c r="DS516" s="342"/>
      <c r="DT516" s="342"/>
      <c r="DU516" s="342"/>
      <c r="DV516" s="342"/>
      <c r="DW516" s="342"/>
      <c r="DX516" s="342"/>
      <c r="DY516" s="342"/>
      <c r="DZ516" s="342"/>
      <c r="EA516" s="342"/>
      <c r="EB516" s="342"/>
      <c r="EC516" s="342"/>
      <c r="ED516" s="342"/>
      <c r="EE516" s="342"/>
      <c r="EF516" s="342"/>
      <c r="EG516" s="342"/>
      <c r="EH516" s="342"/>
      <c r="EI516" s="342"/>
      <c r="EJ516" s="342"/>
      <c r="EK516" s="342"/>
      <c r="EL516" s="342"/>
      <c r="EM516" s="342"/>
    </row>
    <row r="517" spans="3:143" x14ac:dyDescent="0.3">
      <c r="C517" s="71">
        <f t="shared" si="285"/>
        <v>21</v>
      </c>
      <c r="D517" s="223" t="str">
        <f t="shared" si="296"/>
        <v>해외투자대출</v>
      </c>
      <c r="E517" s="215" t="str">
        <f t="shared" si="296"/>
        <v>스탠다드</v>
      </c>
      <c r="F517" s="283">
        <f t="shared" si="296"/>
        <v>7605.6</v>
      </c>
      <c r="G517" s="217">
        <f t="shared" si="296"/>
        <v>1.2291399999999999E-2</v>
      </c>
      <c r="H517" s="218">
        <f t="shared" si="296"/>
        <v>42996</v>
      </c>
      <c r="I517" s="219" t="str">
        <f t="shared" si="296"/>
        <v>3개월</v>
      </c>
      <c r="J517" s="220" t="str">
        <f t="shared" si="296"/>
        <v>3.6.9.12</v>
      </c>
      <c r="K517" s="341"/>
      <c r="L517" s="342">
        <f t="shared" ref="L517:BW520" si="300">K187*L588*(DAY(L$491)/L$494)</f>
        <v>7.9396921288767119</v>
      </c>
      <c r="M517" s="342">
        <f t="shared" si="300"/>
        <v>7.1713348260821919</v>
      </c>
      <c r="N517" s="342">
        <f t="shared" si="300"/>
        <v>7.9396921288767119</v>
      </c>
      <c r="O517" s="342">
        <f t="shared" si="300"/>
        <v>7.6835730279452044</v>
      </c>
      <c r="P517" s="342">
        <f t="shared" si="300"/>
        <v>7.9396921288767119</v>
      </c>
      <c r="Q517" s="342">
        <f t="shared" si="300"/>
        <v>7.6835730279452044</v>
      </c>
      <c r="R517" s="342">
        <f t="shared" si="300"/>
        <v>7.9396921288767119</v>
      </c>
      <c r="S517" s="342">
        <f t="shared" si="300"/>
        <v>7.9396921288767119</v>
      </c>
      <c r="T517" s="342">
        <f t="shared" si="300"/>
        <v>7.6835730279452044</v>
      </c>
      <c r="U517" s="342">
        <f t="shared" si="300"/>
        <v>6.6164101073972592</v>
      </c>
      <c r="V517" s="342">
        <f t="shared" si="300"/>
        <v>6.40297752328767</v>
      </c>
      <c r="W517" s="342">
        <f t="shared" si="300"/>
        <v>6.6164101073972592</v>
      </c>
      <c r="X517" s="342">
        <f t="shared" si="300"/>
        <v>6.6164101073972592</v>
      </c>
      <c r="Y517" s="342">
        <f t="shared" si="300"/>
        <v>5.8765104824840186</v>
      </c>
      <c r="Z517" s="342">
        <f t="shared" si="300"/>
        <v>6.3958631038173515</v>
      </c>
      <c r="AA517" s="342">
        <f t="shared" si="300"/>
        <v>6.0828286471232866</v>
      </c>
      <c r="AB517" s="342">
        <f t="shared" si="300"/>
        <v>6.1753161002374428</v>
      </c>
      <c r="AC517" s="342">
        <f t="shared" si="300"/>
        <v>5.8693960630136983</v>
      </c>
      <c r="AD517" s="342">
        <f t="shared" si="300"/>
        <v>5.9547690966575351</v>
      </c>
      <c r="AE517" s="342">
        <f t="shared" si="300"/>
        <v>5.8444955948675794</v>
      </c>
      <c r="AF517" s="342">
        <f t="shared" si="300"/>
        <v>5.549247186849315</v>
      </c>
      <c r="AG517" s="342">
        <f t="shared" si="300"/>
        <v>5.6239485912876717</v>
      </c>
      <c r="AH517" s="342">
        <f t="shared" si="300"/>
        <v>5.3358146027397266</v>
      </c>
      <c r="AI517" s="342">
        <f t="shared" si="300"/>
        <v>5.403401587707763</v>
      </c>
      <c r="AJ517" s="342">
        <f t="shared" si="300"/>
        <v>5.2931280859178091</v>
      </c>
      <c r="AK517" s="342">
        <f t="shared" si="300"/>
        <v>4.681288011470321</v>
      </c>
      <c r="AL517" s="342">
        <f t="shared" si="300"/>
        <v>5.0725810823379014</v>
      </c>
      <c r="AM517" s="342">
        <f t="shared" si="300"/>
        <v>4.8022331424657549</v>
      </c>
      <c r="AN517" s="342">
        <f t="shared" si="300"/>
        <v>4.8520340787579928</v>
      </c>
      <c r="AO517" s="342">
        <f t="shared" si="300"/>
        <v>4.5888005583561657</v>
      </c>
      <c r="AP517" s="342">
        <f t="shared" si="300"/>
        <v>4.6314870751780841</v>
      </c>
      <c r="AQ517" s="342">
        <f t="shared" si="300"/>
        <v>4.5212135733881293</v>
      </c>
      <c r="AR517" s="342">
        <f t="shared" si="300"/>
        <v>4.2686516821917824</v>
      </c>
      <c r="AS517" s="342">
        <f t="shared" si="300"/>
        <v>4.3006665698082216</v>
      </c>
      <c r="AT517" s="342">
        <f t="shared" si="300"/>
        <v>4.0552190980821941</v>
      </c>
      <c r="AU517" s="342">
        <f t="shared" si="300"/>
        <v>4.080119566228313</v>
      </c>
      <c r="AV517" s="342">
        <f t="shared" si="300"/>
        <v>3.9589994904918058</v>
      </c>
      <c r="AW517" s="342">
        <f t="shared" si="300"/>
        <v>3.6007029416211322</v>
      </c>
      <c r="AX517" s="342">
        <f t="shared" si="300"/>
        <v>3.7390550743533724</v>
      </c>
      <c r="AY517" s="342">
        <f t="shared" si="300"/>
        <v>3.5120156770491833</v>
      </c>
      <c r="AZ517" s="342">
        <f t="shared" si="300"/>
        <v>3.5191106582149394</v>
      </c>
      <c r="BA517" s="342">
        <f t="shared" si="300"/>
        <v>3.299166242076506</v>
      </c>
      <c r="BB517" s="342">
        <f t="shared" si="300"/>
        <v>3.299166242076506</v>
      </c>
      <c r="BC517" s="342">
        <f t="shared" si="300"/>
        <v>3.1891940340072895</v>
      </c>
      <c r="BD517" s="342">
        <f t="shared" si="300"/>
        <v>2.9798920896174894</v>
      </c>
      <c r="BE517" s="342">
        <f t="shared" si="300"/>
        <v>2.9692496178688566</v>
      </c>
      <c r="BF517" s="342">
        <f t="shared" si="300"/>
        <v>2.7670426546448126</v>
      </c>
      <c r="BG517" s="342">
        <f t="shared" si="300"/>
        <v>2.7493052017304231</v>
      </c>
      <c r="BH517" s="342">
        <f t="shared" si="300"/>
        <v>2.6465640429589086</v>
      </c>
      <c r="BI517" s="342">
        <f t="shared" si="300"/>
        <v>2.2908430694429267</v>
      </c>
      <c r="BJ517" s="342">
        <f t="shared" si="300"/>
        <v>2.4260170393789999</v>
      </c>
      <c r="BK517" s="342">
        <f t="shared" si="300"/>
        <v>2.2410421331506893</v>
      </c>
      <c r="BL517" s="342">
        <f t="shared" si="300"/>
        <v>2.2054700357990917</v>
      </c>
      <c r="BM517" s="342">
        <f t="shared" si="300"/>
        <v>2.0276095490411006</v>
      </c>
      <c r="BN517" s="342">
        <f t="shared" si="300"/>
        <v>1.9849230322191833</v>
      </c>
      <c r="BO517" s="342">
        <f t="shared" si="300"/>
        <v>1.874649530429229</v>
      </c>
      <c r="BP517" s="342">
        <f t="shared" si="300"/>
        <v>1.7074606728767177</v>
      </c>
      <c r="BQ517" s="342">
        <f t="shared" si="300"/>
        <v>1.6541025268493206</v>
      </c>
      <c r="BR517" s="342">
        <f t="shared" si="300"/>
        <v>1.4940280887671287</v>
      </c>
      <c r="BS517" s="342">
        <f t="shared" si="300"/>
        <v>1.4335555232694122</v>
      </c>
      <c r="BT517" s="342">
        <f t="shared" si="300"/>
        <v>1.3232820214794581</v>
      </c>
      <c r="BU517" s="342">
        <f t="shared" si="300"/>
        <v>1.0956205984292293</v>
      </c>
      <c r="BV517" s="342">
        <f t="shared" si="300"/>
        <v>1.1027350178995496</v>
      </c>
      <c r="BW517" s="342">
        <f t="shared" si="300"/>
        <v>0.96044662849315665</v>
      </c>
      <c r="BX517" s="342">
        <f t="shared" si="298"/>
        <v>0.88218801431964089</v>
      </c>
      <c r="BY517" s="342">
        <f t="shared" si="298"/>
        <v>0.74701404438356778</v>
      </c>
      <c r="BZ517" s="342">
        <f t="shared" si="298"/>
        <v>0.66164101073973225</v>
      </c>
      <c r="CA517" s="342">
        <f t="shared" si="298"/>
        <v>0.55136750894977804</v>
      </c>
      <c r="CB517" s="342">
        <f t="shared" si="298"/>
        <v>0.42686516821918419</v>
      </c>
      <c r="CC517" s="342">
        <f t="shared" si="298"/>
        <v>0.33082050536986934</v>
      </c>
      <c r="CD517" s="342">
        <f t="shared" si="298"/>
        <v>0.2134325841095952</v>
      </c>
      <c r="CE517" s="342">
        <f t="shared" si="298"/>
        <v>0.11027350178996073</v>
      </c>
      <c r="CF517" s="342">
        <f t="shared" si="298"/>
        <v>6.4087617667535417E-15</v>
      </c>
      <c r="CG517" s="342">
        <f t="shared" si="298"/>
        <v>5.7885590151322317E-15</v>
      </c>
      <c r="CH517" s="342">
        <f t="shared" si="298"/>
        <v>6.4087617667535417E-15</v>
      </c>
      <c r="CI517" s="342">
        <f t="shared" si="298"/>
        <v>6.2020275162131048E-15</v>
      </c>
      <c r="CJ517" s="342">
        <f t="shared" si="298"/>
        <v>6.4087617667535417E-15</v>
      </c>
      <c r="CK517" s="342">
        <f t="shared" si="298"/>
        <v>6.2020275162131048E-15</v>
      </c>
      <c r="CL517" s="342">
        <f t="shared" si="298"/>
        <v>6.4087617667535417E-15</v>
      </c>
      <c r="CM517" s="342">
        <f t="shared" si="298"/>
        <v>6.4087617667535417E-15</v>
      </c>
      <c r="CN517" s="342">
        <f t="shared" si="298"/>
        <v>6.2020275162131048E-15</v>
      </c>
      <c r="CO517" s="342">
        <f t="shared" si="298"/>
        <v>6.4087617667535417E-15</v>
      </c>
      <c r="CP517" s="342">
        <f t="shared" si="298"/>
        <v>6.2020275162131048E-15</v>
      </c>
      <c r="CQ517" s="342">
        <f t="shared" si="298"/>
        <v>6.4087617667535417E-15</v>
      </c>
      <c r="CR517" s="342">
        <f t="shared" si="298"/>
        <v>6.3912514887023029E-15</v>
      </c>
      <c r="CS517" s="342">
        <f t="shared" si="298"/>
        <v>5.9789126829795737E-15</v>
      </c>
      <c r="CT517" s="342">
        <f t="shared" si="298"/>
        <v>6.3912514887023029E-15</v>
      </c>
      <c r="CU517" s="342">
        <f t="shared" si="298"/>
        <v>6.1850820858409379E-15</v>
      </c>
      <c r="CV517" s="342">
        <f t="shared" si="298"/>
        <v>6.3912514887023029E-15</v>
      </c>
      <c r="CW517" s="342">
        <f t="shared" si="298"/>
        <v>6.1850820858409379E-15</v>
      </c>
      <c r="CX517" s="342">
        <f t="shared" si="298"/>
        <v>6.3912514887023029E-15</v>
      </c>
      <c r="CY517" s="342">
        <f t="shared" si="298"/>
        <v>6.3912514887023029E-15</v>
      </c>
      <c r="CZ517" s="342">
        <f t="shared" si="298"/>
        <v>6.1850820858409379E-15</v>
      </c>
      <c r="DA517" s="342">
        <f t="shared" si="298"/>
        <v>6.3912514887023029E-15</v>
      </c>
      <c r="DB517" s="342">
        <f t="shared" si="298"/>
        <v>6.1850820858409379E-15</v>
      </c>
      <c r="DC517" s="342">
        <f t="shared" si="298"/>
        <v>6.3912514887023029E-15</v>
      </c>
      <c r="DD517" s="342"/>
      <c r="DE517" s="342"/>
      <c r="DF517" s="342"/>
      <c r="DG517" s="342"/>
      <c r="DH517" s="342"/>
      <c r="DI517" s="342"/>
      <c r="DJ517" s="342"/>
      <c r="DK517" s="342"/>
      <c r="DL517" s="342"/>
      <c r="DM517" s="342"/>
      <c r="DN517" s="342"/>
      <c r="DO517" s="342"/>
      <c r="DP517" s="342"/>
      <c r="DQ517" s="342"/>
      <c r="DR517" s="342"/>
      <c r="DS517" s="342"/>
      <c r="DT517" s="342"/>
      <c r="DU517" s="342"/>
      <c r="DV517" s="342"/>
      <c r="DW517" s="342"/>
      <c r="DX517" s="342"/>
      <c r="DY517" s="342"/>
      <c r="DZ517" s="342"/>
      <c r="EA517" s="342"/>
      <c r="EB517" s="342"/>
      <c r="EC517" s="342"/>
      <c r="ED517" s="342"/>
      <c r="EE517" s="342"/>
      <c r="EF517" s="342"/>
      <c r="EG517" s="342"/>
      <c r="EH517" s="342"/>
      <c r="EI517" s="342"/>
      <c r="EJ517" s="342"/>
      <c r="EK517" s="342"/>
      <c r="EL517" s="342"/>
      <c r="EM517" s="342"/>
    </row>
    <row r="518" spans="3:143" x14ac:dyDescent="0.3">
      <c r="C518" s="71">
        <f t="shared" si="285"/>
        <v>22</v>
      </c>
      <c r="D518" s="214" t="str">
        <f t="shared" si="296"/>
        <v>산업운영대</v>
      </c>
      <c r="E518" s="215" t="str">
        <f t="shared" si="296"/>
        <v>산업</v>
      </c>
      <c r="F518" s="283">
        <f t="shared" si="296"/>
        <v>0</v>
      </c>
      <c r="G518" s="217">
        <f t="shared" si="296"/>
        <v>2.58E-2</v>
      </c>
      <c r="H518" s="218">
        <f t="shared" si="296"/>
        <v>43449</v>
      </c>
      <c r="I518" s="219" t="str">
        <f t="shared" si="296"/>
        <v>3개월</v>
      </c>
      <c r="J518" s="220" t="str">
        <f t="shared" si="296"/>
        <v>3.6.9.12</v>
      </c>
      <c r="K518" s="341"/>
      <c r="L518" s="342">
        <f t="shared" si="300"/>
        <v>0</v>
      </c>
      <c r="M518" s="342">
        <f t="shared" si="300"/>
        <v>0</v>
      </c>
      <c r="N518" s="342">
        <f t="shared" si="300"/>
        <v>0</v>
      </c>
      <c r="O518" s="342">
        <f t="shared" si="300"/>
        <v>0</v>
      </c>
      <c r="P518" s="342">
        <f t="shared" si="300"/>
        <v>0</v>
      </c>
      <c r="Q518" s="342">
        <f t="shared" si="300"/>
        <v>0</v>
      </c>
      <c r="R518" s="342">
        <f t="shared" si="300"/>
        <v>0</v>
      </c>
      <c r="S518" s="342">
        <f t="shared" si="300"/>
        <v>0</v>
      </c>
      <c r="T518" s="342">
        <f t="shared" si="300"/>
        <v>0</v>
      </c>
      <c r="U518" s="342">
        <f t="shared" si="300"/>
        <v>0</v>
      </c>
      <c r="V518" s="342">
        <f t="shared" si="300"/>
        <v>0</v>
      </c>
      <c r="W518" s="342">
        <f t="shared" si="300"/>
        <v>0</v>
      </c>
      <c r="X518" s="342">
        <f t="shared" si="300"/>
        <v>45.358520547945197</v>
      </c>
      <c r="Y518" s="342">
        <f t="shared" si="300"/>
        <v>40.96898630136986</v>
      </c>
      <c r="Z518" s="342">
        <f t="shared" si="300"/>
        <v>45.358520547945197</v>
      </c>
      <c r="AA518" s="342">
        <f t="shared" si="300"/>
        <v>43.895342465753416</v>
      </c>
      <c r="AB518" s="342">
        <f t="shared" si="300"/>
        <v>45.358520547945197</v>
      </c>
      <c r="AC518" s="342">
        <f t="shared" si="300"/>
        <v>43.895342465753416</v>
      </c>
      <c r="AD518" s="342">
        <f t="shared" si="300"/>
        <v>45.358520547945197</v>
      </c>
      <c r="AE518" s="342">
        <f t="shared" si="300"/>
        <v>45.358520547945197</v>
      </c>
      <c r="AF518" s="342">
        <f t="shared" si="300"/>
        <v>43.895342465753416</v>
      </c>
      <c r="AG518" s="342">
        <f t="shared" si="300"/>
        <v>45.358520547945197</v>
      </c>
      <c r="AH518" s="342">
        <f t="shared" si="300"/>
        <v>43.895342465753416</v>
      </c>
      <c r="AI518" s="342">
        <f t="shared" si="300"/>
        <v>45.358520547945197</v>
      </c>
      <c r="AJ518" s="342">
        <f t="shared" si="300"/>
        <v>45.358520547945197</v>
      </c>
      <c r="AK518" s="342">
        <f t="shared" si="300"/>
        <v>40.96898630136986</v>
      </c>
      <c r="AL518" s="342">
        <f t="shared" si="300"/>
        <v>45.358520547945197</v>
      </c>
      <c r="AM518" s="342">
        <f t="shared" si="300"/>
        <v>43.895342465753416</v>
      </c>
      <c r="AN518" s="342">
        <f t="shared" si="300"/>
        <v>45.358520547945197</v>
      </c>
      <c r="AO518" s="342">
        <f t="shared" si="300"/>
        <v>43.895342465753416</v>
      </c>
      <c r="AP518" s="342">
        <f t="shared" si="300"/>
        <v>45.358520547945197</v>
      </c>
      <c r="AQ518" s="342">
        <f t="shared" si="300"/>
        <v>45.358520547945197</v>
      </c>
      <c r="AR518" s="342">
        <f t="shared" si="300"/>
        <v>43.895342465753416</v>
      </c>
      <c r="AS518" s="342">
        <f t="shared" si="300"/>
        <v>45.358520547945197</v>
      </c>
      <c r="AT518" s="342">
        <f t="shared" si="300"/>
        <v>43.895342465753416</v>
      </c>
      <c r="AU518" s="342">
        <f t="shared" si="300"/>
        <v>45.358520547945197</v>
      </c>
      <c r="AV518" s="342">
        <f t="shared" si="300"/>
        <v>45.234590163934421</v>
      </c>
      <c r="AW518" s="342">
        <f t="shared" si="300"/>
        <v>42.31622950819672</v>
      </c>
      <c r="AX518" s="342">
        <f t="shared" si="300"/>
        <v>45.234590163934421</v>
      </c>
      <c r="AY518" s="342">
        <f t="shared" si="300"/>
        <v>43.775409836065563</v>
      </c>
      <c r="AZ518" s="342">
        <f t="shared" si="300"/>
        <v>45.234590163934421</v>
      </c>
      <c r="BA518" s="342">
        <f t="shared" si="300"/>
        <v>43.775409836065563</v>
      </c>
      <c r="BB518" s="342">
        <f t="shared" si="300"/>
        <v>45.234590163934421</v>
      </c>
      <c r="BC518" s="342">
        <f t="shared" si="300"/>
        <v>45.234590163934421</v>
      </c>
      <c r="BD518" s="342">
        <f t="shared" si="300"/>
        <v>43.775409836065563</v>
      </c>
      <c r="BE518" s="342">
        <f t="shared" si="300"/>
        <v>45.234590163934421</v>
      </c>
      <c r="BF518" s="342">
        <f t="shared" si="300"/>
        <v>43.775409836065563</v>
      </c>
      <c r="BG518" s="342">
        <f t="shared" si="300"/>
        <v>45.234590163934421</v>
      </c>
      <c r="BH518" s="342">
        <f t="shared" si="300"/>
        <v>45.358520547945197</v>
      </c>
      <c r="BI518" s="342">
        <f t="shared" si="300"/>
        <v>40.96898630136986</v>
      </c>
      <c r="BJ518" s="342">
        <f t="shared" si="300"/>
        <v>45.358520547945197</v>
      </c>
      <c r="BK518" s="342">
        <f t="shared" si="300"/>
        <v>43.895342465753416</v>
      </c>
      <c r="BL518" s="342">
        <f t="shared" si="300"/>
        <v>45.358520547945197</v>
      </c>
      <c r="BM518" s="342">
        <f t="shared" si="300"/>
        <v>43.895342465753416</v>
      </c>
      <c r="BN518" s="342">
        <f t="shared" si="300"/>
        <v>45.358520547945197</v>
      </c>
      <c r="BO518" s="342">
        <f t="shared" si="300"/>
        <v>45.358520547945197</v>
      </c>
      <c r="BP518" s="342">
        <f t="shared" si="300"/>
        <v>43.895342465753416</v>
      </c>
      <c r="BQ518" s="342">
        <f t="shared" si="300"/>
        <v>45.358520547945197</v>
      </c>
      <c r="BR518" s="342">
        <f t="shared" si="300"/>
        <v>43.895342465753416</v>
      </c>
      <c r="BS518" s="342">
        <f t="shared" si="300"/>
        <v>45.358520547945197</v>
      </c>
      <c r="BT518" s="342">
        <f t="shared" si="300"/>
        <v>45.358520547945197</v>
      </c>
      <c r="BU518" s="342">
        <f t="shared" si="300"/>
        <v>40.96898630136986</v>
      </c>
      <c r="BV518" s="342">
        <f t="shared" si="300"/>
        <v>45.358520547945197</v>
      </c>
      <c r="BW518" s="342">
        <f t="shared" si="300"/>
        <v>43.895342465753416</v>
      </c>
      <c r="BX518" s="342">
        <f t="shared" si="298"/>
        <v>45.358520547945197</v>
      </c>
      <c r="BY518" s="342">
        <f t="shared" si="298"/>
        <v>43.895342465753416</v>
      </c>
      <c r="BZ518" s="342">
        <f t="shared" si="298"/>
        <v>45.358520547945197</v>
      </c>
      <c r="CA518" s="342">
        <f t="shared" si="298"/>
        <v>45.358520547945197</v>
      </c>
      <c r="CB518" s="342">
        <f t="shared" si="298"/>
        <v>43.895342465753416</v>
      </c>
      <c r="CC518" s="342">
        <f t="shared" si="298"/>
        <v>45.358520547945197</v>
      </c>
      <c r="CD518" s="342">
        <f t="shared" si="298"/>
        <v>43.895342465753416</v>
      </c>
      <c r="CE518" s="342">
        <f t="shared" si="298"/>
        <v>45.358520547945197</v>
      </c>
      <c r="CF518" s="342">
        <f t="shared" si="298"/>
        <v>45.358520547945197</v>
      </c>
      <c r="CG518" s="342">
        <f t="shared" si="298"/>
        <v>40.96898630136986</v>
      </c>
      <c r="CH518" s="342">
        <f t="shared" si="298"/>
        <v>45.358520547945197</v>
      </c>
      <c r="CI518" s="342">
        <f t="shared" si="298"/>
        <v>43.895342465753416</v>
      </c>
      <c r="CJ518" s="342">
        <f t="shared" si="298"/>
        <v>45.358520547945197</v>
      </c>
      <c r="CK518" s="342">
        <f t="shared" si="298"/>
        <v>43.895342465753416</v>
      </c>
      <c r="CL518" s="342">
        <f t="shared" si="298"/>
        <v>45.358520547945197</v>
      </c>
      <c r="CM518" s="342">
        <f t="shared" si="298"/>
        <v>45.358520547945197</v>
      </c>
      <c r="CN518" s="342">
        <f t="shared" si="298"/>
        <v>43.895342465753416</v>
      </c>
      <c r="CO518" s="342">
        <f t="shared" si="298"/>
        <v>45.358520547945197</v>
      </c>
      <c r="CP518" s="342">
        <f t="shared" si="298"/>
        <v>43.895342465753416</v>
      </c>
      <c r="CQ518" s="342">
        <f t="shared" si="298"/>
        <v>45.358520547945197</v>
      </c>
      <c r="CR518" s="342">
        <f t="shared" si="298"/>
        <v>45.234590163934421</v>
      </c>
      <c r="CS518" s="342">
        <f t="shared" si="298"/>
        <v>42.31622950819672</v>
      </c>
      <c r="CT518" s="342">
        <f t="shared" si="298"/>
        <v>45.234590163934421</v>
      </c>
      <c r="CU518" s="342">
        <f t="shared" si="298"/>
        <v>43.775409836065563</v>
      </c>
      <c r="CV518" s="342">
        <f t="shared" si="298"/>
        <v>45.234590163934421</v>
      </c>
      <c r="CW518" s="342">
        <f t="shared" si="298"/>
        <v>43.775409836065563</v>
      </c>
      <c r="CX518" s="342">
        <f t="shared" si="298"/>
        <v>45.234590163934421</v>
      </c>
      <c r="CY518" s="342">
        <f t="shared" si="298"/>
        <v>45.234590163934421</v>
      </c>
      <c r="CZ518" s="342">
        <f t="shared" si="298"/>
        <v>43.775409836065563</v>
      </c>
      <c r="DA518" s="342">
        <f t="shared" si="298"/>
        <v>45.234590163934421</v>
      </c>
      <c r="DB518" s="342">
        <f t="shared" si="298"/>
        <v>43.775409836065563</v>
      </c>
      <c r="DC518" s="342">
        <f t="shared" si="298"/>
        <v>45.234590163934421</v>
      </c>
      <c r="DD518" s="342"/>
      <c r="DE518" s="342"/>
      <c r="DF518" s="342"/>
      <c r="DG518" s="342"/>
      <c r="DH518" s="342"/>
      <c r="DI518" s="342"/>
      <c r="DJ518" s="342"/>
      <c r="DK518" s="342"/>
      <c r="DL518" s="342"/>
      <c r="DM518" s="342"/>
      <c r="DN518" s="342"/>
      <c r="DO518" s="342"/>
      <c r="DP518" s="342"/>
      <c r="DQ518" s="342"/>
      <c r="DR518" s="342"/>
      <c r="DS518" s="342"/>
      <c r="DT518" s="342"/>
      <c r="DU518" s="342"/>
      <c r="DV518" s="342"/>
      <c r="DW518" s="342"/>
      <c r="DX518" s="342"/>
      <c r="DY518" s="342"/>
      <c r="DZ518" s="342"/>
      <c r="EA518" s="342"/>
      <c r="EB518" s="342"/>
      <c r="EC518" s="342"/>
      <c r="ED518" s="342"/>
      <c r="EE518" s="342"/>
      <c r="EF518" s="342"/>
      <c r="EG518" s="342"/>
      <c r="EH518" s="342"/>
      <c r="EI518" s="342"/>
      <c r="EJ518" s="342"/>
      <c r="EK518" s="342"/>
      <c r="EL518" s="342"/>
      <c r="EM518" s="342"/>
    </row>
    <row r="519" spans="3:143" x14ac:dyDescent="0.3">
      <c r="C519" s="71">
        <f t="shared" si="285"/>
        <v>23</v>
      </c>
      <c r="D519" s="223" t="str">
        <f t="shared" si="296"/>
        <v>일반대</v>
      </c>
      <c r="E519" s="215" t="str">
        <f t="shared" si="296"/>
        <v>부산</v>
      </c>
      <c r="F519" s="283">
        <f t="shared" si="296"/>
        <v>0</v>
      </c>
      <c r="G519" s="217">
        <f t="shared" si="296"/>
        <v>3.1800000000000002E-2</v>
      </c>
      <c r="H519" s="218">
        <f t="shared" si="296"/>
        <v>43126</v>
      </c>
      <c r="I519" s="219" t="str">
        <f t="shared" si="296"/>
        <v>3개월</v>
      </c>
      <c r="J519" s="220" t="str">
        <f t="shared" si="296"/>
        <v>1,4,7,10</v>
      </c>
      <c r="K519" s="341"/>
      <c r="L519" s="342">
        <f t="shared" si="300"/>
        <v>0</v>
      </c>
      <c r="M519" s="342">
        <f t="shared" si="300"/>
        <v>0</v>
      </c>
      <c r="N519" s="342">
        <f t="shared" si="300"/>
        <v>0</v>
      </c>
      <c r="O519" s="342">
        <f t="shared" si="300"/>
        <v>0</v>
      </c>
      <c r="P519" s="342">
        <f t="shared" si="300"/>
        <v>0</v>
      </c>
      <c r="Q519" s="342">
        <f t="shared" si="300"/>
        <v>0</v>
      </c>
      <c r="R519" s="342">
        <f t="shared" si="300"/>
        <v>0</v>
      </c>
      <c r="S519" s="342">
        <f t="shared" si="300"/>
        <v>0</v>
      </c>
      <c r="T519" s="342">
        <f t="shared" si="300"/>
        <v>0</v>
      </c>
      <c r="U519" s="342">
        <f t="shared" si="300"/>
        <v>0</v>
      </c>
      <c r="V519" s="342">
        <f t="shared" si="300"/>
        <v>10.454794520547944</v>
      </c>
      <c r="W519" s="342">
        <f t="shared" si="300"/>
        <v>10.803287671232876</v>
      </c>
      <c r="X519" s="342">
        <f t="shared" si="300"/>
        <v>10.803287671232876</v>
      </c>
      <c r="Y519" s="342">
        <f t="shared" si="300"/>
        <v>9.7578082191780826</v>
      </c>
      <c r="Z519" s="342">
        <f t="shared" si="300"/>
        <v>10.803287671232876</v>
      </c>
      <c r="AA519" s="342">
        <f t="shared" si="300"/>
        <v>10.454794520547944</v>
      </c>
      <c r="AB519" s="342">
        <f t="shared" si="300"/>
        <v>10.803287671232876</v>
      </c>
      <c r="AC519" s="342">
        <f t="shared" si="300"/>
        <v>10.454794520547944</v>
      </c>
      <c r="AD519" s="342">
        <f t="shared" si="300"/>
        <v>10.803287671232876</v>
      </c>
      <c r="AE519" s="342">
        <f t="shared" si="300"/>
        <v>10.803287671232876</v>
      </c>
      <c r="AF519" s="342">
        <f t="shared" si="300"/>
        <v>10.454794520547944</v>
      </c>
      <c r="AG519" s="342">
        <f t="shared" si="300"/>
        <v>10.803287671232876</v>
      </c>
      <c r="AH519" s="342">
        <f t="shared" si="300"/>
        <v>10.454794520547944</v>
      </c>
      <c r="AI519" s="342">
        <f t="shared" si="300"/>
        <v>10.803287671232876</v>
      </c>
      <c r="AJ519" s="342">
        <f t="shared" si="300"/>
        <v>10.803287671232876</v>
      </c>
      <c r="AK519" s="342">
        <f t="shared" si="300"/>
        <v>9.7578082191780826</v>
      </c>
      <c r="AL519" s="342">
        <f t="shared" si="300"/>
        <v>10.803287671232876</v>
      </c>
      <c r="AM519" s="342">
        <f t="shared" si="300"/>
        <v>10.454794520547944</v>
      </c>
      <c r="AN519" s="342">
        <f t="shared" si="300"/>
        <v>10.803287671232876</v>
      </c>
      <c r="AO519" s="342">
        <f t="shared" si="300"/>
        <v>10.454794520547944</v>
      </c>
      <c r="AP519" s="342">
        <f t="shared" si="300"/>
        <v>10.803287671232876</v>
      </c>
      <c r="AQ519" s="342">
        <f t="shared" si="300"/>
        <v>10.803287671232876</v>
      </c>
      <c r="AR519" s="342">
        <f t="shared" si="300"/>
        <v>10.454794520547944</v>
      </c>
      <c r="AS519" s="342">
        <f t="shared" si="300"/>
        <v>10.803287671232876</v>
      </c>
      <c r="AT519" s="342">
        <f t="shared" si="300"/>
        <v>10.454794520547944</v>
      </c>
      <c r="AU519" s="342">
        <f t="shared" si="300"/>
        <v>10.803287671232876</v>
      </c>
      <c r="AV519" s="342">
        <f t="shared" si="300"/>
        <v>10.773770491803278</v>
      </c>
      <c r="AW519" s="342">
        <f t="shared" si="300"/>
        <v>10.078688524590165</v>
      </c>
      <c r="AX519" s="342">
        <f t="shared" si="300"/>
        <v>10.773770491803278</v>
      </c>
      <c r="AY519" s="342">
        <f t="shared" si="300"/>
        <v>10.426229508196721</v>
      </c>
      <c r="AZ519" s="342">
        <f t="shared" si="300"/>
        <v>10.773770491803278</v>
      </c>
      <c r="BA519" s="342">
        <f t="shared" si="300"/>
        <v>10.426229508196721</v>
      </c>
      <c r="BB519" s="342">
        <f t="shared" si="300"/>
        <v>10.773770491803278</v>
      </c>
      <c r="BC519" s="342">
        <f t="shared" si="300"/>
        <v>10.773770491803278</v>
      </c>
      <c r="BD519" s="342">
        <f t="shared" si="300"/>
        <v>10.426229508196721</v>
      </c>
      <c r="BE519" s="342">
        <f t="shared" si="300"/>
        <v>10.773770491803278</v>
      </c>
      <c r="BF519" s="342">
        <f t="shared" si="300"/>
        <v>10.426229508196721</v>
      </c>
      <c r="BG519" s="342">
        <f t="shared" si="300"/>
        <v>10.773770491803278</v>
      </c>
      <c r="BH519" s="342">
        <f t="shared" si="300"/>
        <v>10.803287671232876</v>
      </c>
      <c r="BI519" s="342">
        <f t="shared" si="300"/>
        <v>9.7578082191780826</v>
      </c>
      <c r="BJ519" s="342">
        <f t="shared" si="300"/>
        <v>10.803287671232876</v>
      </c>
      <c r="BK519" s="342">
        <f t="shared" si="300"/>
        <v>10.454794520547944</v>
      </c>
      <c r="BL519" s="342">
        <f t="shared" si="300"/>
        <v>10.803287671232876</v>
      </c>
      <c r="BM519" s="342">
        <f t="shared" si="300"/>
        <v>10.454794520547944</v>
      </c>
      <c r="BN519" s="342">
        <f t="shared" si="300"/>
        <v>10.803287671232876</v>
      </c>
      <c r="BO519" s="342">
        <f t="shared" si="300"/>
        <v>10.803287671232876</v>
      </c>
      <c r="BP519" s="342">
        <f t="shared" si="300"/>
        <v>10.454794520547944</v>
      </c>
      <c r="BQ519" s="342">
        <f t="shared" si="300"/>
        <v>10.803287671232876</v>
      </c>
      <c r="BR519" s="342">
        <f t="shared" si="300"/>
        <v>10.454794520547944</v>
      </c>
      <c r="BS519" s="342">
        <f t="shared" si="300"/>
        <v>10.803287671232876</v>
      </c>
      <c r="BT519" s="342">
        <f t="shared" si="300"/>
        <v>10.803287671232876</v>
      </c>
      <c r="BU519" s="342">
        <f t="shared" si="300"/>
        <v>9.7578082191780826</v>
      </c>
      <c r="BV519" s="342">
        <f t="shared" si="300"/>
        <v>10.803287671232876</v>
      </c>
      <c r="BW519" s="342">
        <f t="shared" si="300"/>
        <v>10.454794520547944</v>
      </c>
      <c r="BX519" s="342">
        <f t="shared" si="298"/>
        <v>10.803287671232876</v>
      </c>
      <c r="BY519" s="342">
        <f t="shared" si="298"/>
        <v>10.454794520547944</v>
      </c>
      <c r="BZ519" s="342">
        <f t="shared" si="298"/>
        <v>10.803287671232876</v>
      </c>
      <c r="CA519" s="342">
        <f t="shared" si="298"/>
        <v>10.803287671232876</v>
      </c>
      <c r="CB519" s="342">
        <f t="shared" si="298"/>
        <v>10.454794520547944</v>
      </c>
      <c r="CC519" s="342">
        <f t="shared" si="298"/>
        <v>10.803287671232876</v>
      </c>
      <c r="CD519" s="342">
        <f t="shared" si="298"/>
        <v>10.454794520547944</v>
      </c>
      <c r="CE519" s="342">
        <f t="shared" si="298"/>
        <v>10.803287671232876</v>
      </c>
      <c r="CF519" s="342">
        <f t="shared" si="298"/>
        <v>10.803287671232876</v>
      </c>
      <c r="CG519" s="342">
        <f t="shared" si="298"/>
        <v>9.7578082191780826</v>
      </c>
      <c r="CH519" s="342">
        <f t="shared" si="298"/>
        <v>10.803287671232876</v>
      </c>
      <c r="CI519" s="342">
        <f t="shared" si="298"/>
        <v>10.454794520547944</v>
      </c>
      <c r="CJ519" s="342">
        <f t="shared" si="298"/>
        <v>10.803287671232876</v>
      </c>
      <c r="CK519" s="342">
        <f t="shared" si="298"/>
        <v>10.454794520547944</v>
      </c>
      <c r="CL519" s="342">
        <f t="shared" si="298"/>
        <v>10.803287671232876</v>
      </c>
      <c r="CM519" s="342">
        <f t="shared" si="298"/>
        <v>10.803287671232876</v>
      </c>
      <c r="CN519" s="342">
        <f t="shared" si="298"/>
        <v>10.454794520547944</v>
      </c>
      <c r="CO519" s="342">
        <f t="shared" si="298"/>
        <v>10.803287671232876</v>
      </c>
      <c r="CP519" s="342">
        <f t="shared" si="298"/>
        <v>10.454794520547944</v>
      </c>
      <c r="CQ519" s="342">
        <f t="shared" si="298"/>
        <v>10.803287671232876</v>
      </c>
      <c r="CR519" s="342">
        <f t="shared" si="298"/>
        <v>10.773770491803278</v>
      </c>
      <c r="CS519" s="342">
        <f t="shared" si="298"/>
        <v>10.078688524590165</v>
      </c>
      <c r="CT519" s="342">
        <f t="shared" si="298"/>
        <v>10.773770491803278</v>
      </c>
      <c r="CU519" s="342">
        <f t="shared" si="298"/>
        <v>10.426229508196721</v>
      </c>
      <c r="CV519" s="342">
        <f t="shared" si="298"/>
        <v>10.773770491803278</v>
      </c>
      <c r="CW519" s="342">
        <f t="shared" si="298"/>
        <v>10.426229508196721</v>
      </c>
      <c r="CX519" s="342">
        <f t="shared" si="298"/>
        <v>10.773770491803278</v>
      </c>
      <c r="CY519" s="342">
        <f t="shared" si="298"/>
        <v>10.773770491803278</v>
      </c>
      <c r="CZ519" s="342">
        <f t="shared" si="298"/>
        <v>10.426229508196721</v>
      </c>
      <c r="DA519" s="342">
        <f t="shared" si="298"/>
        <v>10.773770491803278</v>
      </c>
      <c r="DB519" s="342">
        <f t="shared" si="298"/>
        <v>10.426229508196721</v>
      </c>
      <c r="DC519" s="342">
        <f t="shared" si="298"/>
        <v>10.773770491803278</v>
      </c>
      <c r="DD519" s="342"/>
      <c r="DE519" s="342"/>
      <c r="DF519" s="342"/>
      <c r="DG519" s="342"/>
      <c r="DH519" s="342"/>
      <c r="DI519" s="342"/>
      <c r="DJ519" s="342"/>
      <c r="DK519" s="342"/>
      <c r="DL519" s="342"/>
      <c r="DM519" s="342"/>
      <c r="DN519" s="342"/>
      <c r="DO519" s="342"/>
      <c r="DP519" s="342"/>
      <c r="DQ519" s="342"/>
      <c r="DR519" s="342"/>
      <c r="DS519" s="342"/>
      <c r="DT519" s="342"/>
      <c r="DU519" s="342"/>
      <c r="DV519" s="342"/>
      <c r="DW519" s="342"/>
      <c r="DX519" s="342"/>
      <c r="DY519" s="342"/>
      <c r="DZ519" s="342"/>
      <c r="EA519" s="342"/>
      <c r="EB519" s="342"/>
      <c r="EC519" s="342"/>
      <c r="ED519" s="342"/>
      <c r="EE519" s="342"/>
      <c r="EF519" s="342"/>
      <c r="EG519" s="342"/>
      <c r="EH519" s="342"/>
      <c r="EI519" s="342"/>
      <c r="EJ519" s="342"/>
      <c r="EK519" s="342"/>
      <c r="EL519" s="342"/>
      <c r="EM519" s="342"/>
    </row>
    <row r="520" spans="3:143" x14ac:dyDescent="0.3">
      <c r="C520" s="71">
        <f t="shared" si="285"/>
        <v>24</v>
      </c>
      <c r="D520" s="214" t="str">
        <f t="shared" si="296"/>
        <v>일반대</v>
      </c>
      <c r="E520" s="215" t="str">
        <f t="shared" si="296"/>
        <v>부산</v>
      </c>
      <c r="F520" s="283">
        <f t="shared" si="296"/>
        <v>0</v>
      </c>
      <c r="G520" s="217">
        <f t="shared" si="296"/>
        <v>3.2099999999999997E-2</v>
      </c>
      <c r="H520" s="218">
        <f t="shared" si="296"/>
        <v>43190</v>
      </c>
      <c r="I520" s="219" t="str">
        <f t="shared" si="296"/>
        <v>3개월</v>
      </c>
      <c r="J520" s="220" t="str">
        <f t="shared" si="296"/>
        <v>3.6.9.12</v>
      </c>
      <c r="K520" s="341"/>
      <c r="L520" s="342">
        <f t="shared" si="300"/>
        <v>0</v>
      </c>
      <c r="M520" s="342">
        <f t="shared" si="300"/>
        <v>0</v>
      </c>
      <c r="N520" s="342">
        <f t="shared" si="300"/>
        <v>0</v>
      </c>
      <c r="O520" s="342">
        <f t="shared" si="300"/>
        <v>0</v>
      </c>
      <c r="P520" s="342">
        <f t="shared" si="300"/>
        <v>0</v>
      </c>
      <c r="Q520" s="342">
        <f t="shared" si="300"/>
        <v>0</v>
      </c>
      <c r="R520" s="342">
        <f t="shared" si="300"/>
        <v>0</v>
      </c>
      <c r="S520" s="342">
        <f t="shared" si="300"/>
        <v>0</v>
      </c>
      <c r="T520" s="342">
        <f t="shared" si="300"/>
        <v>0</v>
      </c>
      <c r="U520" s="342">
        <f t="shared" si="300"/>
        <v>0</v>
      </c>
      <c r="V520" s="342">
        <f t="shared" si="300"/>
        <v>15.830136986301365</v>
      </c>
      <c r="W520" s="342">
        <f t="shared" si="300"/>
        <v>16.357808219178079</v>
      </c>
      <c r="X520" s="342">
        <f t="shared" si="300"/>
        <v>16.357808219178079</v>
      </c>
      <c r="Y520" s="342">
        <f t="shared" si="300"/>
        <v>14.774794520547943</v>
      </c>
      <c r="Z520" s="342">
        <f t="shared" si="300"/>
        <v>16.357808219178079</v>
      </c>
      <c r="AA520" s="342">
        <f t="shared" si="300"/>
        <v>15.830136986301365</v>
      </c>
      <c r="AB520" s="342">
        <f t="shared" si="300"/>
        <v>16.357808219178079</v>
      </c>
      <c r="AC520" s="342">
        <f t="shared" si="300"/>
        <v>15.830136986301365</v>
      </c>
      <c r="AD520" s="342">
        <f t="shared" si="300"/>
        <v>16.357808219178079</v>
      </c>
      <c r="AE520" s="342">
        <f t="shared" si="300"/>
        <v>16.357808219178079</v>
      </c>
      <c r="AF520" s="342">
        <f t="shared" si="300"/>
        <v>15.830136986301365</v>
      </c>
      <c r="AG520" s="342">
        <f t="shared" si="300"/>
        <v>16.357808219178079</v>
      </c>
      <c r="AH520" s="342">
        <f t="shared" si="300"/>
        <v>15.830136986301365</v>
      </c>
      <c r="AI520" s="342">
        <f t="shared" si="300"/>
        <v>16.357808219178079</v>
      </c>
      <c r="AJ520" s="342">
        <f t="shared" si="300"/>
        <v>16.357808219178079</v>
      </c>
      <c r="AK520" s="342">
        <f t="shared" si="300"/>
        <v>14.774794520547943</v>
      </c>
      <c r="AL520" s="342">
        <f t="shared" si="300"/>
        <v>16.357808219178079</v>
      </c>
      <c r="AM520" s="342">
        <f t="shared" si="300"/>
        <v>15.830136986301365</v>
      </c>
      <c r="AN520" s="342">
        <f t="shared" si="300"/>
        <v>16.357808219178079</v>
      </c>
      <c r="AO520" s="342">
        <f t="shared" si="300"/>
        <v>15.830136986301365</v>
      </c>
      <c r="AP520" s="342">
        <f t="shared" si="300"/>
        <v>16.357808219178079</v>
      </c>
      <c r="AQ520" s="342">
        <f t="shared" si="300"/>
        <v>16.357808219178079</v>
      </c>
      <c r="AR520" s="342">
        <f t="shared" si="300"/>
        <v>15.830136986301365</v>
      </c>
      <c r="AS520" s="342">
        <f t="shared" si="300"/>
        <v>16.357808219178079</v>
      </c>
      <c r="AT520" s="342">
        <f t="shared" si="300"/>
        <v>15.830136986301365</v>
      </c>
      <c r="AU520" s="342">
        <f t="shared" si="300"/>
        <v>16.357808219178079</v>
      </c>
      <c r="AV520" s="342">
        <f t="shared" si="300"/>
        <v>16.313114754098358</v>
      </c>
      <c r="AW520" s="342">
        <f t="shared" si="300"/>
        <v>15.260655737704916</v>
      </c>
      <c r="AX520" s="342">
        <f t="shared" si="300"/>
        <v>16.313114754098358</v>
      </c>
      <c r="AY520" s="342">
        <f t="shared" si="300"/>
        <v>15.786885245901635</v>
      </c>
      <c r="AZ520" s="342">
        <f t="shared" si="300"/>
        <v>16.313114754098358</v>
      </c>
      <c r="BA520" s="342">
        <f t="shared" si="300"/>
        <v>15.786885245901635</v>
      </c>
      <c r="BB520" s="342">
        <f t="shared" si="300"/>
        <v>16.313114754098358</v>
      </c>
      <c r="BC520" s="342">
        <f t="shared" si="300"/>
        <v>16.313114754098358</v>
      </c>
      <c r="BD520" s="342">
        <f t="shared" si="300"/>
        <v>15.786885245901635</v>
      </c>
      <c r="BE520" s="342">
        <f t="shared" si="300"/>
        <v>16.313114754098358</v>
      </c>
      <c r="BF520" s="342">
        <f t="shared" si="300"/>
        <v>15.786885245901635</v>
      </c>
      <c r="BG520" s="342">
        <f t="shared" si="300"/>
        <v>16.313114754098358</v>
      </c>
      <c r="BH520" s="342">
        <f t="shared" si="300"/>
        <v>16.357808219178079</v>
      </c>
      <c r="BI520" s="342">
        <f t="shared" si="300"/>
        <v>14.774794520547943</v>
      </c>
      <c r="BJ520" s="342">
        <f t="shared" si="300"/>
        <v>16.357808219178079</v>
      </c>
      <c r="BK520" s="342">
        <f t="shared" si="300"/>
        <v>15.830136986301365</v>
      </c>
      <c r="BL520" s="342">
        <f t="shared" si="300"/>
        <v>16.357808219178079</v>
      </c>
      <c r="BM520" s="342">
        <f t="shared" si="300"/>
        <v>15.830136986301365</v>
      </c>
      <c r="BN520" s="342">
        <f t="shared" si="300"/>
        <v>16.357808219178079</v>
      </c>
      <c r="BO520" s="342">
        <f t="shared" si="300"/>
        <v>16.357808219178079</v>
      </c>
      <c r="BP520" s="342">
        <f t="shared" si="300"/>
        <v>15.830136986301365</v>
      </c>
      <c r="BQ520" s="342">
        <f t="shared" si="300"/>
        <v>16.357808219178079</v>
      </c>
      <c r="BR520" s="342">
        <f t="shared" si="300"/>
        <v>15.830136986301365</v>
      </c>
      <c r="BS520" s="342">
        <f t="shared" si="300"/>
        <v>16.357808219178079</v>
      </c>
      <c r="BT520" s="342">
        <f t="shared" si="300"/>
        <v>16.357808219178079</v>
      </c>
      <c r="BU520" s="342">
        <f t="shared" si="300"/>
        <v>14.774794520547943</v>
      </c>
      <c r="BV520" s="342">
        <f t="shared" si="300"/>
        <v>16.357808219178079</v>
      </c>
      <c r="BW520" s="342">
        <f t="shared" ref="BW520:EH520" si="301">BV190*BW591*(DAY(BW$491)/BW$494)</f>
        <v>15.830136986301365</v>
      </c>
      <c r="BX520" s="342">
        <f t="shared" si="298"/>
        <v>16.357808219178079</v>
      </c>
      <c r="BY520" s="342">
        <f t="shared" si="298"/>
        <v>15.830136986301365</v>
      </c>
      <c r="BZ520" s="342">
        <f t="shared" si="298"/>
        <v>16.357808219178079</v>
      </c>
      <c r="CA520" s="342">
        <f t="shared" si="298"/>
        <v>16.357808219178079</v>
      </c>
      <c r="CB520" s="342">
        <f t="shared" si="298"/>
        <v>15.830136986301365</v>
      </c>
      <c r="CC520" s="342">
        <f t="shared" si="298"/>
        <v>16.357808219178079</v>
      </c>
      <c r="CD520" s="342">
        <f t="shared" si="298"/>
        <v>15.830136986301365</v>
      </c>
      <c r="CE520" s="342">
        <f t="shared" si="298"/>
        <v>16.357808219178079</v>
      </c>
      <c r="CF520" s="342">
        <f t="shared" si="298"/>
        <v>16.357808219178079</v>
      </c>
      <c r="CG520" s="342">
        <f t="shared" si="298"/>
        <v>14.774794520547943</v>
      </c>
      <c r="CH520" s="342">
        <f t="shared" si="298"/>
        <v>16.357808219178079</v>
      </c>
      <c r="CI520" s="342">
        <f t="shared" si="298"/>
        <v>15.830136986301365</v>
      </c>
      <c r="CJ520" s="342">
        <f t="shared" si="298"/>
        <v>16.357808219178079</v>
      </c>
      <c r="CK520" s="342">
        <f t="shared" si="298"/>
        <v>15.830136986301365</v>
      </c>
      <c r="CL520" s="342">
        <f t="shared" si="298"/>
        <v>16.357808219178079</v>
      </c>
      <c r="CM520" s="342">
        <f t="shared" si="298"/>
        <v>16.357808219178079</v>
      </c>
      <c r="CN520" s="342">
        <f t="shared" si="298"/>
        <v>15.830136986301365</v>
      </c>
      <c r="CO520" s="342">
        <f t="shared" si="298"/>
        <v>16.357808219178079</v>
      </c>
      <c r="CP520" s="342">
        <f t="shared" si="298"/>
        <v>15.830136986301365</v>
      </c>
      <c r="CQ520" s="342">
        <f t="shared" si="298"/>
        <v>16.357808219178079</v>
      </c>
      <c r="CR520" s="342">
        <f t="shared" si="298"/>
        <v>16.313114754098358</v>
      </c>
      <c r="CS520" s="342">
        <f t="shared" si="298"/>
        <v>15.260655737704916</v>
      </c>
      <c r="CT520" s="342">
        <f t="shared" si="298"/>
        <v>16.313114754098358</v>
      </c>
      <c r="CU520" s="342">
        <f t="shared" si="298"/>
        <v>15.786885245901635</v>
      </c>
      <c r="CV520" s="342">
        <f t="shared" si="298"/>
        <v>16.313114754098358</v>
      </c>
      <c r="CW520" s="342">
        <f t="shared" si="298"/>
        <v>15.786885245901635</v>
      </c>
      <c r="CX520" s="342">
        <f t="shared" si="298"/>
        <v>16.313114754098358</v>
      </c>
      <c r="CY520" s="342">
        <f t="shared" si="298"/>
        <v>16.313114754098358</v>
      </c>
      <c r="CZ520" s="342">
        <f t="shared" si="298"/>
        <v>15.786885245901635</v>
      </c>
      <c r="DA520" s="342">
        <f t="shared" si="298"/>
        <v>16.313114754098358</v>
      </c>
      <c r="DB520" s="342">
        <f t="shared" si="298"/>
        <v>15.786885245901635</v>
      </c>
      <c r="DC520" s="342">
        <f t="shared" ref="DC520:FN520" si="302">DB190*DC591*(DAY(DC$491)/DC$494)</f>
        <v>16.313114754098358</v>
      </c>
      <c r="DD520" s="342"/>
      <c r="DE520" s="342"/>
      <c r="DF520" s="342"/>
      <c r="DG520" s="342"/>
      <c r="DH520" s="342"/>
      <c r="DI520" s="342"/>
      <c r="DJ520" s="342"/>
      <c r="DK520" s="342"/>
      <c r="DL520" s="342"/>
      <c r="DM520" s="342"/>
      <c r="DN520" s="342"/>
      <c r="DO520" s="342"/>
      <c r="DP520" s="342"/>
      <c r="DQ520" s="342"/>
      <c r="DR520" s="342"/>
      <c r="DS520" s="342"/>
      <c r="DT520" s="342"/>
      <c r="DU520" s="342"/>
      <c r="DV520" s="342"/>
      <c r="DW520" s="342"/>
      <c r="DX520" s="342"/>
      <c r="DY520" s="342"/>
      <c r="DZ520" s="342"/>
      <c r="EA520" s="342"/>
      <c r="EB520" s="342"/>
      <c r="EC520" s="342"/>
      <c r="ED520" s="342"/>
      <c r="EE520" s="342"/>
      <c r="EF520" s="342"/>
      <c r="EG520" s="342"/>
      <c r="EH520" s="342"/>
      <c r="EI520" s="342"/>
      <c r="EJ520" s="342"/>
      <c r="EK520" s="342"/>
      <c r="EL520" s="342"/>
      <c r="EM520" s="342"/>
    </row>
    <row r="521" spans="3:143" x14ac:dyDescent="0.3">
      <c r="C521" s="71">
        <f t="shared" si="285"/>
        <v>25</v>
      </c>
      <c r="D521" s="223" t="str">
        <f t="shared" si="296"/>
        <v>일반대</v>
      </c>
      <c r="E521" s="215" t="str">
        <f t="shared" si="296"/>
        <v>농협</v>
      </c>
      <c r="F521" s="283">
        <f t="shared" si="296"/>
        <v>0</v>
      </c>
      <c r="G521" s="217">
        <f t="shared" si="296"/>
        <v>3.0499999999999999E-2</v>
      </c>
      <c r="H521" s="218">
        <f t="shared" si="296"/>
        <v>43267</v>
      </c>
      <c r="I521" s="219" t="str">
        <f t="shared" si="296"/>
        <v>1개월</v>
      </c>
      <c r="J521" s="220" t="str">
        <f t="shared" si="296"/>
        <v>-</v>
      </c>
      <c r="K521" s="341"/>
      <c r="L521" s="342">
        <f t="shared" ref="L521:BW521" si="303">K191*L592*(DAY(L$491)/L$494)</f>
        <v>0</v>
      </c>
      <c r="M521" s="342">
        <f t="shared" si="303"/>
        <v>0</v>
      </c>
      <c r="N521" s="342">
        <f t="shared" si="303"/>
        <v>0</v>
      </c>
      <c r="O521" s="342">
        <f t="shared" si="303"/>
        <v>0</v>
      </c>
      <c r="P521" s="342">
        <f t="shared" si="303"/>
        <v>0</v>
      </c>
      <c r="Q521" s="342">
        <f t="shared" si="303"/>
        <v>0</v>
      </c>
      <c r="R521" s="342">
        <f t="shared" si="303"/>
        <v>0</v>
      </c>
      <c r="S521" s="342">
        <f t="shared" si="303"/>
        <v>0</v>
      </c>
      <c r="T521" s="342">
        <f t="shared" si="303"/>
        <v>0</v>
      </c>
      <c r="U521" s="342">
        <f t="shared" si="303"/>
        <v>0</v>
      </c>
      <c r="V521" s="342">
        <f t="shared" si="303"/>
        <v>15.041095890410958</v>
      </c>
      <c r="W521" s="342">
        <f t="shared" si="303"/>
        <v>15.542465753424658</v>
      </c>
      <c r="X521" s="342">
        <f t="shared" si="303"/>
        <v>15.542465753424658</v>
      </c>
      <c r="Y521" s="342">
        <f t="shared" si="303"/>
        <v>14.038356164383563</v>
      </c>
      <c r="Z521" s="342">
        <f t="shared" si="303"/>
        <v>15.542465753424658</v>
      </c>
      <c r="AA521" s="342">
        <f t="shared" si="303"/>
        <v>15.041095890410958</v>
      </c>
      <c r="AB521" s="342">
        <f t="shared" si="303"/>
        <v>15.542465753424658</v>
      </c>
      <c r="AC521" s="342">
        <f t="shared" si="303"/>
        <v>15.041095890410958</v>
      </c>
      <c r="AD521" s="342">
        <f t="shared" si="303"/>
        <v>15.542465753424658</v>
      </c>
      <c r="AE521" s="342">
        <f t="shared" si="303"/>
        <v>15.542465753424658</v>
      </c>
      <c r="AF521" s="342">
        <f t="shared" si="303"/>
        <v>15.041095890410958</v>
      </c>
      <c r="AG521" s="342">
        <f t="shared" si="303"/>
        <v>15.542465753424658</v>
      </c>
      <c r="AH521" s="342">
        <f t="shared" si="303"/>
        <v>15.041095890410958</v>
      </c>
      <c r="AI521" s="342">
        <f t="shared" si="303"/>
        <v>15.542465753424658</v>
      </c>
      <c r="AJ521" s="342">
        <f t="shared" si="303"/>
        <v>15.542465753424658</v>
      </c>
      <c r="AK521" s="342">
        <f t="shared" si="303"/>
        <v>14.038356164383563</v>
      </c>
      <c r="AL521" s="342">
        <f t="shared" si="303"/>
        <v>15.542465753424658</v>
      </c>
      <c r="AM521" s="342">
        <f t="shared" si="303"/>
        <v>15.041095890410958</v>
      </c>
      <c r="AN521" s="342">
        <f t="shared" si="303"/>
        <v>15.542465753424658</v>
      </c>
      <c r="AO521" s="342">
        <f t="shared" si="303"/>
        <v>15.041095890410958</v>
      </c>
      <c r="AP521" s="342">
        <f t="shared" si="303"/>
        <v>15.542465753424658</v>
      </c>
      <c r="AQ521" s="342">
        <f t="shared" si="303"/>
        <v>15.542465753424658</v>
      </c>
      <c r="AR521" s="342">
        <f t="shared" si="303"/>
        <v>15.041095890410958</v>
      </c>
      <c r="AS521" s="342">
        <f t="shared" si="303"/>
        <v>15.542465753424658</v>
      </c>
      <c r="AT521" s="342">
        <f t="shared" si="303"/>
        <v>15.041095890410958</v>
      </c>
      <c r="AU521" s="342">
        <f t="shared" si="303"/>
        <v>15.542465753424658</v>
      </c>
      <c r="AV521" s="342">
        <f t="shared" si="303"/>
        <v>15.5</v>
      </c>
      <c r="AW521" s="342">
        <f t="shared" si="303"/>
        <v>14.5</v>
      </c>
      <c r="AX521" s="342">
        <f t="shared" si="303"/>
        <v>15.5</v>
      </c>
      <c r="AY521" s="342">
        <f t="shared" si="303"/>
        <v>14.999999999999998</v>
      </c>
      <c r="AZ521" s="342">
        <f t="shared" si="303"/>
        <v>15.5</v>
      </c>
      <c r="BA521" s="342">
        <f t="shared" si="303"/>
        <v>14.999999999999998</v>
      </c>
      <c r="BB521" s="342">
        <f t="shared" si="303"/>
        <v>15.5</v>
      </c>
      <c r="BC521" s="342">
        <f t="shared" si="303"/>
        <v>15.5</v>
      </c>
      <c r="BD521" s="342">
        <f t="shared" si="303"/>
        <v>14.999999999999998</v>
      </c>
      <c r="BE521" s="342">
        <f t="shared" si="303"/>
        <v>15.5</v>
      </c>
      <c r="BF521" s="342">
        <f t="shared" si="303"/>
        <v>14.999999999999998</v>
      </c>
      <c r="BG521" s="342">
        <f t="shared" si="303"/>
        <v>15.5</v>
      </c>
      <c r="BH521" s="342">
        <f t="shared" si="303"/>
        <v>15.542465753424658</v>
      </c>
      <c r="BI521" s="342">
        <f t="shared" si="303"/>
        <v>14.038356164383563</v>
      </c>
      <c r="BJ521" s="342">
        <f t="shared" si="303"/>
        <v>15.542465753424658</v>
      </c>
      <c r="BK521" s="342">
        <f t="shared" si="303"/>
        <v>15.041095890410958</v>
      </c>
      <c r="BL521" s="342">
        <f t="shared" si="303"/>
        <v>15.542465753424658</v>
      </c>
      <c r="BM521" s="342">
        <f t="shared" si="303"/>
        <v>15.041095890410958</v>
      </c>
      <c r="BN521" s="342">
        <f t="shared" si="303"/>
        <v>15.542465753424658</v>
      </c>
      <c r="BO521" s="342">
        <f t="shared" si="303"/>
        <v>15.542465753424658</v>
      </c>
      <c r="BP521" s="342">
        <f t="shared" si="303"/>
        <v>15.041095890410958</v>
      </c>
      <c r="BQ521" s="342">
        <f t="shared" si="303"/>
        <v>15.542465753424658</v>
      </c>
      <c r="BR521" s="342">
        <f t="shared" si="303"/>
        <v>15.041095890410958</v>
      </c>
      <c r="BS521" s="342">
        <f t="shared" si="303"/>
        <v>15.542465753424658</v>
      </c>
      <c r="BT521" s="342">
        <f t="shared" si="303"/>
        <v>15.542465753424658</v>
      </c>
      <c r="BU521" s="342">
        <f t="shared" si="303"/>
        <v>14.038356164383563</v>
      </c>
      <c r="BV521" s="342">
        <f t="shared" si="303"/>
        <v>15.542465753424658</v>
      </c>
      <c r="BW521" s="342">
        <f t="shared" si="303"/>
        <v>15.041095890410958</v>
      </c>
      <c r="BX521" s="342">
        <f t="shared" ref="BX521:EI521" si="304">BW191*BX592*(DAY(BX$491)/BX$494)</f>
        <v>15.542465753424658</v>
      </c>
      <c r="BY521" s="342">
        <f t="shared" si="304"/>
        <v>15.041095890410958</v>
      </c>
      <c r="BZ521" s="342">
        <f t="shared" si="304"/>
        <v>15.542465753424658</v>
      </c>
      <c r="CA521" s="342">
        <f t="shared" si="304"/>
        <v>15.542465753424658</v>
      </c>
      <c r="CB521" s="342">
        <f t="shared" si="304"/>
        <v>15.041095890410958</v>
      </c>
      <c r="CC521" s="342">
        <f t="shared" si="304"/>
        <v>15.542465753424658</v>
      </c>
      <c r="CD521" s="342">
        <f t="shared" si="304"/>
        <v>15.041095890410958</v>
      </c>
      <c r="CE521" s="342">
        <f t="shared" si="304"/>
        <v>15.542465753424658</v>
      </c>
      <c r="CF521" s="342">
        <f t="shared" si="304"/>
        <v>15.542465753424658</v>
      </c>
      <c r="CG521" s="342">
        <f t="shared" si="304"/>
        <v>14.038356164383563</v>
      </c>
      <c r="CH521" s="342">
        <f t="shared" si="304"/>
        <v>15.542465753424658</v>
      </c>
      <c r="CI521" s="342">
        <f t="shared" si="304"/>
        <v>15.041095890410958</v>
      </c>
      <c r="CJ521" s="342">
        <f t="shared" si="304"/>
        <v>15.542465753424658</v>
      </c>
      <c r="CK521" s="342">
        <f t="shared" si="304"/>
        <v>15.041095890410958</v>
      </c>
      <c r="CL521" s="342">
        <f t="shared" si="304"/>
        <v>15.542465753424658</v>
      </c>
      <c r="CM521" s="342">
        <f t="shared" si="304"/>
        <v>15.542465753424658</v>
      </c>
      <c r="CN521" s="342">
        <f t="shared" si="304"/>
        <v>15.041095890410958</v>
      </c>
      <c r="CO521" s="342">
        <f t="shared" si="304"/>
        <v>15.542465753424658</v>
      </c>
      <c r="CP521" s="342">
        <f t="shared" si="304"/>
        <v>15.041095890410958</v>
      </c>
      <c r="CQ521" s="342">
        <f t="shared" si="304"/>
        <v>15.542465753424658</v>
      </c>
      <c r="CR521" s="342">
        <f t="shared" si="304"/>
        <v>15.5</v>
      </c>
      <c r="CS521" s="342">
        <f t="shared" si="304"/>
        <v>14.5</v>
      </c>
      <c r="CT521" s="342">
        <f t="shared" si="304"/>
        <v>15.5</v>
      </c>
      <c r="CU521" s="342">
        <f t="shared" si="304"/>
        <v>14.999999999999998</v>
      </c>
      <c r="CV521" s="342">
        <f t="shared" si="304"/>
        <v>15.5</v>
      </c>
      <c r="CW521" s="342">
        <f t="shared" si="304"/>
        <v>14.999999999999998</v>
      </c>
      <c r="CX521" s="342">
        <f t="shared" si="304"/>
        <v>15.5</v>
      </c>
      <c r="CY521" s="342">
        <f t="shared" si="304"/>
        <v>15.5</v>
      </c>
      <c r="CZ521" s="342">
        <f t="shared" si="304"/>
        <v>14.999999999999998</v>
      </c>
      <c r="DA521" s="342">
        <f t="shared" si="304"/>
        <v>15.5</v>
      </c>
      <c r="DB521" s="342">
        <f t="shared" si="304"/>
        <v>14.999999999999998</v>
      </c>
      <c r="DC521" s="342">
        <f t="shared" si="304"/>
        <v>15.5</v>
      </c>
      <c r="DD521" s="342"/>
      <c r="DE521" s="342"/>
      <c r="DF521" s="342"/>
      <c r="DG521" s="342"/>
      <c r="DH521" s="342"/>
      <c r="DI521" s="342"/>
      <c r="DJ521" s="342"/>
      <c r="DK521" s="342"/>
      <c r="DL521" s="342"/>
      <c r="DM521" s="342"/>
      <c r="DN521" s="342"/>
      <c r="DO521" s="342"/>
      <c r="DP521" s="342"/>
      <c r="DQ521" s="342"/>
      <c r="DR521" s="342"/>
      <c r="DS521" s="342"/>
      <c r="DT521" s="342"/>
      <c r="DU521" s="342"/>
      <c r="DV521" s="342"/>
      <c r="DW521" s="342"/>
      <c r="DX521" s="342"/>
      <c r="DY521" s="342"/>
      <c r="DZ521" s="342"/>
      <c r="EA521" s="342"/>
      <c r="EB521" s="342"/>
      <c r="EC521" s="342"/>
      <c r="ED521" s="342"/>
      <c r="EE521" s="342"/>
      <c r="EF521" s="342"/>
      <c r="EG521" s="342"/>
      <c r="EH521" s="342"/>
      <c r="EI521" s="342"/>
      <c r="EJ521" s="342"/>
      <c r="EK521" s="342"/>
      <c r="EL521" s="342"/>
      <c r="EM521" s="342"/>
    </row>
    <row r="522" spans="3:143" s="116" customFormat="1" x14ac:dyDescent="0.3">
      <c r="C522" s="142"/>
      <c r="D522" s="223"/>
      <c r="E522" s="215"/>
      <c r="F522" s="283"/>
      <c r="G522" s="217"/>
      <c r="H522" s="218"/>
      <c r="I522" s="219"/>
      <c r="J522" s="220"/>
      <c r="K522" s="343"/>
      <c r="L522" s="342"/>
      <c r="M522" s="342"/>
      <c r="N522" s="342"/>
      <c r="O522" s="342"/>
      <c r="P522" s="342"/>
      <c r="Q522" s="342"/>
      <c r="R522" s="342"/>
      <c r="S522" s="342"/>
      <c r="T522" s="342"/>
      <c r="U522" s="342"/>
      <c r="V522" s="342"/>
      <c r="W522" s="342"/>
      <c r="X522" s="342"/>
      <c r="Y522" s="342"/>
      <c r="Z522" s="342"/>
      <c r="AA522" s="342"/>
      <c r="AB522" s="342"/>
      <c r="AC522" s="342"/>
      <c r="AD522" s="342"/>
      <c r="AE522" s="342"/>
      <c r="AF522" s="342"/>
      <c r="AG522" s="342"/>
      <c r="AH522" s="342"/>
      <c r="AI522" s="342"/>
      <c r="AJ522" s="342"/>
      <c r="AK522" s="342"/>
      <c r="AL522" s="342"/>
      <c r="AM522" s="342"/>
      <c r="AN522" s="342"/>
      <c r="AO522" s="342"/>
      <c r="AP522" s="342"/>
      <c r="AQ522" s="342"/>
      <c r="AR522" s="342"/>
      <c r="AS522" s="342"/>
      <c r="AT522" s="342"/>
      <c r="AU522" s="342"/>
      <c r="AV522" s="342"/>
      <c r="AW522" s="342"/>
      <c r="AX522" s="342"/>
      <c r="AY522" s="342"/>
      <c r="AZ522" s="342"/>
      <c r="BA522" s="342"/>
      <c r="BB522" s="342"/>
      <c r="BC522" s="342"/>
      <c r="BD522" s="342"/>
      <c r="BE522" s="342"/>
      <c r="BF522" s="342"/>
      <c r="BG522" s="342"/>
      <c r="BH522" s="342"/>
      <c r="BI522" s="342"/>
      <c r="BJ522" s="342"/>
      <c r="BK522" s="342"/>
      <c r="BL522" s="342"/>
      <c r="BM522" s="342"/>
      <c r="BN522" s="342"/>
      <c r="BO522" s="342"/>
      <c r="BP522" s="342"/>
      <c r="BQ522" s="342"/>
      <c r="BR522" s="342"/>
      <c r="BS522" s="342"/>
      <c r="BT522" s="342"/>
      <c r="BU522" s="342"/>
      <c r="BV522" s="342"/>
      <c r="BW522" s="342"/>
      <c r="BX522" s="342"/>
      <c r="BY522" s="342"/>
      <c r="BZ522" s="342"/>
      <c r="CA522" s="342"/>
      <c r="CB522" s="342"/>
      <c r="CC522" s="342"/>
      <c r="CD522" s="342"/>
      <c r="CE522" s="342"/>
      <c r="CF522" s="342"/>
      <c r="CG522" s="342"/>
      <c r="CH522" s="342"/>
      <c r="CI522" s="342"/>
      <c r="CJ522" s="342"/>
      <c r="CK522" s="342"/>
      <c r="CL522" s="342"/>
      <c r="CM522" s="342"/>
      <c r="CN522" s="342"/>
      <c r="CO522" s="342"/>
      <c r="CP522" s="342"/>
      <c r="CQ522" s="342"/>
      <c r="CR522" s="342"/>
      <c r="CS522" s="342"/>
      <c r="CT522" s="342"/>
      <c r="CU522" s="342"/>
      <c r="CV522" s="342"/>
      <c r="CW522" s="342"/>
      <c r="CX522" s="342"/>
      <c r="CY522" s="342"/>
      <c r="CZ522" s="342"/>
      <c r="DA522" s="342"/>
      <c r="DB522" s="342"/>
      <c r="DC522" s="342"/>
      <c r="DD522" s="342"/>
      <c r="DE522" s="342"/>
      <c r="DF522" s="342"/>
      <c r="DG522" s="342"/>
      <c r="DH522" s="342"/>
      <c r="DI522" s="342"/>
      <c r="DJ522" s="342"/>
      <c r="DK522" s="342"/>
      <c r="DL522" s="342"/>
      <c r="DM522" s="342"/>
      <c r="DN522" s="342"/>
      <c r="DO522" s="342"/>
      <c r="DP522" s="342"/>
      <c r="DQ522" s="342"/>
      <c r="DR522" s="342"/>
      <c r="DS522" s="342"/>
      <c r="DT522" s="342"/>
      <c r="DU522" s="342"/>
      <c r="DV522" s="342"/>
      <c r="DW522" s="342"/>
      <c r="DX522" s="342"/>
      <c r="DY522" s="342"/>
      <c r="DZ522" s="342"/>
      <c r="EA522" s="342"/>
      <c r="EB522" s="342"/>
      <c r="EC522" s="342"/>
      <c r="ED522" s="342"/>
      <c r="EE522" s="342"/>
      <c r="EF522" s="342"/>
      <c r="EG522" s="342"/>
      <c r="EH522" s="342"/>
      <c r="EI522" s="342"/>
      <c r="EJ522" s="342"/>
      <c r="EK522" s="342"/>
      <c r="EL522" s="342"/>
      <c r="EM522" s="342"/>
    </row>
    <row r="523" spans="3:143" s="334" customFormat="1" x14ac:dyDescent="0.3">
      <c r="C523" s="335"/>
      <c r="D523" s="176" t="str">
        <f t="shared" ref="D523:J528" si="305">D412</f>
        <v>회사채</v>
      </c>
      <c r="E523" s="211" t="str">
        <f t="shared" si="305"/>
        <v>은행</v>
      </c>
      <c r="F523" s="212" t="str">
        <f t="shared" si="305"/>
        <v>원금</v>
      </c>
      <c r="G523" s="212" t="str">
        <f t="shared" si="305"/>
        <v>이자율</v>
      </c>
      <c r="H523" s="212" t="str">
        <f t="shared" si="305"/>
        <v>만기상환일</v>
      </c>
      <c r="I523" s="212" t="str">
        <f t="shared" si="305"/>
        <v>이자납부주기</v>
      </c>
      <c r="J523" s="213" t="str">
        <f t="shared" si="305"/>
        <v>이자불입월</v>
      </c>
      <c r="K523" s="340">
        <f>SUM(K524:K529)</f>
        <v>0</v>
      </c>
      <c r="L523" s="340">
        <f t="shared" ref="L523:BW523" si="306">SUM(L524:L529)</f>
        <v>285.18301369863013</v>
      </c>
      <c r="M523" s="340">
        <f t="shared" si="306"/>
        <v>257.58465753424662</v>
      </c>
      <c r="N523" s="340">
        <f t="shared" si="306"/>
        <v>285.18301369863013</v>
      </c>
      <c r="O523" s="340">
        <f t="shared" si="306"/>
        <v>275.98356164383563</v>
      </c>
      <c r="P523" s="340">
        <f t="shared" si="306"/>
        <v>285.18301369863013</v>
      </c>
      <c r="Q523" s="340">
        <f t="shared" si="306"/>
        <v>240.69863013698631</v>
      </c>
      <c r="R523" s="340">
        <f t="shared" si="306"/>
        <v>248.72191780821919</v>
      </c>
      <c r="S523" s="340">
        <f t="shared" si="306"/>
        <v>248.72191780821919</v>
      </c>
      <c r="T523" s="340">
        <f t="shared" si="306"/>
        <v>240.69863013698631</v>
      </c>
      <c r="U523" s="340">
        <f t="shared" si="306"/>
        <v>248.72191780821919</v>
      </c>
      <c r="V523" s="340">
        <f t="shared" si="306"/>
        <v>240.69863013698631</v>
      </c>
      <c r="W523" s="340">
        <f t="shared" si="306"/>
        <v>248.72191780821919</v>
      </c>
      <c r="X523" s="340">
        <f t="shared" si="306"/>
        <v>261.46164383561643</v>
      </c>
      <c r="Y523" s="340">
        <f t="shared" si="306"/>
        <v>228.84885844748862</v>
      </c>
      <c r="Z523" s="340">
        <f t="shared" si="306"/>
        <v>245.27511415525117</v>
      </c>
      <c r="AA523" s="340">
        <f t="shared" si="306"/>
        <v>229.53082191780823</v>
      </c>
      <c r="AB523" s="340">
        <f t="shared" si="306"/>
        <v>229.08858447488586</v>
      </c>
      <c r="AC523" s="340">
        <f t="shared" si="306"/>
        <v>213.86643835616439</v>
      </c>
      <c r="AD523" s="340">
        <f t="shared" si="306"/>
        <v>212.90205479452058</v>
      </c>
      <c r="AE523" s="340">
        <f t="shared" si="306"/>
        <v>204.80878995433793</v>
      </c>
      <c r="AF523" s="340">
        <f t="shared" si="306"/>
        <v>190.36986301369862</v>
      </c>
      <c r="AG523" s="340">
        <f t="shared" si="306"/>
        <v>188.62226027397261</v>
      </c>
      <c r="AH523" s="340">
        <f t="shared" si="306"/>
        <v>174.70547945205479</v>
      </c>
      <c r="AI523" s="340">
        <f t="shared" si="306"/>
        <v>172.43573059360733</v>
      </c>
      <c r="AJ523" s="340">
        <f t="shared" si="306"/>
        <v>164.34246575342468</v>
      </c>
      <c r="AK523" s="340">
        <f t="shared" si="306"/>
        <v>140.86301369863014</v>
      </c>
      <c r="AL523" s="340">
        <f t="shared" si="306"/>
        <v>147.56849315068496</v>
      </c>
      <c r="AM523" s="340">
        <f t="shared" si="306"/>
        <v>134.6917808219178</v>
      </c>
      <c r="AN523" s="340">
        <f t="shared" si="306"/>
        <v>130.79452054794524</v>
      </c>
      <c r="AO523" s="340">
        <f t="shared" si="306"/>
        <v>118.45890410958906</v>
      </c>
      <c r="AP523" s="340">
        <f t="shared" si="306"/>
        <v>114.02054794520549</v>
      </c>
      <c r="AQ523" s="340">
        <f t="shared" si="306"/>
        <v>105.63356164383563</v>
      </c>
      <c r="AR523" s="340">
        <f t="shared" si="306"/>
        <v>94.109589041095902</v>
      </c>
      <c r="AS523" s="340">
        <f t="shared" si="306"/>
        <v>88.859589041095916</v>
      </c>
      <c r="AT523" s="340">
        <f t="shared" si="306"/>
        <v>77.876712328767141</v>
      </c>
      <c r="AU523" s="340">
        <f t="shared" si="306"/>
        <v>72.085616438356169</v>
      </c>
      <c r="AV523" s="340">
        <f t="shared" si="306"/>
        <v>63.524590163934434</v>
      </c>
      <c r="AW523" s="340">
        <f t="shared" si="306"/>
        <v>55.464480874316948</v>
      </c>
      <c r="AX523" s="340">
        <f t="shared" si="306"/>
        <v>55.054644808743163</v>
      </c>
      <c r="AY523" s="340">
        <f t="shared" si="306"/>
        <v>49.180327868852459</v>
      </c>
      <c r="AZ523" s="340">
        <f t="shared" si="306"/>
        <v>46.584699453551913</v>
      </c>
      <c r="BA523" s="340">
        <f t="shared" si="306"/>
        <v>40.983606557377044</v>
      </c>
      <c r="BB523" s="340">
        <f t="shared" si="306"/>
        <v>38.114754098360663</v>
      </c>
      <c r="BC523" s="340">
        <f t="shared" si="306"/>
        <v>33.879781420765035</v>
      </c>
      <c r="BD523" s="340">
        <f t="shared" si="306"/>
        <v>28.68852459016394</v>
      </c>
      <c r="BE523" s="340">
        <f t="shared" si="306"/>
        <v>25.409836065573778</v>
      </c>
      <c r="BF523" s="340">
        <f t="shared" si="306"/>
        <v>20.491803278688529</v>
      </c>
      <c r="BG523" s="340">
        <f t="shared" si="306"/>
        <v>16.939890710382521</v>
      </c>
      <c r="BH523" s="340">
        <f t="shared" si="306"/>
        <v>12.739726027397266</v>
      </c>
      <c r="BI523" s="340">
        <f t="shared" si="306"/>
        <v>10.547945205479458</v>
      </c>
      <c r="BJ523" s="340">
        <f t="shared" si="306"/>
        <v>10.616438356164386</v>
      </c>
      <c r="BK523" s="340">
        <f t="shared" si="306"/>
        <v>9.2465753424657571</v>
      </c>
      <c r="BL523" s="340">
        <f t="shared" si="306"/>
        <v>8.4931506849315106</v>
      </c>
      <c r="BM523" s="340">
        <f t="shared" si="306"/>
        <v>7.1917808219178125</v>
      </c>
      <c r="BN523" s="340">
        <f t="shared" si="306"/>
        <v>6.3698630136986365</v>
      </c>
      <c r="BO523" s="340">
        <f t="shared" si="306"/>
        <v>5.3082191780821981</v>
      </c>
      <c r="BP523" s="340">
        <f t="shared" si="306"/>
        <v>4.1095890410958962</v>
      </c>
      <c r="BQ523" s="340">
        <f t="shared" si="306"/>
        <v>3.1849315068493214</v>
      </c>
      <c r="BR523" s="340">
        <f t="shared" si="306"/>
        <v>2.0547945205479508</v>
      </c>
      <c r="BS523" s="340">
        <f t="shared" si="306"/>
        <v>1.0616438356164439</v>
      </c>
      <c r="BT523" s="340">
        <f t="shared" si="306"/>
        <v>5.7462373611274855E-15</v>
      </c>
      <c r="BU523" s="340">
        <f t="shared" si="306"/>
        <v>5.1901498745667609E-15</v>
      </c>
      <c r="BV523" s="340">
        <f t="shared" si="306"/>
        <v>5.7462373611274855E-15</v>
      </c>
      <c r="BW523" s="340">
        <f t="shared" si="306"/>
        <v>5.5608748656072437E-15</v>
      </c>
      <c r="BX523" s="340">
        <f t="shared" ref="BX523:EI523" si="307">SUM(BX524:BX529)</f>
        <v>5.7462373611274855E-15</v>
      </c>
      <c r="BY523" s="340">
        <f t="shared" si="307"/>
        <v>5.5608748656072437E-15</v>
      </c>
      <c r="BZ523" s="340">
        <f t="shared" si="307"/>
        <v>5.7462373611274855E-15</v>
      </c>
      <c r="CA523" s="340">
        <f t="shared" si="307"/>
        <v>5.7462373611274855E-15</v>
      </c>
      <c r="CB523" s="340">
        <f t="shared" si="307"/>
        <v>5.5608748656072437E-15</v>
      </c>
      <c r="CC523" s="340">
        <f t="shared" si="307"/>
        <v>5.7462373611274855E-15</v>
      </c>
      <c r="CD523" s="340">
        <f t="shared" si="307"/>
        <v>5.5608748656072437E-15</v>
      </c>
      <c r="CE523" s="340">
        <f t="shared" si="307"/>
        <v>5.7462373611274855E-15</v>
      </c>
      <c r="CF523" s="340">
        <f t="shared" si="307"/>
        <v>5.7462373611274855E-15</v>
      </c>
      <c r="CG523" s="340">
        <f t="shared" si="307"/>
        <v>5.1901498745667609E-15</v>
      </c>
      <c r="CH523" s="340">
        <f t="shared" si="307"/>
        <v>5.7462373611274855E-15</v>
      </c>
      <c r="CI523" s="340">
        <f t="shared" si="307"/>
        <v>5.5608748656072437E-15</v>
      </c>
      <c r="CJ523" s="340">
        <f t="shared" si="307"/>
        <v>5.7462373611274855E-15</v>
      </c>
      <c r="CK523" s="340">
        <f t="shared" si="307"/>
        <v>5.5608748656072437E-15</v>
      </c>
      <c r="CL523" s="340">
        <f t="shared" si="307"/>
        <v>5.7462373611274855E-15</v>
      </c>
      <c r="CM523" s="340">
        <f t="shared" si="307"/>
        <v>5.7462373611274855E-15</v>
      </c>
      <c r="CN523" s="340">
        <f t="shared" si="307"/>
        <v>5.5608748656072437E-15</v>
      </c>
      <c r="CO523" s="340">
        <f t="shared" si="307"/>
        <v>5.7462373611274855E-15</v>
      </c>
      <c r="CP523" s="340">
        <f t="shared" si="307"/>
        <v>5.5608748656072437E-15</v>
      </c>
      <c r="CQ523" s="340">
        <f t="shared" si="307"/>
        <v>5.7462373611274855E-15</v>
      </c>
      <c r="CR523" s="340">
        <f t="shared" si="307"/>
        <v>5.7305372590479016E-15</v>
      </c>
      <c r="CS523" s="340">
        <f t="shared" si="307"/>
        <v>5.3608251778190048E-15</v>
      </c>
      <c r="CT523" s="340">
        <f t="shared" si="307"/>
        <v>5.7305372590479016E-15</v>
      </c>
      <c r="CU523" s="340">
        <f t="shared" si="307"/>
        <v>5.5456812184334536E-15</v>
      </c>
      <c r="CV523" s="340">
        <f t="shared" si="307"/>
        <v>5.7305372590479016E-15</v>
      </c>
      <c r="CW523" s="340">
        <f t="shared" si="307"/>
        <v>5.5456812184334536E-15</v>
      </c>
      <c r="CX523" s="340">
        <f t="shared" si="307"/>
        <v>5.7305372590479016E-15</v>
      </c>
      <c r="CY523" s="340">
        <f t="shared" si="307"/>
        <v>5.7305372590479016E-15</v>
      </c>
      <c r="CZ523" s="340">
        <f t="shared" si="307"/>
        <v>5.5456812184334536E-15</v>
      </c>
      <c r="DA523" s="340">
        <f t="shared" si="307"/>
        <v>5.7305372590479016E-15</v>
      </c>
      <c r="DB523" s="340">
        <f t="shared" si="307"/>
        <v>5.5456812184334536E-15</v>
      </c>
      <c r="DC523" s="340">
        <f t="shared" si="307"/>
        <v>5.7305372590479016E-15</v>
      </c>
      <c r="DD523" s="340"/>
      <c r="DE523" s="340"/>
      <c r="DF523" s="340"/>
      <c r="DG523" s="340"/>
      <c r="DH523" s="340"/>
      <c r="DI523" s="340"/>
      <c r="DJ523" s="340"/>
      <c r="DK523" s="340"/>
      <c r="DL523" s="340"/>
      <c r="DM523" s="340"/>
      <c r="DN523" s="340"/>
      <c r="DO523" s="340"/>
      <c r="DP523" s="340"/>
      <c r="DQ523" s="340"/>
      <c r="DR523" s="340"/>
      <c r="DS523" s="340"/>
      <c r="DT523" s="340"/>
      <c r="DU523" s="340"/>
      <c r="DV523" s="340"/>
      <c r="DW523" s="340"/>
      <c r="DX523" s="340"/>
      <c r="DY523" s="340"/>
      <c r="DZ523" s="340"/>
      <c r="EA523" s="340"/>
      <c r="EB523" s="340"/>
      <c r="EC523" s="340"/>
      <c r="ED523" s="340"/>
      <c r="EE523" s="340"/>
      <c r="EF523" s="340"/>
      <c r="EG523" s="340"/>
      <c r="EH523" s="340"/>
      <c r="EI523" s="340"/>
      <c r="EJ523" s="340"/>
      <c r="EK523" s="340"/>
      <c r="EL523" s="340"/>
      <c r="EM523" s="340"/>
    </row>
    <row r="524" spans="3:143" x14ac:dyDescent="0.3">
      <c r="C524" s="142">
        <v>1</v>
      </c>
      <c r="D524" s="223" t="str">
        <f t="shared" si="305"/>
        <v>공모사채</v>
      </c>
      <c r="E524" s="215" t="str">
        <f t="shared" si="305"/>
        <v>BNK</v>
      </c>
      <c r="F524" s="283">
        <f t="shared" si="305"/>
        <v>30000</v>
      </c>
      <c r="G524" s="217">
        <f t="shared" si="305"/>
        <v>3.431E-2</v>
      </c>
      <c r="H524" s="218">
        <f t="shared" si="305"/>
        <v>42882</v>
      </c>
      <c r="I524" s="219" t="str">
        <f t="shared" si="305"/>
        <v>3개월</v>
      </c>
      <c r="J524" s="220" t="str">
        <f t="shared" si="305"/>
        <v>2.5.8.11</v>
      </c>
      <c r="K524" s="341"/>
      <c r="L524" s="342">
        <f t="shared" ref="L524:BW527" si="308">K194*L595*(DAY(L$491)/L$494)</f>
        <v>87.419999999999987</v>
      </c>
      <c r="M524" s="342">
        <f t="shared" si="308"/>
        <v>78.959999999999994</v>
      </c>
      <c r="N524" s="342">
        <f t="shared" si="308"/>
        <v>87.419999999999987</v>
      </c>
      <c r="O524" s="342">
        <f t="shared" si="308"/>
        <v>84.6</v>
      </c>
      <c r="P524" s="342">
        <f t="shared" si="308"/>
        <v>87.419999999999987</v>
      </c>
      <c r="Q524" s="342">
        <f t="shared" si="308"/>
        <v>0</v>
      </c>
      <c r="R524" s="342">
        <f t="shared" si="308"/>
        <v>0</v>
      </c>
      <c r="S524" s="342">
        <f t="shared" si="308"/>
        <v>0</v>
      </c>
      <c r="T524" s="342">
        <f t="shared" si="308"/>
        <v>0</v>
      </c>
      <c r="U524" s="342">
        <f t="shared" si="308"/>
        <v>0</v>
      </c>
      <c r="V524" s="342">
        <f t="shared" si="308"/>
        <v>0</v>
      </c>
      <c r="W524" s="342">
        <f t="shared" si="308"/>
        <v>0</v>
      </c>
      <c r="X524" s="342">
        <f t="shared" si="308"/>
        <v>0</v>
      </c>
      <c r="Y524" s="342">
        <f t="shared" si="308"/>
        <v>0</v>
      </c>
      <c r="Z524" s="342">
        <f t="shared" si="308"/>
        <v>0</v>
      </c>
      <c r="AA524" s="342">
        <f t="shared" si="308"/>
        <v>0</v>
      </c>
      <c r="AB524" s="342">
        <f t="shared" si="308"/>
        <v>0</v>
      </c>
      <c r="AC524" s="342">
        <f t="shared" si="308"/>
        <v>0</v>
      </c>
      <c r="AD524" s="342">
        <f t="shared" si="308"/>
        <v>0</v>
      </c>
      <c r="AE524" s="342">
        <f t="shared" si="308"/>
        <v>0</v>
      </c>
      <c r="AF524" s="342">
        <f t="shared" si="308"/>
        <v>0</v>
      </c>
      <c r="AG524" s="342">
        <f t="shared" si="308"/>
        <v>0</v>
      </c>
      <c r="AH524" s="342">
        <f t="shared" si="308"/>
        <v>0</v>
      </c>
      <c r="AI524" s="342">
        <f t="shared" si="308"/>
        <v>0</v>
      </c>
      <c r="AJ524" s="342">
        <f t="shared" si="308"/>
        <v>0</v>
      </c>
      <c r="AK524" s="342">
        <f t="shared" si="308"/>
        <v>0</v>
      </c>
      <c r="AL524" s="342">
        <f t="shared" si="308"/>
        <v>0</v>
      </c>
      <c r="AM524" s="342">
        <f t="shared" si="308"/>
        <v>0</v>
      </c>
      <c r="AN524" s="342">
        <f t="shared" si="308"/>
        <v>0</v>
      </c>
      <c r="AO524" s="342">
        <f t="shared" si="308"/>
        <v>0</v>
      </c>
      <c r="AP524" s="342">
        <f t="shared" si="308"/>
        <v>0</v>
      </c>
      <c r="AQ524" s="342">
        <f t="shared" si="308"/>
        <v>0</v>
      </c>
      <c r="AR524" s="342">
        <f t="shared" si="308"/>
        <v>0</v>
      </c>
      <c r="AS524" s="342">
        <f t="shared" si="308"/>
        <v>0</v>
      </c>
      <c r="AT524" s="342">
        <f t="shared" si="308"/>
        <v>0</v>
      </c>
      <c r="AU524" s="342">
        <f t="shared" si="308"/>
        <v>0</v>
      </c>
      <c r="AV524" s="342">
        <f t="shared" si="308"/>
        <v>0</v>
      </c>
      <c r="AW524" s="342">
        <f t="shared" si="308"/>
        <v>0</v>
      </c>
      <c r="AX524" s="342">
        <f t="shared" si="308"/>
        <v>0</v>
      </c>
      <c r="AY524" s="342">
        <f t="shared" si="308"/>
        <v>0</v>
      </c>
      <c r="AZ524" s="342">
        <f t="shared" si="308"/>
        <v>0</v>
      </c>
      <c r="BA524" s="342">
        <f t="shared" si="308"/>
        <v>0</v>
      </c>
      <c r="BB524" s="342">
        <f t="shared" si="308"/>
        <v>0</v>
      </c>
      <c r="BC524" s="342">
        <f t="shared" si="308"/>
        <v>0</v>
      </c>
      <c r="BD524" s="342">
        <f t="shared" si="308"/>
        <v>0</v>
      </c>
      <c r="BE524" s="342">
        <f t="shared" si="308"/>
        <v>0</v>
      </c>
      <c r="BF524" s="342">
        <f t="shared" si="308"/>
        <v>0</v>
      </c>
      <c r="BG524" s="342">
        <f t="shared" si="308"/>
        <v>0</v>
      </c>
      <c r="BH524" s="342">
        <f t="shared" si="308"/>
        <v>0</v>
      </c>
      <c r="BI524" s="342">
        <f t="shared" si="308"/>
        <v>0</v>
      </c>
      <c r="BJ524" s="342">
        <f t="shared" si="308"/>
        <v>0</v>
      </c>
      <c r="BK524" s="342">
        <f t="shared" si="308"/>
        <v>0</v>
      </c>
      <c r="BL524" s="342">
        <f t="shared" si="308"/>
        <v>0</v>
      </c>
      <c r="BM524" s="342">
        <f t="shared" si="308"/>
        <v>0</v>
      </c>
      <c r="BN524" s="342">
        <f t="shared" si="308"/>
        <v>0</v>
      </c>
      <c r="BO524" s="342">
        <f t="shared" si="308"/>
        <v>0</v>
      </c>
      <c r="BP524" s="342">
        <f t="shared" si="308"/>
        <v>0</v>
      </c>
      <c r="BQ524" s="342">
        <f t="shared" si="308"/>
        <v>0</v>
      </c>
      <c r="BR524" s="342">
        <f t="shared" si="308"/>
        <v>0</v>
      </c>
      <c r="BS524" s="342">
        <f t="shared" si="308"/>
        <v>0</v>
      </c>
      <c r="BT524" s="342">
        <f t="shared" si="308"/>
        <v>0</v>
      </c>
      <c r="BU524" s="342">
        <f t="shared" si="308"/>
        <v>0</v>
      </c>
      <c r="BV524" s="342">
        <f t="shared" si="308"/>
        <v>0</v>
      </c>
      <c r="BW524" s="342">
        <f t="shared" si="308"/>
        <v>0</v>
      </c>
      <c r="BX524" s="342">
        <f t="shared" ref="BX524:EI528" si="309">BW194*BX595*(DAY(BX$491)/BX$494)</f>
        <v>0</v>
      </c>
      <c r="BY524" s="342">
        <f t="shared" si="309"/>
        <v>0</v>
      </c>
      <c r="BZ524" s="342">
        <f t="shared" si="309"/>
        <v>0</v>
      </c>
      <c r="CA524" s="342">
        <f t="shared" si="309"/>
        <v>0</v>
      </c>
      <c r="CB524" s="342">
        <f t="shared" si="309"/>
        <v>0</v>
      </c>
      <c r="CC524" s="342">
        <f t="shared" si="309"/>
        <v>0</v>
      </c>
      <c r="CD524" s="342">
        <f t="shared" si="309"/>
        <v>0</v>
      </c>
      <c r="CE524" s="342">
        <f t="shared" si="309"/>
        <v>0</v>
      </c>
      <c r="CF524" s="342">
        <f t="shared" si="309"/>
        <v>0</v>
      </c>
      <c r="CG524" s="342">
        <f t="shared" si="309"/>
        <v>0</v>
      </c>
      <c r="CH524" s="342">
        <f t="shared" si="309"/>
        <v>0</v>
      </c>
      <c r="CI524" s="342">
        <f t="shared" si="309"/>
        <v>0</v>
      </c>
      <c r="CJ524" s="342">
        <f t="shared" si="309"/>
        <v>0</v>
      </c>
      <c r="CK524" s="342">
        <f t="shared" si="309"/>
        <v>0</v>
      </c>
      <c r="CL524" s="342">
        <f t="shared" si="309"/>
        <v>0</v>
      </c>
      <c r="CM524" s="342">
        <f t="shared" si="309"/>
        <v>0</v>
      </c>
      <c r="CN524" s="342">
        <f t="shared" si="309"/>
        <v>0</v>
      </c>
      <c r="CO524" s="342">
        <f t="shared" si="309"/>
        <v>0</v>
      </c>
      <c r="CP524" s="342">
        <f t="shared" si="309"/>
        <v>0</v>
      </c>
      <c r="CQ524" s="342">
        <f t="shared" si="309"/>
        <v>0</v>
      </c>
      <c r="CR524" s="342">
        <f t="shared" si="309"/>
        <v>0</v>
      </c>
      <c r="CS524" s="342">
        <f t="shared" si="309"/>
        <v>0</v>
      </c>
      <c r="CT524" s="342">
        <f t="shared" si="309"/>
        <v>0</v>
      </c>
      <c r="CU524" s="342">
        <f t="shared" si="309"/>
        <v>0</v>
      </c>
      <c r="CV524" s="342">
        <f t="shared" si="309"/>
        <v>0</v>
      </c>
      <c r="CW524" s="342">
        <f t="shared" si="309"/>
        <v>0</v>
      </c>
      <c r="CX524" s="342">
        <f t="shared" si="309"/>
        <v>0</v>
      </c>
      <c r="CY524" s="342">
        <f t="shared" si="309"/>
        <v>0</v>
      </c>
      <c r="CZ524" s="342">
        <f t="shared" si="309"/>
        <v>0</v>
      </c>
      <c r="DA524" s="342">
        <f t="shared" si="309"/>
        <v>0</v>
      </c>
      <c r="DB524" s="342">
        <f t="shared" si="309"/>
        <v>0</v>
      </c>
      <c r="DC524" s="342">
        <f t="shared" si="309"/>
        <v>0</v>
      </c>
      <c r="DD524" s="342"/>
      <c r="DE524" s="342"/>
      <c r="DF524" s="342"/>
      <c r="DG524" s="342"/>
      <c r="DH524" s="342"/>
      <c r="DI524" s="342"/>
      <c r="DJ524" s="342"/>
      <c r="DK524" s="342"/>
      <c r="DL524" s="342"/>
      <c r="DM524" s="342"/>
      <c r="DN524" s="342"/>
      <c r="DO524" s="342"/>
      <c r="DP524" s="342"/>
      <c r="DQ524" s="342"/>
      <c r="DR524" s="342"/>
      <c r="DS524" s="342"/>
      <c r="DT524" s="342"/>
      <c r="DU524" s="342"/>
      <c r="DV524" s="342"/>
      <c r="DW524" s="342"/>
      <c r="DX524" s="342"/>
      <c r="DY524" s="342"/>
      <c r="DZ524" s="342"/>
      <c r="EA524" s="342"/>
      <c r="EB524" s="342"/>
      <c r="EC524" s="342"/>
      <c r="ED524" s="342"/>
      <c r="EE524" s="342"/>
      <c r="EF524" s="342"/>
      <c r="EG524" s="342"/>
      <c r="EH524" s="342"/>
      <c r="EI524" s="342"/>
      <c r="EJ524" s="342"/>
      <c r="EK524" s="342"/>
      <c r="EL524" s="342"/>
      <c r="EM524" s="342"/>
    </row>
    <row r="525" spans="3:143" x14ac:dyDescent="0.3">
      <c r="C525" s="71">
        <f>C524+1</f>
        <v>2</v>
      </c>
      <c r="D525" s="223" t="str">
        <f t="shared" si="305"/>
        <v>공모사채</v>
      </c>
      <c r="E525" s="215" t="str">
        <f t="shared" si="305"/>
        <v>BNK</v>
      </c>
      <c r="F525" s="283">
        <f t="shared" si="305"/>
        <v>50000</v>
      </c>
      <c r="G525" s="217">
        <f t="shared" si="305"/>
        <v>2.2869999999999998E-2</v>
      </c>
      <c r="H525" s="218">
        <f t="shared" si="305"/>
        <v>43252</v>
      </c>
      <c r="I525" s="219" t="str">
        <f t="shared" si="305"/>
        <v>3개월</v>
      </c>
      <c r="J525" s="220" t="str">
        <f t="shared" si="305"/>
        <v>3,6,9,12</v>
      </c>
      <c r="K525" s="341"/>
      <c r="L525" s="342">
        <f t="shared" si="308"/>
        <v>97.11917808219178</v>
      </c>
      <c r="M525" s="342">
        <f t="shared" si="308"/>
        <v>87.720547945205482</v>
      </c>
      <c r="N525" s="342">
        <f t="shared" si="308"/>
        <v>97.11917808219178</v>
      </c>
      <c r="O525" s="342">
        <f t="shared" si="308"/>
        <v>93.986301369863014</v>
      </c>
      <c r="P525" s="342">
        <f t="shared" si="308"/>
        <v>97.11917808219178</v>
      </c>
      <c r="Q525" s="342">
        <f t="shared" si="308"/>
        <v>93.986301369863014</v>
      </c>
      <c r="R525" s="342">
        <f t="shared" si="308"/>
        <v>97.11917808219178</v>
      </c>
      <c r="S525" s="342">
        <f t="shared" si="308"/>
        <v>97.11917808219178</v>
      </c>
      <c r="T525" s="342">
        <f t="shared" si="308"/>
        <v>93.986301369863014</v>
      </c>
      <c r="U525" s="342">
        <f t="shared" si="308"/>
        <v>97.11917808219178</v>
      </c>
      <c r="V525" s="342">
        <f t="shared" si="308"/>
        <v>93.986301369863014</v>
      </c>
      <c r="W525" s="342">
        <f t="shared" si="308"/>
        <v>97.11917808219178</v>
      </c>
      <c r="X525" s="342">
        <f t="shared" si="308"/>
        <v>97.11917808219178</v>
      </c>
      <c r="Y525" s="342">
        <f t="shared" si="308"/>
        <v>80.410502283105018</v>
      </c>
      <c r="Z525" s="342">
        <f t="shared" si="308"/>
        <v>80.932648401826484</v>
      </c>
      <c r="AA525" s="342">
        <f t="shared" si="308"/>
        <v>70.489726027397268</v>
      </c>
      <c r="AB525" s="342">
        <f t="shared" si="308"/>
        <v>64.746118721461201</v>
      </c>
      <c r="AC525" s="342">
        <f t="shared" si="308"/>
        <v>54.825342465753437</v>
      </c>
      <c r="AD525" s="342">
        <f t="shared" si="308"/>
        <v>48.559589041095897</v>
      </c>
      <c r="AE525" s="342">
        <f t="shared" si="308"/>
        <v>40.466324200913249</v>
      </c>
      <c r="AF525" s="342">
        <f t="shared" si="308"/>
        <v>31.328767123287676</v>
      </c>
      <c r="AG525" s="342">
        <f t="shared" si="308"/>
        <v>24.279794520547949</v>
      </c>
      <c r="AH525" s="342">
        <f t="shared" si="308"/>
        <v>15.664383561643838</v>
      </c>
      <c r="AI525" s="342">
        <f t="shared" si="308"/>
        <v>8.0932648401826519</v>
      </c>
      <c r="AJ525" s="342">
        <f t="shared" si="308"/>
        <v>3.5331751162517965E-15</v>
      </c>
      <c r="AK525" s="342">
        <f t="shared" si="308"/>
        <v>3.1912549437113005E-15</v>
      </c>
      <c r="AL525" s="342">
        <f t="shared" si="308"/>
        <v>3.5331751162517965E-15</v>
      </c>
      <c r="AM525" s="342">
        <f t="shared" si="308"/>
        <v>3.4192017254049642E-15</v>
      </c>
      <c r="AN525" s="342">
        <f t="shared" si="308"/>
        <v>3.5331751162517965E-15</v>
      </c>
      <c r="AO525" s="342">
        <f t="shared" si="308"/>
        <v>3.4192017254049642E-15</v>
      </c>
      <c r="AP525" s="342">
        <f t="shared" si="308"/>
        <v>3.5331751162517965E-15</v>
      </c>
      <c r="AQ525" s="342">
        <f t="shared" si="308"/>
        <v>3.5331751162517965E-15</v>
      </c>
      <c r="AR525" s="342">
        <f t="shared" si="308"/>
        <v>3.4192017254049642E-15</v>
      </c>
      <c r="AS525" s="342">
        <f t="shared" si="308"/>
        <v>3.5331751162517965E-15</v>
      </c>
      <c r="AT525" s="342">
        <f t="shared" si="308"/>
        <v>3.4192017254049642E-15</v>
      </c>
      <c r="AU525" s="342">
        <f t="shared" si="308"/>
        <v>3.5331751162517965E-15</v>
      </c>
      <c r="AV525" s="342">
        <f t="shared" si="308"/>
        <v>3.5235216323276112E-15</v>
      </c>
      <c r="AW525" s="342">
        <f t="shared" si="308"/>
        <v>3.296197656048411E-15</v>
      </c>
      <c r="AX525" s="342">
        <f t="shared" si="308"/>
        <v>3.5235216323276112E-15</v>
      </c>
      <c r="AY525" s="342">
        <f t="shared" si="308"/>
        <v>3.4098596441880107E-15</v>
      </c>
      <c r="AZ525" s="342">
        <f t="shared" si="308"/>
        <v>3.5235216323276112E-15</v>
      </c>
      <c r="BA525" s="342">
        <f t="shared" si="308"/>
        <v>3.4098596441880107E-15</v>
      </c>
      <c r="BB525" s="342">
        <f t="shared" si="308"/>
        <v>3.5235216323276112E-15</v>
      </c>
      <c r="BC525" s="342">
        <f t="shared" si="308"/>
        <v>3.5235216323276112E-15</v>
      </c>
      <c r="BD525" s="342">
        <f t="shared" si="308"/>
        <v>3.4098596441880107E-15</v>
      </c>
      <c r="BE525" s="342">
        <f t="shared" si="308"/>
        <v>3.5235216323276112E-15</v>
      </c>
      <c r="BF525" s="342">
        <f t="shared" si="308"/>
        <v>3.4098596441880107E-15</v>
      </c>
      <c r="BG525" s="342">
        <f t="shared" si="308"/>
        <v>3.5235216323276112E-15</v>
      </c>
      <c r="BH525" s="342">
        <f t="shared" si="308"/>
        <v>3.5331751162517965E-15</v>
      </c>
      <c r="BI525" s="342">
        <f t="shared" si="308"/>
        <v>3.1912549437113005E-15</v>
      </c>
      <c r="BJ525" s="342">
        <f t="shared" si="308"/>
        <v>3.5331751162517965E-15</v>
      </c>
      <c r="BK525" s="342">
        <f t="shared" si="308"/>
        <v>3.4192017254049642E-15</v>
      </c>
      <c r="BL525" s="342">
        <f t="shared" si="308"/>
        <v>3.5331751162517965E-15</v>
      </c>
      <c r="BM525" s="342">
        <f t="shared" si="308"/>
        <v>3.4192017254049642E-15</v>
      </c>
      <c r="BN525" s="342">
        <f t="shared" si="308"/>
        <v>3.5331751162517965E-15</v>
      </c>
      <c r="BO525" s="342">
        <f t="shared" si="308"/>
        <v>3.5331751162517965E-15</v>
      </c>
      <c r="BP525" s="342">
        <f t="shared" si="308"/>
        <v>3.4192017254049642E-15</v>
      </c>
      <c r="BQ525" s="342">
        <f t="shared" si="308"/>
        <v>3.5331751162517965E-15</v>
      </c>
      <c r="BR525" s="342">
        <f t="shared" si="308"/>
        <v>3.4192017254049642E-15</v>
      </c>
      <c r="BS525" s="342">
        <f t="shared" si="308"/>
        <v>3.5331751162517965E-15</v>
      </c>
      <c r="BT525" s="342">
        <f t="shared" si="308"/>
        <v>3.5331751162517965E-15</v>
      </c>
      <c r="BU525" s="342">
        <f t="shared" si="308"/>
        <v>3.1912549437113005E-15</v>
      </c>
      <c r="BV525" s="342">
        <f t="shared" si="308"/>
        <v>3.5331751162517965E-15</v>
      </c>
      <c r="BW525" s="342">
        <f t="shared" si="308"/>
        <v>3.4192017254049642E-15</v>
      </c>
      <c r="BX525" s="342">
        <f t="shared" si="309"/>
        <v>3.5331751162517965E-15</v>
      </c>
      <c r="BY525" s="342">
        <f t="shared" si="309"/>
        <v>3.4192017254049642E-15</v>
      </c>
      <c r="BZ525" s="342">
        <f t="shared" si="309"/>
        <v>3.5331751162517965E-15</v>
      </c>
      <c r="CA525" s="342">
        <f t="shared" si="309"/>
        <v>3.5331751162517965E-15</v>
      </c>
      <c r="CB525" s="342">
        <f t="shared" si="309"/>
        <v>3.4192017254049642E-15</v>
      </c>
      <c r="CC525" s="342">
        <f t="shared" si="309"/>
        <v>3.5331751162517965E-15</v>
      </c>
      <c r="CD525" s="342">
        <f t="shared" si="309"/>
        <v>3.4192017254049642E-15</v>
      </c>
      <c r="CE525" s="342">
        <f t="shared" si="309"/>
        <v>3.5331751162517965E-15</v>
      </c>
      <c r="CF525" s="342">
        <f t="shared" si="309"/>
        <v>3.5331751162517965E-15</v>
      </c>
      <c r="CG525" s="342">
        <f t="shared" si="309"/>
        <v>3.1912549437113005E-15</v>
      </c>
      <c r="CH525" s="342">
        <f t="shared" si="309"/>
        <v>3.5331751162517965E-15</v>
      </c>
      <c r="CI525" s="342">
        <f t="shared" si="309"/>
        <v>3.4192017254049642E-15</v>
      </c>
      <c r="CJ525" s="342">
        <f t="shared" si="309"/>
        <v>3.5331751162517965E-15</v>
      </c>
      <c r="CK525" s="342">
        <f t="shared" si="309"/>
        <v>3.4192017254049642E-15</v>
      </c>
      <c r="CL525" s="342">
        <f t="shared" si="309"/>
        <v>3.5331751162517965E-15</v>
      </c>
      <c r="CM525" s="342">
        <f t="shared" si="309"/>
        <v>3.5331751162517965E-15</v>
      </c>
      <c r="CN525" s="342">
        <f t="shared" si="309"/>
        <v>3.4192017254049642E-15</v>
      </c>
      <c r="CO525" s="342">
        <f t="shared" si="309"/>
        <v>3.5331751162517965E-15</v>
      </c>
      <c r="CP525" s="342">
        <f t="shared" si="309"/>
        <v>3.4192017254049642E-15</v>
      </c>
      <c r="CQ525" s="342">
        <f t="shared" si="309"/>
        <v>3.5331751162517965E-15</v>
      </c>
      <c r="CR525" s="342">
        <f t="shared" si="309"/>
        <v>3.5235216323276112E-15</v>
      </c>
      <c r="CS525" s="342">
        <f t="shared" si="309"/>
        <v>3.296197656048411E-15</v>
      </c>
      <c r="CT525" s="342">
        <f t="shared" si="309"/>
        <v>3.5235216323276112E-15</v>
      </c>
      <c r="CU525" s="342">
        <f t="shared" si="309"/>
        <v>3.4098596441880107E-15</v>
      </c>
      <c r="CV525" s="342">
        <f t="shared" si="309"/>
        <v>3.5235216323276112E-15</v>
      </c>
      <c r="CW525" s="342">
        <f t="shared" si="309"/>
        <v>3.4098596441880107E-15</v>
      </c>
      <c r="CX525" s="342">
        <f t="shared" si="309"/>
        <v>3.5235216323276112E-15</v>
      </c>
      <c r="CY525" s="342">
        <f t="shared" si="309"/>
        <v>3.5235216323276112E-15</v>
      </c>
      <c r="CZ525" s="342">
        <f t="shared" si="309"/>
        <v>3.4098596441880107E-15</v>
      </c>
      <c r="DA525" s="342">
        <f t="shared" si="309"/>
        <v>3.5235216323276112E-15</v>
      </c>
      <c r="DB525" s="342">
        <f t="shared" si="309"/>
        <v>3.4098596441880107E-15</v>
      </c>
      <c r="DC525" s="342">
        <f t="shared" si="309"/>
        <v>3.5235216323276112E-15</v>
      </c>
      <c r="DD525" s="342"/>
      <c r="DE525" s="342"/>
      <c r="DF525" s="342"/>
      <c r="DG525" s="342"/>
      <c r="DH525" s="342"/>
      <c r="DI525" s="342"/>
      <c r="DJ525" s="342"/>
      <c r="DK525" s="342"/>
      <c r="DL525" s="342"/>
      <c r="DM525" s="342"/>
      <c r="DN525" s="342"/>
      <c r="DO525" s="342"/>
      <c r="DP525" s="342"/>
      <c r="DQ525" s="342"/>
      <c r="DR525" s="342"/>
      <c r="DS525" s="342"/>
      <c r="DT525" s="342"/>
      <c r="DU525" s="342"/>
      <c r="DV525" s="342"/>
      <c r="DW525" s="342"/>
      <c r="DX525" s="342"/>
      <c r="DY525" s="342"/>
      <c r="DZ525" s="342"/>
      <c r="EA525" s="342"/>
      <c r="EB525" s="342"/>
      <c r="EC525" s="342"/>
      <c r="ED525" s="342"/>
      <c r="EE525" s="342"/>
      <c r="EF525" s="342"/>
      <c r="EG525" s="342"/>
      <c r="EH525" s="342"/>
      <c r="EI525" s="342"/>
      <c r="EJ525" s="342"/>
      <c r="EK525" s="342"/>
      <c r="EL525" s="342"/>
      <c r="EM525" s="342"/>
    </row>
    <row r="526" spans="3:143" x14ac:dyDescent="0.3">
      <c r="C526" s="71">
        <f>C525+1</f>
        <v>3</v>
      </c>
      <c r="D526" s="223" t="str">
        <f t="shared" si="305"/>
        <v>공모사채</v>
      </c>
      <c r="E526" s="215" t="str">
        <f t="shared" si="305"/>
        <v>BNK</v>
      </c>
      <c r="F526" s="283">
        <f t="shared" si="305"/>
        <v>50000</v>
      </c>
      <c r="G526" s="217">
        <f t="shared" si="305"/>
        <v>2.3700000000000002E-2</v>
      </c>
      <c r="H526" s="218">
        <f t="shared" si="305"/>
        <v>43611</v>
      </c>
      <c r="I526" s="219" t="str">
        <f t="shared" si="305"/>
        <v>3개월</v>
      </c>
      <c r="J526" s="220" t="str">
        <f t="shared" si="305"/>
        <v>2.5.8.11</v>
      </c>
      <c r="K526" s="341"/>
      <c r="L526" s="342">
        <f t="shared" si="308"/>
        <v>100.64383561643837</v>
      </c>
      <c r="M526" s="342">
        <f t="shared" si="308"/>
        <v>90.904109589041113</v>
      </c>
      <c r="N526" s="342">
        <f t="shared" si="308"/>
        <v>100.64383561643837</v>
      </c>
      <c r="O526" s="342">
        <f t="shared" si="308"/>
        <v>97.39726027397262</v>
      </c>
      <c r="P526" s="342">
        <f t="shared" si="308"/>
        <v>100.64383561643837</v>
      </c>
      <c r="Q526" s="342">
        <f t="shared" si="308"/>
        <v>97.39726027397262</v>
      </c>
      <c r="R526" s="342">
        <f t="shared" si="308"/>
        <v>100.64383561643837</v>
      </c>
      <c r="S526" s="342">
        <f t="shared" si="308"/>
        <v>100.64383561643837</v>
      </c>
      <c r="T526" s="342">
        <f t="shared" si="308"/>
        <v>97.39726027397262</v>
      </c>
      <c r="U526" s="342">
        <f t="shared" si="308"/>
        <v>100.64383561643837</v>
      </c>
      <c r="V526" s="342">
        <f t="shared" si="308"/>
        <v>97.39726027397262</v>
      </c>
      <c r="W526" s="342">
        <f t="shared" si="308"/>
        <v>100.64383561643837</v>
      </c>
      <c r="X526" s="342">
        <f t="shared" si="308"/>
        <v>100.64383561643837</v>
      </c>
      <c r="Y526" s="342">
        <f t="shared" si="308"/>
        <v>90.904109589041113</v>
      </c>
      <c r="Z526" s="342">
        <f t="shared" si="308"/>
        <v>100.64383561643837</v>
      </c>
      <c r="AA526" s="342">
        <f t="shared" si="308"/>
        <v>97.39726027397262</v>
      </c>
      <c r="AB526" s="342">
        <f t="shared" si="308"/>
        <v>100.64383561643837</v>
      </c>
      <c r="AC526" s="342">
        <f t="shared" si="308"/>
        <v>97.39726027397262</v>
      </c>
      <c r="AD526" s="342">
        <f t="shared" si="308"/>
        <v>100.64383561643837</v>
      </c>
      <c r="AE526" s="342">
        <f t="shared" si="308"/>
        <v>100.64383561643837</v>
      </c>
      <c r="AF526" s="342">
        <f t="shared" si="308"/>
        <v>97.39726027397262</v>
      </c>
      <c r="AG526" s="342">
        <f t="shared" si="308"/>
        <v>100.64383561643837</v>
      </c>
      <c r="AH526" s="342">
        <f t="shared" si="308"/>
        <v>97.39726027397262</v>
      </c>
      <c r="AI526" s="342">
        <f t="shared" si="308"/>
        <v>100.64383561643837</v>
      </c>
      <c r="AJ526" s="342">
        <f t="shared" si="308"/>
        <v>100.64383561643837</v>
      </c>
      <c r="AK526" s="342">
        <f t="shared" si="308"/>
        <v>83.32876712328769</v>
      </c>
      <c r="AL526" s="342">
        <f t="shared" si="308"/>
        <v>83.869863013698648</v>
      </c>
      <c r="AM526" s="342">
        <f t="shared" si="308"/>
        <v>73.047945205479465</v>
      </c>
      <c r="AN526" s="342">
        <f t="shared" si="308"/>
        <v>67.09589041095893</v>
      </c>
      <c r="AO526" s="342">
        <f t="shared" si="308"/>
        <v>56.815068493150697</v>
      </c>
      <c r="AP526" s="342">
        <f t="shared" si="308"/>
        <v>50.321917808219197</v>
      </c>
      <c r="AQ526" s="342">
        <f t="shared" si="308"/>
        <v>41.934931506849331</v>
      </c>
      <c r="AR526" s="342">
        <f t="shared" si="308"/>
        <v>32.465753424657549</v>
      </c>
      <c r="AS526" s="342">
        <f t="shared" si="308"/>
        <v>25.160958904109599</v>
      </c>
      <c r="AT526" s="342">
        <f t="shared" si="308"/>
        <v>16.232876712328775</v>
      </c>
      <c r="AU526" s="342">
        <f t="shared" si="308"/>
        <v>8.386986301369868</v>
      </c>
      <c r="AV526" s="342">
        <f t="shared" si="308"/>
        <v>3.6513975813801664E-15</v>
      </c>
      <c r="AW526" s="342">
        <f t="shared" si="308"/>
        <v>3.4158235438717689E-15</v>
      </c>
      <c r="AX526" s="342">
        <f t="shared" si="308"/>
        <v>3.6513975813801664E-15</v>
      </c>
      <c r="AY526" s="342">
        <f t="shared" si="308"/>
        <v>3.533610562625967E-15</v>
      </c>
      <c r="AZ526" s="342">
        <f t="shared" si="308"/>
        <v>3.6513975813801664E-15</v>
      </c>
      <c r="BA526" s="342">
        <f t="shared" si="308"/>
        <v>3.533610562625967E-15</v>
      </c>
      <c r="BB526" s="342">
        <f t="shared" si="308"/>
        <v>3.6513975813801664E-15</v>
      </c>
      <c r="BC526" s="342">
        <f t="shared" si="308"/>
        <v>3.6513975813801664E-15</v>
      </c>
      <c r="BD526" s="342">
        <f t="shared" si="308"/>
        <v>3.533610562625967E-15</v>
      </c>
      <c r="BE526" s="342">
        <f t="shared" si="308"/>
        <v>3.6513975813801664E-15</v>
      </c>
      <c r="BF526" s="342">
        <f t="shared" si="308"/>
        <v>3.533610562625967E-15</v>
      </c>
      <c r="BG526" s="342">
        <f t="shared" si="308"/>
        <v>3.6513975813801664E-15</v>
      </c>
      <c r="BH526" s="342">
        <f t="shared" si="308"/>
        <v>3.6614014103702491E-15</v>
      </c>
      <c r="BI526" s="342">
        <f t="shared" si="308"/>
        <v>3.3070722416247414E-15</v>
      </c>
      <c r="BJ526" s="342">
        <f t="shared" si="308"/>
        <v>3.6614014103702491E-15</v>
      </c>
      <c r="BK526" s="342">
        <f t="shared" si="308"/>
        <v>3.5432916874550796E-15</v>
      </c>
      <c r="BL526" s="342">
        <f t="shared" si="308"/>
        <v>3.6614014103702491E-15</v>
      </c>
      <c r="BM526" s="342">
        <f t="shared" si="308"/>
        <v>3.5432916874550796E-15</v>
      </c>
      <c r="BN526" s="342">
        <f t="shared" si="308"/>
        <v>3.6614014103702491E-15</v>
      </c>
      <c r="BO526" s="342">
        <f t="shared" si="308"/>
        <v>3.6614014103702491E-15</v>
      </c>
      <c r="BP526" s="342">
        <f t="shared" si="308"/>
        <v>3.5432916874550796E-15</v>
      </c>
      <c r="BQ526" s="342">
        <f t="shared" si="308"/>
        <v>3.6614014103702491E-15</v>
      </c>
      <c r="BR526" s="342">
        <f t="shared" si="308"/>
        <v>3.5432916874550796E-15</v>
      </c>
      <c r="BS526" s="342">
        <f t="shared" si="308"/>
        <v>3.6614014103702491E-15</v>
      </c>
      <c r="BT526" s="342">
        <f t="shared" si="308"/>
        <v>3.6614014103702491E-15</v>
      </c>
      <c r="BU526" s="342">
        <f t="shared" si="308"/>
        <v>3.3070722416247414E-15</v>
      </c>
      <c r="BV526" s="342">
        <f t="shared" si="308"/>
        <v>3.6614014103702491E-15</v>
      </c>
      <c r="BW526" s="342">
        <f t="shared" si="308"/>
        <v>3.5432916874550796E-15</v>
      </c>
      <c r="BX526" s="342">
        <f t="shared" si="309"/>
        <v>3.6614014103702491E-15</v>
      </c>
      <c r="BY526" s="342">
        <f t="shared" si="309"/>
        <v>3.5432916874550796E-15</v>
      </c>
      <c r="BZ526" s="342">
        <f t="shared" si="309"/>
        <v>3.6614014103702491E-15</v>
      </c>
      <c r="CA526" s="342">
        <f t="shared" si="309"/>
        <v>3.6614014103702491E-15</v>
      </c>
      <c r="CB526" s="342">
        <f t="shared" si="309"/>
        <v>3.5432916874550796E-15</v>
      </c>
      <c r="CC526" s="342">
        <f t="shared" si="309"/>
        <v>3.6614014103702491E-15</v>
      </c>
      <c r="CD526" s="342">
        <f t="shared" si="309"/>
        <v>3.5432916874550796E-15</v>
      </c>
      <c r="CE526" s="342">
        <f t="shared" si="309"/>
        <v>3.6614014103702491E-15</v>
      </c>
      <c r="CF526" s="342">
        <f t="shared" si="309"/>
        <v>3.6614014103702491E-15</v>
      </c>
      <c r="CG526" s="342">
        <f t="shared" si="309"/>
        <v>3.3070722416247414E-15</v>
      </c>
      <c r="CH526" s="342">
        <f t="shared" si="309"/>
        <v>3.6614014103702491E-15</v>
      </c>
      <c r="CI526" s="342">
        <f t="shared" si="309"/>
        <v>3.5432916874550796E-15</v>
      </c>
      <c r="CJ526" s="342">
        <f t="shared" si="309"/>
        <v>3.6614014103702491E-15</v>
      </c>
      <c r="CK526" s="342">
        <f t="shared" si="309"/>
        <v>3.5432916874550796E-15</v>
      </c>
      <c r="CL526" s="342">
        <f t="shared" si="309"/>
        <v>3.6614014103702491E-15</v>
      </c>
      <c r="CM526" s="342">
        <f t="shared" si="309"/>
        <v>3.6614014103702491E-15</v>
      </c>
      <c r="CN526" s="342">
        <f t="shared" si="309"/>
        <v>3.5432916874550796E-15</v>
      </c>
      <c r="CO526" s="342">
        <f t="shared" si="309"/>
        <v>3.6614014103702491E-15</v>
      </c>
      <c r="CP526" s="342">
        <f t="shared" si="309"/>
        <v>3.5432916874550796E-15</v>
      </c>
      <c r="CQ526" s="342">
        <f t="shared" si="309"/>
        <v>3.6614014103702491E-15</v>
      </c>
      <c r="CR526" s="342">
        <f t="shared" si="309"/>
        <v>3.6513975813801664E-15</v>
      </c>
      <c r="CS526" s="342">
        <f t="shared" si="309"/>
        <v>3.4158235438717689E-15</v>
      </c>
      <c r="CT526" s="342">
        <f t="shared" si="309"/>
        <v>3.6513975813801664E-15</v>
      </c>
      <c r="CU526" s="342">
        <f t="shared" si="309"/>
        <v>3.533610562625967E-15</v>
      </c>
      <c r="CV526" s="342">
        <f t="shared" si="309"/>
        <v>3.6513975813801664E-15</v>
      </c>
      <c r="CW526" s="342">
        <f t="shared" si="309"/>
        <v>3.533610562625967E-15</v>
      </c>
      <c r="CX526" s="342">
        <f t="shared" si="309"/>
        <v>3.6513975813801664E-15</v>
      </c>
      <c r="CY526" s="342">
        <f t="shared" si="309"/>
        <v>3.6513975813801664E-15</v>
      </c>
      <c r="CZ526" s="342">
        <f t="shared" si="309"/>
        <v>3.533610562625967E-15</v>
      </c>
      <c r="DA526" s="342">
        <f t="shared" si="309"/>
        <v>3.6513975813801664E-15</v>
      </c>
      <c r="DB526" s="342">
        <f t="shared" si="309"/>
        <v>3.533610562625967E-15</v>
      </c>
      <c r="DC526" s="342">
        <f t="shared" si="309"/>
        <v>3.6513975813801664E-15</v>
      </c>
      <c r="DD526" s="342"/>
      <c r="DE526" s="342"/>
      <c r="DF526" s="342"/>
      <c r="DG526" s="342"/>
      <c r="DH526" s="342"/>
      <c r="DI526" s="342"/>
      <c r="DJ526" s="342"/>
      <c r="DK526" s="342"/>
      <c r="DL526" s="342"/>
      <c r="DM526" s="342"/>
      <c r="DN526" s="342"/>
      <c r="DO526" s="342"/>
      <c r="DP526" s="342"/>
      <c r="DQ526" s="342"/>
      <c r="DR526" s="342"/>
      <c r="DS526" s="342"/>
      <c r="DT526" s="342"/>
      <c r="DU526" s="342"/>
      <c r="DV526" s="342"/>
      <c r="DW526" s="342"/>
      <c r="DX526" s="342"/>
      <c r="DY526" s="342"/>
      <c r="DZ526" s="342"/>
      <c r="EA526" s="342"/>
      <c r="EB526" s="342"/>
      <c r="EC526" s="342"/>
      <c r="ED526" s="342"/>
      <c r="EE526" s="342"/>
      <c r="EF526" s="342"/>
      <c r="EG526" s="342"/>
      <c r="EH526" s="342"/>
      <c r="EI526" s="342"/>
      <c r="EJ526" s="342"/>
      <c r="EK526" s="342"/>
      <c r="EL526" s="342"/>
      <c r="EM526" s="342"/>
    </row>
    <row r="527" spans="3:143" x14ac:dyDescent="0.3">
      <c r="C527" s="71">
        <f>C526+1</f>
        <v>4</v>
      </c>
      <c r="D527" s="223" t="str">
        <f t="shared" si="305"/>
        <v>사모사채</v>
      </c>
      <c r="E527" s="215" t="str">
        <f t="shared" si="305"/>
        <v>BNK</v>
      </c>
      <c r="F527" s="283">
        <f t="shared" si="305"/>
        <v>0</v>
      </c>
      <c r="G527" s="217">
        <f t="shared" si="305"/>
        <v>0.03</v>
      </c>
      <c r="H527" s="218">
        <f t="shared" si="305"/>
        <v>43980</v>
      </c>
      <c r="I527" s="219" t="str">
        <f t="shared" si="305"/>
        <v>3개월</v>
      </c>
      <c r="J527" s="220" t="str">
        <f t="shared" si="305"/>
        <v>2.5.8.11</v>
      </c>
      <c r="K527" s="341"/>
      <c r="L527" s="342">
        <f t="shared" si="308"/>
        <v>0</v>
      </c>
      <c r="M527" s="342">
        <f t="shared" si="308"/>
        <v>0</v>
      </c>
      <c r="N527" s="342">
        <f t="shared" si="308"/>
        <v>0</v>
      </c>
      <c r="O527" s="342">
        <f t="shared" si="308"/>
        <v>0</v>
      </c>
      <c r="P527" s="342">
        <f t="shared" si="308"/>
        <v>0</v>
      </c>
      <c r="Q527" s="342">
        <f t="shared" si="308"/>
        <v>49.315068493150683</v>
      </c>
      <c r="R527" s="342">
        <f t="shared" si="308"/>
        <v>50.958904109589042</v>
      </c>
      <c r="S527" s="342">
        <f t="shared" si="308"/>
        <v>50.958904109589042</v>
      </c>
      <c r="T527" s="342">
        <f t="shared" si="308"/>
        <v>49.315068493150683</v>
      </c>
      <c r="U527" s="342">
        <f t="shared" si="308"/>
        <v>50.958904109589042</v>
      </c>
      <c r="V527" s="342">
        <f t="shared" si="308"/>
        <v>49.315068493150683</v>
      </c>
      <c r="W527" s="342">
        <f t="shared" si="308"/>
        <v>50.958904109589042</v>
      </c>
      <c r="X527" s="342">
        <f t="shared" si="308"/>
        <v>50.958904109589042</v>
      </c>
      <c r="Y527" s="342">
        <f t="shared" si="308"/>
        <v>46.027397260273972</v>
      </c>
      <c r="Z527" s="342">
        <f t="shared" si="308"/>
        <v>50.958904109589042</v>
      </c>
      <c r="AA527" s="342">
        <f t="shared" si="308"/>
        <v>49.315068493150683</v>
      </c>
      <c r="AB527" s="342">
        <f t="shared" si="308"/>
        <v>50.958904109589042</v>
      </c>
      <c r="AC527" s="342">
        <f t="shared" si="308"/>
        <v>49.315068493150683</v>
      </c>
      <c r="AD527" s="342">
        <f t="shared" si="308"/>
        <v>50.958904109589042</v>
      </c>
      <c r="AE527" s="342">
        <f t="shared" si="308"/>
        <v>50.958904109589042</v>
      </c>
      <c r="AF527" s="342">
        <f t="shared" si="308"/>
        <v>49.315068493150683</v>
      </c>
      <c r="AG527" s="342">
        <f t="shared" si="308"/>
        <v>50.958904109589042</v>
      </c>
      <c r="AH527" s="342">
        <f t="shared" si="308"/>
        <v>49.315068493150683</v>
      </c>
      <c r="AI527" s="342">
        <f t="shared" si="308"/>
        <v>50.958904109589042</v>
      </c>
      <c r="AJ527" s="342">
        <f t="shared" si="308"/>
        <v>50.958904109589042</v>
      </c>
      <c r="AK527" s="342">
        <f t="shared" si="308"/>
        <v>46.027397260273972</v>
      </c>
      <c r="AL527" s="342">
        <f t="shared" si="308"/>
        <v>50.958904109589042</v>
      </c>
      <c r="AM527" s="342">
        <f t="shared" si="308"/>
        <v>49.315068493150683</v>
      </c>
      <c r="AN527" s="342">
        <f t="shared" si="308"/>
        <v>50.958904109589042</v>
      </c>
      <c r="AO527" s="342">
        <f t="shared" si="308"/>
        <v>49.315068493150683</v>
      </c>
      <c r="AP527" s="342">
        <f t="shared" si="308"/>
        <v>50.958904109589042</v>
      </c>
      <c r="AQ527" s="342">
        <f t="shared" si="308"/>
        <v>50.958904109589042</v>
      </c>
      <c r="AR527" s="342">
        <f t="shared" si="308"/>
        <v>49.315068493150683</v>
      </c>
      <c r="AS527" s="342">
        <f t="shared" si="308"/>
        <v>50.958904109589042</v>
      </c>
      <c r="AT527" s="342">
        <f t="shared" si="308"/>
        <v>49.315068493150683</v>
      </c>
      <c r="AU527" s="342">
        <f t="shared" si="308"/>
        <v>50.958904109589042</v>
      </c>
      <c r="AV527" s="342">
        <f t="shared" si="308"/>
        <v>50.819672131147541</v>
      </c>
      <c r="AW527" s="342">
        <f t="shared" si="308"/>
        <v>43.579234972677597</v>
      </c>
      <c r="AX527" s="342">
        <f t="shared" si="308"/>
        <v>42.34972677595627</v>
      </c>
      <c r="AY527" s="342">
        <f t="shared" si="308"/>
        <v>36.885245901639337</v>
      </c>
      <c r="AZ527" s="342">
        <f t="shared" si="308"/>
        <v>33.879781420765021</v>
      </c>
      <c r="BA527" s="342">
        <f t="shared" si="308"/>
        <v>28.688524590163926</v>
      </c>
      <c r="BB527" s="342">
        <f t="shared" si="308"/>
        <v>25.409836065573771</v>
      </c>
      <c r="BC527" s="342">
        <f t="shared" si="308"/>
        <v>21.174863387978142</v>
      </c>
      <c r="BD527" s="342">
        <f t="shared" si="308"/>
        <v>16.393442622950818</v>
      </c>
      <c r="BE527" s="342">
        <f t="shared" si="308"/>
        <v>12.704918032786885</v>
      </c>
      <c r="BF527" s="342">
        <f t="shared" si="308"/>
        <v>8.1967213114754074</v>
      </c>
      <c r="BG527" s="342">
        <f t="shared" si="308"/>
        <v>4.2349726775956267</v>
      </c>
      <c r="BH527" s="342">
        <f t="shared" si="308"/>
        <v>-1.1586713323956482E-15</v>
      </c>
      <c r="BI527" s="342">
        <f t="shared" si="308"/>
        <v>-1.0465418486154244E-15</v>
      </c>
      <c r="BJ527" s="342">
        <f t="shared" si="308"/>
        <v>-1.1586713323956482E-15</v>
      </c>
      <c r="BK527" s="342">
        <f t="shared" si="308"/>
        <v>-1.1212948378022403E-15</v>
      </c>
      <c r="BL527" s="342">
        <f t="shared" si="308"/>
        <v>-1.1586713323956482E-15</v>
      </c>
      <c r="BM527" s="342">
        <f t="shared" si="308"/>
        <v>-1.1212948378022403E-15</v>
      </c>
      <c r="BN527" s="342">
        <f t="shared" si="308"/>
        <v>-1.1586713323956482E-15</v>
      </c>
      <c r="BO527" s="342">
        <f t="shared" si="308"/>
        <v>-1.1586713323956482E-15</v>
      </c>
      <c r="BP527" s="342">
        <f t="shared" si="308"/>
        <v>-1.1212948378022403E-15</v>
      </c>
      <c r="BQ527" s="342">
        <f t="shared" si="308"/>
        <v>-1.1586713323956482E-15</v>
      </c>
      <c r="BR527" s="342">
        <f t="shared" si="308"/>
        <v>-1.1212948378022403E-15</v>
      </c>
      <c r="BS527" s="342">
        <f t="shared" si="308"/>
        <v>-1.1586713323956482E-15</v>
      </c>
      <c r="BT527" s="342">
        <f t="shared" si="308"/>
        <v>-1.1586713323956482E-15</v>
      </c>
      <c r="BU527" s="342">
        <f t="shared" si="308"/>
        <v>-1.0465418486154244E-15</v>
      </c>
      <c r="BV527" s="342">
        <f t="shared" si="308"/>
        <v>-1.1586713323956482E-15</v>
      </c>
      <c r="BW527" s="342">
        <f t="shared" ref="BW527:EH527" si="310">BV197*BW598*(DAY(BW$491)/BW$494)</f>
        <v>-1.1212948378022403E-15</v>
      </c>
      <c r="BX527" s="342">
        <f t="shared" si="309"/>
        <v>-1.1586713323956482E-15</v>
      </c>
      <c r="BY527" s="342">
        <f t="shared" si="309"/>
        <v>-1.1212948378022403E-15</v>
      </c>
      <c r="BZ527" s="342">
        <f t="shared" si="309"/>
        <v>-1.1586713323956482E-15</v>
      </c>
      <c r="CA527" s="342">
        <f t="shared" si="309"/>
        <v>-1.1586713323956482E-15</v>
      </c>
      <c r="CB527" s="342">
        <f t="shared" si="309"/>
        <v>-1.1212948378022403E-15</v>
      </c>
      <c r="CC527" s="342">
        <f t="shared" si="309"/>
        <v>-1.1586713323956482E-15</v>
      </c>
      <c r="CD527" s="342">
        <f t="shared" si="309"/>
        <v>-1.1212948378022403E-15</v>
      </c>
      <c r="CE527" s="342">
        <f t="shared" si="309"/>
        <v>-1.1586713323956482E-15</v>
      </c>
      <c r="CF527" s="342">
        <f t="shared" si="309"/>
        <v>-1.1586713323956482E-15</v>
      </c>
      <c r="CG527" s="342">
        <f t="shared" si="309"/>
        <v>-1.0465418486154244E-15</v>
      </c>
      <c r="CH527" s="342">
        <f t="shared" si="309"/>
        <v>-1.1586713323956482E-15</v>
      </c>
      <c r="CI527" s="342">
        <f t="shared" si="309"/>
        <v>-1.1212948378022403E-15</v>
      </c>
      <c r="CJ527" s="342">
        <f t="shared" si="309"/>
        <v>-1.1586713323956482E-15</v>
      </c>
      <c r="CK527" s="342">
        <f t="shared" si="309"/>
        <v>-1.1212948378022403E-15</v>
      </c>
      <c r="CL527" s="342">
        <f t="shared" si="309"/>
        <v>-1.1586713323956482E-15</v>
      </c>
      <c r="CM527" s="342">
        <f t="shared" si="309"/>
        <v>-1.1586713323956482E-15</v>
      </c>
      <c r="CN527" s="342">
        <f t="shared" si="309"/>
        <v>-1.1212948378022403E-15</v>
      </c>
      <c r="CO527" s="342">
        <f t="shared" si="309"/>
        <v>-1.1586713323956482E-15</v>
      </c>
      <c r="CP527" s="342">
        <f t="shared" si="309"/>
        <v>-1.1212948378022403E-15</v>
      </c>
      <c r="CQ527" s="342">
        <f t="shared" si="309"/>
        <v>-1.1586713323956482E-15</v>
      </c>
      <c r="CR527" s="342">
        <f t="shared" si="309"/>
        <v>-1.1555055637279006E-15</v>
      </c>
      <c r="CS527" s="342">
        <f t="shared" si="309"/>
        <v>-1.0809568176809393E-15</v>
      </c>
      <c r="CT527" s="342">
        <f t="shared" si="309"/>
        <v>-1.1555055637279006E-15</v>
      </c>
      <c r="CU527" s="342">
        <f t="shared" si="309"/>
        <v>-1.1182311907044199E-15</v>
      </c>
      <c r="CV527" s="342">
        <f t="shared" si="309"/>
        <v>-1.1555055637279006E-15</v>
      </c>
      <c r="CW527" s="342">
        <f t="shared" si="309"/>
        <v>-1.1182311907044199E-15</v>
      </c>
      <c r="CX527" s="342">
        <f t="shared" si="309"/>
        <v>-1.1555055637279006E-15</v>
      </c>
      <c r="CY527" s="342">
        <f t="shared" si="309"/>
        <v>-1.1555055637279006E-15</v>
      </c>
      <c r="CZ527" s="342">
        <f t="shared" si="309"/>
        <v>-1.1182311907044199E-15</v>
      </c>
      <c r="DA527" s="342">
        <f t="shared" si="309"/>
        <v>-1.1555055637279006E-15</v>
      </c>
      <c r="DB527" s="342">
        <f t="shared" si="309"/>
        <v>-1.1182311907044199E-15</v>
      </c>
      <c r="DC527" s="342">
        <f t="shared" si="309"/>
        <v>-1.1555055637279006E-15</v>
      </c>
      <c r="DD527" s="342"/>
      <c r="DE527" s="342"/>
      <c r="DF527" s="342"/>
      <c r="DG527" s="342"/>
      <c r="DH527" s="342"/>
      <c r="DI527" s="342"/>
      <c r="DJ527" s="342"/>
      <c r="DK527" s="342"/>
      <c r="DL527" s="342"/>
      <c r="DM527" s="342"/>
      <c r="DN527" s="342"/>
      <c r="DO527" s="342"/>
      <c r="DP527" s="342"/>
      <c r="DQ527" s="342"/>
      <c r="DR527" s="342"/>
      <c r="DS527" s="342"/>
      <c r="DT527" s="342"/>
      <c r="DU527" s="342"/>
      <c r="DV527" s="342"/>
      <c r="DW527" s="342"/>
      <c r="DX527" s="342"/>
      <c r="DY527" s="342"/>
      <c r="DZ527" s="342"/>
      <c r="EA527" s="342"/>
      <c r="EB527" s="342"/>
      <c r="EC527" s="342"/>
      <c r="ED527" s="342"/>
      <c r="EE527" s="342"/>
      <c r="EF527" s="342"/>
      <c r="EG527" s="342"/>
      <c r="EH527" s="342"/>
      <c r="EI527" s="342"/>
      <c r="EJ527" s="342"/>
      <c r="EK527" s="342"/>
      <c r="EL527" s="342"/>
      <c r="EM527" s="342"/>
    </row>
    <row r="528" spans="3:143" x14ac:dyDescent="0.3">
      <c r="C528" s="71">
        <f>C527+1</f>
        <v>5</v>
      </c>
      <c r="D528" s="223" t="str">
        <f t="shared" si="305"/>
        <v>사모전환사채</v>
      </c>
      <c r="E528" s="215" t="str">
        <f t="shared" si="305"/>
        <v>유안타</v>
      </c>
      <c r="F528" s="283">
        <f t="shared" si="305"/>
        <v>0</v>
      </c>
      <c r="G528" s="217">
        <f t="shared" si="305"/>
        <v>1.4999999999999999E-2</v>
      </c>
      <c r="H528" s="218">
        <f t="shared" si="305"/>
        <v>44540</v>
      </c>
      <c r="I528" s="219" t="str">
        <f t="shared" si="305"/>
        <v>3개월</v>
      </c>
      <c r="J528" s="220" t="str">
        <f t="shared" si="305"/>
        <v>3,6,9,12</v>
      </c>
      <c r="K528" s="341"/>
      <c r="L528" s="342">
        <f t="shared" ref="L528:BW528" si="311">K198*L599*(DAY(L$491)/L$494)</f>
        <v>0</v>
      </c>
      <c r="M528" s="342">
        <f t="shared" si="311"/>
        <v>0</v>
      </c>
      <c r="N528" s="342">
        <f t="shared" si="311"/>
        <v>0</v>
      </c>
      <c r="O528" s="342">
        <f t="shared" si="311"/>
        <v>0</v>
      </c>
      <c r="P528" s="342">
        <f t="shared" si="311"/>
        <v>0</v>
      </c>
      <c r="Q528" s="342">
        <f t="shared" si="311"/>
        <v>0</v>
      </c>
      <c r="R528" s="342">
        <f t="shared" si="311"/>
        <v>0</v>
      </c>
      <c r="S528" s="342">
        <f t="shared" si="311"/>
        <v>0</v>
      </c>
      <c r="T528" s="342">
        <f t="shared" si="311"/>
        <v>0</v>
      </c>
      <c r="U528" s="342">
        <f t="shared" si="311"/>
        <v>0</v>
      </c>
      <c r="V528" s="342">
        <f t="shared" si="311"/>
        <v>0</v>
      </c>
      <c r="W528" s="342">
        <f t="shared" si="311"/>
        <v>0</v>
      </c>
      <c r="X528" s="342">
        <f t="shared" si="311"/>
        <v>12.739726027397261</v>
      </c>
      <c r="Y528" s="342">
        <f t="shared" si="311"/>
        <v>11.506849315068493</v>
      </c>
      <c r="Z528" s="342">
        <f t="shared" si="311"/>
        <v>12.739726027397261</v>
      </c>
      <c r="AA528" s="342">
        <f t="shared" si="311"/>
        <v>12.328767123287671</v>
      </c>
      <c r="AB528" s="342">
        <f t="shared" si="311"/>
        <v>12.739726027397261</v>
      </c>
      <c r="AC528" s="342">
        <f t="shared" si="311"/>
        <v>12.328767123287671</v>
      </c>
      <c r="AD528" s="342">
        <f t="shared" si="311"/>
        <v>12.739726027397261</v>
      </c>
      <c r="AE528" s="342">
        <f t="shared" si="311"/>
        <v>12.739726027397261</v>
      </c>
      <c r="AF528" s="342">
        <f t="shared" si="311"/>
        <v>12.328767123287671</v>
      </c>
      <c r="AG528" s="342">
        <f t="shared" si="311"/>
        <v>12.739726027397261</v>
      </c>
      <c r="AH528" s="342">
        <f t="shared" si="311"/>
        <v>12.328767123287671</v>
      </c>
      <c r="AI528" s="342">
        <f t="shared" si="311"/>
        <v>12.739726027397261</v>
      </c>
      <c r="AJ528" s="342">
        <f t="shared" si="311"/>
        <v>12.739726027397261</v>
      </c>
      <c r="AK528" s="342">
        <f t="shared" si="311"/>
        <v>11.506849315068493</v>
      </c>
      <c r="AL528" s="342">
        <f t="shared" si="311"/>
        <v>12.739726027397261</v>
      </c>
      <c r="AM528" s="342">
        <f t="shared" si="311"/>
        <v>12.328767123287671</v>
      </c>
      <c r="AN528" s="342">
        <f t="shared" si="311"/>
        <v>12.739726027397261</v>
      </c>
      <c r="AO528" s="342">
        <f t="shared" si="311"/>
        <v>12.328767123287671</v>
      </c>
      <c r="AP528" s="342">
        <f t="shared" si="311"/>
        <v>12.739726027397261</v>
      </c>
      <c r="AQ528" s="342">
        <f t="shared" si="311"/>
        <v>12.739726027397261</v>
      </c>
      <c r="AR528" s="342">
        <f t="shared" si="311"/>
        <v>12.328767123287671</v>
      </c>
      <c r="AS528" s="342">
        <f t="shared" si="311"/>
        <v>12.739726027397261</v>
      </c>
      <c r="AT528" s="342">
        <f t="shared" si="311"/>
        <v>12.328767123287671</v>
      </c>
      <c r="AU528" s="342">
        <f t="shared" si="311"/>
        <v>12.739726027397261</v>
      </c>
      <c r="AV528" s="342">
        <f t="shared" si="311"/>
        <v>12.704918032786885</v>
      </c>
      <c r="AW528" s="342">
        <f t="shared" si="311"/>
        <v>11.885245901639346</v>
      </c>
      <c r="AX528" s="342">
        <f t="shared" si="311"/>
        <v>12.704918032786885</v>
      </c>
      <c r="AY528" s="342">
        <f t="shared" si="311"/>
        <v>12.295081967213115</v>
      </c>
      <c r="AZ528" s="342">
        <f t="shared" si="311"/>
        <v>12.704918032786885</v>
      </c>
      <c r="BA528" s="342">
        <f t="shared" si="311"/>
        <v>12.295081967213115</v>
      </c>
      <c r="BB528" s="342">
        <f t="shared" si="311"/>
        <v>12.704918032786885</v>
      </c>
      <c r="BC528" s="342">
        <f t="shared" si="311"/>
        <v>12.704918032786885</v>
      </c>
      <c r="BD528" s="342">
        <f t="shared" si="311"/>
        <v>12.295081967213115</v>
      </c>
      <c r="BE528" s="342">
        <f t="shared" si="311"/>
        <v>12.704918032786885</v>
      </c>
      <c r="BF528" s="342">
        <f t="shared" si="311"/>
        <v>12.295081967213115</v>
      </c>
      <c r="BG528" s="342">
        <f t="shared" si="311"/>
        <v>12.704918032786885</v>
      </c>
      <c r="BH528" s="342">
        <f t="shared" si="311"/>
        <v>12.739726027397261</v>
      </c>
      <c r="BI528" s="342">
        <f t="shared" si="311"/>
        <v>10.547945205479452</v>
      </c>
      <c r="BJ528" s="342">
        <f t="shared" si="311"/>
        <v>10.61643835616438</v>
      </c>
      <c r="BK528" s="342">
        <f t="shared" si="311"/>
        <v>9.2465753424657517</v>
      </c>
      <c r="BL528" s="342">
        <f t="shared" si="311"/>
        <v>8.4931506849315053</v>
      </c>
      <c r="BM528" s="342">
        <f t="shared" si="311"/>
        <v>7.1917808219178063</v>
      </c>
      <c r="BN528" s="342">
        <f t="shared" si="311"/>
        <v>6.3698630136986303</v>
      </c>
      <c r="BO528" s="342">
        <f t="shared" si="311"/>
        <v>5.3082191780821919</v>
      </c>
      <c r="BP528" s="342">
        <f t="shared" si="311"/>
        <v>4.10958904109589</v>
      </c>
      <c r="BQ528" s="342">
        <f t="shared" si="311"/>
        <v>3.1849315068493151</v>
      </c>
      <c r="BR528" s="342">
        <f t="shared" si="311"/>
        <v>2.054794520547945</v>
      </c>
      <c r="BS528" s="342">
        <f t="shared" si="311"/>
        <v>1.0616438356164379</v>
      </c>
      <c r="BT528" s="342">
        <f t="shared" si="311"/>
        <v>-2.8966783309891205E-16</v>
      </c>
      <c r="BU528" s="342">
        <f t="shared" si="311"/>
        <v>-2.6163546215385609E-16</v>
      </c>
      <c r="BV528" s="342">
        <f t="shared" si="311"/>
        <v>-2.8966783309891205E-16</v>
      </c>
      <c r="BW528" s="342">
        <f t="shared" si="311"/>
        <v>-2.8032370945056007E-16</v>
      </c>
      <c r="BX528" s="342">
        <f t="shared" si="309"/>
        <v>-2.8966783309891205E-16</v>
      </c>
      <c r="BY528" s="342">
        <f t="shared" si="309"/>
        <v>-2.8032370945056007E-16</v>
      </c>
      <c r="BZ528" s="342">
        <f t="shared" si="309"/>
        <v>-2.8966783309891205E-16</v>
      </c>
      <c r="CA528" s="342">
        <f t="shared" si="309"/>
        <v>-2.8966783309891205E-16</v>
      </c>
      <c r="CB528" s="342">
        <f t="shared" si="309"/>
        <v>-2.8032370945056007E-16</v>
      </c>
      <c r="CC528" s="342">
        <f t="shared" si="309"/>
        <v>-2.8966783309891205E-16</v>
      </c>
      <c r="CD528" s="342">
        <f t="shared" si="309"/>
        <v>-2.8032370945056007E-16</v>
      </c>
      <c r="CE528" s="342">
        <f t="shared" si="309"/>
        <v>-2.8966783309891205E-16</v>
      </c>
      <c r="CF528" s="342">
        <f t="shared" si="309"/>
        <v>-2.8966783309891205E-16</v>
      </c>
      <c r="CG528" s="342">
        <f t="shared" si="309"/>
        <v>-2.6163546215385609E-16</v>
      </c>
      <c r="CH528" s="342">
        <f t="shared" si="309"/>
        <v>-2.8966783309891205E-16</v>
      </c>
      <c r="CI528" s="342">
        <f t="shared" si="309"/>
        <v>-2.8032370945056007E-16</v>
      </c>
      <c r="CJ528" s="342">
        <f t="shared" si="309"/>
        <v>-2.8966783309891205E-16</v>
      </c>
      <c r="CK528" s="342">
        <f t="shared" si="309"/>
        <v>-2.8032370945056007E-16</v>
      </c>
      <c r="CL528" s="342">
        <f t="shared" si="309"/>
        <v>-2.8966783309891205E-16</v>
      </c>
      <c r="CM528" s="342">
        <f t="shared" si="309"/>
        <v>-2.8966783309891205E-16</v>
      </c>
      <c r="CN528" s="342">
        <f t="shared" si="309"/>
        <v>-2.8032370945056007E-16</v>
      </c>
      <c r="CO528" s="342">
        <f t="shared" si="309"/>
        <v>-2.8966783309891205E-16</v>
      </c>
      <c r="CP528" s="342">
        <f t="shared" si="309"/>
        <v>-2.8032370945056007E-16</v>
      </c>
      <c r="CQ528" s="342">
        <f t="shared" si="309"/>
        <v>-2.8966783309891205E-16</v>
      </c>
      <c r="CR528" s="342">
        <f t="shared" si="309"/>
        <v>-2.8887639093197514E-16</v>
      </c>
      <c r="CS528" s="342">
        <f t="shared" si="309"/>
        <v>-2.7023920442023484E-16</v>
      </c>
      <c r="CT528" s="342">
        <f t="shared" si="309"/>
        <v>-2.8887639093197514E-16</v>
      </c>
      <c r="CU528" s="342">
        <f t="shared" si="309"/>
        <v>-2.7955779767610497E-16</v>
      </c>
      <c r="CV528" s="342">
        <f t="shared" si="309"/>
        <v>-2.8887639093197514E-16</v>
      </c>
      <c r="CW528" s="342">
        <f t="shared" si="309"/>
        <v>-2.7955779767610497E-16</v>
      </c>
      <c r="CX528" s="342">
        <f t="shared" si="309"/>
        <v>-2.8887639093197514E-16</v>
      </c>
      <c r="CY528" s="342">
        <f t="shared" si="309"/>
        <v>-2.8887639093197514E-16</v>
      </c>
      <c r="CZ528" s="342">
        <f t="shared" si="309"/>
        <v>-2.7955779767610497E-16</v>
      </c>
      <c r="DA528" s="342">
        <f t="shared" si="309"/>
        <v>-2.8887639093197514E-16</v>
      </c>
      <c r="DB528" s="342">
        <f t="shared" si="309"/>
        <v>-2.7955779767610497E-16</v>
      </c>
      <c r="DC528" s="342">
        <f t="shared" si="309"/>
        <v>-2.8887639093197514E-16</v>
      </c>
      <c r="DD528" s="342"/>
      <c r="DE528" s="342"/>
      <c r="DF528" s="342"/>
      <c r="DG528" s="342"/>
      <c r="DH528" s="342"/>
      <c r="DI528" s="342"/>
      <c r="DJ528" s="342"/>
      <c r="DK528" s="342"/>
      <c r="DL528" s="342"/>
      <c r="DM528" s="342"/>
      <c r="DN528" s="342"/>
      <c r="DO528" s="342"/>
      <c r="DP528" s="342"/>
      <c r="DQ528" s="342"/>
      <c r="DR528" s="342"/>
      <c r="DS528" s="342"/>
      <c r="DT528" s="342"/>
      <c r="DU528" s="342"/>
      <c r="DV528" s="342"/>
      <c r="DW528" s="342"/>
      <c r="DX528" s="342"/>
      <c r="DY528" s="342"/>
      <c r="DZ528" s="342"/>
      <c r="EA528" s="342"/>
      <c r="EB528" s="342"/>
      <c r="EC528" s="342"/>
      <c r="ED528" s="342"/>
      <c r="EE528" s="342"/>
      <c r="EF528" s="342"/>
      <c r="EG528" s="342"/>
      <c r="EH528" s="342"/>
      <c r="EI528" s="342"/>
      <c r="EJ528" s="342"/>
      <c r="EK528" s="342"/>
      <c r="EL528" s="342"/>
      <c r="EM528" s="342"/>
    </row>
    <row r="529" spans="3:143" x14ac:dyDescent="0.3">
      <c r="C529" s="142"/>
      <c r="D529" s="223"/>
      <c r="E529" s="215"/>
      <c r="F529" s="283"/>
      <c r="G529" s="217"/>
      <c r="H529" s="218"/>
      <c r="I529" s="219"/>
      <c r="J529" s="220"/>
      <c r="K529" s="341"/>
      <c r="L529" s="344"/>
      <c r="M529" s="344"/>
      <c r="N529" s="344"/>
      <c r="O529" s="344"/>
      <c r="P529" s="344"/>
      <c r="Q529" s="344"/>
      <c r="R529" s="344"/>
      <c r="S529" s="344"/>
      <c r="T529" s="344"/>
      <c r="U529" s="342"/>
      <c r="V529" s="342"/>
      <c r="W529" s="342"/>
      <c r="X529" s="342"/>
      <c r="Y529" s="342"/>
      <c r="Z529" s="342"/>
      <c r="AA529" s="342"/>
      <c r="AB529" s="342"/>
      <c r="AC529" s="342"/>
      <c r="AD529" s="342"/>
      <c r="AE529" s="342"/>
      <c r="AF529" s="342"/>
      <c r="AG529" s="342"/>
      <c r="AH529" s="342"/>
      <c r="AI529" s="342"/>
      <c r="AJ529" s="342"/>
      <c r="AK529" s="342"/>
      <c r="AL529" s="342"/>
      <c r="AM529" s="342"/>
      <c r="AN529" s="342"/>
      <c r="AO529" s="342"/>
      <c r="AP529" s="342"/>
      <c r="AQ529" s="342"/>
      <c r="AR529" s="342"/>
      <c r="AS529" s="342"/>
      <c r="AT529" s="342"/>
      <c r="AU529" s="342"/>
      <c r="AV529" s="342"/>
      <c r="AW529" s="342"/>
      <c r="AX529" s="342"/>
      <c r="AY529" s="342"/>
      <c r="AZ529" s="342"/>
      <c r="BA529" s="342"/>
      <c r="BB529" s="342"/>
      <c r="BC529" s="342"/>
      <c r="BD529" s="342"/>
      <c r="BE529" s="342"/>
      <c r="BF529" s="342"/>
      <c r="BG529" s="342"/>
      <c r="BH529" s="342"/>
      <c r="BI529" s="342"/>
      <c r="BJ529" s="342"/>
      <c r="BK529" s="342"/>
      <c r="BL529" s="342"/>
      <c r="BM529" s="342"/>
      <c r="BN529" s="342"/>
      <c r="BO529" s="342"/>
      <c r="BP529" s="342"/>
      <c r="BQ529" s="342"/>
      <c r="BR529" s="342"/>
      <c r="BS529" s="342"/>
      <c r="BT529" s="342"/>
      <c r="BU529" s="342"/>
      <c r="BV529" s="342"/>
      <c r="BW529" s="342"/>
      <c r="BX529" s="342"/>
      <c r="BY529" s="342"/>
      <c r="BZ529" s="342"/>
      <c r="CA529" s="342"/>
      <c r="CB529" s="342"/>
      <c r="CC529" s="342"/>
      <c r="CD529" s="342"/>
      <c r="CE529" s="342"/>
      <c r="CF529" s="342"/>
      <c r="CG529" s="342"/>
      <c r="CH529" s="342"/>
      <c r="CI529" s="342"/>
      <c r="CJ529" s="342"/>
      <c r="CK529" s="342"/>
      <c r="CL529" s="342"/>
      <c r="CM529" s="342"/>
      <c r="CN529" s="342"/>
      <c r="CO529" s="342"/>
      <c r="CP529" s="342"/>
      <c r="CQ529" s="342"/>
      <c r="CR529" s="342"/>
      <c r="CS529" s="342"/>
      <c r="CT529" s="342"/>
      <c r="CU529" s="342"/>
      <c r="CV529" s="342"/>
      <c r="CW529" s="342"/>
      <c r="CX529" s="342"/>
      <c r="CY529" s="342"/>
      <c r="CZ529" s="342"/>
      <c r="DA529" s="342"/>
      <c r="DB529" s="342"/>
      <c r="DC529" s="342"/>
      <c r="DD529" s="342"/>
      <c r="DE529" s="342"/>
      <c r="DF529" s="342"/>
      <c r="DG529" s="342"/>
      <c r="DH529" s="342"/>
      <c r="DI529" s="342"/>
      <c r="DJ529" s="342"/>
      <c r="DK529" s="342"/>
      <c r="DL529" s="342"/>
      <c r="DM529" s="342"/>
      <c r="DN529" s="342"/>
      <c r="DO529" s="342"/>
      <c r="DP529" s="342"/>
      <c r="DQ529" s="342"/>
      <c r="DR529" s="342"/>
      <c r="DS529" s="342"/>
      <c r="DT529" s="342"/>
      <c r="DU529" s="342"/>
      <c r="DV529" s="342"/>
      <c r="DW529" s="342"/>
      <c r="DX529" s="342"/>
      <c r="DY529" s="342"/>
      <c r="DZ529" s="342"/>
      <c r="EA529" s="342"/>
      <c r="EB529" s="342"/>
      <c r="EC529" s="342"/>
      <c r="ED529" s="342"/>
      <c r="EE529" s="342"/>
      <c r="EF529" s="342"/>
      <c r="EG529" s="342"/>
      <c r="EH529" s="342"/>
      <c r="EI529" s="342"/>
      <c r="EJ529" s="342"/>
      <c r="EK529" s="342"/>
      <c r="EL529" s="342"/>
      <c r="EM529" s="342"/>
    </row>
    <row r="530" spans="3:143" s="334" customFormat="1" x14ac:dyDescent="0.3">
      <c r="C530" s="335"/>
      <c r="D530" s="176" t="str">
        <f t="shared" ref="D530:J545" si="312">D419</f>
        <v>장기차입금</v>
      </c>
      <c r="E530" s="211" t="str">
        <f t="shared" si="312"/>
        <v>은행</v>
      </c>
      <c r="F530" s="212" t="str">
        <f t="shared" si="312"/>
        <v>원금</v>
      </c>
      <c r="G530" s="212" t="str">
        <f t="shared" si="312"/>
        <v>이자율</v>
      </c>
      <c r="H530" s="212" t="str">
        <f t="shared" si="312"/>
        <v>만기상환일</v>
      </c>
      <c r="I530" s="212" t="str">
        <f t="shared" si="312"/>
        <v>이자납부주기</v>
      </c>
      <c r="J530" s="213" t="str">
        <f t="shared" si="312"/>
        <v>이자불입월</v>
      </c>
      <c r="K530" s="340">
        <f>SUM(K531:K565)</f>
        <v>0</v>
      </c>
      <c r="L530" s="340">
        <f t="shared" ref="L530:BW530" si="313">SUM(L531:L565)</f>
        <v>645.71627071235628</v>
      </c>
      <c r="M530" s="340">
        <f t="shared" si="313"/>
        <v>582.47265798323292</v>
      </c>
      <c r="N530" s="340">
        <f t="shared" si="313"/>
        <v>673.62126468495899</v>
      </c>
      <c r="O530" s="340">
        <f t="shared" si="313"/>
        <v>644.69892976109577</v>
      </c>
      <c r="P530" s="340">
        <f t="shared" si="313"/>
        <v>664.22049158783568</v>
      </c>
      <c r="Q530" s="340">
        <f t="shared" si="313"/>
        <v>642.79402411726028</v>
      </c>
      <c r="R530" s="340">
        <f t="shared" si="313"/>
        <v>657.19058329476718</v>
      </c>
      <c r="S530" s="340">
        <f t="shared" si="313"/>
        <v>646.41683191394532</v>
      </c>
      <c r="T530" s="340">
        <f t="shared" si="313"/>
        <v>625.56467604575323</v>
      </c>
      <c r="U530" s="340">
        <f t="shared" si="313"/>
        <v>639.92785246189055</v>
      </c>
      <c r="V530" s="340">
        <f t="shared" si="313"/>
        <v>713.87250050876708</v>
      </c>
      <c r="W530" s="340">
        <f t="shared" si="313"/>
        <v>737.66825052572608</v>
      </c>
      <c r="X530" s="340">
        <f t="shared" si="313"/>
        <v>731.17927107367132</v>
      </c>
      <c r="Y530" s="340">
        <f t="shared" si="313"/>
        <v>647.38349728599087</v>
      </c>
      <c r="Z530" s="340">
        <f t="shared" si="313"/>
        <v>702.31275863102269</v>
      </c>
      <c r="AA530" s="340">
        <f t="shared" si="313"/>
        <v>665.68984104164372</v>
      </c>
      <c r="AB530" s="340">
        <f t="shared" si="313"/>
        <v>673.4462461883744</v>
      </c>
      <c r="AC530" s="340">
        <f t="shared" si="313"/>
        <v>637.75450641972611</v>
      </c>
      <c r="AD530" s="340">
        <f t="shared" si="313"/>
        <v>644.579733745726</v>
      </c>
      <c r="AE530" s="340">
        <f t="shared" si="313"/>
        <v>630.14647752440169</v>
      </c>
      <c r="AF530" s="340">
        <f t="shared" si="313"/>
        <v>595.85150448684931</v>
      </c>
      <c r="AG530" s="340">
        <f t="shared" si="313"/>
        <v>601.2799650817534</v>
      </c>
      <c r="AH530" s="340">
        <f t="shared" si="313"/>
        <v>567.91616986493148</v>
      </c>
      <c r="AI530" s="340">
        <f t="shared" si="313"/>
        <v>572.41345263910489</v>
      </c>
      <c r="AJ530" s="340">
        <f t="shared" si="313"/>
        <v>557.98019641778069</v>
      </c>
      <c r="AK530" s="340">
        <f t="shared" si="313"/>
        <v>494.8869635374063</v>
      </c>
      <c r="AL530" s="340">
        <f t="shared" si="313"/>
        <v>537.84093712933327</v>
      </c>
      <c r="AM530" s="340">
        <f t="shared" si="313"/>
        <v>510.74642659849303</v>
      </c>
      <c r="AN530" s="340">
        <f t="shared" si="313"/>
        <v>517.70167784088574</v>
      </c>
      <c r="AO530" s="340">
        <f t="shared" si="313"/>
        <v>491.2568208354794</v>
      </c>
      <c r="AP530" s="340">
        <f t="shared" si="313"/>
        <v>497.56241855243837</v>
      </c>
      <c r="AQ530" s="340">
        <f t="shared" si="313"/>
        <v>487.49278890821461</v>
      </c>
      <c r="AR530" s="340">
        <f t="shared" si="313"/>
        <v>462.02241219095885</v>
      </c>
      <c r="AS530" s="340">
        <f t="shared" si="313"/>
        <v>467.35352961976713</v>
      </c>
      <c r="AT530" s="340">
        <f t="shared" si="313"/>
        <v>442.53280642794516</v>
      </c>
      <c r="AU530" s="340">
        <f t="shared" si="313"/>
        <v>447.21427033131954</v>
      </c>
      <c r="AV530" s="340">
        <f t="shared" si="313"/>
        <v>435.95025642292347</v>
      </c>
      <c r="AW530" s="340">
        <f t="shared" si="313"/>
        <v>402.45229369656647</v>
      </c>
      <c r="AX530" s="340">
        <f t="shared" si="313"/>
        <v>424.46499216973581</v>
      </c>
      <c r="AY530" s="340">
        <f t="shared" si="313"/>
        <v>405.21518713852458</v>
      </c>
      <c r="AZ530" s="340">
        <f t="shared" si="313"/>
        <v>412.97972791654826</v>
      </c>
      <c r="BA530" s="340">
        <f t="shared" si="313"/>
        <v>394.10041528060106</v>
      </c>
      <c r="BB530" s="340">
        <f t="shared" si="313"/>
        <v>401.49446366336065</v>
      </c>
      <c r="BC530" s="340">
        <f t="shared" si="313"/>
        <v>395.75183153676682</v>
      </c>
      <c r="BD530" s="340">
        <f t="shared" si="313"/>
        <v>377.42825749371582</v>
      </c>
      <c r="BE530" s="340">
        <f t="shared" si="313"/>
        <v>384.26656728357921</v>
      </c>
      <c r="BF530" s="340">
        <f t="shared" si="313"/>
        <v>366.31348563579229</v>
      </c>
      <c r="BG530" s="340">
        <f t="shared" si="313"/>
        <v>372.78130303039165</v>
      </c>
      <c r="BH530" s="340">
        <f t="shared" si="313"/>
        <v>368.04425630353421</v>
      </c>
      <c r="BI530" s="340">
        <f t="shared" si="313"/>
        <v>328.51745194480367</v>
      </c>
      <c r="BJ530" s="340">
        <f t="shared" si="313"/>
        <v>359.38724443138818</v>
      </c>
      <c r="BK530" s="340">
        <f t="shared" si="313"/>
        <v>343.6052308019178</v>
      </c>
      <c r="BL530" s="340">
        <f t="shared" si="313"/>
        <v>350.73023255924204</v>
      </c>
      <c r="BM530" s="340">
        <f t="shared" si="313"/>
        <v>335.22747737726024</v>
      </c>
      <c r="BN530" s="340">
        <f t="shared" si="313"/>
        <v>342.0732206870959</v>
      </c>
      <c r="BO530" s="340">
        <f t="shared" si="313"/>
        <v>337.74471475102285</v>
      </c>
      <c r="BP530" s="340">
        <f t="shared" si="313"/>
        <v>322.66084724027394</v>
      </c>
      <c r="BQ530" s="340">
        <f t="shared" si="313"/>
        <v>329.08770287887671</v>
      </c>
      <c r="BR530" s="340">
        <f t="shared" si="313"/>
        <v>314.28309381561638</v>
      </c>
      <c r="BS530" s="340">
        <f t="shared" si="313"/>
        <v>320.43069100673057</v>
      </c>
      <c r="BT530" s="340">
        <f t="shared" si="313"/>
        <v>316.10218507065758</v>
      </c>
      <c r="BU530" s="340">
        <f t="shared" si="313"/>
        <v>281.60203276672149</v>
      </c>
      <c r="BV530" s="340">
        <f t="shared" si="313"/>
        <v>307.44517319851144</v>
      </c>
      <c r="BW530" s="340">
        <f t="shared" si="313"/>
        <v>293.33871025397258</v>
      </c>
      <c r="BX530" s="340">
        <f t="shared" ref="BX530:EI530" si="314">SUM(BX531:BX565)</f>
        <v>298.78816132636535</v>
      </c>
      <c r="BY530" s="340">
        <f t="shared" si="314"/>
        <v>284.96095682931508</v>
      </c>
      <c r="BZ530" s="340">
        <f t="shared" si="314"/>
        <v>290.13114945421921</v>
      </c>
      <c r="CA530" s="340">
        <f t="shared" si="314"/>
        <v>285.80264351814611</v>
      </c>
      <c r="CB530" s="340">
        <f t="shared" si="314"/>
        <v>272.39432669232872</v>
      </c>
      <c r="CC530" s="340">
        <f t="shared" si="314"/>
        <v>277.14563164600003</v>
      </c>
      <c r="CD530" s="340">
        <f t="shared" si="314"/>
        <v>264.01657326767116</v>
      </c>
      <c r="CE530" s="340">
        <f t="shared" si="314"/>
        <v>268.48861977385388</v>
      </c>
      <c r="CF530" s="340">
        <f t="shared" si="314"/>
        <v>264.16011383778084</v>
      </c>
      <c r="CG530" s="340">
        <f t="shared" si="314"/>
        <v>238.41258253841096</v>
      </c>
      <c r="CH530" s="340">
        <f t="shared" si="314"/>
        <v>263.75346178298628</v>
      </c>
      <c r="CI530" s="340">
        <f t="shared" si="314"/>
        <v>255.04851847315064</v>
      </c>
      <c r="CJ530" s="340">
        <f t="shared" si="314"/>
        <v>263.34680972819177</v>
      </c>
      <c r="CK530" s="340">
        <f t="shared" si="314"/>
        <v>254.65498422657532</v>
      </c>
      <c r="CL530" s="340">
        <f t="shared" si="314"/>
        <v>262.94015767339727</v>
      </c>
      <c r="CM530" s="340">
        <f t="shared" si="314"/>
        <v>262.73683164599998</v>
      </c>
      <c r="CN530" s="340">
        <f t="shared" si="314"/>
        <v>254.0646828567123</v>
      </c>
      <c r="CO530" s="340">
        <f t="shared" si="314"/>
        <v>262.33017959120548</v>
      </c>
      <c r="CP530" s="340">
        <f t="shared" si="314"/>
        <v>253.67114861013698</v>
      </c>
      <c r="CQ530" s="340">
        <f t="shared" si="314"/>
        <v>261.92352753641097</v>
      </c>
      <c r="CR530" s="340">
        <f t="shared" si="314"/>
        <v>261.00511899122949</v>
      </c>
      <c r="CS530" s="340">
        <f t="shared" si="314"/>
        <v>244.1660790563115</v>
      </c>
      <c r="CT530" s="340">
        <f t="shared" si="314"/>
        <v>261.00511899122949</v>
      </c>
      <c r="CU530" s="340">
        <f t="shared" si="314"/>
        <v>252.58559902377044</v>
      </c>
      <c r="CV530" s="340">
        <f t="shared" si="314"/>
        <v>261.00511899122949</v>
      </c>
      <c r="CW530" s="340">
        <f t="shared" si="314"/>
        <v>252.58559902377044</v>
      </c>
      <c r="CX530" s="340">
        <f t="shared" si="314"/>
        <v>261.00511899122949</v>
      </c>
      <c r="CY530" s="340">
        <f t="shared" si="314"/>
        <v>261.00511899122949</v>
      </c>
      <c r="CZ530" s="340">
        <f t="shared" si="314"/>
        <v>252.58559902377044</v>
      </c>
      <c r="DA530" s="340">
        <f t="shared" si="314"/>
        <v>261.00511899122949</v>
      </c>
      <c r="DB530" s="340">
        <f t="shared" si="314"/>
        <v>252.58559902377044</v>
      </c>
      <c r="DC530" s="340">
        <f t="shared" si="314"/>
        <v>261.00511899122949</v>
      </c>
      <c r="DD530" s="340"/>
      <c r="DE530" s="340"/>
      <c r="DF530" s="340"/>
      <c r="DG530" s="340"/>
      <c r="DH530" s="340"/>
      <c r="DI530" s="340"/>
      <c r="DJ530" s="340"/>
      <c r="DK530" s="340"/>
      <c r="DL530" s="340"/>
      <c r="DM530" s="340"/>
      <c r="DN530" s="340"/>
      <c r="DO530" s="340"/>
      <c r="DP530" s="340"/>
      <c r="DQ530" s="340"/>
      <c r="DR530" s="340"/>
      <c r="DS530" s="340"/>
      <c r="DT530" s="340"/>
      <c r="DU530" s="340"/>
      <c r="DV530" s="340"/>
      <c r="DW530" s="340"/>
      <c r="DX530" s="340"/>
      <c r="DY530" s="340"/>
      <c r="DZ530" s="340"/>
      <c r="EA530" s="340"/>
      <c r="EB530" s="340"/>
      <c r="EC530" s="340"/>
      <c r="ED530" s="340"/>
      <c r="EE530" s="340"/>
      <c r="EF530" s="340"/>
      <c r="EG530" s="340"/>
      <c r="EH530" s="340"/>
      <c r="EI530" s="340"/>
      <c r="EJ530" s="340"/>
      <c r="EK530" s="340"/>
      <c r="EL530" s="340"/>
      <c r="EM530" s="340"/>
    </row>
    <row r="531" spans="3:143" x14ac:dyDescent="0.3">
      <c r="C531" s="71">
        <v>1</v>
      </c>
      <c r="D531" s="223" t="str">
        <f t="shared" si="312"/>
        <v>산업시설대</v>
      </c>
      <c r="E531" s="215" t="str">
        <f t="shared" si="312"/>
        <v>산업</v>
      </c>
      <c r="F531" s="283">
        <f t="shared" si="312"/>
        <v>6000</v>
      </c>
      <c r="G531" s="217">
        <f t="shared" si="312"/>
        <v>2.52E-2</v>
      </c>
      <c r="H531" s="218">
        <f t="shared" si="312"/>
        <v>43373</v>
      </c>
      <c r="I531" s="219" t="str">
        <f t="shared" si="312"/>
        <v>3개월</v>
      </c>
      <c r="J531" s="220" t="str">
        <f t="shared" si="312"/>
        <v>3.6.9.12</v>
      </c>
      <c r="K531" s="341"/>
      <c r="L531" s="342">
        <f t="shared" ref="L531:BW534" si="315">K201*L602*(DAY(L$491)/L$494)</f>
        <v>12.841643835616438</v>
      </c>
      <c r="M531" s="342">
        <f t="shared" si="315"/>
        <v>11.598904109589041</v>
      </c>
      <c r="N531" s="342">
        <f t="shared" si="315"/>
        <v>12.841643835616438</v>
      </c>
      <c r="O531" s="342">
        <f t="shared" si="315"/>
        <v>12.42739726027397</v>
      </c>
      <c r="P531" s="342">
        <f t="shared" si="315"/>
        <v>12.841643835616438</v>
      </c>
      <c r="Q531" s="342">
        <f t="shared" si="315"/>
        <v>12.42739726027397</v>
      </c>
      <c r="R531" s="342">
        <f t="shared" si="315"/>
        <v>12.841643835616438</v>
      </c>
      <c r="S531" s="342">
        <f t="shared" si="315"/>
        <v>12.841643835616438</v>
      </c>
      <c r="T531" s="342">
        <f t="shared" si="315"/>
        <v>12.42739726027397</v>
      </c>
      <c r="U531" s="342">
        <f t="shared" si="315"/>
        <v>12.841643835616438</v>
      </c>
      <c r="V531" s="342">
        <f t="shared" si="315"/>
        <v>12.42739726027397</v>
      </c>
      <c r="W531" s="342">
        <f t="shared" si="315"/>
        <v>12.841643835616438</v>
      </c>
      <c r="X531" s="342">
        <f t="shared" si="315"/>
        <v>12.841643835616438</v>
      </c>
      <c r="Y531" s="342">
        <f t="shared" si="315"/>
        <v>11.405589041095892</v>
      </c>
      <c r="Z531" s="342">
        <f t="shared" si="315"/>
        <v>12.413589041095889</v>
      </c>
      <c r="AA531" s="342">
        <f t="shared" si="315"/>
        <v>11.806027397260275</v>
      </c>
      <c r="AB531" s="342">
        <f t="shared" si="315"/>
        <v>11.985534246575343</v>
      </c>
      <c r="AC531" s="342">
        <f t="shared" si="315"/>
        <v>11.391780821917807</v>
      </c>
      <c r="AD531" s="342">
        <f t="shared" si="315"/>
        <v>11.557479452054796</v>
      </c>
      <c r="AE531" s="342">
        <f t="shared" si="315"/>
        <v>11.34345205479452</v>
      </c>
      <c r="AF531" s="342">
        <f t="shared" si="315"/>
        <v>10.770410958904108</v>
      </c>
      <c r="AG531" s="342">
        <f t="shared" si="315"/>
        <v>10.915397260273974</v>
      </c>
      <c r="AH531" s="342">
        <f t="shared" si="315"/>
        <v>10.356164383561643</v>
      </c>
      <c r="AI531" s="342">
        <f t="shared" si="315"/>
        <v>10.487342465753425</v>
      </c>
      <c r="AJ531" s="342">
        <f t="shared" si="315"/>
        <v>10.273315068493151</v>
      </c>
      <c r="AK531" s="342">
        <f t="shared" si="315"/>
        <v>9.085808219178082</v>
      </c>
      <c r="AL531" s="342">
        <f t="shared" si="315"/>
        <v>9.8452602739726025</v>
      </c>
      <c r="AM531" s="342">
        <f t="shared" si="315"/>
        <v>9.3205479452054796</v>
      </c>
      <c r="AN531" s="342">
        <f t="shared" si="315"/>
        <v>9.4172054794520541</v>
      </c>
      <c r="AO531" s="342">
        <f t="shared" si="315"/>
        <v>8.906301369863014</v>
      </c>
      <c r="AP531" s="342">
        <f t="shared" si="315"/>
        <v>8.9891506849315075</v>
      </c>
      <c r="AQ531" s="342">
        <f t="shared" si="315"/>
        <v>8.7751232876712333</v>
      </c>
      <c r="AR531" s="342">
        <f t="shared" si="315"/>
        <v>8.2849315068493148</v>
      </c>
      <c r="AS531" s="342">
        <f t="shared" si="315"/>
        <v>8.3470684931506849</v>
      </c>
      <c r="AT531" s="342">
        <f t="shared" si="315"/>
        <v>7.8706849315068492</v>
      </c>
      <c r="AU531" s="342">
        <f t="shared" si="315"/>
        <v>7.9190136986301365</v>
      </c>
      <c r="AV531" s="342">
        <f t="shared" si="315"/>
        <v>7.6839344262295075</v>
      </c>
      <c r="AW531" s="342">
        <f t="shared" si="315"/>
        <v>6.9885245901639355</v>
      </c>
      <c r="AX531" s="342">
        <f t="shared" si="315"/>
        <v>7.2570491803278694</v>
      </c>
      <c r="AY531" s="342">
        <f t="shared" si="315"/>
        <v>6.8163934426229504</v>
      </c>
      <c r="AZ531" s="342">
        <f t="shared" si="315"/>
        <v>6.8301639344262295</v>
      </c>
      <c r="BA531" s="342">
        <f t="shared" si="315"/>
        <v>6.4032786885245905</v>
      </c>
      <c r="BB531" s="342">
        <f t="shared" si="315"/>
        <v>6.4032786885245896</v>
      </c>
      <c r="BC531" s="342">
        <f t="shared" si="315"/>
        <v>6.1898360655737701</v>
      </c>
      <c r="BD531" s="342">
        <f t="shared" si="315"/>
        <v>5.7836065573770492</v>
      </c>
      <c r="BE531" s="342">
        <f t="shared" si="315"/>
        <v>5.7629508196721311</v>
      </c>
      <c r="BF531" s="342">
        <f t="shared" si="315"/>
        <v>5.3704918032786875</v>
      </c>
      <c r="BG531" s="342">
        <f t="shared" si="315"/>
        <v>5.3360655737704912</v>
      </c>
      <c r="BH531" s="342">
        <f t="shared" si="315"/>
        <v>5.1366575342465755</v>
      </c>
      <c r="BI531" s="342">
        <f t="shared" si="315"/>
        <v>4.4462465753424665</v>
      </c>
      <c r="BJ531" s="342">
        <f t="shared" si="315"/>
        <v>4.7086027397260271</v>
      </c>
      <c r="BK531" s="342">
        <f t="shared" si="315"/>
        <v>4.3495890410958902</v>
      </c>
      <c r="BL531" s="342">
        <f t="shared" si="315"/>
        <v>4.2805479452054795</v>
      </c>
      <c r="BM531" s="342">
        <f t="shared" si="315"/>
        <v>3.9353424657534246</v>
      </c>
      <c r="BN531" s="342">
        <f t="shared" si="315"/>
        <v>3.8524931506849316</v>
      </c>
      <c r="BO531" s="342">
        <f t="shared" si="315"/>
        <v>3.6384657534246578</v>
      </c>
      <c r="BP531" s="342">
        <f t="shared" si="315"/>
        <v>3.3139726027397258</v>
      </c>
      <c r="BQ531" s="342">
        <f t="shared" si="315"/>
        <v>3.2104109589041094</v>
      </c>
      <c r="BR531" s="342">
        <f t="shared" si="315"/>
        <v>2.8997260273972603</v>
      </c>
      <c r="BS531" s="342">
        <f t="shared" si="315"/>
        <v>2.7823561643835615</v>
      </c>
      <c r="BT531" s="342">
        <f t="shared" si="315"/>
        <v>2.5683287671232877</v>
      </c>
      <c r="BU531" s="342">
        <f t="shared" si="315"/>
        <v>2.1264657534246574</v>
      </c>
      <c r="BV531" s="342">
        <f t="shared" si="315"/>
        <v>2.1402739726027398</v>
      </c>
      <c r="BW531" s="342">
        <f t="shared" si="315"/>
        <v>1.8641095890410957</v>
      </c>
      <c r="BX531" s="342">
        <f t="shared" ref="BX531:EI538" si="316">BW201*BX602*(DAY(BX$491)/BX$494)</f>
        <v>1.7122191780821918</v>
      </c>
      <c r="BY531" s="342">
        <f t="shared" si="316"/>
        <v>1.4498630136986301</v>
      </c>
      <c r="BZ531" s="342">
        <f t="shared" si="316"/>
        <v>1.2841643835616439</v>
      </c>
      <c r="CA531" s="342">
        <f t="shared" si="316"/>
        <v>1.0701369863013699</v>
      </c>
      <c r="CB531" s="342">
        <f t="shared" si="316"/>
        <v>0.82849315068493146</v>
      </c>
      <c r="CC531" s="342">
        <f t="shared" si="316"/>
        <v>0.64208219178082193</v>
      </c>
      <c r="CD531" s="342">
        <f t="shared" si="316"/>
        <v>0.41424657534246573</v>
      </c>
      <c r="CE531" s="342">
        <f t="shared" si="316"/>
        <v>0.21402739726027398</v>
      </c>
      <c r="CF531" s="342">
        <f t="shared" si="316"/>
        <v>0</v>
      </c>
      <c r="CG531" s="342">
        <f t="shared" si="316"/>
        <v>0</v>
      </c>
      <c r="CH531" s="342">
        <f t="shared" si="316"/>
        <v>0</v>
      </c>
      <c r="CI531" s="342">
        <f t="shared" si="316"/>
        <v>0</v>
      </c>
      <c r="CJ531" s="342">
        <f t="shared" si="316"/>
        <v>0</v>
      </c>
      <c r="CK531" s="342">
        <f t="shared" si="316"/>
        <v>0</v>
      </c>
      <c r="CL531" s="342">
        <f t="shared" si="316"/>
        <v>0</v>
      </c>
      <c r="CM531" s="342">
        <f t="shared" si="316"/>
        <v>0</v>
      </c>
      <c r="CN531" s="342">
        <f t="shared" si="316"/>
        <v>0</v>
      </c>
      <c r="CO531" s="342">
        <f t="shared" si="316"/>
        <v>0</v>
      </c>
      <c r="CP531" s="342">
        <f t="shared" si="316"/>
        <v>0</v>
      </c>
      <c r="CQ531" s="342">
        <f t="shared" si="316"/>
        <v>0</v>
      </c>
      <c r="CR531" s="342">
        <f t="shared" si="316"/>
        <v>0</v>
      </c>
      <c r="CS531" s="342">
        <f t="shared" si="316"/>
        <v>0</v>
      </c>
      <c r="CT531" s="342">
        <f t="shared" si="316"/>
        <v>0</v>
      </c>
      <c r="CU531" s="342">
        <f t="shared" si="316"/>
        <v>0</v>
      </c>
      <c r="CV531" s="342">
        <f t="shared" si="316"/>
        <v>0</v>
      </c>
      <c r="CW531" s="342">
        <f t="shared" si="316"/>
        <v>0</v>
      </c>
      <c r="CX531" s="342">
        <f t="shared" si="316"/>
        <v>0</v>
      </c>
      <c r="CY531" s="342">
        <f t="shared" si="316"/>
        <v>0</v>
      </c>
      <c r="CZ531" s="342">
        <f t="shared" si="316"/>
        <v>0</v>
      </c>
      <c r="DA531" s="342">
        <f t="shared" si="316"/>
        <v>0</v>
      </c>
      <c r="DB531" s="342">
        <f t="shared" si="316"/>
        <v>0</v>
      </c>
      <c r="DC531" s="342">
        <f t="shared" si="316"/>
        <v>0</v>
      </c>
      <c r="DD531" s="342"/>
      <c r="DE531" s="342"/>
      <c r="DF531" s="342"/>
      <c r="DG531" s="342"/>
      <c r="DH531" s="342"/>
      <c r="DI531" s="342"/>
      <c r="DJ531" s="342"/>
      <c r="DK531" s="342"/>
      <c r="DL531" s="342"/>
      <c r="DM531" s="342"/>
      <c r="DN531" s="342"/>
      <c r="DO531" s="342"/>
      <c r="DP531" s="342"/>
      <c r="DQ531" s="342"/>
      <c r="DR531" s="342"/>
      <c r="DS531" s="342"/>
      <c r="DT531" s="342"/>
      <c r="DU531" s="342"/>
      <c r="DV531" s="342"/>
      <c r="DW531" s="342"/>
      <c r="DX531" s="342"/>
      <c r="DY531" s="342"/>
      <c r="DZ531" s="342"/>
      <c r="EA531" s="342"/>
      <c r="EB531" s="342"/>
      <c r="EC531" s="342"/>
      <c r="ED531" s="342"/>
      <c r="EE531" s="342"/>
      <c r="EF531" s="342"/>
      <c r="EG531" s="342"/>
      <c r="EH531" s="342"/>
      <c r="EI531" s="342"/>
      <c r="EJ531" s="342"/>
      <c r="EK531" s="342"/>
      <c r="EL531" s="342"/>
      <c r="EM531" s="342"/>
    </row>
    <row r="532" spans="3:143" x14ac:dyDescent="0.3">
      <c r="C532" s="71">
        <f t="shared" ref="C532:C564" si="317">C531+1</f>
        <v>2</v>
      </c>
      <c r="D532" s="223" t="str">
        <f t="shared" si="312"/>
        <v>산업시설대</v>
      </c>
      <c r="E532" s="215" t="str">
        <f t="shared" si="312"/>
        <v>산업</v>
      </c>
      <c r="F532" s="283">
        <f t="shared" si="312"/>
        <v>6000</v>
      </c>
      <c r="G532" s="217">
        <f t="shared" si="312"/>
        <v>2.52E-2</v>
      </c>
      <c r="H532" s="218">
        <f t="shared" si="312"/>
        <v>43373</v>
      </c>
      <c r="I532" s="219" t="str">
        <f t="shared" si="312"/>
        <v>3개월</v>
      </c>
      <c r="J532" s="220" t="str">
        <f t="shared" si="312"/>
        <v>3.6.9.12</v>
      </c>
      <c r="K532" s="341"/>
      <c r="L532" s="342">
        <f t="shared" si="315"/>
        <v>12.841643835616438</v>
      </c>
      <c r="M532" s="342">
        <f t="shared" si="315"/>
        <v>11.598904109589041</v>
      </c>
      <c r="N532" s="342">
        <f t="shared" si="315"/>
        <v>12.841643835616438</v>
      </c>
      <c r="O532" s="342">
        <f t="shared" si="315"/>
        <v>12.42739726027397</v>
      </c>
      <c r="P532" s="342">
        <f t="shared" si="315"/>
        <v>12.841643835616438</v>
      </c>
      <c r="Q532" s="342">
        <f t="shared" si="315"/>
        <v>12.42739726027397</v>
      </c>
      <c r="R532" s="342">
        <f t="shared" si="315"/>
        <v>12.841643835616438</v>
      </c>
      <c r="S532" s="342">
        <f t="shared" si="315"/>
        <v>12.841643835616438</v>
      </c>
      <c r="T532" s="342">
        <f t="shared" si="315"/>
        <v>12.42739726027397</v>
      </c>
      <c r="U532" s="342">
        <f t="shared" si="315"/>
        <v>12.841643835616438</v>
      </c>
      <c r="V532" s="342">
        <f t="shared" si="315"/>
        <v>12.42739726027397</v>
      </c>
      <c r="W532" s="342">
        <f t="shared" si="315"/>
        <v>12.841643835616438</v>
      </c>
      <c r="X532" s="342">
        <f t="shared" si="315"/>
        <v>12.841643835616438</v>
      </c>
      <c r="Y532" s="342">
        <f t="shared" si="315"/>
        <v>11.405589041095892</v>
      </c>
      <c r="Z532" s="342">
        <f t="shared" si="315"/>
        <v>12.413589041095889</v>
      </c>
      <c r="AA532" s="342">
        <f t="shared" si="315"/>
        <v>11.806027397260275</v>
      </c>
      <c r="AB532" s="342">
        <f t="shared" si="315"/>
        <v>11.985534246575343</v>
      </c>
      <c r="AC532" s="342">
        <f t="shared" si="315"/>
        <v>11.391780821917807</v>
      </c>
      <c r="AD532" s="342">
        <f t="shared" si="315"/>
        <v>11.557479452054796</v>
      </c>
      <c r="AE532" s="342">
        <f t="shared" si="315"/>
        <v>11.34345205479452</v>
      </c>
      <c r="AF532" s="342">
        <f t="shared" si="315"/>
        <v>10.770410958904108</v>
      </c>
      <c r="AG532" s="342">
        <f t="shared" si="315"/>
        <v>10.915397260273974</v>
      </c>
      <c r="AH532" s="342">
        <f t="shared" si="315"/>
        <v>10.356164383561643</v>
      </c>
      <c r="AI532" s="342">
        <f t="shared" si="315"/>
        <v>10.487342465753425</v>
      </c>
      <c r="AJ532" s="342">
        <f t="shared" si="315"/>
        <v>10.273315068493151</v>
      </c>
      <c r="AK532" s="342">
        <f t="shared" si="315"/>
        <v>9.085808219178082</v>
      </c>
      <c r="AL532" s="342">
        <f t="shared" si="315"/>
        <v>9.8452602739726025</v>
      </c>
      <c r="AM532" s="342">
        <f t="shared" si="315"/>
        <v>9.3205479452054796</v>
      </c>
      <c r="AN532" s="342">
        <f t="shared" si="315"/>
        <v>9.4172054794520541</v>
      </c>
      <c r="AO532" s="342">
        <f t="shared" si="315"/>
        <v>8.906301369863014</v>
      </c>
      <c r="AP532" s="342">
        <f t="shared" si="315"/>
        <v>8.9891506849315075</v>
      </c>
      <c r="AQ532" s="342">
        <f t="shared" si="315"/>
        <v>8.7751232876712333</v>
      </c>
      <c r="AR532" s="342">
        <f t="shared" si="315"/>
        <v>8.2849315068493148</v>
      </c>
      <c r="AS532" s="342">
        <f t="shared" si="315"/>
        <v>8.3470684931506849</v>
      </c>
      <c r="AT532" s="342">
        <f t="shared" si="315"/>
        <v>7.8706849315068492</v>
      </c>
      <c r="AU532" s="342">
        <f t="shared" si="315"/>
        <v>7.9190136986301365</v>
      </c>
      <c r="AV532" s="342">
        <f t="shared" si="315"/>
        <v>7.6839344262295075</v>
      </c>
      <c r="AW532" s="342">
        <f t="shared" si="315"/>
        <v>6.9885245901639355</v>
      </c>
      <c r="AX532" s="342">
        <f t="shared" si="315"/>
        <v>7.2570491803278694</v>
      </c>
      <c r="AY532" s="342">
        <f t="shared" si="315"/>
        <v>6.8163934426229504</v>
      </c>
      <c r="AZ532" s="342">
        <f t="shared" si="315"/>
        <v>6.8301639344262295</v>
      </c>
      <c r="BA532" s="342">
        <f t="shared" si="315"/>
        <v>6.4032786885245905</v>
      </c>
      <c r="BB532" s="342">
        <f t="shared" si="315"/>
        <v>6.4032786885245896</v>
      </c>
      <c r="BC532" s="342">
        <f t="shared" si="315"/>
        <v>6.1898360655737701</v>
      </c>
      <c r="BD532" s="342">
        <f t="shared" si="315"/>
        <v>5.7836065573770492</v>
      </c>
      <c r="BE532" s="342">
        <f t="shared" si="315"/>
        <v>5.7629508196721311</v>
      </c>
      <c r="BF532" s="342">
        <f t="shared" si="315"/>
        <v>5.3704918032786875</v>
      </c>
      <c r="BG532" s="342">
        <f t="shared" si="315"/>
        <v>5.3360655737704912</v>
      </c>
      <c r="BH532" s="342">
        <f t="shared" si="315"/>
        <v>5.1366575342465755</v>
      </c>
      <c r="BI532" s="342">
        <f t="shared" si="315"/>
        <v>4.4462465753424665</v>
      </c>
      <c r="BJ532" s="342">
        <f t="shared" si="315"/>
        <v>4.7086027397260271</v>
      </c>
      <c r="BK532" s="342">
        <f t="shared" si="315"/>
        <v>4.3495890410958902</v>
      </c>
      <c r="BL532" s="342">
        <f t="shared" si="315"/>
        <v>4.2805479452054795</v>
      </c>
      <c r="BM532" s="342">
        <f t="shared" si="315"/>
        <v>3.9353424657534246</v>
      </c>
      <c r="BN532" s="342">
        <f t="shared" si="315"/>
        <v>3.8524931506849316</v>
      </c>
      <c r="BO532" s="342">
        <f t="shared" si="315"/>
        <v>3.6384657534246578</v>
      </c>
      <c r="BP532" s="342">
        <f t="shared" si="315"/>
        <v>3.3139726027397258</v>
      </c>
      <c r="BQ532" s="342">
        <f t="shared" si="315"/>
        <v>3.2104109589041094</v>
      </c>
      <c r="BR532" s="342">
        <f t="shared" si="315"/>
        <v>2.8997260273972603</v>
      </c>
      <c r="BS532" s="342">
        <f t="shared" si="315"/>
        <v>2.7823561643835615</v>
      </c>
      <c r="BT532" s="342">
        <f t="shared" si="315"/>
        <v>2.5683287671232877</v>
      </c>
      <c r="BU532" s="342">
        <f t="shared" si="315"/>
        <v>2.1264657534246574</v>
      </c>
      <c r="BV532" s="342">
        <f t="shared" si="315"/>
        <v>2.1402739726027398</v>
      </c>
      <c r="BW532" s="342">
        <f t="shared" si="315"/>
        <v>1.8641095890410957</v>
      </c>
      <c r="BX532" s="342">
        <f t="shared" si="316"/>
        <v>1.7122191780821918</v>
      </c>
      <c r="BY532" s="342">
        <f t="shared" si="316"/>
        <v>1.4498630136986301</v>
      </c>
      <c r="BZ532" s="342">
        <f t="shared" si="316"/>
        <v>1.2841643835616439</v>
      </c>
      <c r="CA532" s="342">
        <f t="shared" si="316"/>
        <v>1.0701369863013699</v>
      </c>
      <c r="CB532" s="342">
        <f t="shared" si="316"/>
        <v>0.82849315068493146</v>
      </c>
      <c r="CC532" s="342">
        <f t="shared" si="316"/>
        <v>0.64208219178082193</v>
      </c>
      <c r="CD532" s="342">
        <f t="shared" si="316"/>
        <v>0.41424657534246573</v>
      </c>
      <c r="CE532" s="342">
        <f t="shared" si="316"/>
        <v>0.21402739726027398</v>
      </c>
      <c r="CF532" s="342">
        <f t="shared" si="316"/>
        <v>0</v>
      </c>
      <c r="CG532" s="342">
        <f t="shared" si="316"/>
        <v>0</v>
      </c>
      <c r="CH532" s="342">
        <f t="shared" si="316"/>
        <v>0</v>
      </c>
      <c r="CI532" s="342">
        <f t="shared" si="316"/>
        <v>0</v>
      </c>
      <c r="CJ532" s="342">
        <f t="shared" si="316"/>
        <v>0</v>
      </c>
      <c r="CK532" s="342">
        <f t="shared" si="316"/>
        <v>0</v>
      </c>
      <c r="CL532" s="342">
        <f t="shared" si="316"/>
        <v>0</v>
      </c>
      <c r="CM532" s="342">
        <f t="shared" si="316"/>
        <v>0</v>
      </c>
      <c r="CN532" s="342">
        <f t="shared" si="316"/>
        <v>0</v>
      </c>
      <c r="CO532" s="342">
        <f t="shared" si="316"/>
        <v>0</v>
      </c>
      <c r="CP532" s="342">
        <f t="shared" si="316"/>
        <v>0</v>
      </c>
      <c r="CQ532" s="342">
        <f t="shared" si="316"/>
        <v>0</v>
      </c>
      <c r="CR532" s="342">
        <f t="shared" si="316"/>
        <v>0</v>
      </c>
      <c r="CS532" s="342">
        <f t="shared" si="316"/>
        <v>0</v>
      </c>
      <c r="CT532" s="342">
        <f t="shared" si="316"/>
        <v>0</v>
      </c>
      <c r="CU532" s="342">
        <f t="shared" si="316"/>
        <v>0</v>
      </c>
      <c r="CV532" s="342">
        <f t="shared" si="316"/>
        <v>0</v>
      </c>
      <c r="CW532" s="342">
        <f t="shared" si="316"/>
        <v>0</v>
      </c>
      <c r="CX532" s="342">
        <f t="shared" si="316"/>
        <v>0</v>
      </c>
      <c r="CY532" s="342">
        <f t="shared" si="316"/>
        <v>0</v>
      </c>
      <c r="CZ532" s="342">
        <f t="shared" si="316"/>
        <v>0</v>
      </c>
      <c r="DA532" s="342">
        <f t="shared" si="316"/>
        <v>0</v>
      </c>
      <c r="DB532" s="342">
        <f t="shared" si="316"/>
        <v>0</v>
      </c>
      <c r="DC532" s="342">
        <f t="shared" si="316"/>
        <v>0</v>
      </c>
      <c r="DD532" s="342"/>
      <c r="DE532" s="342"/>
      <c r="DF532" s="342"/>
      <c r="DG532" s="342"/>
      <c r="DH532" s="342"/>
      <c r="DI532" s="342"/>
      <c r="DJ532" s="342"/>
      <c r="DK532" s="342"/>
      <c r="DL532" s="342"/>
      <c r="DM532" s="342"/>
      <c r="DN532" s="342"/>
      <c r="DO532" s="342"/>
      <c r="DP532" s="342"/>
      <c r="DQ532" s="342"/>
      <c r="DR532" s="342"/>
      <c r="DS532" s="342"/>
      <c r="DT532" s="342"/>
      <c r="DU532" s="342"/>
      <c r="DV532" s="342"/>
      <c r="DW532" s="342"/>
      <c r="DX532" s="342"/>
      <c r="DY532" s="342"/>
      <c r="DZ532" s="342"/>
      <c r="EA532" s="342"/>
      <c r="EB532" s="342"/>
      <c r="EC532" s="342"/>
      <c r="ED532" s="342"/>
      <c r="EE532" s="342"/>
      <c r="EF532" s="342"/>
      <c r="EG532" s="342"/>
      <c r="EH532" s="342"/>
      <c r="EI532" s="342"/>
      <c r="EJ532" s="342"/>
      <c r="EK532" s="342"/>
      <c r="EL532" s="342"/>
      <c r="EM532" s="342"/>
    </row>
    <row r="533" spans="3:143" x14ac:dyDescent="0.3">
      <c r="C533" s="71">
        <f t="shared" si="317"/>
        <v>3</v>
      </c>
      <c r="D533" s="223" t="str">
        <f t="shared" si="312"/>
        <v>산업시설대</v>
      </c>
      <c r="E533" s="215" t="str">
        <f t="shared" si="312"/>
        <v>산업</v>
      </c>
      <c r="F533" s="283">
        <f t="shared" si="312"/>
        <v>4200</v>
      </c>
      <c r="G533" s="217">
        <f t="shared" si="312"/>
        <v>2.5099999999999997E-2</v>
      </c>
      <c r="H533" s="218">
        <f t="shared" si="312"/>
        <v>43370</v>
      </c>
      <c r="I533" s="219" t="str">
        <f t="shared" si="312"/>
        <v>3개월</v>
      </c>
      <c r="J533" s="220" t="str">
        <f t="shared" si="312"/>
        <v>3.6.9.12</v>
      </c>
      <c r="K533" s="341"/>
      <c r="L533" s="342">
        <f t="shared" si="315"/>
        <v>8.9534794520547933</v>
      </c>
      <c r="M533" s="342">
        <f t="shared" si="315"/>
        <v>8.0870136986301357</v>
      </c>
      <c r="N533" s="342">
        <f t="shared" si="315"/>
        <v>8.9534794520547933</v>
      </c>
      <c r="O533" s="342">
        <f t="shared" si="315"/>
        <v>8.6646575342465741</v>
      </c>
      <c r="P533" s="342">
        <f t="shared" si="315"/>
        <v>8.9534794520547933</v>
      </c>
      <c r="Q533" s="342">
        <f t="shared" si="315"/>
        <v>8.6646575342465741</v>
      </c>
      <c r="R533" s="342">
        <f t="shared" si="315"/>
        <v>8.9534794520547933</v>
      </c>
      <c r="S533" s="342">
        <f t="shared" si="315"/>
        <v>8.9534794520547933</v>
      </c>
      <c r="T533" s="342">
        <f t="shared" si="315"/>
        <v>8.6646575342465741</v>
      </c>
      <c r="U533" s="342">
        <f t="shared" si="315"/>
        <v>8.9534794520547933</v>
      </c>
      <c r="V533" s="342">
        <f t="shared" si="315"/>
        <v>8.6646575342465741</v>
      </c>
      <c r="W533" s="342">
        <f t="shared" si="315"/>
        <v>8.9534794520547933</v>
      </c>
      <c r="X533" s="342">
        <f t="shared" si="315"/>
        <v>8.9534794520547933</v>
      </c>
      <c r="Y533" s="342">
        <f t="shared" si="315"/>
        <v>7.9522301369863007</v>
      </c>
      <c r="Z533" s="342">
        <f t="shared" si="315"/>
        <v>8.6550301369862996</v>
      </c>
      <c r="AA533" s="342">
        <f t="shared" si="315"/>
        <v>8.2314246575342445</v>
      </c>
      <c r="AB533" s="342">
        <f t="shared" si="315"/>
        <v>8.3565808219178077</v>
      </c>
      <c r="AC533" s="342">
        <f t="shared" si="315"/>
        <v>7.9426027397260262</v>
      </c>
      <c r="AD533" s="342">
        <f t="shared" si="315"/>
        <v>8.058131506849314</v>
      </c>
      <c r="AE533" s="342">
        <f t="shared" si="315"/>
        <v>7.908906849315068</v>
      </c>
      <c r="AF533" s="342">
        <f t="shared" si="315"/>
        <v>7.5093698630136974</v>
      </c>
      <c r="AG533" s="342">
        <f t="shared" si="315"/>
        <v>7.6104575342465743</v>
      </c>
      <c r="AH533" s="342">
        <f t="shared" si="315"/>
        <v>7.2205479452054782</v>
      </c>
      <c r="AI533" s="342">
        <f t="shared" si="315"/>
        <v>7.3120082191780815</v>
      </c>
      <c r="AJ533" s="342">
        <f t="shared" si="315"/>
        <v>7.1627835616438338</v>
      </c>
      <c r="AK533" s="342">
        <f t="shared" si="315"/>
        <v>6.3348273972602742</v>
      </c>
      <c r="AL533" s="342">
        <f t="shared" si="315"/>
        <v>6.864334246575341</v>
      </c>
      <c r="AM533" s="342">
        <f t="shared" si="315"/>
        <v>6.4984931506849311</v>
      </c>
      <c r="AN533" s="342">
        <f t="shared" si="315"/>
        <v>6.5658849315068482</v>
      </c>
      <c r="AO533" s="342">
        <f t="shared" si="315"/>
        <v>6.209671232876711</v>
      </c>
      <c r="AP533" s="342">
        <f t="shared" si="315"/>
        <v>6.2674356164383553</v>
      </c>
      <c r="AQ533" s="342">
        <f t="shared" si="315"/>
        <v>6.1182109589041085</v>
      </c>
      <c r="AR533" s="342">
        <f t="shared" si="315"/>
        <v>5.7764383561643822</v>
      </c>
      <c r="AS533" s="342">
        <f t="shared" si="315"/>
        <v>5.8197616438356157</v>
      </c>
      <c r="AT533" s="342">
        <f t="shared" si="315"/>
        <v>5.487616438356163</v>
      </c>
      <c r="AU533" s="342">
        <f t="shared" si="315"/>
        <v>5.521312328767122</v>
      </c>
      <c r="AV533" s="342">
        <f t="shared" si="315"/>
        <v>5.3574098360655729</v>
      </c>
      <c r="AW533" s="342">
        <f t="shared" si="315"/>
        <v>4.8725546448087425</v>
      </c>
      <c r="AX533" s="342">
        <f t="shared" si="315"/>
        <v>5.0597759562841524</v>
      </c>
      <c r="AY533" s="342">
        <f t="shared" si="315"/>
        <v>4.7525409836065569</v>
      </c>
      <c r="AZ533" s="342">
        <f t="shared" si="315"/>
        <v>4.762142076502732</v>
      </c>
      <c r="BA533" s="342">
        <f t="shared" si="315"/>
        <v>4.4645081967213107</v>
      </c>
      <c r="BB533" s="342">
        <f t="shared" si="315"/>
        <v>4.4645081967213107</v>
      </c>
      <c r="BC533" s="342">
        <f t="shared" si="315"/>
        <v>4.3156912568306005</v>
      </c>
      <c r="BD533" s="342">
        <f t="shared" si="315"/>
        <v>4.0324590163934424</v>
      </c>
      <c r="BE533" s="342">
        <f t="shared" si="315"/>
        <v>4.0180573770491792</v>
      </c>
      <c r="BF533" s="342">
        <f t="shared" si="315"/>
        <v>3.7444262295081958</v>
      </c>
      <c r="BG533" s="342">
        <f t="shared" si="315"/>
        <v>3.7204234972677592</v>
      </c>
      <c r="BH533" s="342">
        <f t="shared" si="315"/>
        <v>3.5813917808219169</v>
      </c>
      <c r="BI533" s="342">
        <f t="shared" si="315"/>
        <v>3.1000219178082191</v>
      </c>
      <c r="BJ533" s="342">
        <f t="shared" si="315"/>
        <v>3.2829424657534241</v>
      </c>
      <c r="BK533" s="342">
        <f t="shared" si="315"/>
        <v>3.0326301369863011</v>
      </c>
      <c r="BL533" s="342">
        <f t="shared" si="315"/>
        <v>2.9844931506849308</v>
      </c>
      <c r="BM533" s="342">
        <f t="shared" si="315"/>
        <v>2.7438082191780815</v>
      </c>
      <c r="BN533" s="342">
        <f t="shared" si="315"/>
        <v>2.686043835616438</v>
      </c>
      <c r="BO533" s="342">
        <f t="shared" si="315"/>
        <v>2.5368191780821916</v>
      </c>
      <c r="BP533" s="342">
        <f t="shared" si="315"/>
        <v>2.3105753424657531</v>
      </c>
      <c r="BQ533" s="342">
        <f t="shared" si="315"/>
        <v>2.2383698630136983</v>
      </c>
      <c r="BR533" s="342">
        <f t="shared" si="315"/>
        <v>2.0217534246575339</v>
      </c>
      <c r="BS533" s="342">
        <f t="shared" si="315"/>
        <v>1.9399205479452053</v>
      </c>
      <c r="BT533" s="342">
        <f t="shared" si="315"/>
        <v>1.7906958904109584</v>
      </c>
      <c r="BU533" s="342">
        <f t="shared" si="315"/>
        <v>1.4826191780821918</v>
      </c>
      <c r="BV533" s="342">
        <f t="shared" si="315"/>
        <v>1.4922465753424654</v>
      </c>
      <c r="BW533" s="342">
        <f t="shared" si="315"/>
        <v>1.2996986301369862</v>
      </c>
      <c r="BX533" s="342">
        <f t="shared" si="316"/>
        <v>1.1937972602739726</v>
      </c>
      <c r="BY533" s="342">
        <f t="shared" si="316"/>
        <v>1.010876712328767</v>
      </c>
      <c r="BZ533" s="342">
        <f t="shared" si="316"/>
        <v>0.89534794520547922</v>
      </c>
      <c r="CA533" s="342">
        <f t="shared" si="316"/>
        <v>0.7461232876712327</v>
      </c>
      <c r="CB533" s="342">
        <f t="shared" si="316"/>
        <v>0.57764383561643828</v>
      </c>
      <c r="CC533" s="342">
        <f t="shared" si="316"/>
        <v>0.44767397260273961</v>
      </c>
      <c r="CD533" s="342">
        <f t="shared" si="316"/>
        <v>0.28882191780821914</v>
      </c>
      <c r="CE533" s="342">
        <f t="shared" si="316"/>
        <v>0.14922465753424657</v>
      </c>
      <c r="CF533" s="342">
        <f t="shared" si="316"/>
        <v>0</v>
      </c>
      <c r="CG533" s="342">
        <f t="shared" si="316"/>
        <v>0</v>
      </c>
      <c r="CH533" s="342">
        <f t="shared" si="316"/>
        <v>0</v>
      </c>
      <c r="CI533" s="342">
        <f t="shared" si="316"/>
        <v>0</v>
      </c>
      <c r="CJ533" s="342">
        <f t="shared" si="316"/>
        <v>0</v>
      </c>
      <c r="CK533" s="342">
        <f t="shared" si="316"/>
        <v>0</v>
      </c>
      <c r="CL533" s="342">
        <f t="shared" si="316"/>
        <v>0</v>
      </c>
      <c r="CM533" s="342">
        <f t="shared" si="316"/>
        <v>0</v>
      </c>
      <c r="CN533" s="342">
        <f t="shared" si="316"/>
        <v>0</v>
      </c>
      <c r="CO533" s="342">
        <f t="shared" si="316"/>
        <v>0</v>
      </c>
      <c r="CP533" s="342">
        <f t="shared" si="316"/>
        <v>0</v>
      </c>
      <c r="CQ533" s="342">
        <f t="shared" si="316"/>
        <v>0</v>
      </c>
      <c r="CR533" s="342">
        <f t="shared" si="316"/>
        <v>0</v>
      </c>
      <c r="CS533" s="342">
        <f t="shared" si="316"/>
        <v>0</v>
      </c>
      <c r="CT533" s="342">
        <f t="shared" si="316"/>
        <v>0</v>
      </c>
      <c r="CU533" s="342">
        <f t="shared" si="316"/>
        <v>0</v>
      </c>
      <c r="CV533" s="342">
        <f t="shared" si="316"/>
        <v>0</v>
      </c>
      <c r="CW533" s="342">
        <f t="shared" si="316"/>
        <v>0</v>
      </c>
      <c r="CX533" s="342">
        <f t="shared" si="316"/>
        <v>0</v>
      </c>
      <c r="CY533" s="342">
        <f t="shared" si="316"/>
        <v>0</v>
      </c>
      <c r="CZ533" s="342">
        <f t="shared" si="316"/>
        <v>0</v>
      </c>
      <c r="DA533" s="342">
        <f t="shared" si="316"/>
        <v>0</v>
      </c>
      <c r="DB533" s="342">
        <f t="shared" si="316"/>
        <v>0</v>
      </c>
      <c r="DC533" s="342">
        <f t="shared" si="316"/>
        <v>0</v>
      </c>
      <c r="DD533" s="342"/>
      <c r="DE533" s="342"/>
      <c r="DF533" s="342"/>
      <c r="DG533" s="342"/>
      <c r="DH533" s="342"/>
      <c r="DI533" s="342"/>
      <c r="DJ533" s="342"/>
      <c r="DK533" s="342"/>
      <c r="DL533" s="342"/>
      <c r="DM533" s="342"/>
      <c r="DN533" s="342"/>
      <c r="DO533" s="342"/>
      <c r="DP533" s="342"/>
      <c r="DQ533" s="342"/>
      <c r="DR533" s="342"/>
      <c r="DS533" s="342"/>
      <c r="DT533" s="342"/>
      <c r="DU533" s="342"/>
      <c r="DV533" s="342"/>
      <c r="DW533" s="342"/>
      <c r="DX533" s="342"/>
      <c r="DY533" s="342"/>
      <c r="DZ533" s="342"/>
      <c r="EA533" s="342"/>
      <c r="EB533" s="342"/>
      <c r="EC533" s="342"/>
      <c r="ED533" s="342"/>
      <c r="EE533" s="342"/>
      <c r="EF533" s="342"/>
      <c r="EG533" s="342"/>
      <c r="EH533" s="342"/>
      <c r="EI533" s="342"/>
      <c r="EJ533" s="342"/>
      <c r="EK533" s="342"/>
      <c r="EL533" s="342"/>
      <c r="EM533" s="342"/>
    </row>
    <row r="534" spans="3:143" x14ac:dyDescent="0.3">
      <c r="C534" s="71">
        <f t="shared" si="317"/>
        <v>4</v>
      </c>
      <c r="D534" s="223" t="str">
        <f t="shared" si="312"/>
        <v>산업시설대</v>
      </c>
      <c r="E534" s="215" t="str">
        <f t="shared" si="312"/>
        <v>산업</v>
      </c>
      <c r="F534" s="283">
        <f t="shared" si="312"/>
        <v>4200</v>
      </c>
      <c r="G534" s="217">
        <f t="shared" si="312"/>
        <v>2.5099999999999997E-2</v>
      </c>
      <c r="H534" s="218">
        <f t="shared" si="312"/>
        <v>43370</v>
      </c>
      <c r="I534" s="219" t="str">
        <f t="shared" si="312"/>
        <v>3개월</v>
      </c>
      <c r="J534" s="220" t="str">
        <f t="shared" si="312"/>
        <v>3.6.9.12</v>
      </c>
      <c r="K534" s="341"/>
      <c r="L534" s="342">
        <f t="shared" si="315"/>
        <v>8.9534794520547933</v>
      </c>
      <c r="M534" s="342">
        <f t="shared" si="315"/>
        <v>8.0870136986301357</v>
      </c>
      <c r="N534" s="342">
        <f t="shared" si="315"/>
        <v>8.9534794520547933</v>
      </c>
      <c r="O534" s="342">
        <f t="shared" si="315"/>
        <v>8.6646575342465741</v>
      </c>
      <c r="P534" s="342">
        <f t="shared" si="315"/>
        <v>8.9534794520547933</v>
      </c>
      <c r="Q534" s="342">
        <f t="shared" si="315"/>
        <v>8.6646575342465741</v>
      </c>
      <c r="R534" s="342">
        <f t="shared" si="315"/>
        <v>8.9534794520547933</v>
      </c>
      <c r="S534" s="342">
        <f t="shared" si="315"/>
        <v>8.9534794520547933</v>
      </c>
      <c r="T534" s="342">
        <f t="shared" si="315"/>
        <v>8.6646575342465741</v>
      </c>
      <c r="U534" s="342">
        <f t="shared" si="315"/>
        <v>8.9534794520547933</v>
      </c>
      <c r="V534" s="342">
        <f t="shared" si="315"/>
        <v>8.6646575342465741</v>
      </c>
      <c r="W534" s="342">
        <f t="shared" si="315"/>
        <v>8.9534794520547933</v>
      </c>
      <c r="X534" s="342">
        <f t="shared" si="315"/>
        <v>8.9534794520547933</v>
      </c>
      <c r="Y534" s="342">
        <f t="shared" si="315"/>
        <v>7.9522301369863007</v>
      </c>
      <c r="Z534" s="342">
        <f t="shared" si="315"/>
        <v>8.6550301369862996</v>
      </c>
      <c r="AA534" s="342">
        <f t="shared" si="315"/>
        <v>8.2314246575342445</v>
      </c>
      <c r="AB534" s="342">
        <f t="shared" si="315"/>
        <v>8.3565808219178077</v>
      </c>
      <c r="AC534" s="342">
        <f t="shared" si="315"/>
        <v>7.9426027397260262</v>
      </c>
      <c r="AD534" s="342">
        <f t="shared" si="315"/>
        <v>8.058131506849314</v>
      </c>
      <c r="AE534" s="342">
        <f t="shared" si="315"/>
        <v>7.908906849315068</v>
      </c>
      <c r="AF534" s="342">
        <f t="shared" si="315"/>
        <v>7.5093698630136974</v>
      </c>
      <c r="AG534" s="342">
        <f t="shared" si="315"/>
        <v>7.6104575342465743</v>
      </c>
      <c r="AH534" s="342">
        <f t="shared" si="315"/>
        <v>7.2205479452054782</v>
      </c>
      <c r="AI534" s="342">
        <f t="shared" si="315"/>
        <v>7.3120082191780815</v>
      </c>
      <c r="AJ534" s="342">
        <f t="shared" si="315"/>
        <v>7.1627835616438338</v>
      </c>
      <c r="AK534" s="342">
        <f t="shared" si="315"/>
        <v>6.3348273972602742</v>
      </c>
      <c r="AL534" s="342">
        <f t="shared" si="315"/>
        <v>6.864334246575341</v>
      </c>
      <c r="AM534" s="342">
        <f t="shared" si="315"/>
        <v>6.4984931506849311</v>
      </c>
      <c r="AN534" s="342">
        <f t="shared" si="315"/>
        <v>6.5658849315068482</v>
      </c>
      <c r="AO534" s="342">
        <f t="shared" si="315"/>
        <v>6.209671232876711</v>
      </c>
      <c r="AP534" s="342">
        <f t="shared" si="315"/>
        <v>6.2674356164383553</v>
      </c>
      <c r="AQ534" s="342">
        <f t="shared" si="315"/>
        <v>6.1182109589041085</v>
      </c>
      <c r="AR534" s="342">
        <f t="shared" si="315"/>
        <v>5.7764383561643822</v>
      </c>
      <c r="AS534" s="342">
        <f t="shared" si="315"/>
        <v>5.8197616438356157</v>
      </c>
      <c r="AT534" s="342">
        <f t="shared" si="315"/>
        <v>5.487616438356163</v>
      </c>
      <c r="AU534" s="342">
        <f t="shared" si="315"/>
        <v>5.521312328767122</v>
      </c>
      <c r="AV534" s="342">
        <f t="shared" si="315"/>
        <v>5.3574098360655729</v>
      </c>
      <c r="AW534" s="342">
        <f t="shared" si="315"/>
        <v>4.8725546448087425</v>
      </c>
      <c r="AX534" s="342">
        <f t="shared" si="315"/>
        <v>5.0597759562841524</v>
      </c>
      <c r="AY534" s="342">
        <f t="shared" si="315"/>
        <v>4.7525409836065569</v>
      </c>
      <c r="AZ534" s="342">
        <f t="shared" si="315"/>
        <v>4.762142076502732</v>
      </c>
      <c r="BA534" s="342">
        <f t="shared" si="315"/>
        <v>4.4645081967213107</v>
      </c>
      <c r="BB534" s="342">
        <f t="shared" si="315"/>
        <v>4.4645081967213107</v>
      </c>
      <c r="BC534" s="342">
        <f t="shared" si="315"/>
        <v>4.3156912568306005</v>
      </c>
      <c r="BD534" s="342">
        <f t="shared" si="315"/>
        <v>4.0324590163934424</v>
      </c>
      <c r="BE534" s="342">
        <f t="shared" si="315"/>
        <v>4.0180573770491792</v>
      </c>
      <c r="BF534" s="342">
        <f t="shared" si="315"/>
        <v>3.7444262295081958</v>
      </c>
      <c r="BG534" s="342">
        <f t="shared" si="315"/>
        <v>3.7204234972677592</v>
      </c>
      <c r="BH534" s="342">
        <f t="shared" si="315"/>
        <v>3.5813917808219169</v>
      </c>
      <c r="BI534" s="342">
        <f t="shared" si="315"/>
        <v>3.1000219178082191</v>
      </c>
      <c r="BJ534" s="342">
        <f t="shared" si="315"/>
        <v>3.2829424657534241</v>
      </c>
      <c r="BK534" s="342">
        <f t="shared" si="315"/>
        <v>3.0326301369863011</v>
      </c>
      <c r="BL534" s="342">
        <f t="shared" si="315"/>
        <v>2.9844931506849308</v>
      </c>
      <c r="BM534" s="342">
        <f t="shared" si="315"/>
        <v>2.7438082191780815</v>
      </c>
      <c r="BN534" s="342">
        <f t="shared" si="315"/>
        <v>2.686043835616438</v>
      </c>
      <c r="BO534" s="342">
        <f t="shared" si="315"/>
        <v>2.5368191780821916</v>
      </c>
      <c r="BP534" s="342">
        <f t="shared" si="315"/>
        <v>2.3105753424657531</v>
      </c>
      <c r="BQ534" s="342">
        <f t="shared" si="315"/>
        <v>2.2383698630136983</v>
      </c>
      <c r="BR534" s="342">
        <f t="shared" si="315"/>
        <v>2.0217534246575339</v>
      </c>
      <c r="BS534" s="342">
        <f t="shared" si="315"/>
        <v>1.9399205479452053</v>
      </c>
      <c r="BT534" s="342">
        <f t="shared" si="315"/>
        <v>1.7906958904109584</v>
      </c>
      <c r="BU534" s="342">
        <f t="shared" si="315"/>
        <v>1.4826191780821918</v>
      </c>
      <c r="BV534" s="342">
        <f t="shared" si="315"/>
        <v>1.4922465753424654</v>
      </c>
      <c r="BW534" s="342">
        <f t="shared" ref="BW534:EH534" si="318">BV204*BW605*(DAY(BW$491)/BW$494)</f>
        <v>1.2996986301369862</v>
      </c>
      <c r="BX534" s="342">
        <f t="shared" si="316"/>
        <v>1.1937972602739726</v>
      </c>
      <c r="BY534" s="342">
        <f t="shared" si="316"/>
        <v>1.010876712328767</v>
      </c>
      <c r="BZ534" s="342">
        <f t="shared" si="316"/>
        <v>0.89534794520547922</v>
      </c>
      <c r="CA534" s="342">
        <f t="shared" si="316"/>
        <v>0.7461232876712327</v>
      </c>
      <c r="CB534" s="342">
        <f t="shared" si="316"/>
        <v>0.57764383561643828</v>
      </c>
      <c r="CC534" s="342">
        <f t="shared" si="316"/>
        <v>0.44767397260273961</v>
      </c>
      <c r="CD534" s="342">
        <f t="shared" si="316"/>
        <v>0.28882191780821914</v>
      </c>
      <c r="CE534" s="342">
        <f t="shared" si="316"/>
        <v>0.14922465753424657</v>
      </c>
      <c r="CF534" s="342">
        <f t="shared" si="316"/>
        <v>0</v>
      </c>
      <c r="CG534" s="342">
        <f t="shared" si="316"/>
        <v>0</v>
      </c>
      <c r="CH534" s="342">
        <f t="shared" si="316"/>
        <v>0</v>
      </c>
      <c r="CI534" s="342">
        <f t="shared" si="316"/>
        <v>0</v>
      </c>
      <c r="CJ534" s="342">
        <f t="shared" si="316"/>
        <v>0</v>
      </c>
      <c r="CK534" s="342">
        <f t="shared" si="316"/>
        <v>0</v>
      </c>
      <c r="CL534" s="342">
        <f t="shared" si="316"/>
        <v>0</v>
      </c>
      <c r="CM534" s="342">
        <f t="shared" si="316"/>
        <v>0</v>
      </c>
      <c r="CN534" s="342">
        <f t="shared" si="316"/>
        <v>0</v>
      </c>
      <c r="CO534" s="342">
        <f t="shared" si="316"/>
        <v>0</v>
      </c>
      <c r="CP534" s="342">
        <f t="shared" si="316"/>
        <v>0</v>
      </c>
      <c r="CQ534" s="342">
        <f t="shared" si="316"/>
        <v>0</v>
      </c>
      <c r="CR534" s="342">
        <f t="shared" si="316"/>
        <v>0</v>
      </c>
      <c r="CS534" s="342">
        <f t="shared" si="316"/>
        <v>0</v>
      </c>
      <c r="CT534" s="342">
        <f t="shared" si="316"/>
        <v>0</v>
      </c>
      <c r="CU534" s="342">
        <f t="shared" si="316"/>
        <v>0</v>
      </c>
      <c r="CV534" s="342">
        <f t="shared" si="316"/>
        <v>0</v>
      </c>
      <c r="CW534" s="342">
        <f t="shared" si="316"/>
        <v>0</v>
      </c>
      <c r="CX534" s="342">
        <f t="shared" si="316"/>
        <v>0</v>
      </c>
      <c r="CY534" s="342">
        <f t="shared" si="316"/>
        <v>0</v>
      </c>
      <c r="CZ534" s="342">
        <f t="shared" si="316"/>
        <v>0</v>
      </c>
      <c r="DA534" s="342">
        <f t="shared" si="316"/>
        <v>0</v>
      </c>
      <c r="DB534" s="342">
        <f t="shared" si="316"/>
        <v>0</v>
      </c>
      <c r="DC534" s="342">
        <f t="shared" si="316"/>
        <v>0</v>
      </c>
      <c r="DD534" s="342"/>
      <c r="DE534" s="342"/>
      <c r="DF534" s="342"/>
      <c r="DG534" s="342"/>
      <c r="DH534" s="342"/>
      <c r="DI534" s="342"/>
      <c r="DJ534" s="342"/>
      <c r="DK534" s="342"/>
      <c r="DL534" s="342"/>
      <c r="DM534" s="342"/>
      <c r="DN534" s="342"/>
      <c r="DO534" s="342"/>
      <c r="DP534" s="342"/>
      <c r="DQ534" s="342"/>
      <c r="DR534" s="342"/>
      <c r="DS534" s="342"/>
      <c r="DT534" s="342"/>
      <c r="DU534" s="342"/>
      <c r="DV534" s="342"/>
      <c r="DW534" s="342"/>
      <c r="DX534" s="342"/>
      <c r="DY534" s="342"/>
      <c r="DZ534" s="342"/>
      <c r="EA534" s="342"/>
      <c r="EB534" s="342"/>
      <c r="EC534" s="342"/>
      <c r="ED534" s="342"/>
      <c r="EE534" s="342"/>
      <c r="EF534" s="342"/>
      <c r="EG534" s="342"/>
      <c r="EH534" s="342"/>
      <c r="EI534" s="342"/>
      <c r="EJ534" s="342"/>
      <c r="EK534" s="342"/>
      <c r="EL534" s="342"/>
      <c r="EM534" s="342"/>
    </row>
    <row r="535" spans="3:143" x14ac:dyDescent="0.3">
      <c r="C535" s="71">
        <f t="shared" si="317"/>
        <v>5</v>
      </c>
      <c r="D535" s="223" t="str">
        <f t="shared" si="312"/>
        <v>산업시설대</v>
      </c>
      <c r="E535" s="215" t="str">
        <f t="shared" si="312"/>
        <v>산업</v>
      </c>
      <c r="F535" s="283">
        <f t="shared" si="312"/>
        <v>2100</v>
      </c>
      <c r="G535" s="217">
        <f t="shared" si="312"/>
        <v>2.52E-2</v>
      </c>
      <c r="H535" s="218">
        <f t="shared" si="312"/>
        <v>42935</v>
      </c>
      <c r="I535" s="219" t="str">
        <f t="shared" si="312"/>
        <v>1개월</v>
      </c>
      <c r="J535" s="220">
        <f t="shared" si="312"/>
        <v>0</v>
      </c>
      <c r="K535" s="341"/>
      <c r="L535" s="342">
        <f t="shared" ref="L535:BW538" si="319">K205*L606*(DAY(L$491)/L$494)</f>
        <v>4.4945753424657537</v>
      </c>
      <c r="M535" s="342">
        <f t="shared" si="319"/>
        <v>4.0596164383561648</v>
      </c>
      <c r="N535" s="342">
        <f t="shared" si="319"/>
        <v>4.4945753424657537</v>
      </c>
      <c r="O535" s="342">
        <f t="shared" si="319"/>
        <v>4.3495890410958902</v>
      </c>
      <c r="P535" s="342">
        <f t="shared" si="319"/>
        <v>4.4945753424657537</v>
      </c>
      <c r="Q535" s="342">
        <f t="shared" si="319"/>
        <v>4.3495890410958902</v>
      </c>
      <c r="R535" s="342">
        <f t="shared" si="319"/>
        <v>4.4945753424657537</v>
      </c>
      <c r="S535" s="342">
        <f t="shared" si="319"/>
        <v>4.4945753424657537</v>
      </c>
      <c r="T535" s="342">
        <f t="shared" si="319"/>
        <v>4.3495890410958902</v>
      </c>
      <c r="U535" s="342">
        <f t="shared" si="319"/>
        <v>4.4945753424657537</v>
      </c>
      <c r="V535" s="342">
        <f t="shared" si="319"/>
        <v>4.3495890410958902</v>
      </c>
      <c r="W535" s="342">
        <f t="shared" si="319"/>
        <v>4.4945753424657537</v>
      </c>
      <c r="X535" s="342">
        <f t="shared" si="319"/>
        <v>4.4945753424657537</v>
      </c>
      <c r="Y535" s="342">
        <f t="shared" si="319"/>
        <v>4.0596164383561648</v>
      </c>
      <c r="Z535" s="342">
        <f t="shared" si="319"/>
        <v>4.4945753424657537</v>
      </c>
      <c r="AA535" s="342">
        <f t="shared" si="319"/>
        <v>4.3495890410958902</v>
      </c>
      <c r="AB535" s="342">
        <f t="shared" si="319"/>
        <v>4.4945753424657537</v>
      </c>
      <c r="AC535" s="342">
        <f t="shared" si="319"/>
        <v>4.3495890410958902</v>
      </c>
      <c r="AD535" s="342">
        <f t="shared" si="319"/>
        <v>4.4945753424657537</v>
      </c>
      <c r="AE535" s="342">
        <f t="shared" si="319"/>
        <v>4.4945753424657537</v>
      </c>
      <c r="AF535" s="342">
        <f t="shared" si="319"/>
        <v>4.3495890410958902</v>
      </c>
      <c r="AG535" s="342">
        <f t="shared" si="319"/>
        <v>4.4945753424657537</v>
      </c>
      <c r="AH535" s="342">
        <f t="shared" si="319"/>
        <v>4.3495890410958902</v>
      </c>
      <c r="AI535" s="342">
        <f t="shared" si="319"/>
        <v>4.4945753424657537</v>
      </c>
      <c r="AJ535" s="342">
        <f t="shared" si="319"/>
        <v>4.4945753424657537</v>
      </c>
      <c r="AK535" s="342">
        <f t="shared" si="319"/>
        <v>3.9919561643835619</v>
      </c>
      <c r="AL535" s="342">
        <f t="shared" si="319"/>
        <v>4.3447561643835613</v>
      </c>
      <c r="AM535" s="342">
        <f t="shared" si="319"/>
        <v>4.1321095890410957</v>
      </c>
      <c r="AN535" s="342">
        <f t="shared" si="319"/>
        <v>4.1949369863013697</v>
      </c>
      <c r="AO535" s="342">
        <f t="shared" si="319"/>
        <v>3.9871232876712326</v>
      </c>
      <c r="AP535" s="342">
        <f t="shared" si="319"/>
        <v>4.0451178082191781</v>
      </c>
      <c r="AQ535" s="342">
        <f t="shared" si="319"/>
        <v>3.9702082191780823</v>
      </c>
      <c r="AR535" s="342">
        <f t="shared" si="319"/>
        <v>3.7696438356164381</v>
      </c>
      <c r="AS535" s="342">
        <f t="shared" si="319"/>
        <v>3.8203890410958903</v>
      </c>
      <c r="AT535" s="342">
        <f t="shared" si="319"/>
        <v>3.6246575342465754</v>
      </c>
      <c r="AU535" s="342">
        <f t="shared" si="319"/>
        <v>3.6705698630136987</v>
      </c>
      <c r="AV535" s="342">
        <f t="shared" si="319"/>
        <v>3.5858360655737704</v>
      </c>
      <c r="AW535" s="342">
        <f t="shared" si="319"/>
        <v>3.2846065573770495</v>
      </c>
      <c r="AX535" s="342">
        <f t="shared" si="319"/>
        <v>3.4364262295081969</v>
      </c>
      <c r="AY535" s="342">
        <f t="shared" si="319"/>
        <v>3.2532786885245897</v>
      </c>
      <c r="AZ535" s="342">
        <f t="shared" si="319"/>
        <v>3.2870163934426229</v>
      </c>
      <c r="BA535" s="342">
        <f t="shared" si="319"/>
        <v>3.1086885245901636</v>
      </c>
      <c r="BB535" s="342">
        <f t="shared" si="319"/>
        <v>3.1376065573770489</v>
      </c>
      <c r="BC535" s="342">
        <f t="shared" si="319"/>
        <v>3.0629016393442621</v>
      </c>
      <c r="BD535" s="342">
        <f t="shared" si="319"/>
        <v>2.8918032786885246</v>
      </c>
      <c r="BE535" s="342">
        <f t="shared" si="319"/>
        <v>2.9134918032786885</v>
      </c>
      <c r="BF535" s="342">
        <f t="shared" si="319"/>
        <v>2.7472131147540981</v>
      </c>
      <c r="BG535" s="342">
        <f t="shared" si="319"/>
        <v>2.7640819672131145</v>
      </c>
      <c r="BH535" s="342">
        <f t="shared" si="319"/>
        <v>2.6967452054794521</v>
      </c>
      <c r="BI535" s="342">
        <f t="shared" si="319"/>
        <v>2.3681095890410959</v>
      </c>
      <c r="BJ535" s="342">
        <f t="shared" si="319"/>
        <v>2.54692602739726</v>
      </c>
      <c r="BK535" s="342">
        <f t="shared" si="319"/>
        <v>2.3922739726027396</v>
      </c>
      <c r="BL535" s="342">
        <f t="shared" si="319"/>
        <v>2.3971068493150685</v>
      </c>
      <c r="BM535" s="342">
        <f t="shared" si="319"/>
        <v>2.2472876712328764</v>
      </c>
      <c r="BN535" s="342">
        <f t="shared" si="319"/>
        <v>2.2472876712328769</v>
      </c>
      <c r="BO535" s="342">
        <f t="shared" si="319"/>
        <v>2.1723780821917806</v>
      </c>
      <c r="BP535" s="342">
        <f t="shared" si="319"/>
        <v>2.0298082191780824</v>
      </c>
      <c r="BQ535" s="342">
        <f t="shared" si="319"/>
        <v>2.0225589041095891</v>
      </c>
      <c r="BR535" s="342">
        <f t="shared" si="319"/>
        <v>1.8848219178082191</v>
      </c>
      <c r="BS535" s="342">
        <f t="shared" si="319"/>
        <v>1.8727397260273972</v>
      </c>
      <c r="BT535" s="342">
        <f t="shared" si="319"/>
        <v>1.7978301369863012</v>
      </c>
      <c r="BU535" s="342">
        <f t="shared" si="319"/>
        <v>1.5561863013698631</v>
      </c>
      <c r="BV535" s="342">
        <f t="shared" si="319"/>
        <v>1.6480109589041096</v>
      </c>
      <c r="BW535" s="342">
        <f t="shared" si="319"/>
        <v>1.5223561643835615</v>
      </c>
      <c r="BX535" s="342">
        <f t="shared" si="316"/>
        <v>1.4981917808219178</v>
      </c>
      <c r="BY535" s="342">
        <f t="shared" si="316"/>
        <v>1.3773698630136986</v>
      </c>
      <c r="BZ535" s="342">
        <f t="shared" si="316"/>
        <v>1.348372602739726</v>
      </c>
      <c r="CA535" s="342">
        <f t="shared" si="316"/>
        <v>1.27346301369863</v>
      </c>
      <c r="CB535" s="342">
        <f t="shared" si="316"/>
        <v>1.1598904109589041</v>
      </c>
      <c r="CC535" s="342">
        <f t="shared" si="316"/>
        <v>1.1236438356164384</v>
      </c>
      <c r="CD535" s="342">
        <f t="shared" si="316"/>
        <v>1.0149041095890412</v>
      </c>
      <c r="CE535" s="342">
        <f t="shared" si="316"/>
        <v>0.97382465753424652</v>
      </c>
      <c r="CF535" s="342">
        <f t="shared" si="316"/>
        <v>0.89891506849315062</v>
      </c>
      <c r="CG535" s="342">
        <f t="shared" si="316"/>
        <v>0.74426301369863013</v>
      </c>
      <c r="CH535" s="342">
        <f t="shared" si="316"/>
        <v>0.74909589041095892</v>
      </c>
      <c r="CI535" s="342">
        <f t="shared" si="316"/>
        <v>0.6524383561643835</v>
      </c>
      <c r="CJ535" s="342">
        <f t="shared" si="316"/>
        <v>0.59927671232876711</v>
      </c>
      <c r="CK535" s="342">
        <f t="shared" si="316"/>
        <v>0.5074520547945206</v>
      </c>
      <c r="CL535" s="342">
        <f t="shared" si="316"/>
        <v>0.44945753424657531</v>
      </c>
      <c r="CM535" s="342">
        <f t="shared" si="316"/>
        <v>0.37454794520547946</v>
      </c>
      <c r="CN535" s="342">
        <f t="shared" si="316"/>
        <v>0.28997260273972603</v>
      </c>
      <c r="CO535" s="342">
        <f t="shared" si="316"/>
        <v>0.22472876712328765</v>
      </c>
      <c r="CP535" s="342">
        <f t="shared" si="316"/>
        <v>0.14498630136986301</v>
      </c>
      <c r="CQ535" s="342">
        <f t="shared" si="316"/>
        <v>7.4909589041095889E-2</v>
      </c>
      <c r="CR535" s="342">
        <f t="shared" si="316"/>
        <v>0</v>
      </c>
      <c r="CS535" s="342">
        <f t="shared" si="316"/>
        <v>0</v>
      </c>
      <c r="CT535" s="342">
        <f t="shared" si="316"/>
        <v>0</v>
      </c>
      <c r="CU535" s="342">
        <f t="shared" si="316"/>
        <v>0</v>
      </c>
      <c r="CV535" s="342">
        <f t="shared" si="316"/>
        <v>0</v>
      </c>
      <c r="CW535" s="342">
        <f t="shared" si="316"/>
        <v>0</v>
      </c>
      <c r="CX535" s="342">
        <f t="shared" si="316"/>
        <v>0</v>
      </c>
      <c r="CY535" s="342">
        <f t="shared" si="316"/>
        <v>0</v>
      </c>
      <c r="CZ535" s="342">
        <f t="shared" si="316"/>
        <v>0</v>
      </c>
      <c r="DA535" s="342">
        <f t="shared" si="316"/>
        <v>0</v>
      </c>
      <c r="DB535" s="342">
        <f t="shared" si="316"/>
        <v>0</v>
      </c>
      <c r="DC535" s="342">
        <f t="shared" si="316"/>
        <v>0</v>
      </c>
      <c r="DD535" s="342"/>
      <c r="DE535" s="342"/>
      <c r="DF535" s="342"/>
      <c r="DG535" s="342"/>
      <c r="DH535" s="342"/>
      <c r="DI535" s="342"/>
      <c r="DJ535" s="342"/>
      <c r="DK535" s="342"/>
      <c r="DL535" s="342"/>
      <c r="DM535" s="342"/>
      <c r="DN535" s="342"/>
      <c r="DO535" s="342"/>
      <c r="DP535" s="342"/>
      <c r="DQ535" s="342"/>
      <c r="DR535" s="342"/>
      <c r="DS535" s="342"/>
      <c r="DT535" s="342"/>
      <c r="DU535" s="342"/>
      <c r="DV535" s="342"/>
      <c r="DW535" s="342"/>
      <c r="DX535" s="342"/>
      <c r="DY535" s="342"/>
      <c r="DZ535" s="342"/>
      <c r="EA535" s="342"/>
      <c r="EB535" s="342"/>
      <c r="EC535" s="342"/>
      <c r="ED535" s="342"/>
      <c r="EE535" s="342"/>
      <c r="EF535" s="342"/>
      <c r="EG535" s="342"/>
      <c r="EH535" s="342"/>
      <c r="EI535" s="342"/>
      <c r="EJ535" s="342"/>
      <c r="EK535" s="342"/>
      <c r="EL535" s="342"/>
      <c r="EM535" s="342"/>
    </row>
    <row r="536" spans="3:143" x14ac:dyDescent="0.3">
      <c r="C536" s="71">
        <f t="shared" si="317"/>
        <v>6</v>
      </c>
      <c r="D536" s="223" t="str">
        <f t="shared" si="312"/>
        <v>산업시설대</v>
      </c>
      <c r="E536" s="215" t="str">
        <f t="shared" si="312"/>
        <v>산업</v>
      </c>
      <c r="F536" s="283">
        <f t="shared" si="312"/>
        <v>5500</v>
      </c>
      <c r="G536" s="217">
        <f t="shared" si="312"/>
        <v>2.52E-2</v>
      </c>
      <c r="H536" s="218">
        <f t="shared" si="312"/>
        <v>42935</v>
      </c>
      <c r="I536" s="219" t="str">
        <f t="shared" si="312"/>
        <v>1개월</v>
      </c>
      <c r="J536" s="220">
        <f t="shared" si="312"/>
        <v>0</v>
      </c>
      <c r="K536" s="341"/>
      <c r="L536" s="342">
        <f t="shared" si="319"/>
        <v>11.771506849315069</v>
      </c>
      <c r="M536" s="342">
        <f t="shared" si="319"/>
        <v>10.632328767123289</v>
      </c>
      <c r="N536" s="342">
        <f t="shared" si="319"/>
        <v>11.771506849315069</v>
      </c>
      <c r="O536" s="342">
        <f t="shared" si="319"/>
        <v>11.391780821917807</v>
      </c>
      <c r="P536" s="342">
        <f t="shared" si="319"/>
        <v>11.771506849315069</v>
      </c>
      <c r="Q536" s="342">
        <f t="shared" si="319"/>
        <v>11.391780821917807</v>
      </c>
      <c r="R536" s="342">
        <f t="shared" si="319"/>
        <v>11.771506849315069</v>
      </c>
      <c r="S536" s="342">
        <f t="shared" si="319"/>
        <v>7.7049863013698632</v>
      </c>
      <c r="T536" s="342">
        <f t="shared" si="319"/>
        <v>7.4564383561643828</v>
      </c>
      <c r="U536" s="342">
        <f t="shared" si="319"/>
        <v>7.7049863013698632</v>
      </c>
      <c r="V536" s="342">
        <f t="shared" si="319"/>
        <v>7.4564383561643828</v>
      </c>
      <c r="W536" s="342">
        <f t="shared" si="319"/>
        <v>7.7049863013698632</v>
      </c>
      <c r="X536" s="342">
        <f t="shared" si="319"/>
        <v>7.7049863013698632</v>
      </c>
      <c r="Y536" s="342">
        <f t="shared" si="319"/>
        <v>6.9593424657534246</v>
      </c>
      <c r="Z536" s="342">
        <f t="shared" si="319"/>
        <v>7.7049863013698632</v>
      </c>
      <c r="AA536" s="342">
        <f t="shared" si="319"/>
        <v>7.4564383561643828</v>
      </c>
      <c r="AB536" s="342">
        <f t="shared" si="319"/>
        <v>7.7049863013698632</v>
      </c>
      <c r="AC536" s="342">
        <f t="shared" si="319"/>
        <v>7.4564383561643828</v>
      </c>
      <c r="AD536" s="342">
        <f t="shared" si="319"/>
        <v>7.7049863013698632</v>
      </c>
      <c r="AE536" s="342">
        <f t="shared" si="319"/>
        <v>7.7049863013698632</v>
      </c>
      <c r="AF536" s="342">
        <f t="shared" si="319"/>
        <v>7.4564383561643828</v>
      </c>
      <c r="AG536" s="342">
        <f t="shared" si="319"/>
        <v>7.7049863013698632</v>
      </c>
      <c r="AH536" s="342">
        <f t="shared" si="319"/>
        <v>7.4564383561643828</v>
      </c>
      <c r="AI536" s="342">
        <f t="shared" si="319"/>
        <v>7.7049863013698632</v>
      </c>
      <c r="AJ536" s="342">
        <f t="shared" si="319"/>
        <v>7.7049863013698632</v>
      </c>
      <c r="AK536" s="342">
        <f t="shared" si="319"/>
        <v>6.8433534246575345</v>
      </c>
      <c r="AL536" s="342">
        <f t="shared" si="319"/>
        <v>7.4481534246575336</v>
      </c>
      <c r="AM536" s="342">
        <f t="shared" si="319"/>
        <v>7.0836164383561639</v>
      </c>
      <c r="AN536" s="342">
        <f t="shared" si="319"/>
        <v>7.1913205479452049</v>
      </c>
      <c r="AO536" s="342">
        <f t="shared" si="319"/>
        <v>6.8350684931506844</v>
      </c>
      <c r="AP536" s="342">
        <f t="shared" si="319"/>
        <v>6.9344876712328762</v>
      </c>
      <c r="AQ536" s="342">
        <f t="shared" si="319"/>
        <v>6.8060712328767119</v>
      </c>
      <c r="AR536" s="342">
        <f t="shared" si="319"/>
        <v>6.4622465753424647</v>
      </c>
      <c r="AS536" s="342">
        <f t="shared" si="319"/>
        <v>6.5492383561643832</v>
      </c>
      <c r="AT536" s="342">
        <f t="shared" si="319"/>
        <v>6.2136986301369852</v>
      </c>
      <c r="AU536" s="342">
        <f t="shared" si="319"/>
        <v>6.2924054794520545</v>
      </c>
      <c r="AV536" s="342">
        <f t="shared" si="319"/>
        <v>6.1471475409836058</v>
      </c>
      <c r="AW536" s="342">
        <f t="shared" si="319"/>
        <v>5.630754098360657</v>
      </c>
      <c r="AX536" s="342">
        <f t="shared" si="319"/>
        <v>5.891016393442623</v>
      </c>
      <c r="AY536" s="342">
        <f t="shared" si="319"/>
        <v>5.5770491803278688</v>
      </c>
      <c r="AZ536" s="342">
        <f t="shared" si="319"/>
        <v>5.6348852459016392</v>
      </c>
      <c r="BA536" s="342">
        <f t="shared" si="319"/>
        <v>5.3291803278688521</v>
      </c>
      <c r="BB536" s="342">
        <f t="shared" si="319"/>
        <v>5.3787540983606554</v>
      </c>
      <c r="BC536" s="342">
        <f t="shared" si="319"/>
        <v>5.2506885245901636</v>
      </c>
      <c r="BD536" s="342">
        <f t="shared" si="319"/>
        <v>4.9573770491803275</v>
      </c>
      <c r="BE536" s="342">
        <f t="shared" si="319"/>
        <v>4.9945573770491807</v>
      </c>
      <c r="BF536" s="342">
        <f t="shared" si="319"/>
        <v>4.7095081967213117</v>
      </c>
      <c r="BG536" s="342">
        <f t="shared" si="319"/>
        <v>4.7384262295081969</v>
      </c>
      <c r="BH536" s="342">
        <f t="shared" si="319"/>
        <v>4.6229917808219181</v>
      </c>
      <c r="BI536" s="342">
        <f t="shared" si="319"/>
        <v>4.0596164383561648</v>
      </c>
      <c r="BJ536" s="342">
        <f t="shared" si="319"/>
        <v>4.3661589041095894</v>
      </c>
      <c r="BK536" s="342">
        <f t="shared" si="319"/>
        <v>4.1010410958904107</v>
      </c>
      <c r="BL536" s="342">
        <f t="shared" si="319"/>
        <v>4.1093260273972598</v>
      </c>
      <c r="BM536" s="342">
        <f t="shared" si="319"/>
        <v>3.8524931506849311</v>
      </c>
      <c r="BN536" s="342">
        <f t="shared" si="319"/>
        <v>3.8524931506849316</v>
      </c>
      <c r="BO536" s="342">
        <f t="shared" si="319"/>
        <v>3.7240767123287668</v>
      </c>
      <c r="BP536" s="342">
        <f t="shared" si="319"/>
        <v>3.4796712328767119</v>
      </c>
      <c r="BQ536" s="342">
        <f t="shared" si="319"/>
        <v>3.4672438356164381</v>
      </c>
      <c r="BR536" s="342">
        <f t="shared" si="319"/>
        <v>3.2311232876712324</v>
      </c>
      <c r="BS536" s="342">
        <f t="shared" si="319"/>
        <v>3.2104109589041094</v>
      </c>
      <c r="BT536" s="342">
        <f t="shared" si="319"/>
        <v>3.0819945205479446</v>
      </c>
      <c r="BU536" s="342">
        <f t="shared" si="319"/>
        <v>2.66774794520548</v>
      </c>
      <c r="BV536" s="342">
        <f t="shared" si="319"/>
        <v>2.8251616438356164</v>
      </c>
      <c r="BW536" s="342">
        <f t="shared" si="319"/>
        <v>2.609753424657534</v>
      </c>
      <c r="BX536" s="342">
        <f t="shared" si="316"/>
        <v>2.5683287671232877</v>
      </c>
      <c r="BY536" s="342">
        <f t="shared" si="316"/>
        <v>2.3612054794520549</v>
      </c>
      <c r="BZ536" s="342">
        <f t="shared" si="316"/>
        <v>2.311495890410959</v>
      </c>
      <c r="CA536" s="342">
        <f t="shared" si="316"/>
        <v>2.1830794520547947</v>
      </c>
      <c r="CB536" s="342">
        <f t="shared" si="316"/>
        <v>1.9883835616438355</v>
      </c>
      <c r="CC536" s="342">
        <f t="shared" si="316"/>
        <v>1.9262465753424658</v>
      </c>
      <c r="CD536" s="342">
        <f t="shared" si="316"/>
        <v>1.7398356164383559</v>
      </c>
      <c r="CE536" s="342">
        <f t="shared" si="316"/>
        <v>1.6694136986301369</v>
      </c>
      <c r="CF536" s="342">
        <f t="shared" si="316"/>
        <v>1.5409972602739723</v>
      </c>
      <c r="CG536" s="342">
        <f t="shared" si="316"/>
        <v>1.2758794520547947</v>
      </c>
      <c r="CH536" s="342">
        <f t="shared" si="316"/>
        <v>1.2841643835616439</v>
      </c>
      <c r="CI536" s="342">
        <f t="shared" si="316"/>
        <v>1.1184657534246576</v>
      </c>
      <c r="CJ536" s="342">
        <f t="shared" si="316"/>
        <v>1.027331506849315</v>
      </c>
      <c r="CK536" s="342">
        <f t="shared" si="316"/>
        <v>0.86991780821917797</v>
      </c>
      <c r="CL536" s="342">
        <f t="shared" si="316"/>
        <v>0.77049863013698616</v>
      </c>
      <c r="CM536" s="342">
        <f t="shared" si="316"/>
        <v>0.64208219178082193</v>
      </c>
      <c r="CN536" s="342">
        <f t="shared" si="316"/>
        <v>0.49709589041095886</v>
      </c>
      <c r="CO536" s="342">
        <f t="shared" si="316"/>
        <v>0.38524931506849308</v>
      </c>
      <c r="CP536" s="342">
        <f t="shared" si="316"/>
        <v>0.24854794520547943</v>
      </c>
      <c r="CQ536" s="342">
        <f t="shared" si="316"/>
        <v>0.12841643835616437</v>
      </c>
      <c r="CR536" s="342">
        <f t="shared" si="316"/>
        <v>0</v>
      </c>
      <c r="CS536" s="342">
        <f t="shared" si="316"/>
        <v>0</v>
      </c>
      <c r="CT536" s="342">
        <f t="shared" si="316"/>
        <v>0</v>
      </c>
      <c r="CU536" s="342">
        <f t="shared" si="316"/>
        <v>0</v>
      </c>
      <c r="CV536" s="342">
        <f t="shared" si="316"/>
        <v>0</v>
      </c>
      <c r="CW536" s="342">
        <f t="shared" si="316"/>
        <v>0</v>
      </c>
      <c r="CX536" s="342">
        <f t="shared" si="316"/>
        <v>0</v>
      </c>
      <c r="CY536" s="342">
        <f t="shared" si="316"/>
        <v>0</v>
      </c>
      <c r="CZ536" s="342">
        <f t="shared" si="316"/>
        <v>0</v>
      </c>
      <c r="DA536" s="342">
        <f t="shared" si="316"/>
        <v>0</v>
      </c>
      <c r="DB536" s="342">
        <f t="shared" si="316"/>
        <v>0</v>
      </c>
      <c r="DC536" s="342">
        <f t="shared" si="316"/>
        <v>0</v>
      </c>
      <c r="DD536" s="342"/>
      <c r="DE536" s="342"/>
      <c r="DF536" s="342"/>
      <c r="DG536" s="342"/>
      <c r="DH536" s="342"/>
      <c r="DI536" s="342"/>
      <c r="DJ536" s="342"/>
      <c r="DK536" s="342"/>
      <c r="DL536" s="342"/>
      <c r="DM536" s="342"/>
      <c r="DN536" s="342"/>
      <c r="DO536" s="342"/>
      <c r="DP536" s="342"/>
      <c r="DQ536" s="342"/>
      <c r="DR536" s="342"/>
      <c r="DS536" s="342"/>
      <c r="DT536" s="342"/>
      <c r="DU536" s="342"/>
      <c r="DV536" s="342"/>
      <c r="DW536" s="342"/>
      <c r="DX536" s="342"/>
      <c r="DY536" s="342"/>
      <c r="DZ536" s="342"/>
      <c r="EA536" s="342"/>
      <c r="EB536" s="342"/>
      <c r="EC536" s="342"/>
      <c r="ED536" s="342"/>
      <c r="EE536" s="342"/>
      <c r="EF536" s="342"/>
      <c r="EG536" s="342"/>
      <c r="EH536" s="342"/>
      <c r="EI536" s="342"/>
      <c r="EJ536" s="342"/>
      <c r="EK536" s="342"/>
      <c r="EL536" s="342"/>
      <c r="EM536" s="342"/>
    </row>
    <row r="537" spans="3:143" x14ac:dyDescent="0.3">
      <c r="C537" s="71">
        <f t="shared" si="317"/>
        <v>7</v>
      </c>
      <c r="D537" s="223" t="str">
        <f t="shared" si="312"/>
        <v>산업시설대</v>
      </c>
      <c r="E537" s="215" t="str">
        <f t="shared" si="312"/>
        <v>산업</v>
      </c>
      <c r="F537" s="283">
        <f t="shared" si="312"/>
        <v>15000</v>
      </c>
      <c r="G537" s="217">
        <f t="shared" si="312"/>
        <v>2.52E-2</v>
      </c>
      <c r="H537" s="218">
        <f t="shared" si="312"/>
        <v>43280</v>
      </c>
      <c r="I537" s="219" t="str">
        <f t="shared" si="312"/>
        <v>1개월</v>
      </c>
      <c r="J537" s="220">
        <f t="shared" si="312"/>
        <v>0</v>
      </c>
      <c r="K537" s="341"/>
      <c r="L537" s="342">
        <f t="shared" si="319"/>
        <v>32.104109589041094</v>
      </c>
      <c r="M537" s="342">
        <f t="shared" si="319"/>
        <v>28.997260273972604</v>
      </c>
      <c r="N537" s="342">
        <f t="shared" si="319"/>
        <v>32.104109589041094</v>
      </c>
      <c r="O537" s="342">
        <f t="shared" si="319"/>
        <v>31.06849315068493</v>
      </c>
      <c r="P537" s="342">
        <f t="shared" si="319"/>
        <v>32.104109589041094</v>
      </c>
      <c r="Q537" s="342">
        <f t="shared" si="319"/>
        <v>31.06849315068493</v>
      </c>
      <c r="R537" s="342">
        <f t="shared" si="319"/>
        <v>32.104109589041094</v>
      </c>
      <c r="S537" s="342">
        <f t="shared" si="319"/>
        <v>32.104109589041094</v>
      </c>
      <c r="T537" s="342">
        <f t="shared" si="319"/>
        <v>31.06849315068493</v>
      </c>
      <c r="U537" s="342">
        <f t="shared" si="319"/>
        <v>32.104109589041094</v>
      </c>
      <c r="V537" s="342">
        <f t="shared" si="319"/>
        <v>31.06849315068493</v>
      </c>
      <c r="W537" s="342">
        <f t="shared" si="319"/>
        <v>32.104109589041094</v>
      </c>
      <c r="X537" s="342">
        <f t="shared" si="319"/>
        <v>32.104109589041094</v>
      </c>
      <c r="Y537" s="342">
        <f t="shared" si="319"/>
        <v>28.513972602739727</v>
      </c>
      <c r="Z537" s="342">
        <f t="shared" si="319"/>
        <v>31.033972602739723</v>
      </c>
      <c r="AA537" s="342">
        <f t="shared" si="319"/>
        <v>29.515068493150686</v>
      </c>
      <c r="AB537" s="342">
        <f t="shared" si="319"/>
        <v>29.963835616438356</v>
      </c>
      <c r="AC537" s="342">
        <f t="shared" si="319"/>
        <v>28.479452054794518</v>
      </c>
      <c r="AD537" s="342">
        <f t="shared" si="319"/>
        <v>28.893698630136985</v>
      </c>
      <c r="AE537" s="342">
        <f t="shared" si="319"/>
        <v>28.358630136986299</v>
      </c>
      <c r="AF537" s="342">
        <f t="shared" si="319"/>
        <v>26.926027397260274</v>
      </c>
      <c r="AG537" s="342">
        <f t="shared" si="319"/>
        <v>27.288493150684932</v>
      </c>
      <c r="AH537" s="342">
        <f t="shared" si="319"/>
        <v>25.890410958904109</v>
      </c>
      <c r="AI537" s="342">
        <f t="shared" si="319"/>
        <v>26.218356164383561</v>
      </c>
      <c r="AJ537" s="342">
        <f t="shared" si="319"/>
        <v>25.683287671232875</v>
      </c>
      <c r="AK537" s="342">
        <f t="shared" si="319"/>
        <v>22.714520547945209</v>
      </c>
      <c r="AL537" s="342">
        <f t="shared" si="319"/>
        <v>24.613150684931508</v>
      </c>
      <c r="AM537" s="342">
        <f t="shared" si="319"/>
        <v>23.301369863013697</v>
      </c>
      <c r="AN537" s="342">
        <f t="shared" si="319"/>
        <v>23.543013698630137</v>
      </c>
      <c r="AO537" s="342">
        <f t="shared" si="319"/>
        <v>22.265753424657532</v>
      </c>
      <c r="AP537" s="342">
        <f t="shared" si="319"/>
        <v>22.47287671232877</v>
      </c>
      <c r="AQ537" s="342">
        <f t="shared" si="319"/>
        <v>21.937808219178084</v>
      </c>
      <c r="AR537" s="342">
        <f t="shared" si="319"/>
        <v>20.712328767123285</v>
      </c>
      <c r="AS537" s="342">
        <f t="shared" si="319"/>
        <v>20.86767123287671</v>
      </c>
      <c r="AT537" s="342">
        <f t="shared" si="319"/>
        <v>19.676712328767124</v>
      </c>
      <c r="AU537" s="342">
        <f t="shared" si="319"/>
        <v>19.797534246575342</v>
      </c>
      <c r="AV537" s="342">
        <f t="shared" si="319"/>
        <v>19.209836065573771</v>
      </c>
      <c r="AW537" s="342">
        <f t="shared" si="319"/>
        <v>17.471311475409838</v>
      </c>
      <c r="AX537" s="342">
        <f t="shared" si="319"/>
        <v>18.142622950819671</v>
      </c>
      <c r="AY537" s="342">
        <f t="shared" si="319"/>
        <v>17.040983606557376</v>
      </c>
      <c r="AZ537" s="342">
        <f t="shared" si="319"/>
        <v>17.075409836065571</v>
      </c>
      <c r="BA537" s="342">
        <f t="shared" si="319"/>
        <v>16.008196721311474</v>
      </c>
      <c r="BB537" s="342">
        <f t="shared" si="319"/>
        <v>16.008196721311474</v>
      </c>
      <c r="BC537" s="342">
        <f t="shared" si="319"/>
        <v>15.474590163934424</v>
      </c>
      <c r="BD537" s="342">
        <f t="shared" si="319"/>
        <v>14.459016393442623</v>
      </c>
      <c r="BE537" s="342">
        <f t="shared" si="319"/>
        <v>14.407377049180328</v>
      </c>
      <c r="BF537" s="342">
        <f t="shared" si="319"/>
        <v>13.426229508196721</v>
      </c>
      <c r="BG537" s="342">
        <f t="shared" si="319"/>
        <v>13.340163934426229</v>
      </c>
      <c r="BH537" s="342">
        <f t="shared" si="319"/>
        <v>12.841643835616438</v>
      </c>
      <c r="BI537" s="342">
        <f t="shared" si="319"/>
        <v>11.115616438356165</v>
      </c>
      <c r="BJ537" s="342">
        <f t="shared" si="319"/>
        <v>11.771506849315069</v>
      </c>
      <c r="BK537" s="342">
        <f t="shared" si="319"/>
        <v>10.873972602739727</v>
      </c>
      <c r="BL537" s="342">
        <f t="shared" si="319"/>
        <v>10.701369863013698</v>
      </c>
      <c r="BM537" s="342">
        <f t="shared" si="319"/>
        <v>9.838356164383562</v>
      </c>
      <c r="BN537" s="342">
        <f t="shared" si="319"/>
        <v>9.6312328767123283</v>
      </c>
      <c r="BO537" s="342">
        <f t="shared" si="319"/>
        <v>9.0961643835616428</v>
      </c>
      <c r="BP537" s="342">
        <f t="shared" si="319"/>
        <v>8.2849315068493148</v>
      </c>
      <c r="BQ537" s="342">
        <f t="shared" si="319"/>
        <v>8.0260273972602736</v>
      </c>
      <c r="BR537" s="342">
        <f t="shared" si="319"/>
        <v>7.2493150684931509</v>
      </c>
      <c r="BS537" s="342">
        <f t="shared" si="319"/>
        <v>6.9558904109589044</v>
      </c>
      <c r="BT537" s="342">
        <f t="shared" si="319"/>
        <v>6.4208219178082189</v>
      </c>
      <c r="BU537" s="342">
        <f t="shared" si="319"/>
        <v>5.3161643835616443</v>
      </c>
      <c r="BV537" s="342">
        <f t="shared" si="319"/>
        <v>5.3506849315068488</v>
      </c>
      <c r="BW537" s="342">
        <f t="shared" si="319"/>
        <v>4.6602739726027398</v>
      </c>
      <c r="BX537" s="342">
        <f t="shared" si="316"/>
        <v>4.2805479452054795</v>
      </c>
      <c r="BY537" s="342">
        <f t="shared" si="316"/>
        <v>3.6246575342465754</v>
      </c>
      <c r="BZ537" s="342">
        <f t="shared" si="316"/>
        <v>3.2104109589041094</v>
      </c>
      <c r="CA537" s="342">
        <f t="shared" si="316"/>
        <v>2.6753424657534244</v>
      </c>
      <c r="CB537" s="342">
        <f t="shared" si="316"/>
        <v>2.0712328767123287</v>
      </c>
      <c r="CC537" s="342">
        <f t="shared" si="316"/>
        <v>1.6052054794520547</v>
      </c>
      <c r="CD537" s="342">
        <f t="shared" si="316"/>
        <v>1.0356164383561643</v>
      </c>
      <c r="CE537" s="342">
        <f t="shared" si="316"/>
        <v>0.53506849315068494</v>
      </c>
      <c r="CF537" s="342">
        <f t="shared" si="316"/>
        <v>0</v>
      </c>
      <c r="CG537" s="342">
        <f t="shared" si="316"/>
        <v>0</v>
      </c>
      <c r="CH537" s="342">
        <f t="shared" si="316"/>
        <v>0</v>
      </c>
      <c r="CI537" s="342">
        <f t="shared" si="316"/>
        <v>0</v>
      </c>
      <c r="CJ537" s="342">
        <f t="shared" si="316"/>
        <v>0</v>
      </c>
      <c r="CK537" s="342">
        <f t="shared" si="316"/>
        <v>0</v>
      </c>
      <c r="CL537" s="342">
        <f t="shared" si="316"/>
        <v>0</v>
      </c>
      <c r="CM537" s="342">
        <f t="shared" si="316"/>
        <v>0</v>
      </c>
      <c r="CN537" s="342">
        <f t="shared" si="316"/>
        <v>0</v>
      </c>
      <c r="CO537" s="342">
        <f t="shared" si="316"/>
        <v>0</v>
      </c>
      <c r="CP537" s="342">
        <f t="shared" si="316"/>
        <v>0</v>
      </c>
      <c r="CQ537" s="342">
        <f t="shared" si="316"/>
        <v>0</v>
      </c>
      <c r="CR537" s="342">
        <f t="shared" si="316"/>
        <v>0</v>
      </c>
      <c r="CS537" s="342">
        <f t="shared" si="316"/>
        <v>0</v>
      </c>
      <c r="CT537" s="342">
        <f t="shared" si="316"/>
        <v>0</v>
      </c>
      <c r="CU537" s="342">
        <f t="shared" si="316"/>
        <v>0</v>
      </c>
      <c r="CV537" s="342">
        <f t="shared" si="316"/>
        <v>0</v>
      </c>
      <c r="CW537" s="342">
        <f t="shared" si="316"/>
        <v>0</v>
      </c>
      <c r="CX537" s="342">
        <f t="shared" si="316"/>
        <v>0</v>
      </c>
      <c r="CY537" s="342">
        <f t="shared" si="316"/>
        <v>0</v>
      </c>
      <c r="CZ537" s="342">
        <f t="shared" si="316"/>
        <v>0</v>
      </c>
      <c r="DA537" s="342">
        <f t="shared" si="316"/>
        <v>0</v>
      </c>
      <c r="DB537" s="342">
        <f t="shared" si="316"/>
        <v>0</v>
      </c>
      <c r="DC537" s="342">
        <f t="shared" si="316"/>
        <v>0</v>
      </c>
      <c r="DD537" s="342"/>
      <c r="DE537" s="342"/>
      <c r="DF537" s="342"/>
      <c r="DG537" s="342"/>
      <c r="DH537" s="342"/>
      <c r="DI537" s="342"/>
      <c r="DJ537" s="342"/>
      <c r="DK537" s="342"/>
      <c r="DL537" s="342"/>
      <c r="DM537" s="342"/>
      <c r="DN537" s="342"/>
      <c r="DO537" s="342"/>
      <c r="DP537" s="342"/>
      <c r="DQ537" s="342"/>
      <c r="DR537" s="342"/>
      <c r="DS537" s="342"/>
      <c r="DT537" s="342"/>
      <c r="DU537" s="342"/>
      <c r="DV537" s="342"/>
      <c r="DW537" s="342"/>
      <c r="DX537" s="342"/>
      <c r="DY537" s="342"/>
      <c r="DZ537" s="342"/>
      <c r="EA537" s="342"/>
      <c r="EB537" s="342"/>
      <c r="EC537" s="342"/>
      <c r="ED537" s="342"/>
      <c r="EE537" s="342"/>
      <c r="EF537" s="342"/>
      <c r="EG537" s="342"/>
      <c r="EH537" s="342"/>
      <c r="EI537" s="342"/>
      <c r="EJ537" s="342"/>
      <c r="EK537" s="342"/>
      <c r="EL537" s="342"/>
      <c r="EM537" s="342"/>
    </row>
    <row r="538" spans="3:143" x14ac:dyDescent="0.3">
      <c r="C538" s="71">
        <f t="shared" si="317"/>
        <v>8</v>
      </c>
      <c r="D538" s="223" t="str">
        <f t="shared" si="312"/>
        <v>산업시설대</v>
      </c>
      <c r="E538" s="215" t="str">
        <f t="shared" si="312"/>
        <v>산업</v>
      </c>
      <c r="F538" s="283">
        <f t="shared" si="312"/>
        <v>1000</v>
      </c>
      <c r="G538" s="217">
        <f t="shared" si="312"/>
        <v>2.52E-2</v>
      </c>
      <c r="H538" s="218">
        <f t="shared" si="312"/>
        <v>43280</v>
      </c>
      <c r="I538" s="219" t="str">
        <f t="shared" si="312"/>
        <v>1개월</v>
      </c>
      <c r="J538" s="220">
        <f t="shared" si="312"/>
        <v>0</v>
      </c>
      <c r="K538" s="341"/>
      <c r="L538" s="342">
        <f t="shared" si="319"/>
        <v>2.1402739726027398</v>
      </c>
      <c r="M538" s="342">
        <f t="shared" si="319"/>
        <v>1.933150684931507</v>
      </c>
      <c r="N538" s="342">
        <f t="shared" si="319"/>
        <v>2.1402739726027398</v>
      </c>
      <c r="O538" s="342">
        <f t="shared" si="319"/>
        <v>2.0712328767123287</v>
      </c>
      <c r="P538" s="342">
        <f t="shared" si="319"/>
        <v>2.1402739726027398</v>
      </c>
      <c r="Q538" s="342">
        <f t="shared" si="319"/>
        <v>2.0712328767123287</v>
      </c>
      <c r="R538" s="342">
        <f t="shared" si="319"/>
        <v>2.1402739726027398</v>
      </c>
      <c r="S538" s="342">
        <f t="shared" si="319"/>
        <v>2.1402739726027398</v>
      </c>
      <c r="T538" s="342">
        <f t="shared" si="319"/>
        <v>2.0712328767123287</v>
      </c>
      <c r="U538" s="342">
        <f t="shared" si="319"/>
        <v>2.1402739726027398</v>
      </c>
      <c r="V538" s="342">
        <f t="shared" si="319"/>
        <v>2.0712328767123287</v>
      </c>
      <c r="W538" s="342">
        <f t="shared" si="319"/>
        <v>2.1402739726027398</v>
      </c>
      <c r="X538" s="342">
        <f t="shared" si="319"/>
        <v>2.1402739726027398</v>
      </c>
      <c r="Y538" s="342">
        <f t="shared" si="319"/>
        <v>1.9009315068493153</v>
      </c>
      <c r="Z538" s="342">
        <f t="shared" si="319"/>
        <v>2.0689315068493155</v>
      </c>
      <c r="AA538" s="342">
        <f t="shared" si="319"/>
        <v>1.9676712328767123</v>
      </c>
      <c r="AB538" s="342">
        <f t="shared" si="319"/>
        <v>1.9975890410958905</v>
      </c>
      <c r="AC538" s="342">
        <f t="shared" si="319"/>
        <v>1.8986301369863017</v>
      </c>
      <c r="AD538" s="342">
        <f t="shared" si="319"/>
        <v>1.9262465753424662</v>
      </c>
      <c r="AE538" s="342">
        <f t="shared" si="319"/>
        <v>1.8905753424657539</v>
      </c>
      <c r="AF538" s="342">
        <f t="shared" si="319"/>
        <v>1.7950684931506855</v>
      </c>
      <c r="AG538" s="342">
        <f t="shared" si="319"/>
        <v>1.8192328767123296</v>
      </c>
      <c r="AH538" s="342">
        <f t="shared" si="319"/>
        <v>1.7260273972602747</v>
      </c>
      <c r="AI538" s="342">
        <f t="shared" si="319"/>
        <v>1.7478904109589048</v>
      </c>
      <c r="AJ538" s="342">
        <f t="shared" si="319"/>
        <v>1.7122191780821927</v>
      </c>
      <c r="AK538" s="342">
        <f t="shared" si="319"/>
        <v>1.5143013698630148</v>
      </c>
      <c r="AL538" s="342">
        <f t="shared" si="319"/>
        <v>1.6408767123287684</v>
      </c>
      <c r="AM538" s="342">
        <f t="shared" si="319"/>
        <v>1.5534246575342476</v>
      </c>
      <c r="AN538" s="342">
        <f t="shared" si="319"/>
        <v>1.5695342465753437</v>
      </c>
      <c r="AO538" s="342">
        <f t="shared" si="319"/>
        <v>1.4843835616438368</v>
      </c>
      <c r="AP538" s="342">
        <f t="shared" si="319"/>
        <v>1.4981917808219194</v>
      </c>
      <c r="AQ538" s="342">
        <f t="shared" si="319"/>
        <v>1.4625205479452068</v>
      </c>
      <c r="AR538" s="342">
        <f t="shared" si="319"/>
        <v>1.3808219178082206</v>
      </c>
      <c r="AS538" s="342">
        <f t="shared" si="319"/>
        <v>1.3911780821917825</v>
      </c>
      <c r="AT538" s="342">
        <f t="shared" si="319"/>
        <v>1.3117808219178098</v>
      </c>
      <c r="AU538" s="342">
        <f t="shared" si="319"/>
        <v>1.319835616438358</v>
      </c>
      <c r="AV538" s="342">
        <f t="shared" si="319"/>
        <v>1.2806557377049199</v>
      </c>
      <c r="AW538" s="342">
        <f t="shared" si="319"/>
        <v>1.1647540983606577</v>
      </c>
      <c r="AX538" s="342">
        <f t="shared" si="319"/>
        <v>1.2095081967213135</v>
      </c>
      <c r="AY538" s="342">
        <f t="shared" si="319"/>
        <v>1.1360655737704939</v>
      </c>
      <c r="AZ538" s="342">
        <f t="shared" si="319"/>
        <v>1.1383606557377071</v>
      </c>
      <c r="BA538" s="342">
        <f t="shared" si="319"/>
        <v>1.0672131147541006</v>
      </c>
      <c r="BB538" s="342">
        <f t="shared" si="319"/>
        <v>1.0672131147541006</v>
      </c>
      <c r="BC538" s="342">
        <f t="shared" si="319"/>
        <v>1.0316393442622973</v>
      </c>
      <c r="BD538" s="342">
        <f t="shared" si="319"/>
        <v>0.96393442622951031</v>
      </c>
      <c r="BE538" s="342">
        <f t="shared" si="319"/>
        <v>0.96049180327869077</v>
      </c>
      <c r="BF538" s="342">
        <f t="shared" si="319"/>
        <v>0.89508196721311672</v>
      </c>
      <c r="BG538" s="342">
        <f t="shared" si="319"/>
        <v>0.88934426229508401</v>
      </c>
      <c r="BH538" s="342">
        <f t="shared" si="319"/>
        <v>0.85610958904109802</v>
      </c>
      <c r="BI538" s="342">
        <f t="shared" si="319"/>
        <v>0.74104109589041278</v>
      </c>
      <c r="BJ538" s="342">
        <f t="shared" si="319"/>
        <v>0.78476712328767317</v>
      </c>
      <c r="BK538" s="342">
        <f t="shared" si="319"/>
        <v>0.72493150684931695</v>
      </c>
      <c r="BL538" s="342">
        <f t="shared" si="319"/>
        <v>0.71342465753424844</v>
      </c>
      <c r="BM538" s="342">
        <f t="shared" si="319"/>
        <v>0.65589041095890588</v>
      </c>
      <c r="BN538" s="342">
        <f t="shared" si="319"/>
        <v>0.64208219178082371</v>
      </c>
      <c r="BO538" s="342">
        <f t="shared" si="319"/>
        <v>0.60641095890411134</v>
      </c>
      <c r="BP538" s="342">
        <f t="shared" si="319"/>
        <v>0.55232876712328927</v>
      </c>
      <c r="BQ538" s="342">
        <f t="shared" si="319"/>
        <v>0.53506849315068672</v>
      </c>
      <c r="BR538" s="342">
        <f t="shared" si="319"/>
        <v>0.48328767123287841</v>
      </c>
      <c r="BS538" s="342">
        <f t="shared" si="319"/>
        <v>0.4637260273972621</v>
      </c>
      <c r="BT538" s="342">
        <f t="shared" si="319"/>
        <v>0.42805479452054973</v>
      </c>
      <c r="BU538" s="342">
        <f t="shared" si="319"/>
        <v>0.35441095890411123</v>
      </c>
      <c r="BV538" s="342">
        <f t="shared" si="319"/>
        <v>0.35671232876712516</v>
      </c>
      <c r="BW538" s="342">
        <f t="shared" ref="BW538:EH538" si="320">BV208*BW609*(DAY(BW$491)/BW$494)</f>
        <v>0.31068493150685111</v>
      </c>
      <c r="BX538" s="342">
        <f t="shared" si="316"/>
        <v>0.28536986301370054</v>
      </c>
      <c r="BY538" s="342">
        <f t="shared" si="316"/>
        <v>0.24164383561644015</v>
      </c>
      <c r="BZ538" s="342">
        <f t="shared" si="316"/>
        <v>0.21402739726027586</v>
      </c>
      <c r="CA538" s="342">
        <f t="shared" si="316"/>
        <v>0.17835616438356353</v>
      </c>
      <c r="CB538" s="342">
        <f t="shared" si="316"/>
        <v>0.1380821917808237</v>
      </c>
      <c r="CC538" s="342">
        <f t="shared" si="316"/>
        <v>0.10701369863013883</v>
      </c>
      <c r="CD538" s="342">
        <f t="shared" si="316"/>
        <v>6.904109589041274E-2</v>
      </c>
      <c r="CE538" s="342">
        <f t="shared" si="316"/>
        <v>3.5671232876714171E-2</v>
      </c>
      <c r="CF538" s="342">
        <f t="shared" si="316"/>
        <v>1.8401149097608388E-15</v>
      </c>
      <c r="CG538" s="342">
        <f t="shared" si="316"/>
        <v>1.6620392733323707E-15</v>
      </c>
      <c r="CH538" s="342">
        <f t="shared" si="316"/>
        <v>1.8401149097608388E-15</v>
      </c>
      <c r="CI538" s="342">
        <f t="shared" si="316"/>
        <v>1.7807563642846827E-15</v>
      </c>
      <c r="CJ538" s="342">
        <f t="shared" si="316"/>
        <v>1.8401149097608388E-15</v>
      </c>
      <c r="CK538" s="342">
        <f t="shared" si="316"/>
        <v>1.7807563642846827E-15</v>
      </c>
      <c r="CL538" s="342">
        <f t="shared" si="316"/>
        <v>1.8401149097608388E-15</v>
      </c>
      <c r="CM538" s="342">
        <f t="shared" si="316"/>
        <v>1.8401149097608388E-15</v>
      </c>
      <c r="CN538" s="342">
        <f t="shared" si="316"/>
        <v>1.7807563642846827E-15</v>
      </c>
      <c r="CO538" s="342">
        <f t="shared" si="316"/>
        <v>1.8401149097608388E-15</v>
      </c>
      <c r="CP538" s="342">
        <f t="shared" si="316"/>
        <v>1.7807563642846827E-15</v>
      </c>
      <c r="CQ538" s="342">
        <f t="shared" si="316"/>
        <v>1.8401149097608388E-15</v>
      </c>
      <c r="CR538" s="342">
        <f t="shared" si="316"/>
        <v>1.8350872733953722E-15</v>
      </c>
      <c r="CS538" s="342">
        <f t="shared" si="316"/>
        <v>1.7166945460795418E-15</v>
      </c>
      <c r="CT538" s="342">
        <f t="shared" si="316"/>
        <v>1.8350872733953722E-15</v>
      </c>
      <c r="CU538" s="342">
        <f t="shared" si="316"/>
        <v>1.7758909097374568E-15</v>
      </c>
      <c r="CV538" s="342">
        <f t="shared" si="316"/>
        <v>1.8350872733953722E-15</v>
      </c>
      <c r="CW538" s="342">
        <f t="shared" si="316"/>
        <v>1.7758909097374568E-15</v>
      </c>
      <c r="CX538" s="342">
        <f t="shared" si="316"/>
        <v>1.8350872733953722E-15</v>
      </c>
      <c r="CY538" s="342">
        <f t="shared" si="316"/>
        <v>1.8350872733953722E-15</v>
      </c>
      <c r="CZ538" s="342">
        <f t="shared" si="316"/>
        <v>1.7758909097374568E-15</v>
      </c>
      <c r="DA538" s="342">
        <f t="shared" si="316"/>
        <v>1.8350872733953722E-15</v>
      </c>
      <c r="DB538" s="342">
        <f t="shared" si="316"/>
        <v>1.7758909097374568E-15</v>
      </c>
      <c r="DC538" s="342">
        <f t="shared" ref="DC538:FN538" si="321">DB208*DC609*(DAY(DC$491)/DC$494)</f>
        <v>1.8350872733953722E-15</v>
      </c>
      <c r="DD538" s="342"/>
      <c r="DE538" s="342"/>
      <c r="DF538" s="342"/>
      <c r="DG538" s="342"/>
      <c r="DH538" s="342"/>
      <c r="DI538" s="342"/>
      <c r="DJ538" s="342"/>
      <c r="DK538" s="342"/>
      <c r="DL538" s="342"/>
      <c r="DM538" s="342"/>
      <c r="DN538" s="342"/>
      <c r="DO538" s="342"/>
      <c r="DP538" s="342"/>
      <c r="DQ538" s="342"/>
      <c r="DR538" s="342"/>
      <c r="DS538" s="342"/>
      <c r="DT538" s="342"/>
      <c r="DU538" s="342"/>
      <c r="DV538" s="342"/>
      <c r="DW538" s="342"/>
      <c r="DX538" s="342"/>
      <c r="DY538" s="342"/>
      <c r="DZ538" s="342"/>
      <c r="EA538" s="342"/>
      <c r="EB538" s="342"/>
      <c r="EC538" s="342"/>
      <c r="ED538" s="342"/>
      <c r="EE538" s="342"/>
      <c r="EF538" s="342"/>
      <c r="EG538" s="342"/>
      <c r="EH538" s="342"/>
      <c r="EI538" s="342"/>
      <c r="EJ538" s="342"/>
      <c r="EK538" s="342"/>
      <c r="EL538" s="342"/>
      <c r="EM538" s="342"/>
    </row>
    <row r="539" spans="3:143" x14ac:dyDescent="0.3">
      <c r="C539" s="71">
        <f t="shared" si="317"/>
        <v>9</v>
      </c>
      <c r="D539" s="223" t="str">
        <f t="shared" si="312"/>
        <v>산업시설대</v>
      </c>
      <c r="E539" s="215" t="str">
        <f t="shared" si="312"/>
        <v>산업</v>
      </c>
      <c r="F539" s="283">
        <f t="shared" si="312"/>
        <v>12000</v>
      </c>
      <c r="G539" s="217">
        <f t="shared" si="312"/>
        <v>2.5699999999999997E-2</v>
      </c>
      <c r="H539" s="218">
        <f t="shared" si="312"/>
        <v>43280</v>
      </c>
      <c r="I539" s="219" t="str">
        <f t="shared" si="312"/>
        <v>1개월</v>
      </c>
      <c r="J539" s="220">
        <f t="shared" si="312"/>
        <v>0</v>
      </c>
      <c r="K539" s="341"/>
      <c r="L539" s="342">
        <f t="shared" ref="L539:BW542" si="322">K209*L610*(DAY(L$491)/L$494)</f>
        <v>26.192876712328765</v>
      </c>
      <c r="M539" s="342">
        <f t="shared" si="322"/>
        <v>23.658082191780821</v>
      </c>
      <c r="N539" s="342">
        <f t="shared" si="322"/>
        <v>26.192876712328765</v>
      </c>
      <c r="O539" s="342">
        <f t="shared" si="322"/>
        <v>25.347945205479448</v>
      </c>
      <c r="P539" s="342">
        <f t="shared" si="322"/>
        <v>26.192876712328765</v>
      </c>
      <c r="Q539" s="342">
        <f t="shared" si="322"/>
        <v>25.347945205479448</v>
      </c>
      <c r="R539" s="342">
        <f t="shared" si="322"/>
        <v>26.192876712328765</v>
      </c>
      <c r="S539" s="342">
        <f t="shared" si="322"/>
        <v>26.192876712328765</v>
      </c>
      <c r="T539" s="342">
        <f t="shared" si="322"/>
        <v>25.347945205479448</v>
      </c>
      <c r="U539" s="342">
        <f t="shared" si="322"/>
        <v>26.192876712328765</v>
      </c>
      <c r="V539" s="342">
        <f t="shared" si="322"/>
        <v>25.347945205479448</v>
      </c>
      <c r="W539" s="342">
        <f t="shared" si="322"/>
        <v>26.192876712328765</v>
      </c>
      <c r="X539" s="342">
        <f t="shared" si="322"/>
        <v>26.192876712328765</v>
      </c>
      <c r="Y539" s="342">
        <f t="shared" si="322"/>
        <v>23.263780821917809</v>
      </c>
      <c r="Z539" s="342">
        <f t="shared" si="322"/>
        <v>25.319780821917803</v>
      </c>
      <c r="AA539" s="342">
        <f t="shared" si="322"/>
        <v>24.080547945205474</v>
      </c>
      <c r="AB539" s="342">
        <f t="shared" si="322"/>
        <v>24.446684931506848</v>
      </c>
      <c r="AC539" s="342">
        <f t="shared" si="322"/>
        <v>23.235616438356161</v>
      </c>
      <c r="AD539" s="342">
        <f t="shared" si="322"/>
        <v>23.573589041095886</v>
      </c>
      <c r="AE539" s="342">
        <f t="shared" si="322"/>
        <v>23.137041095890407</v>
      </c>
      <c r="AF539" s="342">
        <f t="shared" si="322"/>
        <v>21.968219178082187</v>
      </c>
      <c r="AG539" s="342">
        <f t="shared" si="322"/>
        <v>22.263945205479452</v>
      </c>
      <c r="AH539" s="342">
        <f t="shared" si="322"/>
        <v>21.12328767123287</v>
      </c>
      <c r="AI539" s="342">
        <f t="shared" si="322"/>
        <v>21.39084931506849</v>
      </c>
      <c r="AJ539" s="342">
        <f t="shared" si="322"/>
        <v>20.954301369863011</v>
      </c>
      <c r="AK539" s="342">
        <f t="shared" si="322"/>
        <v>18.532164383561643</v>
      </c>
      <c r="AL539" s="342">
        <f t="shared" si="322"/>
        <v>20.081205479452052</v>
      </c>
      <c r="AM539" s="342">
        <f t="shared" si="322"/>
        <v>19.010958904109586</v>
      </c>
      <c r="AN539" s="342">
        <f t="shared" si="322"/>
        <v>19.208109589041094</v>
      </c>
      <c r="AO539" s="342">
        <f t="shared" si="322"/>
        <v>18.166027397260272</v>
      </c>
      <c r="AP539" s="342">
        <f t="shared" si="322"/>
        <v>18.335013698630135</v>
      </c>
      <c r="AQ539" s="342">
        <f t="shared" si="322"/>
        <v>17.898465753424656</v>
      </c>
      <c r="AR539" s="342">
        <f t="shared" si="322"/>
        <v>16.898630136986299</v>
      </c>
      <c r="AS539" s="342">
        <f t="shared" si="322"/>
        <v>17.025369863013697</v>
      </c>
      <c r="AT539" s="342">
        <f t="shared" si="322"/>
        <v>16.053698630136982</v>
      </c>
      <c r="AU539" s="342">
        <f t="shared" si="322"/>
        <v>16.152273972602739</v>
      </c>
      <c r="AV539" s="342">
        <f t="shared" si="322"/>
        <v>15.6727868852459</v>
      </c>
      <c r="AW539" s="342">
        <f t="shared" si="322"/>
        <v>14.254371584699452</v>
      </c>
      <c r="AX539" s="342">
        <f t="shared" si="322"/>
        <v>14.802076502732239</v>
      </c>
      <c r="AY539" s="342">
        <f t="shared" si="322"/>
        <v>13.903278688524587</v>
      </c>
      <c r="AZ539" s="342">
        <f t="shared" si="322"/>
        <v>13.931366120218577</v>
      </c>
      <c r="BA539" s="342">
        <f t="shared" si="322"/>
        <v>13.060655737704915</v>
      </c>
      <c r="BB539" s="342">
        <f t="shared" si="322"/>
        <v>13.060655737704916</v>
      </c>
      <c r="BC539" s="342">
        <f t="shared" si="322"/>
        <v>12.625300546448084</v>
      </c>
      <c r="BD539" s="342">
        <f t="shared" si="322"/>
        <v>11.796721311475409</v>
      </c>
      <c r="BE539" s="342">
        <f t="shared" si="322"/>
        <v>11.754590163934424</v>
      </c>
      <c r="BF539" s="342">
        <f t="shared" si="322"/>
        <v>10.954098360655736</v>
      </c>
      <c r="BG539" s="342">
        <f t="shared" si="322"/>
        <v>10.883879781420763</v>
      </c>
      <c r="BH539" s="342">
        <f t="shared" si="322"/>
        <v>10.477150684931505</v>
      </c>
      <c r="BI539" s="342">
        <f t="shared" si="322"/>
        <v>9.0689315068493137</v>
      </c>
      <c r="BJ539" s="342">
        <f t="shared" si="322"/>
        <v>9.6040547945205468</v>
      </c>
      <c r="BK539" s="342">
        <f t="shared" si="322"/>
        <v>8.871780821917806</v>
      </c>
      <c r="BL539" s="342">
        <f t="shared" si="322"/>
        <v>8.7309589041095865</v>
      </c>
      <c r="BM539" s="342">
        <f t="shared" si="322"/>
        <v>8.0268493150684908</v>
      </c>
      <c r="BN539" s="342">
        <f t="shared" si="322"/>
        <v>7.8578630136986298</v>
      </c>
      <c r="BO539" s="342">
        <f t="shared" si="322"/>
        <v>7.4213150684931497</v>
      </c>
      <c r="BP539" s="342">
        <f t="shared" si="322"/>
        <v>6.7594520547945196</v>
      </c>
      <c r="BQ539" s="342">
        <f t="shared" si="322"/>
        <v>6.5482191780821912</v>
      </c>
      <c r="BR539" s="342">
        <f t="shared" si="322"/>
        <v>5.9145205479452043</v>
      </c>
      <c r="BS539" s="342">
        <f t="shared" si="322"/>
        <v>5.6751232876712319</v>
      </c>
      <c r="BT539" s="342">
        <f t="shared" si="322"/>
        <v>5.2385753424657526</v>
      </c>
      <c r="BU539" s="342">
        <f t="shared" si="322"/>
        <v>4.3373150684931501</v>
      </c>
      <c r="BV539" s="342">
        <f t="shared" si="322"/>
        <v>4.3654794520547933</v>
      </c>
      <c r="BW539" s="342">
        <f t="shared" si="322"/>
        <v>3.8021917808219174</v>
      </c>
      <c r="BX539" s="342">
        <f t="shared" ref="BX539:EI546" si="323">BW209*BX610*(DAY(BX$491)/BX$494)</f>
        <v>3.4923835616438352</v>
      </c>
      <c r="BY539" s="342">
        <f t="shared" si="323"/>
        <v>2.9572602739726022</v>
      </c>
      <c r="BZ539" s="342">
        <f t="shared" si="323"/>
        <v>2.6192876712328763</v>
      </c>
      <c r="CA539" s="342">
        <f t="shared" si="323"/>
        <v>2.1827397260273966</v>
      </c>
      <c r="CB539" s="342">
        <f t="shared" si="323"/>
        <v>1.6898630136986299</v>
      </c>
      <c r="CC539" s="342">
        <f t="shared" si="323"/>
        <v>1.3096438356164382</v>
      </c>
      <c r="CD539" s="342">
        <f t="shared" si="323"/>
        <v>0.84493150684931495</v>
      </c>
      <c r="CE539" s="342">
        <f t="shared" si="323"/>
        <v>0.4365479452054794</v>
      </c>
      <c r="CF539" s="342">
        <f t="shared" si="323"/>
        <v>0</v>
      </c>
      <c r="CG539" s="342">
        <f t="shared" si="323"/>
        <v>0</v>
      </c>
      <c r="CH539" s="342">
        <f t="shared" si="323"/>
        <v>0</v>
      </c>
      <c r="CI539" s="342">
        <f t="shared" si="323"/>
        <v>0</v>
      </c>
      <c r="CJ539" s="342">
        <f t="shared" si="323"/>
        <v>0</v>
      </c>
      <c r="CK539" s="342">
        <f t="shared" si="323"/>
        <v>0</v>
      </c>
      <c r="CL539" s="342">
        <f t="shared" si="323"/>
        <v>0</v>
      </c>
      <c r="CM539" s="342">
        <f t="shared" si="323"/>
        <v>0</v>
      </c>
      <c r="CN539" s="342">
        <f t="shared" si="323"/>
        <v>0</v>
      </c>
      <c r="CO539" s="342">
        <f t="shared" si="323"/>
        <v>0</v>
      </c>
      <c r="CP539" s="342">
        <f t="shared" si="323"/>
        <v>0</v>
      </c>
      <c r="CQ539" s="342">
        <f t="shared" si="323"/>
        <v>0</v>
      </c>
      <c r="CR539" s="342">
        <f t="shared" si="323"/>
        <v>0</v>
      </c>
      <c r="CS539" s="342">
        <f t="shared" si="323"/>
        <v>0</v>
      </c>
      <c r="CT539" s="342">
        <f t="shared" si="323"/>
        <v>0</v>
      </c>
      <c r="CU539" s="342">
        <f t="shared" si="323"/>
        <v>0</v>
      </c>
      <c r="CV539" s="342">
        <f t="shared" si="323"/>
        <v>0</v>
      </c>
      <c r="CW539" s="342">
        <f t="shared" si="323"/>
        <v>0</v>
      </c>
      <c r="CX539" s="342">
        <f t="shared" si="323"/>
        <v>0</v>
      </c>
      <c r="CY539" s="342">
        <f t="shared" si="323"/>
        <v>0</v>
      </c>
      <c r="CZ539" s="342">
        <f t="shared" si="323"/>
        <v>0</v>
      </c>
      <c r="DA539" s="342">
        <f t="shared" si="323"/>
        <v>0</v>
      </c>
      <c r="DB539" s="342">
        <f t="shared" si="323"/>
        <v>0</v>
      </c>
      <c r="DC539" s="342">
        <f t="shared" si="323"/>
        <v>0</v>
      </c>
      <c r="DD539" s="342"/>
      <c r="DE539" s="342"/>
      <c r="DF539" s="342"/>
      <c r="DG539" s="342"/>
      <c r="DH539" s="342"/>
      <c r="DI539" s="342"/>
      <c r="DJ539" s="342"/>
      <c r="DK539" s="342"/>
      <c r="DL539" s="342"/>
      <c r="DM539" s="342"/>
      <c r="DN539" s="342"/>
      <c r="DO539" s="342"/>
      <c r="DP539" s="342"/>
      <c r="DQ539" s="342"/>
      <c r="DR539" s="342"/>
      <c r="DS539" s="342"/>
      <c r="DT539" s="342"/>
      <c r="DU539" s="342"/>
      <c r="DV539" s="342"/>
      <c r="DW539" s="342"/>
      <c r="DX539" s="342"/>
      <c r="DY539" s="342"/>
      <c r="DZ539" s="342"/>
      <c r="EA539" s="342"/>
      <c r="EB539" s="342"/>
      <c r="EC539" s="342"/>
      <c r="ED539" s="342"/>
      <c r="EE539" s="342"/>
      <c r="EF539" s="342"/>
      <c r="EG539" s="342"/>
      <c r="EH539" s="342"/>
      <c r="EI539" s="342"/>
      <c r="EJ539" s="342"/>
      <c r="EK539" s="342"/>
      <c r="EL539" s="342"/>
      <c r="EM539" s="342"/>
    </row>
    <row r="540" spans="3:143" x14ac:dyDescent="0.3">
      <c r="C540" s="71">
        <f t="shared" si="317"/>
        <v>10</v>
      </c>
      <c r="D540" s="223" t="str">
        <f t="shared" si="312"/>
        <v>산업시설대</v>
      </c>
      <c r="E540" s="215" t="str">
        <f t="shared" si="312"/>
        <v>산업</v>
      </c>
      <c r="F540" s="283">
        <f t="shared" si="312"/>
        <v>9000</v>
      </c>
      <c r="G540" s="217">
        <f t="shared" si="312"/>
        <v>2.5099999999999997E-2</v>
      </c>
      <c r="H540" s="218">
        <f t="shared" si="312"/>
        <v>43280</v>
      </c>
      <c r="I540" s="219" t="str">
        <f t="shared" si="312"/>
        <v>1개월</v>
      </c>
      <c r="J540" s="220">
        <f t="shared" si="312"/>
        <v>0</v>
      </c>
      <c r="K540" s="341"/>
      <c r="L540" s="342">
        <f t="shared" si="322"/>
        <v>19.186027397260272</v>
      </c>
      <c r="M540" s="342">
        <f t="shared" si="322"/>
        <v>17.329315068493148</v>
      </c>
      <c r="N540" s="342">
        <f t="shared" si="322"/>
        <v>19.186027397260272</v>
      </c>
      <c r="O540" s="342">
        <f t="shared" si="322"/>
        <v>18.56712328767123</v>
      </c>
      <c r="P540" s="342">
        <f t="shared" si="322"/>
        <v>19.186027397260272</v>
      </c>
      <c r="Q540" s="342">
        <f t="shared" si="322"/>
        <v>18.56712328767123</v>
      </c>
      <c r="R540" s="342">
        <f t="shared" si="322"/>
        <v>19.186027397260272</v>
      </c>
      <c r="S540" s="342">
        <f t="shared" si="322"/>
        <v>19.186027397260272</v>
      </c>
      <c r="T540" s="342">
        <f t="shared" si="322"/>
        <v>18.56712328767123</v>
      </c>
      <c r="U540" s="342">
        <f t="shared" si="322"/>
        <v>19.186027397260272</v>
      </c>
      <c r="V540" s="342">
        <f t="shared" si="322"/>
        <v>18.56712328767123</v>
      </c>
      <c r="W540" s="342">
        <f t="shared" si="322"/>
        <v>19.186027397260272</v>
      </c>
      <c r="X540" s="342">
        <f t="shared" si="322"/>
        <v>19.186027397260272</v>
      </c>
      <c r="Y540" s="342">
        <f t="shared" si="322"/>
        <v>17.040493150684931</v>
      </c>
      <c r="Z540" s="342">
        <f t="shared" si="322"/>
        <v>18.546493150684928</v>
      </c>
      <c r="AA540" s="342">
        <f t="shared" si="322"/>
        <v>17.638767123287668</v>
      </c>
      <c r="AB540" s="342">
        <f t="shared" si="322"/>
        <v>17.906958904109587</v>
      </c>
      <c r="AC540" s="342">
        <f t="shared" si="322"/>
        <v>17.019863013698629</v>
      </c>
      <c r="AD540" s="342">
        <f t="shared" si="322"/>
        <v>17.267424657534242</v>
      </c>
      <c r="AE540" s="342">
        <f t="shared" si="322"/>
        <v>16.947657534246574</v>
      </c>
      <c r="AF540" s="342">
        <f t="shared" si="322"/>
        <v>16.091506849315067</v>
      </c>
      <c r="AG540" s="342">
        <f t="shared" si="322"/>
        <v>16.308123287671233</v>
      </c>
      <c r="AH540" s="342">
        <f t="shared" si="322"/>
        <v>15.472602739726025</v>
      </c>
      <c r="AI540" s="342">
        <f t="shared" si="322"/>
        <v>15.668589041095888</v>
      </c>
      <c r="AJ540" s="342">
        <f t="shared" si="322"/>
        <v>15.348821917808216</v>
      </c>
      <c r="AK540" s="342">
        <f t="shared" si="322"/>
        <v>13.5746301369863</v>
      </c>
      <c r="AL540" s="342">
        <f t="shared" si="322"/>
        <v>14.709287671232874</v>
      </c>
      <c r="AM540" s="342">
        <f t="shared" si="322"/>
        <v>13.925342465753422</v>
      </c>
      <c r="AN540" s="342">
        <f t="shared" si="322"/>
        <v>14.069753424657531</v>
      </c>
      <c r="AO540" s="342">
        <f t="shared" si="322"/>
        <v>13.306438356164382</v>
      </c>
      <c r="AP540" s="342">
        <f t="shared" si="322"/>
        <v>13.430219178082192</v>
      </c>
      <c r="AQ540" s="342">
        <f t="shared" si="322"/>
        <v>13.110452054794518</v>
      </c>
      <c r="AR540" s="342">
        <f t="shared" si="322"/>
        <v>12.378082191780821</v>
      </c>
      <c r="AS540" s="342">
        <f t="shared" si="322"/>
        <v>12.470917808219177</v>
      </c>
      <c r="AT540" s="342">
        <f t="shared" si="322"/>
        <v>11.759178082191779</v>
      </c>
      <c r="AU540" s="342">
        <f t="shared" si="322"/>
        <v>11.831383561643834</v>
      </c>
      <c r="AV540" s="342">
        <f t="shared" si="322"/>
        <v>11.480163934426228</v>
      </c>
      <c r="AW540" s="342">
        <f t="shared" si="322"/>
        <v>10.441188524590162</v>
      </c>
      <c r="AX540" s="342">
        <f t="shared" si="322"/>
        <v>10.842377049180326</v>
      </c>
      <c r="AY540" s="342">
        <f t="shared" si="322"/>
        <v>10.184016393442622</v>
      </c>
      <c r="AZ540" s="342">
        <f t="shared" si="322"/>
        <v>10.204590163934425</v>
      </c>
      <c r="BA540" s="342">
        <f t="shared" si="322"/>
        <v>9.5668032786885231</v>
      </c>
      <c r="BB540" s="342">
        <f t="shared" si="322"/>
        <v>9.5668032786885231</v>
      </c>
      <c r="BC540" s="342">
        <f t="shared" si="322"/>
        <v>9.2479098360655723</v>
      </c>
      <c r="BD540" s="342">
        <f t="shared" si="322"/>
        <v>8.6409836065573753</v>
      </c>
      <c r="BE540" s="342">
        <f t="shared" si="322"/>
        <v>8.6101229508196706</v>
      </c>
      <c r="BF540" s="342">
        <f t="shared" si="322"/>
        <v>8.0237704918032762</v>
      </c>
      <c r="BG540" s="342">
        <f t="shared" si="322"/>
        <v>7.9723360655737689</v>
      </c>
      <c r="BH540" s="342">
        <f t="shared" si="322"/>
        <v>7.6744109589041081</v>
      </c>
      <c r="BI540" s="342">
        <f t="shared" si="322"/>
        <v>6.6429041095890407</v>
      </c>
      <c r="BJ540" s="342">
        <f t="shared" si="322"/>
        <v>7.0348767123287654</v>
      </c>
      <c r="BK540" s="342">
        <f t="shared" si="322"/>
        <v>6.4984931506849311</v>
      </c>
      <c r="BL540" s="342">
        <f t="shared" si="322"/>
        <v>6.3953424657534246</v>
      </c>
      <c r="BM540" s="342">
        <f t="shared" si="322"/>
        <v>5.8795890410958895</v>
      </c>
      <c r="BN540" s="342">
        <f t="shared" si="322"/>
        <v>5.7558082191780819</v>
      </c>
      <c r="BO540" s="342">
        <f t="shared" si="322"/>
        <v>5.4360410958904106</v>
      </c>
      <c r="BP540" s="342">
        <f t="shared" si="322"/>
        <v>4.9512328767123277</v>
      </c>
      <c r="BQ540" s="342">
        <f t="shared" si="322"/>
        <v>4.796506849315068</v>
      </c>
      <c r="BR540" s="342">
        <f t="shared" si="322"/>
        <v>4.3323287671232871</v>
      </c>
      <c r="BS540" s="342">
        <f t="shared" si="322"/>
        <v>4.1569726027397254</v>
      </c>
      <c r="BT540" s="342">
        <f t="shared" si="322"/>
        <v>3.837205479452054</v>
      </c>
      <c r="BU540" s="342">
        <f t="shared" si="322"/>
        <v>3.1770410958904107</v>
      </c>
      <c r="BV540" s="342">
        <f t="shared" si="322"/>
        <v>3.1976712328767123</v>
      </c>
      <c r="BW540" s="342">
        <f t="shared" si="322"/>
        <v>2.7850684931506846</v>
      </c>
      <c r="BX540" s="342">
        <f t="shared" si="323"/>
        <v>2.5581369863013697</v>
      </c>
      <c r="BY540" s="342">
        <f t="shared" si="323"/>
        <v>2.1661643835616435</v>
      </c>
      <c r="BZ540" s="342">
        <f t="shared" si="323"/>
        <v>1.918602739726027</v>
      </c>
      <c r="CA540" s="342">
        <f t="shared" si="323"/>
        <v>1.5988356164383561</v>
      </c>
      <c r="CB540" s="342">
        <f t="shared" si="323"/>
        <v>1.2378082191780819</v>
      </c>
      <c r="CC540" s="342">
        <f t="shared" si="323"/>
        <v>0.95930136986301351</v>
      </c>
      <c r="CD540" s="342">
        <f t="shared" si="323"/>
        <v>0.61890410958904096</v>
      </c>
      <c r="CE540" s="342">
        <f t="shared" si="323"/>
        <v>0.31976712328767121</v>
      </c>
      <c r="CF540" s="342">
        <f t="shared" si="323"/>
        <v>0</v>
      </c>
      <c r="CG540" s="342">
        <f t="shared" si="323"/>
        <v>0</v>
      </c>
      <c r="CH540" s="342">
        <f t="shared" si="323"/>
        <v>0</v>
      </c>
      <c r="CI540" s="342">
        <f t="shared" si="323"/>
        <v>0</v>
      </c>
      <c r="CJ540" s="342">
        <f t="shared" si="323"/>
        <v>0</v>
      </c>
      <c r="CK540" s="342">
        <f t="shared" si="323"/>
        <v>0</v>
      </c>
      <c r="CL540" s="342">
        <f t="shared" si="323"/>
        <v>0</v>
      </c>
      <c r="CM540" s="342">
        <f t="shared" si="323"/>
        <v>0</v>
      </c>
      <c r="CN540" s="342">
        <f t="shared" si="323"/>
        <v>0</v>
      </c>
      <c r="CO540" s="342">
        <f t="shared" si="323"/>
        <v>0</v>
      </c>
      <c r="CP540" s="342">
        <f t="shared" si="323"/>
        <v>0</v>
      </c>
      <c r="CQ540" s="342">
        <f t="shared" si="323"/>
        <v>0</v>
      </c>
      <c r="CR540" s="342">
        <f t="shared" si="323"/>
        <v>0</v>
      </c>
      <c r="CS540" s="342">
        <f t="shared" si="323"/>
        <v>0</v>
      </c>
      <c r="CT540" s="342">
        <f t="shared" si="323"/>
        <v>0</v>
      </c>
      <c r="CU540" s="342">
        <f t="shared" si="323"/>
        <v>0</v>
      </c>
      <c r="CV540" s="342">
        <f t="shared" si="323"/>
        <v>0</v>
      </c>
      <c r="CW540" s="342">
        <f t="shared" si="323"/>
        <v>0</v>
      </c>
      <c r="CX540" s="342">
        <f t="shared" si="323"/>
        <v>0</v>
      </c>
      <c r="CY540" s="342">
        <f t="shared" si="323"/>
        <v>0</v>
      </c>
      <c r="CZ540" s="342">
        <f t="shared" si="323"/>
        <v>0</v>
      </c>
      <c r="DA540" s="342">
        <f t="shared" si="323"/>
        <v>0</v>
      </c>
      <c r="DB540" s="342">
        <f t="shared" si="323"/>
        <v>0</v>
      </c>
      <c r="DC540" s="342">
        <f t="shared" si="323"/>
        <v>0</v>
      </c>
      <c r="DD540" s="342"/>
      <c r="DE540" s="342"/>
      <c r="DF540" s="342"/>
      <c r="DG540" s="342"/>
      <c r="DH540" s="342"/>
      <c r="DI540" s="342"/>
      <c r="DJ540" s="342"/>
      <c r="DK540" s="342"/>
      <c r="DL540" s="342"/>
      <c r="DM540" s="342"/>
      <c r="DN540" s="342"/>
      <c r="DO540" s="342"/>
      <c r="DP540" s="342"/>
      <c r="DQ540" s="342"/>
      <c r="DR540" s="342"/>
      <c r="DS540" s="342"/>
      <c r="DT540" s="342"/>
      <c r="DU540" s="342"/>
      <c r="DV540" s="342"/>
      <c r="DW540" s="342"/>
      <c r="DX540" s="342"/>
      <c r="DY540" s="342"/>
      <c r="DZ540" s="342"/>
      <c r="EA540" s="342"/>
      <c r="EB540" s="342"/>
      <c r="EC540" s="342"/>
      <c r="ED540" s="342"/>
      <c r="EE540" s="342"/>
      <c r="EF540" s="342"/>
      <c r="EG540" s="342"/>
      <c r="EH540" s="342"/>
      <c r="EI540" s="342"/>
      <c r="EJ540" s="342"/>
      <c r="EK540" s="342"/>
      <c r="EL540" s="342"/>
      <c r="EM540" s="342"/>
    </row>
    <row r="541" spans="3:143" x14ac:dyDescent="0.3">
      <c r="C541" s="71">
        <f t="shared" si="317"/>
        <v>11</v>
      </c>
      <c r="D541" s="223" t="str">
        <f t="shared" si="312"/>
        <v>산업시설대</v>
      </c>
      <c r="E541" s="215" t="str">
        <f t="shared" si="312"/>
        <v>산업</v>
      </c>
      <c r="F541" s="283">
        <f t="shared" si="312"/>
        <v>3000</v>
      </c>
      <c r="G541" s="217">
        <f t="shared" si="312"/>
        <v>2.5099999999999997E-2</v>
      </c>
      <c r="H541" s="218">
        <f t="shared" si="312"/>
        <v>43280</v>
      </c>
      <c r="I541" s="219" t="str">
        <f t="shared" si="312"/>
        <v>1개월</v>
      </c>
      <c r="J541" s="220">
        <f t="shared" si="312"/>
        <v>0</v>
      </c>
      <c r="K541" s="341"/>
      <c r="L541" s="342">
        <f t="shared" si="322"/>
        <v>6.3953424657534246</v>
      </c>
      <c r="M541" s="342">
        <f t="shared" si="322"/>
        <v>5.7764383561643839</v>
      </c>
      <c r="N541" s="342">
        <f t="shared" si="322"/>
        <v>6.3953424657534246</v>
      </c>
      <c r="O541" s="342">
        <f t="shared" si="322"/>
        <v>6.1890410958904107</v>
      </c>
      <c r="P541" s="342">
        <f t="shared" si="322"/>
        <v>6.3953424657534246</v>
      </c>
      <c r="Q541" s="342">
        <f t="shared" si="322"/>
        <v>6.1890410958904107</v>
      </c>
      <c r="R541" s="342">
        <f t="shared" si="322"/>
        <v>6.3953424657534246</v>
      </c>
      <c r="S541" s="342">
        <f t="shared" si="322"/>
        <v>6.3953424657534246</v>
      </c>
      <c r="T541" s="342">
        <f t="shared" si="322"/>
        <v>6.1890410958904107</v>
      </c>
      <c r="U541" s="342">
        <f t="shared" si="322"/>
        <v>6.3953424657534246</v>
      </c>
      <c r="V541" s="342">
        <f t="shared" si="322"/>
        <v>6.1890410958904107</v>
      </c>
      <c r="W541" s="342">
        <f t="shared" si="322"/>
        <v>6.3953424657534246</v>
      </c>
      <c r="X541" s="342">
        <f t="shared" si="322"/>
        <v>6.3953424657534246</v>
      </c>
      <c r="Y541" s="342">
        <f t="shared" si="322"/>
        <v>5.6801643835616433</v>
      </c>
      <c r="Z541" s="342">
        <f t="shared" si="322"/>
        <v>6.1821643835616431</v>
      </c>
      <c r="AA541" s="342">
        <f t="shared" si="322"/>
        <v>5.8795890410958895</v>
      </c>
      <c r="AB541" s="342">
        <f t="shared" si="322"/>
        <v>5.9689863013698616</v>
      </c>
      <c r="AC541" s="342">
        <f t="shared" si="322"/>
        <v>5.6732876712328757</v>
      </c>
      <c r="AD541" s="342">
        <f t="shared" si="322"/>
        <v>5.7558082191780819</v>
      </c>
      <c r="AE541" s="342">
        <f t="shared" si="322"/>
        <v>5.6492191780821903</v>
      </c>
      <c r="AF541" s="342">
        <f t="shared" si="322"/>
        <v>5.3638356164383554</v>
      </c>
      <c r="AG541" s="342">
        <f t="shared" si="322"/>
        <v>5.4360410958904106</v>
      </c>
      <c r="AH541" s="342">
        <f t="shared" si="322"/>
        <v>5.1575342465753415</v>
      </c>
      <c r="AI541" s="342">
        <f t="shared" si="322"/>
        <v>5.2228630136986292</v>
      </c>
      <c r="AJ541" s="342">
        <f t="shared" si="322"/>
        <v>5.1162739726027393</v>
      </c>
      <c r="AK541" s="342">
        <f t="shared" si="322"/>
        <v>4.5248767123287665</v>
      </c>
      <c r="AL541" s="342">
        <f t="shared" si="322"/>
        <v>4.9030958904109587</v>
      </c>
      <c r="AM541" s="342">
        <f t="shared" si="322"/>
        <v>4.6417808219178074</v>
      </c>
      <c r="AN541" s="342">
        <f t="shared" si="322"/>
        <v>4.6899178082191773</v>
      </c>
      <c r="AO541" s="342">
        <f t="shared" si="322"/>
        <v>4.4354794520547935</v>
      </c>
      <c r="AP541" s="342">
        <f t="shared" si="322"/>
        <v>4.4767397260273967</v>
      </c>
      <c r="AQ541" s="342">
        <f t="shared" si="322"/>
        <v>4.3701506849315059</v>
      </c>
      <c r="AR541" s="342">
        <f t="shared" si="322"/>
        <v>4.1260273972602732</v>
      </c>
      <c r="AS541" s="342">
        <f t="shared" si="322"/>
        <v>4.1569726027397254</v>
      </c>
      <c r="AT541" s="342">
        <f t="shared" si="322"/>
        <v>3.9197260273972598</v>
      </c>
      <c r="AU541" s="342">
        <f t="shared" si="322"/>
        <v>3.9437945205479448</v>
      </c>
      <c r="AV541" s="342">
        <f t="shared" si="322"/>
        <v>3.8267213114754091</v>
      </c>
      <c r="AW541" s="342">
        <f t="shared" si="322"/>
        <v>3.480396174863388</v>
      </c>
      <c r="AX541" s="342">
        <f t="shared" si="322"/>
        <v>3.6141256830601085</v>
      </c>
      <c r="AY541" s="342">
        <f t="shared" si="322"/>
        <v>3.3946721311475403</v>
      </c>
      <c r="AZ541" s="342">
        <f t="shared" si="322"/>
        <v>3.4015300546448084</v>
      </c>
      <c r="BA541" s="342">
        <f t="shared" si="322"/>
        <v>3.1889344262295074</v>
      </c>
      <c r="BB541" s="342">
        <f t="shared" si="322"/>
        <v>3.1889344262295078</v>
      </c>
      <c r="BC541" s="342">
        <f t="shared" si="322"/>
        <v>3.0826366120218576</v>
      </c>
      <c r="BD541" s="342">
        <f t="shared" si="322"/>
        <v>2.8803278688524583</v>
      </c>
      <c r="BE541" s="342">
        <f t="shared" si="322"/>
        <v>2.870040983606557</v>
      </c>
      <c r="BF541" s="342">
        <f t="shared" si="322"/>
        <v>2.6745901639344258</v>
      </c>
      <c r="BG541" s="342">
        <f t="shared" si="322"/>
        <v>2.6574453551912565</v>
      </c>
      <c r="BH541" s="342">
        <f t="shared" si="322"/>
        <v>2.5581369863013697</v>
      </c>
      <c r="BI541" s="342">
        <f t="shared" si="322"/>
        <v>2.2143013698630138</v>
      </c>
      <c r="BJ541" s="342">
        <f t="shared" si="322"/>
        <v>2.3449589041095886</v>
      </c>
      <c r="BK541" s="342">
        <f t="shared" si="322"/>
        <v>2.1661643835616435</v>
      </c>
      <c r="BL541" s="342">
        <f t="shared" si="322"/>
        <v>2.131780821917808</v>
      </c>
      <c r="BM541" s="342">
        <f t="shared" si="322"/>
        <v>1.9598630136986299</v>
      </c>
      <c r="BN541" s="342">
        <f t="shared" si="322"/>
        <v>1.918602739726027</v>
      </c>
      <c r="BO541" s="342">
        <f t="shared" si="322"/>
        <v>1.8120136986301367</v>
      </c>
      <c r="BP541" s="342">
        <f t="shared" si="322"/>
        <v>1.6504109589041094</v>
      </c>
      <c r="BQ541" s="342">
        <f t="shared" si="322"/>
        <v>1.5988356164383561</v>
      </c>
      <c r="BR541" s="342">
        <f t="shared" si="322"/>
        <v>1.4441095890410955</v>
      </c>
      <c r="BS541" s="342">
        <f t="shared" si="322"/>
        <v>1.3856575342465751</v>
      </c>
      <c r="BT541" s="342">
        <f t="shared" si="322"/>
        <v>1.2790684931506848</v>
      </c>
      <c r="BU541" s="342">
        <f t="shared" si="322"/>
        <v>1.0590136986301368</v>
      </c>
      <c r="BV541" s="342">
        <f t="shared" si="322"/>
        <v>1.065890410958904</v>
      </c>
      <c r="BW541" s="342">
        <f t="shared" si="322"/>
        <v>0.92835616438356139</v>
      </c>
      <c r="BX541" s="342">
        <f t="shared" si="323"/>
        <v>0.85271232876712322</v>
      </c>
      <c r="BY541" s="342">
        <f t="shared" si="323"/>
        <v>0.72205479452054777</v>
      </c>
      <c r="BZ541" s="342">
        <f t="shared" si="323"/>
        <v>0.63953424657534241</v>
      </c>
      <c r="CA541" s="342">
        <f t="shared" si="323"/>
        <v>0.53294520547945201</v>
      </c>
      <c r="CB541" s="342">
        <f t="shared" si="323"/>
        <v>0.41260273972602735</v>
      </c>
      <c r="CC541" s="342">
        <f t="shared" si="323"/>
        <v>0.31976712328767121</v>
      </c>
      <c r="CD541" s="342">
        <f t="shared" si="323"/>
        <v>0.20630136986301367</v>
      </c>
      <c r="CE541" s="342">
        <f t="shared" si="323"/>
        <v>0.1065890410958904</v>
      </c>
      <c r="CF541" s="342">
        <f t="shared" si="323"/>
        <v>0</v>
      </c>
      <c r="CG541" s="342">
        <f t="shared" si="323"/>
        <v>0</v>
      </c>
      <c r="CH541" s="342">
        <f t="shared" si="323"/>
        <v>0</v>
      </c>
      <c r="CI541" s="342">
        <f t="shared" si="323"/>
        <v>0</v>
      </c>
      <c r="CJ541" s="342">
        <f t="shared" si="323"/>
        <v>0</v>
      </c>
      <c r="CK541" s="342">
        <f t="shared" si="323"/>
        <v>0</v>
      </c>
      <c r="CL541" s="342">
        <f t="shared" si="323"/>
        <v>0</v>
      </c>
      <c r="CM541" s="342">
        <f t="shared" si="323"/>
        <v>0</v>
      </c>
      <c r="CN541" s="342">
        <f t="shared" si="323"/>
        <v>0</v>
      </c>
      <c r="CO541" s="342">
        <f t="shared" si="323"/>
        <v>0</v>
      </c>
      <c r="CP541" s="342">
        <f t="shared" si="323"/>
        <v>0</v>
      </c>
      <c r="CQ541" s="342">
        <f t="shared" si="323"/>
        <v>0</v>
      </c>
      <c r="CR541" s="342">
        <f t="shared" si="323"/>
        <v>0</v>
      </c>
      <c r="CS541" s="342">
        <f t="shared" si="323"/>
        <v>0</v>
      </c>
      <c r="CT541" s="342">
        <f t="shared" si="323"/>
        <v>0</v>
      </c>
      <c r="CU541" s="342">
        <f t="shared" si="323"/>
        <v>0</v>
      </c>
      <c r="CV541" s="342">
        <f t="shared" si="323"/>
        <v>0</v>
      </c>
      <c r="CW541" s="342">
        <f t="shared" si="323"/>
        <v>0</v>
      </c>
      <c r="CX541" s="342">
        <f t="shared" si="323"/>
        <v>0</v>
      </c>
      <c r="CY541" s="342">
        <f t="shared" si="323"/>
        <v>0</v>
      </c>
      <c r="CZ541" s="342">
        <f t="shared" si="323"/>
        <v>0</v>
      </c>
      <c r="DA541" s="342">
        <f t="shared" si="323"/>
        <v>0</v>
      </c>
      <c r="DB541" s="342">
        <f t="shared" si="323"/>
        <v>0</v>
      </c>
      <c r="DC541" s="342">
        <f t="shared" si="323"/>
        <v>0</v>
      </c>
      <c r="DD541" s="342"/>
      <c r="DE541" s="342"/>
      <c r="DF541" s="342"/>
      <c r="DG541" s="342"/>
      <c r="DH541" s="342"/>
      <c r="DI541" s="342"/>
      <c r="DJ541" s="342"/>
      <c r="DK541" s="342"/>
      <c r="DL541" s="342"/>
      <c r="DM541" s="342"/>
      <c r="DN541" s="342"/>
      <c r="DO541" s="342"/>
      <c r="DP541" s="342"/>
      <c r="DQ541" s="342"/>
      <c r="DR541" s="342"/>
      <c r="DS541" s="342"/>
      <c r="DT541" s="342"/>
      <c r="DU541" s="342"/>
      <c r="DV541" s="342"/>
      <c r="DW541" s="342"/>
      <c r="DX541" s="342"/>
      <c r="DY541" s="342"/>
      <c r="DZ541" s="342"/>
      <c r="EA541" s="342"/>
      <c r="EB541" s="342"/>
      <c r="EC541" s="342"/>
      <c r="ED541" s="342"/>
      <c r="EE541" s="342"/>
      <c r="EF541" s="342"/>
      <c r="EG541" s="342"/>
      <c r="EH541" s="342"/>
      <c r="EI541" s="342"/>
      <c r="EJ541" s="342"/>
      <c r="EK541" s="342"/>
      <c r="EL541" s="342"/>
      <c r="EM541" s="342"/>
    </row>
    <row r="542" spans="3:143" x14ac:dyDescent="0.3">
      <c r="C542" s="71">
        <f t="shared" si="317"/>
        <v>12</v>
      </c>
      <c r="D542" s="223" t="str">
        <f t="shared" si="312"/>
        <v>야마구찌시설대</v>
      </c>
      <c r="E542" s="215" t="str">
        <f t="shared" si="312"/>
        <v>야마구찌</v>
      </c>
      <c r="F542" s="283">
        <f t="shared" si="312"/>
        <v>5000</v>
      </c>
      <c r="G542" s="217">
        <f t="shared" si="312"/>
        <v>2.3599999999999999E-2</v>
      </c>
      <c r="H542" s="218">
        <f t="shared" si="312"/>
        <v>43766</v>
      </c>
      <c r="I542" s="219" t="str">
        <f t="shared" si="312"/>
        <v>3개월</v>
      </c>
      <c r="J542" s="220" t="str">
        <f t="shared" si="312"/>
        <v>1,4,7,10</v>
      </c>
      <c r="K542" s="341"/>
      <c r="L542" s="342">
        <f t="shared" si="322"/>
        <v>10.021917808219177</v>
      </c>
      <c r="M542" s="342">
        <f t="shared" si="322"/>
        <v>8.2971134246575353</v>
      </c>
      <c r="N542" s="342">
        <f t="shared" si="322"/>
        <v>9.1860898630136987</v>
      </c>
      <c r="O542" s="342">
        <f t="shared" si="322"/>
        <v>8.8897643835616424</v>
      </c>
      <c r="P542" s="342">
        <f t="shared" si="322"/>
        <v>8.3502619178082185</v>
      </c>
      <c r="Q542" s="342">
        <f t="shared" si="322"/>
        <v>8.0808986301369856</v>
      </c>
      <c r="R542" s="342">
        <f t="shared" si="322"/>
        <v>8.3502619178082185</v>
      </c>
      <c r="S542" s="342">
        <f t="shared" si="322"/>
        <v>7.5144339726027392</v>
      </c>
      <c r="T542" s="342">
        <f t="shared" si="322"/>
        <v>7.2720328767123279</v>
      </c>
      <c r="U542" s="342">
        <f t="shared" si="322"/>
        <v>7.5144339726027392</v>
      </c>
      <c r="V542" s="342">
        <f t="shared" si="322"/>
        <v>6.4631671232876711</v>
      </c>
      <c r="W542" s="342">
        <f t="shared" si="322"/>
        <v>6.6786060273972598</v>
      </c>
      <c r="X542" s="342">
        <f t="shared" si="322"/>
        <v>6.6786060273972598</v>
      </c>
      <c r="Y542" s="342">
        <f t="shared" si="322"/>
        <v>5.7806421917808217</v>
      </c>
      <c r="Z542" s="342">
        <f t="shared" si="322"/>
        <v>6.1213873972602739</v>
      </c>
      <c r="AA542" s="342">
        <f t="shared" si="322"/>
        <v>5.6543013698630133</v>
      </c>
      <c r="AB542" s="342">
        <f t="shared" si="322"/>
        <v>5.5641687671232871</v>
      </c>
      <c r="AC542" s="342">
        <f t="shared" si="322"/>
        <v>5.1150575342465752</v>
      </c>
      <c r="AD542" s="342">
        <f t="shared" si="322"/>
        <v>5.0069501369863012</v>
      </c>
      <c r="AE542" s="342">
        <f t="shared" si="322"/>
        <v>4.7283408219178078</v>
      </c>
      <c r="AF542" s="342">
        <f t="shared" si="322"/>
        <v>4.3061917808219174</v>
      </c>
      <c r="AG542" s="342">
        <f t="shared" si="322"/>
        <v>4.1711221917808219</v>
      </c>
      <c r="AH542" s="342">
        <f t="shared" si="322"/>
        <v>3.7669479452054788</v>
      </c>
      <c r="AI542" s="342">
        <f t="shared" si="322"/>
        <v>3.6139035616438355</v>
      </c>
      <c r="AJ542" s="342">
        <f t="shared" si="322"/>
        <v>3.3352942465753426</v>
      </c>
      <c r="AK542" s="342">
        <f t="shared" si="322"/>
        <v>2.7614801826484019</v>
      </c>
      <c r="AL542" s="342">
        <f t="shared" si="322"/>
        <v>2.7794118721461185</v>
      </c>
      <c r="AM542" s="342">
        <f t="shared" si="322"/>
        <v>2.4207780821917799</v>
      </c>
      <c r="AN542" s="342">
        <f t="shared" si="322"/>
        <v>2.223529497716894</v>
      </c>
      <c r="AO542" s="342">
        <f t="shared" si="322"/>
        <v>1.8828273972602732</v>
      </c>
      <c r="AP542" s="342">
        <f t="shared" si="322"/>
        <v>1.6676471232876706</v>
      </c>
      <c r="AQ542" s="342">
        <f t="shared" si="322"/>
        <v>1.389705936073059</v>
      </c>
      <c r="AR542" s="342">
        <f t="shared" si="322"/>
        <v>1.0759013698630133</v>
      </c>
      <c r="AS542" s="342">
        <f t="shared" si="322"/>
        <v>0.83382356164383531</v>
      </c>
      <c r="AT542" s="342">
        <f t="shared" si="322"/>
        <v>0.53795068493150666</v>
      </c>
      <c r="AU542" s="342">
        <f t="shared" si="322"/>
        <v>0.27794118721461175</v>
      </c>
      <c r="AV542" s="342">
        <f t="shared" si="322"/>
        <v>-1.1362471376657688E-16</v>
      </c>
      <c r="AW542" s="342">
        <f t="shared" si="322"/>
        <v>-1.0629408707195903E-16</v>
      </c>
      <c r="AX542" s="342">
        <f t="shared" si="322"/>
        <v>-1.1362471376657688E-16</v>
      </c>
      <c r="AY542" s="342">
        <f t="shared" si="322"/>
        <v>-1.0995940041926795E-16</v>
      </c>
      <c r="AZ542" s="342">
        <f t="shared" si="322"/>
        <v>-1.1362471376657688E-16</v>
      </c>
      <c r="BA542" s="342">
        <f t="shared" si="322"/>
        <v>-1.0995940041926795E-16</v>
      </c>
      <c r="BB542" s="342">
        <f t="shared" si="322"/>
        <v>-1.1362471376657688E-16</v>
      </c>
      <c r="BC542" s="342">
        <f t="shared" si="322"/>
        <v>-1.1362471376657688E-16</v>
      </c>
      <c r="BD542" s="342">
        <f t="shared" si="322"/>
        <v>-1.0995940041926795E-16</v>
      </c>
      <c r="BE542" s="342">
        <f t="shared" si="322"/>
        <v>-1.1362471376657688E-16</v>
      </c>
      <c r="BF542" s="342">
        <f t="shared" si="322"/>
        <v>-1.0995940041926795E-16</v>
      </c>
      <c r="BG542" s="342">
        <f t="shared" si="322"/>
        <v>-1.1362471376657688E-16</v>
      </c>
      <c r="BH542" s="342">
        <f t="shared" si="322"/>
        <v>-1.1393601435223874E-16</v>
      </c>
      <c r="BI542" s="342">
        <f t="shared" si="322"/>
        <v>-1.0290994844718339E-16</v>
      </c>
      <c r="BJ542" s="342">
        <f t="shared" si="322"/>
        <v>-1.1393601435223874E-16</v>
      </c>
      <c r="BK542" s="342">
        <f t="shared" si="322"/>
        <v>-1.1026065905055362E-16</v>
      </c>
      <c r="BL542" s="342">
        <f t="shared" si="322"/>
        <v>-1.1393601435223874E-16</v>
      </c>
      <c r="BM542" s="342">
        <f t="shared" si="322"/>
        <v>-1.1026065905055362E-16</v>
      </c>
      <c r="BN542" s="342">
        <f t="shared" si="322"/>
        <v>-1.1393601435223874E-16</v>
      </c>
      <c r="BO542" s="342">
        <f t="shared" si="322"/>
        <v>-1.1393601435223874E-16</v>
      </c>
      <c r="BP542" s="342">
        <f t="shared" si="322"/>
        <v>-1.1026065905055362E-16</v>
      </c>
      <c r="BQ542" s="342">
        <f t="shared" si="322"/>
        <v>-1.1393601435223874E-16</v>
      </c>
      <c r="BR542" s="342">
        <f t="shared" si="322"/>
        <v>-1.1026065905055362E-16</v>
      </c>
      <c r="BS542" s="342">
        <f t="shared" si="322"/>
        <v>-1.1393601435223874E-16</v>
      </c>
      <c r="BT542" s="342">
        <f t="shared" si="322"/>
        <v>-1.1393601435223874E-16</v>
      </c>
      <c r="BU542" s="342">
        <f t="shared" si="322"/>
        <v>-1.0290994844718339E-16</v>
      </c>
      <c r="BV542" s="342">
        <f t="shared" si="322"/>
        <v>-1.1393601435223874E-16</v>
      </c>
      <c r="BW542" s="342">
        <f t="shared" ref="BW542:EH542" si="324">BV212*BW613*(DAY(BW$491)/BW$494)</f>
        <v>-1.1026065905055362E-16</v>
      </c>
      <c r="BX542" s="342">
        <f t="shared" si="323"/>
        <v>-1.1393601435223874E-16</v>
      </c>
      <c r="BY542" s="342">
        <f t="shared" si="323"/>
        <v>-1.1026065905055362E-16</v>
      </c>
      <c r="BZ542" s="342">
        <f t="shared" si="323"/>
        <v>-1.1393601435223874E-16</v>
      </c>
      <c r="CA542" s="342">
        <f t="shared" si="323"/>
        <v>-1.1393601435223874E-16</v>
      </c>
      <c r="CB542" s="342">
        <f t="shared" si="323"/>
        <v>-1.1026065905055362E-16</v>
      </c>
      <c r="CC542" s="342">
        <f t="shared" si="323"/>
        <v>-1.1393601435223874E-16</v>
      </c>
      <c r="CD542" s="342">
        <f t="shared" si="323"/>
        <v>-1.1026065905055362E-16</v>
      </c>
      <c r="CE542" s="342">
        <f t="shared" si="323"/>
        <v>-1.1393601435223874E-16</v>
      </c>
      <c r="CF542" s="342">
        <f t="shared" si="323"/>
        <v>-1.1393601435223874E-16</v>
      </c>
      <c r="CG542" s="342">
        <f t="shared" si="323"/>
        <v>-1.0290994844718339E-16</v>
      </c>
      <c r="CH542" s="342">
        <f t="shared" si="323"/>
        <v>-1.1393601435223874E-16</v>
      </c>
      <c r="CI542" s="342">
        <f t="shared" si="323"/>
        <v>-1.1026065905055362E-16</v>
      </c>
      <c r="CJ542" s="342">
        <f t="shared" si="323"/>
        <v>-1.1393601435223874E-16</v>
      </c>
      <c r="CK542" s="342">
        <f t="shared" si="323"/>
        <v>-1.1026065905055362E-16</v>
      </c>
      <c r="CL542" s="342">
        <f t="shared" si="323"/>
        <v>-1.1393601435223874E-16</v>
      </c>
      <c r="CM542" s="342">
        <f t="shared" si="323"/>
        <v>-1.1393601435223874E-16</v>
      </c>
      <c r="CN542" s="342">
        <f t="shared" si="323"/>
        <v>-1.1026065905055362E-16</v>
      </c>
      <c r="CO542" s="342">
        <f t="shared" si="323"/>
        <v>-1.1393601435223874E-16</v>
      </c>
      <c r="CP542" s="342">
        <f t="shared" si="323"/>
        <v>-1.1026065905055362E-16</v>
      </c>
      <c r="CQ542" s="342">
        <f t="shared" si="323"/>
        <v>-1.1393601435223874E-16</v>
      </c>
      <c r="CR542" s="342">
        <f t="shared" si="323"/>
        <v>-1.1362471376657688E-16</v>
      </c>
      <c r="CS542" s="342">
        <f t="shared" si="323"/>
        <v>-1.0629408707195903E-16</v>
      </c>
      <c r="CT542" s="342">
        <f t="shared" si="323"/>
        <v>-1.1362471376657688E-16</v>
      </c>
      <c r="CU542" s="342">
        <f t="shared" si="323"/>
        <v>-1.0995940041926795E-16</v>
      </c>
      <c r="CV542" s="342">
        <f t="shared" si="323"/>
        <v>-1.1362471376657688E-16</v>
      </c>
      <c r="CW542" s="342">
        <f t="shared" si="323"/>
        <v>-1.0995940041926795E-16</v>
      </c>
      <c r="CX542" s="342">
        <f t="shared" si="323"/>
        <v>-1.1362471376657688E-16</v>
      </c>
      <c r="CY542" s="342">
        <f t="shared" si="323"/>
        <v>-1.1362471376657688E-16</v>
      </c>
      <c r="CZ542" s="342">
        <f t="shared" si="323"/>
        <v>-1.0995940041926795E-16</v>
      </c>
      <c r="DA542" s="342">
        <f t="shared" si="323"/>
        <v>-1.1362471376657688E-16</v>
      </c>
      <c r="DB542" s="342">
        <f t="shared" si="323"/>
        <v>-1.0995940041926795E-16</v>
      </c>
      <c r="DC542" s="342">
        <f t="shared" si="323"/>
        <v>-1.1362471376657688E-16</v>
      </c>
      <c r="DD542" s="342"/>
      <c r="DE542" s="342"/>
      <c r="DF542" s="342"/>
      <c r="DG542" s="342"/>
      <c r="DH542" s="342"/>
      <c r="DI542" s="342"/>
      <c r="DJ542" s="342"/>
      <c r="DK542" s="342"/>
      <c r="DL542" s="342"/>
      <c r="DM542" s="342"/>
      <c r="DN542" s="342"/>
      <c r="DO542" s="342"/>
      <c r="DP542" s="342"/>
      <c r="DQ542" s="342"/>
      <c r="DR542" s="342"/>
      <c r="DS542" s="342"/>
      <c r="DT542" s="342"/>
      <c r="DU542" s="342"/>
      <c r="DV542" s="342"/>
      <c r="DW542" s="342"/>
      <c r="DX542" s="342"/>
      <c r="DY542" s="342"/>
      <c r="DZ542" s="342"/>
      <c r="EA542" s="342"/>
      <c r="EB542" s="342"/>
      <c r="EC542" s="342"/>
      <c r="ED542" s="342"/>
      <c r="EE542" s="342"/>
      <c r="EF542" s="342"/>
      <c r="EG542" s="342"/>
      <c r="EH542" s="342"/>
      <c r="EI542" s="342"/>
      <c r="EJ542" s="342"/>
      <c r="EK542" s="342"/>
      <c r="EL542" s="342"/>
      <c r="EM542" s="342"/>
    </row>
    <row r="543" spans="3:143" x14ac:dyDescent="0.3">
      <c r="C543" s="71">
        <f t="shared" si="317"/>
        <v>13</v>
      </c>
      <c r="D543" s="223" t="str">
        <f t="shared" si="312"/>
        <v>일반대(정책자금)</v>
      </c>
      <c r="E543" s="215" t="str">
        <f t="shared" si="312"/>
        <v>국민</v>
      </c>
      <c r="F543" s="283">
        <f t="shared" si="312"/>
        <v>9375</v>
      </c>
      <c r="G543" s="217">
        <f t="shared" si="312"/>
        <v>2.2700000000000001E-2</v>
      </c>
      <c r="H543" s="218">
        <f t="shared" si="312"/>
        <v>43174</v>
      </c>
      <c r="I543" s="219" t="str">
        <f t="shared" si="312"/>
        <v>3개월</v>
      </c>
      <c r="J543" s="220" t="str">
        <f t="shared" si="312"/>
        <v>3.6.9.12</v>
      </c>
      <c r="K543" s="341"/>
      <c r="L543" s="342">
        <f t="shared" ref="L543:BW546" si="325">K213*L614*(DAY(L$491)/L$494)</f>
        <v>18.074486301369863</v>
      </c>
      <c r="M543" s="342">
        <f t="shared" si="325"/>
        <v>16.325342465753426</v>
      </c>
      <c r="N543" s="342">
        <f t="shared" si="325"/>
        <v>18.074486301369863</v>
      </c>
      <c r="O543" s="342">
        <f t="shared" si="325"/>
        <v>13.993150684931505</v>
      </c>
      <c r="P543" s="342">
        <f t="shared" si="325"/>
        <v>14.45958904109589</v>
      </c>
      <c r="Q543" s="342">
        <f t="shared" si="325"/>
        <v>13.993150684931505</v>
      </c>
      <c r="R543" s="342">
        <f t="shared" si="325"/>
        <v>10.844691780821918</v>
      </c>
      <c r="S543" s="342">
        <f t="shared" si="325"/>
        <v>10.844691780821918</v>
      </c>
      <c r="T543" s="342">
        <f t="shared" si="325"/>
        <v>10.49486301369863</v>
      </c>
      <c r="U543" s="342">
        <f t="shared" si="325"/>
        <v>7.2297945205479452</v>
      </c>
      <c r="V543" s="342">
        <f t="shared" si="325"/>
        <v>6.9965753424657526</v>
      </c>
      <c r="W543" s="342">
        <f t="shared" si="325"/>
        <v>7.2297945205479452</v>
      </c>
      <c r="X543" s="342">
        <f t="shared" si="325"/>
        <v>3.6148972602739726</v>
      </c>
      <c r="Y543" s="342">
        <f t="shared" si="325"/>
        <v>2.9929794520547945</v>
      </c>
      <c r="Z543" s="342">
        <f t="shared" si="325"/>
        <v>3.0124143835616439</v>
      </c>
      <c r="AA543" s="342">
        <f t="shared" si="325"/>
        <v>2.6237157534246576</v>
      </c>
      <c r="AB543" s="342">
        <f t="shared" si="325"/>
        <v>2.4099315068493152</v>
      </c>
      <c r="AC543" s="342">
        <f t="shared" si="325"/>
        <v>2.0406678082191778</v>
      </c>
      <c r="AD543" s="342">
        <f t="shared" si="325"/>
        <v>1.8074486301369863</v>
      </c>
      <c r="AE543" s="342">
        <f t="shared" si="325"/>
        <v>1.506207191780822</v>
      </c>
      <c r="AF543" s="342">
        <f t="shared" si="325"/>
        <v>1.1660958904109591</v>
      </c>
      <c r="AG543" s="342">
        <f t="shared" si="325"/>
        <v>0.90372431506849316</v>
      </c>
      <c r="AH543" s="342">
        <f t="shared" si="325"/>
        <v>0.58304794520547953</v>
      </c>
      <c r="AI543" s="342">
        <f t="shared" si="325"/>
        <v>0.3012414383561644</v>
      </c>
      <c r="AJ543" s="342">
        <f t="shared" si="325"/>
        <v>0</v>
      </c>
      <c r="AK543" s="342">
        <f t="shared" si="325"/>
        <v>0</v>
      </c>
      <c r="AL543" s="342">
        <f t="shared" si="325"/>
        <v>0</v>
      </c>
      <c r="AM543" s="342">
        <f t="shared" si="325"/>
        <v>0</v>
      </c>
      <c r="AN543" s="342">
        <f t="shared" si="325"/>
        <v>0</v>
      </c>
      <c r="AO543" s="342">
        <f t="shared" si="325"/>
        <v>0</v>
      </c>
      <c r="AP543" s="342">
        <f t="shared" si="325"/>
        <v>0</v>
      </c>
      <c r="AQ543" s="342">
        <f t="shared" si="325"/>
        <v>0</v>
      </c>
      <c r="AR543" s="342">
        <f t="shared" si="325"/>
        <v>0</v>
      </c>
      <c r="AS543" s="342">
        <f t="shared" si="325"/>
        <v>0</v>
      </c>
      <c r="AT543" s="342">
        <f t="shared" si="325"/>
        <v>0</v>
      </c>
      <c r="AU543" s="342">
        <f t="shared" si="325"/>
        <v>0</v>
      </c>
      <c r="AV543" s="342">
        <f t="shared" si="325"/>
        <v>0</v>
      </c>
      <c r="AW543" s="342">
        <f t="shared" si="325"/>
        <v>0</v>
      </c>
      <c r="AX543" s="342">
        <f t="shared" si="325"/>
        <v>0</v>
      </c>
      <c r="AY543" s="342">
        <f t="shared" si="325"/>
        <v>0</v>
      </c>
      <c r="AZ543" s="342">
        <f t="shared" si="325"/>
        <v>0</v>
      </c>
      <c r="BA543" s="342">
        <f t="shared" si="325"/>
        <v>0</v>
      </c>
      <c r="BB543" s="342">
        <f t="shared" si="325"/>
        <v>0</v>
      </c>
      <c r="BC543" s="342">
        <f t="shared" si="325"/>
        <v>0</v>
      </c>
      <c r="BD543" s="342">
        <f t="shared" si="325"/>
        <v>0</v>
      </c>
      <c r="BE543" s="342">
        <f t="shared" si="325"/>
        <v>0</v>
      </c>
      <c r="BF543" s="342">
        <f t="shared" si="325"/>
        <v>0</v>
      </c>
      <c r="BG543" s="342">
        <f t="shared" si="325"/>
        <v>0</v>
      </c>
      <c r="BH543" s="342">
        <f t="shared" si="325"/>
        <v>0</v>
      </c>
      <c r="BI543" s="342">
        <f t="shared" si="325"/>
        <v>0</v>
      </c>
      <c r="BJ543" s="342">
        <f t="shared" si="325"/>
        <v>0</v>
      </c>
      <c r="BK543" s="342">
        <f t="shared" si="325"/>
        <v>0</v>
      </c>
      <c r="BL543" s="342">
        <f t="shared" si="325"/>
        <v>0</v>
      </c>
      <c r="BM543" s="342">
        <f t="shared" si="325"/>
        <v>0</v>
      </c>
      <c r="BN543" s="342">
        <f t="shared" si="325"/>
        <v>0</v>
      </c>
      <c r="BO543" s="342">
        <f t="shared" si="325"/>
        <v>0</v>
      </c>
      <c r="BP543" s="342">
        <f t="shared" si="325"/>
        <v>0</v>
      </c>
      <c r="BQ543" s="342">
        <f t="shared" si="325"/>
        <v>0</v>
      </c>
      <c r="BR543" s="342">
        <f t="shared" si="325"/>
        <v>0</v>
      </c>
      <c r="BS543" s="342">
        <f t="shared" si="325"/>
        <v>0</v>
      </c>
      <c r="BT543" s="342">
        <f t="shared" si="325"/>
        <v>0</v>
      </c>
      <c r="BU543" s="342">
        <f t="shared" si="325"/>
        <v>0</v>
      </c>
      <c r="BV543" s="342">
        <f t="shared" si="325"/>
        <v>0</v>
      </c>
      <c r="BW543" s="342">
        <f t="shared" si="325"/>
        <v>0</v>
      </c>
      <c r="BX543" s="342">
        <f t="shared" si="323"/>
        <v>0</v>
      </c>
      <c r="BY543" s="342">
        <f t="shared" si="323"/>
        <v>0</v>
      </c>
      <c r="BZ543" s="342">
        <f t="shared" si="323"/>
        <v>0</v>
      </c>
      <c r="CA543" s="342">
        <f t="shared" si="323"/>
        <v>0</v>
      </c>
      <c r="CB543" s="342">
        <f t="shared" si="323"/>
        <v>0</v>
      </c>
      <c r="CC543" s="342">
        <f t="shared" si="323"/>
        <v>0</v>
      </c>
      <c r="CD543" s="342">
        <f t="shared" si="323"/>
        <v>0</v>
      </c>
      <c r="CE543" s="342">
        <f t="shared" si="323"/>
        <v>0</v>
      </c>
      <c r="CF543" s="342">
        <f t="shared" si="323"/>
        <v>0</v>
      </c>
      <c r="CG543" s="342">
        <f t="shared" si="323"/>
        <v>0</v>
      </c>
      <c r="CH543" s="342">
        <f t="shared" si="323"/>
        <v>0</v>
      </c>
      <c r="CI543" s="342">
        <f t="shared" si="323"/>
        <v>0</v>
      </c>
      <c r="CJ543" s="342">
        <f t="shared" si="323"/>
        <v>0</v>
      </c>
      <c r="CK543" s="342">
        <f t="shared" si="323"/>
        <v>0</v>
      </c>
      <c r="CL543" s="342">
        <f t="shared" si="323"/>
        <v>0</v>
      </c>
      <c r="CM543" s="342">
        <f t="shared" si="323"/>
        <v>0</v>
      </c>
      <c r="CN543" s="342">
        <f t="shared" si="323"/>
        <v>0</v>
      </c>
      <c r="CO543" s="342">
        <f t="shared" si="323"/>
        <v>0</v>
      </c>
      <c r="CP543" s="342">
        <f t="shared" si="323"/>
        <v>0</v>
      </c>
      <c r="CQ543" s="342">
        <f t="shared" si="323"/>
        <v>0</v>
      </c>
      <c r="CR543" s="342">
        <f t="shared" si="323"/>
        <v>0</v>
      </c>
      <c r="CS543" s="342">
        <f t="shared" si="323"/>
        <v>0</v>
      </c>
      <c r="CT543" s="342">
        <f t="shared" si="323"/>
        <v>0</v>
      </c>
      <c r="CU543" s="342">
        <f t="shared" si="323"/>
        <v>0</v>
      </c>
      <c r="CV543" s="342">
        <f t="shared" si="323"/>
        <v>0</v>
      </c>
      <c r="CW543" s="342">
        <f t="shared" si="323"/>
        <v>0</v>
      </c>
      <c r="CX543" s="342">
        <f t="shared" si="323"/>
        <v>0</v>
      </c>
      <c r="CY543" s="342">
        <f t="shared" si="323"/>
        <v>0</v>
      </c>
      <c r="CZ543" s="342">
        <f t="shared" si="323"/>
        <v>0</v>
      </c>
      <c r="DA543" s="342">
        <f t="shared" si="323"/>
        <v>0</v>
      </c>
      <c r="DB543" s="342">
        <f t="shared" si="323"/>
        <v>0</v>
      </c>
      <c r="DC543" s="342">
        <f t="shared" si="323"/>
        <v>0</v>
      </c>
      <c r="DD543" s="342"/>
      <c r="DE543" s="342"/>
      <c r="DF543" s="342"/>
      <c r="DG543" s="342"/>
      <c r="DH543" s="342"/>
      <c r="DI543" s="342"/>
      <c r="DJ543" s="342"/>
      <c r="DK543" s="342"/>
      <c r="DL543" s="342"/>
      <c r="DM543" s="342"/>
      <c r="DN543" s="342"/>
      <c r="DO543" s="342"/>
      <c r="DP543" s="342"/>
      <c r="DQ543" s="342"/>
      <c r="DR543" s="342"/>
      <c r="DS543" s="342"/>
      <c r="DT543" s="342"/>
      <c r="DU543" s="342"/>
      <c r="DV543" s="342"/>
      <c r="DW543" s="342"/>
      <c r="DX543" s="342"/>
      <c r="DY543" s="342"/>
      <c r="DZ543" s="342"/>
      <c r="EA543" s="342"/>
      <c r="EB543" s="342"/>
      <c r="EC543" s="342"/>
      <c r="ED543" s="342"/>
      <c r="EE543" s="342"/>
      <c r="EF543" s="342"/>
      <c r="EG543" s="342"/>
      <c r="EH543" s="342"/>
      <c r="EI543" s="342"/>
      <c r="EJ543" s="342"/>
      <c r="EK543" s="342"/>
      <c r="EL543" s="342"/>
      <c r="EM543" s="342"/>
    </row>
    <row r="544" spans="3:143" x14ac:dyDescent="0.3">
      <c r="C544" s="71">
        <f t="shared" si="317"/>
        <v>14</v>
      </c>
      <c r="D544" s="223" t="str">
        <f t="shared" si="312"/>
        <v>일반대(정책자금)</v>
      </c>
      <c r="E544" s="215" t="str">
        <f t="shared" si="312"/>
        <v>하나</v>
      </c>
      <c r="F544" s="283">
        <f t="shared" si="312"/>
        <v>10000</v>
      </c>
      <c r="G544" s="217">
        <f t="shared" si="312"/>
        <v>2.3399999999999997E-2</v>
      </c>
      <c r="H544" s="218">
        <f t="shared" si="312"/>
        <v>42809</v>
      </c>
      <c r="I544" s="219" t="str">
        <f t="shared" si="312"/>
        <v>3개월</v>
      </c>
      <c r="J544" s="220" t="str">
        <f t="shared" si="312"/>
        <v>3.6.9.12</v>
      </c>
      <c r="K544" s="341"/>
      <c r="L544" s="342">
        <f t="shared" si="325"/>
        <v>19.873972602739723</v>
      </c>
      <c r="M544" s="342">
        <f t="shared" si="325"/>
        <v>17.950684931506849</v>
      </c>
      <c r="N544" s="342">
        <f t="shared" si="325"/>
        <v>19.873972602739723</v>
      </c>
      <c r="O544" s="342">
        <f t="shared" si="325"/>
        <v>19.232876712328764</v>
      </c>
      <c r="P544" s="342">
        <f t="shared" si="325"/>
        <v>19.873972602739723</v>
      </c>
      <c r="Q544" s="342">
        <f t="shared" si="325"/>
        <v>19.232876712328764</v>
      </c>
      <c r="R544" s="342">
        <f t="shared" si="325"/>
        <v>19.873972602739723</v>
      </c>
      <c r="S544" s="342">
        <f t="shared" si="325"/>
        <v>19.873972602739723</v>
      </c>
      <c r="T544" s="342">
        <f t="shared" si="325"/>
        <v>19.232876712328764</v>
      </c>
      <c r="U544" s="342">
        <f t="shared" si="325"/>
        <v>19.873972602739723</v>
      </c>
      <c r="V544" s="342">
        <f t="shared" si="325"/>
        <v>19.232876712328764</v>
      </c>
      <c r="W544" s="342">
        <f t="shared" si="325"/>
        <v>19.873972602739723</v>
      </c>
      <c r="X544" s="342">
        <f t="shared" si="325"/>
        <v>19.873972602739723</v>
      </c>
      <c r="Y544" s="342">
        <f t="shared" si="325"/>
        <v>17.950684931506849</v>
      </c>
      <c r="Z544" s="342">
        <f t="shared" si="325"/>
        <v>19.873972602739723</v>
      </c>
      <c r="AA544" s="342">
        <f t="shared" si="325"/>
        <v>19.232876712328764</v>
      </c>
      <c r="AB544" s="342">
        <f t="shared" si="325"/>
        <v>19.873972602739723</v>
      </c>
      <c r="AC544" s="342">
        <f t="shared" si="325"/>
        <v>19.232876712328764</v>
      </c>
      <c r="AD544" s="342">
        <f t="shared" si="325"/>
        <v>19.873972602739723</v>
      </c>
      <c r="AE544" s="342">
        <f t="shared" si="325"/>
        <v>19.873972602739723</v>
      </c>
      <c r="AF544" s="342">
        <f t="shared" si="325"/>
        <v>19.232876712328764</v>
      </c>
      <c r="AG544" s="342">
        <f t="shared" si="325"/>
        <v>19.873972602739723</v>
      </c>
      <c r="AH544" s="342">
        <f t="shared" si="325"/>
        <v>19.232876712328764</v>
      </c>
      <c r="AI544" s="342">
        <f t="shared" si="325"/>
        <v>19.873972602739723</v>
      </c>
      <c r="AJ544" s="342">
        <f t="shared" si="325"/>
        <v>19.873972602739723</v>
      </c>
      <c r="AK544" s="342">
        <f t="shared" si="325"/>
        <v>17.950684931506849</v>
      </c>
      <c r="AL544" s="342">
        <f t="shared" si="325"/>
        <v>19.873972602739723</v>
      </c>
      <c r="AM544" s="342">
        <f t="shared" si="325"/>
        <v>19.232876712328764</v>
      </c>
      <c r="AN544" s="342">
        <f t="shared" si="325"/>
        <v>19.873972602739723</v>
      </c>
      <c r="AO544" s="342">
        <f t="shared" si="325"/>
        <v>19.232876712328764</v>
      </c>
      <c r="AP544" s="342">
        <f t="shared" si="325"/>
        <v>19.873972602739723</v>
      </c>
      <c r="AQ544" s="342">
        <f t="shared" si="325"/>
        <v>19.873972602739723</v>
      </c>
      <c r="AR544" s="342">
        <f t="shared" si="325"/>
        <v>19.232876712328764</v>
      </c>
      <c r="AS544" s="342">
        <f t="shared" si="325"/>
        <v>19.873972602739723</v>
      </c>
      <c r="AT544" s="342">
        <f t="shared" si="325"/>
        <v>19.232876712328764</v>
      </c>
      <c r="AU544" s="342">
        <f t="shared" si="325"/>
        <v>19.873972602739723</v>
      </c>
      <c r="AV544" s="342">
        <f t="shared" si="325"/>
        <v>19.819672131147538</v>
      </c>
      <c r="AW544" s="342">
        <f t="shared" si="325"/>
        <v>18.540983606557376</v>
      </c>
      <c r="AX544" s="342">
        <f t="shared" si="325"/>
        <v>19.819672131147538</v>
      </c>
      <c r="AY544" s="342">
        <f t="shared" si="325"/>
        <v>19.180327868852455</v>
      </c>
      <c r="AZ544" s="342">
        <f t="shared" si="325"/>
        <v>19.819672131147538</v>
      </c>
      <c r="BA544" s="342">
        <f t="shared" si="325"/>
        <v>19.180327868852455</v>
      </c>
      <c r="BB544" s="342">
        <f t="shared" si="325"/>
        <v>19.819672131147538</v>
      </c>
      <c r="BC544" s="342">
        <f t="shared" si="325"/>
        <v>19.819672131147538</v>
      </c>
      <c r="BD544" s="342">
        <f t="shared" si="325"/>
        <v>19.180327868852455</v>
      </c>
      <c r="BE544" s="342">
        <f t="shared" si="325"/>
        <v>19.819672131147538</v>
      </c>
      <c r="BF544" s="342">
        <f t="shared" si="325"/>
        <v>19.180327868852455</v>
      </c>
      <c r="BG544" s="342">
        <f t="shared" si="325"/>
        <v>19.819672131147538</v>
      </c>
      <c r="BH544" s="342">
        <f t="shared" si="325"/>
        <v>19.873972602739723</v>
      </c>
      <c r="BI544" s="342">
        <f t="shared" si="325"/>
        <v>17.950684931506849</v>
      </c>
      <c r="BJ544" s="342">
        <f t="shared" si="325"/>
        <v>19.873972602739723</v>
      </c>
      <c r="BK544" s="342">
        <f t="shared" si="325"/>
        <v>19.232876712328764</v>
      </c>
      <c r="BL544" s="342">
        <f t="shared" si="325"/>
        <v>19.873972602739723</v>
      </c>
      <c r="BM544" s="342">
        <f t="shared" si="325"/>
        <v>19.232876712328764</v>
      </c>
      <c r="BN544" s="342">
        <f t="shared" si="325"/>
        <v>19.873972602739723</v>
      </c>
      <c r="BO544" s="342">
        <f t="shared" si="325"/>
        <v>19.873972602739723</v>
      </c>
      <c r="BP544" s="342">
        <f t="shared" si="325"/>
        <v>19.232876712328764</v>
      </c>
      <c r="BQ544" s="342">
        <f t="shared" si="325"/>
        <v>19.873972602739723</v>
      </c>
      <c r="BR544" s="342">
        <f t="shared" si="325"/>
        <v>19.232876712328764</v>
      </c>
      <c r="BS544" s="342">
        <f t="shared" si="325"/>
        <v>19.873972602739723</v>
      </c>
      <c r="BT544" s="342">
        <f t="shared" si="325"/>
        <v>19.873972602739723</v>
      </c>
      <c r="BU544" s="342">
        <f t="shared" si="325"/>
        <v>17.950684931506849</v>
      </c>
      <c r="BV544" s="342">
        <f t="shared" si="325"/>
        <v>19.873972602739723</v>
      </c>
      <c r="BW544" s="342">
        <f t="shared" si="325"/>
        <v>19.232876712328764</v>
      </c>
      <c r="BX544" s="342">
        <f t="shared" si="323"/>
        <v>19.873972602739723</v>
      </c>
      <c r="BY544" s="342">
        <f t="shared" si="323"/>
        <v>19.232876712328764</v>
      </c>
      <c r="BZ544" s="342">
        <f t="shared" si="323"/>
        <v>19.873972602739723</v>
      </c>
      <c r="CA544" s="342">
        <f t="shared" si="323"/>
        <v>19.873972602739723</v>
      </c>
      <c r="CB544" s="342">
        <f t="shared" si="323"/>
        <v>19.232876712328764</v>
      </c>
      <c r="CC544" s="342">
        <f t="shared" si="323"/>
        <v>19.873972602739723</v>
      </c>
      <c r="CD544" s="342">
        <f t="shared" si="323"/>
        <v>19.232876712328764</v>
      </c>
      <c r="CE544" s="342">
        <f t="shared" si="323"/>
        <v>19.873972602739723</v>
      </c>
      <c r="CF544" s="342">
        <f t="shared" si="323"/>
        <v>19.873972602739723</v>
      </c>
      <c r="CG544" s="342">
        <f t="shared" si="323"/>
        <v>17.950684931506849</v>
      </c>
      <c r="CH544" s="342">
        <f t="shared" si="323"/>
        <v>19.873972602739723</v>
      </c>
      <c r="CI544" s="342">
        <f t="shared" si="323"/>
        <v>19.232876712328764</v>
      </c>
      <c r="CJ544" s="342">
        <f t="shared" si="323"/>
        <v>19.873972602739723</v>
      </c>
      <c r="CK544" s="342">
        <f t="shared" si="323"/>
        <v>19.232876712328764</v>
      </c>
      <c r="CL544" s="342">
        <f t="shared" si="323"/>
        <v>19.873972602739723</v>
      </c>
      <c r="CM544" s="342">
        <f t="shared" si="323"/>
        <v>19.873972602739723</v>
      </c>
      <c r="CN544" s="342">
        <f t="shared" si="323"/>
        <v>19.232876712328764</v>
      </c>
      <c r="CO544" s="342">
        <f t="shared" si="323"/>
        <v>19.873972602739723</v>
      </c>
      <c r="CP544" s="342">
        <f t="shared" si="323"/>
        <v>19.232876712328764</v>
      </c>
      <c r="CQ544" s="342">
        <f t="shared" si="323"/>
        <v>19.873972602739723</v>
      </c>
      <c r="CR544" s="342">
        <f t="shared" si="323"/>
        <v>19.819672131147538</v>
      </c>
      <c r="CS544" s="342">
        <f t="shared" si="323"/>
        <v>18.540983606557376</v>
      </c>
      <c r="CT544" s="342">
        <f t="shared" si="323"/>
        <v>19.819672131147538</v>
      </c>
      <c r="CU544" s="342">
        <f t="shared" si="323"/>
        <v>19.180327868852455</v>
      </c>
      <c r="CV544" s="342">
        <f t="shared" si="323"/>
        <v>19.819672131147538</v>
      </c>
      <c r="CW544" s="342">
        <f t="shared" si="323"/>
        <v>19.180327868852455</v>
      </c>
      <c r="CX544" s="342">
        <f t="shared" si="323"/>
        <v>19.819672131147538</v>
      </c>
      <c r="CY544" s="342">
        <f t="shared" si="323"/>
        <v>19.819672131147538</v>
      </c>
      <c r="CZ544" s="342">
        <f t="shared" si="323"/>
        <v>19.180327868852455</v>
      </c>
      <c r="DA544" s="342">
        <f t="shared" si="323"/>
        <v>19.819672131147538</v>
      </c>
      <c r="DB544" s="342">
        <f t="shared" si="323"/>
        <v>19.180327868852455</v>
      </c>
      <c r="DC544" s="342">
        <f t="shared" si="323"/>
        <v>19.819672131147538</v>
      </c>
      <c r="DD544" s="342"/>
      <c r="DE544" s="342"/>
      <c r="DF544" s="342"/>
      <c r="DG544" s="342"/>
      <c r="DH544" s="342"/>
      <c r="DI544" s="342"/>
      <c r="DJ544" s="342"/>
      <c r="DK544" s="342"/>
      <c r="DL544" s="342"/>
      <c r="DM544" s="342"/>
      <c r="DN544" s="342"/>
      <c r="DO544" s="342"/>
      <c r="DP544" s="342"/>
      <c r="DQ544" s="342"/>
      <c r="DR544" s="342"/>
      <c r="DS544" s="342"/>
      <c r="DT544" s="342"/>
      <c r="DU544" s="342"/>
      <c r="DV544" s="342"/>
      <c r="DW544" s="342"/>
      <c r="DX544" s="342"/>
      <c r="DY544" s="342"/>
      <c r="DZ544" s="342"/>
      <c r="EA544" s="342"/>
      <c r="EB544" s="342"/>
      <c r="EC544" s="342"/>
      <c r="ED544" s="342"/>
      <c r="EE544" s="342"/>
      <c r="EF544" s="342"/>
      <c r="EG544" s="342"/>
      <c r="EH544" s="342"/>
      <c r="EI544" s="342"/>
      <c r="EJ544" s="342"/>
      <c r="EK544" s="342"/>
      <c r="EL544" s="342"/>
      <c r="EM544" s="342"/>
    </row>
    <row r="545" spans="3:143" x14ac:dyDescent="0.3">
      <c r="C545" s="71">
        <f t="shared" si="317"/>
        <v>15</v>
      </c>
      <c r="D545" s="223" t="str">
        <f t="shared" si="312"/>
        <v>일반대(정책자금)</v>
      </c>
      <c r="E545" s="215" t="str">
        <f t="shared" si="312"/>
        <v>하나</v>
      </c>
      <c r="F545" s="283">
        <f t="shared" si="312"/>
        <v>10000</v>
      </c>
      <c r="G545" s="217">
        <f t="shared" si="312"/>
        <v>2.3399999999999997E-2</v>
      </c>
      <c r="H545" s="218">
        <f t="shared" si="312"/>
        <v>42809</v>
      </c>
      <c r="I545" s="219" t="str">
        <f t="shared" si="312"/>
        <v>3개월</v>
      </c>
      <c r="J545" s="220" t="str">
        <f t="shared" si="312"/>
        <v>3.6.9.12</v>
      </c>
      <c r="K545" s="341"/>
      <c r="L545" s="342">
        <f t="shared" si="325"/>
        <v>19.873972602739723</v>
      </c>
      <c r="M545" s="342">
        <f t="shared" si="325"/>
        <v>17.950684931506849</v>
      </c>
      <c r="N545" s="342">
        <f t="shared" si="325"/>
        <v>19.873972602739723</v>
      </c>
      <c r="O545" s="342">
        <f t="shared" si="325"/>
        <v>19.232876712328764</v>
      </c>
      <c r="P545" s="342">
        <f t="shared" si="325"/>
        <v>19.873972602739723</v>
      </c>
      <c r="Q545" s="342">
        <f t="shared" si="325"/>
        <v>19.232876712328764</v>
      </c>
      <c r="R545" s="342">
        <f t="shared" si="325"/>
        <v>19.873972602739723</v>
      </c>
      <c r="S545" s="342">
        <f t="shared" si="325"/>
        <v>19.873972602739723</v>
      </c>
      <c r="T545" s="342">
        <f t="shared" si="325"/>
        <v>19.232876712328764</v>
      </c>
      <c r="U545" s="342">
        <f t="shared" si="325"/>
        <v>19.873972602739723</v>
      </c>
      <c r="V545" s="342">
        <f t="shared" si="325"/>
        <v>19.232876712328764</v>
      </c>
      <c r="W545" s="342">
        <f t="shared" si="325"/>
        <v>19.873972602739723</v>
      </c>
      <c r="X545" s="342">
        <f t="shared" si="325"/>
        <v>19.873972602739723</v>
      </c>
      <c r="Y545" s="342">
        <f t="shared" si="325"/>
        <v>17.950684931506849</v>
      </c>
      <c r="Z545" s="342">
        <f t="shared" si="325"/>
        <v>19.873972602739723</v>
      </c>
      <c r="AA545" s="342">
        <f t="shared" si="325"/>
        <v>19.232876712328764</v>
      </c>
      <c r="AB545" s="342">
        <f t="shared" si="325"/>
        <v>19.873972602739723</v>
      </c>
      <c r="AC545" s="342">
        <f t="shared" si="325"/>
        <v>19.232876712328764</v>
      </c>
      <c r="AD545" s="342">
        <f t="shared" si="325"/>
        <v>19.873972602739723</v>
      </c>
      <c r="AE545" s="342">
        <f t="shared" si="325"/>
        <v>19.873972602739723</v>
      </c>
      <c r="AF545" s="342">
        <f t="shared" si="325"/>
        <v>19.232876712328764</v>
      </c>
      <c r="AG545" s="342">
        <f t="shared" si="325"/>
        <v>19.873972602739723</v>
      </c>
      <c r="AH545" s="342">
        <f t="shared" si="325"/>
        <v>19.232876712328764</v>
      </c>
      <c r="AI545" s="342">
        <f t="shared" si="325"/>
        <v>19.873972602739723</v>
      </c>
      <c r="AJ545" s="342">
        <f t="shared" si="325"/>
        <v>19.873972602739723</v>
      </c>
      <c r="AK545" s="342">
        <f t="shared" si="325"/>
        <v>17.950684931506849</v>
      </c>
      <c r="AL545" s="342">
        <f t="shared" si="325"/>
        <v>19.873972602739723</v>
      </c>
      <c r="AM545" s="342">
        <f t="shared" si="325"/>
        <v>19.232876712328764</v>
      </c>
      <c r="AN545" s="342">
        <f t="shared" si="325"/>
        <v>19.873972602739723</v>
      </c>
      <c r="AO545" s="342">
        <f t="shared" si="325"/>
        <v>19.232876712328764</v>
      </c>
      <c r="AP545" s="342">
        <f t="shared" si="325"/>
        <v>19.873972602739723</v>
      </c>
      <c r="AQ545" s="342">
        <f t="shared" si="325"/>
        <v>19.873972602739723</v>
      </c>
      <c r="AR545" s="342">
        <f t="shared" si="325"/>
        <v>19.232876712328764</v>
      </c>
      <c r="AS545" s="342">
        <f t="shared" si="325"/>
        <v>19.873972602739723</v>
      </c>
      <c r="AT545" s="342">
        <f t="shared" si="325"/>
        <v>19.232876712328764</v>
      </c>
      <c r="AU545" s="342">
        <f t="shared" si="325"/>
        <v>19.873972602739723</v>
      </c>
      <c r="AV545" s="342">
        <f t="shared" si="325"/>
        <v>19.819672131147538</v>
      </c>
      <c r="AW545" s="342">
        <f t="shared" si="325"/>
        <v>18.540983606557376</v>
      </c>
      <c r="AX545" s="342">
        <f t="shared" si="325"/>
        <v>19.819672131147538</v>
      </c>
      <c r="AY545" s="342">
        <f t="shared" si="325"/>
        <v>19.180327868852455</v>
      </c>
      <c r="AZ545" s="342">
        <f t="shared" si="325"/>
        <v>19.819672131147538</v>
      </c>
      <c r="BA545" s="342">
        <f t="shared" si="325"/>
        <v>19.180327868852455</v>
      </c>
      <c r="BB545" s="342">
        <f t="shared" si="325"/>
        <v>19.819672131147538</v>
      </c>
      <c r="BC545" s="342">
        <f t="shared" si="325"/>
        <v>19.819672131147538</v>
      </c>
      <c r="BD545" s="342">
        <f t="shared" si="325"/>
        <v>19.180327868852455</v>
      </c>
      <c r="BE545" s="342">
        <f t="shared" si="325"/>
        <v>19.819672131147538</v>
      </c>
      <c r="BF545" s="342">
        <f t="shared" si="325"/>
        <v>19.180327868852455</v>
      </c>
      <c r="BG545" s="342">
        <f t="shared" si="325"/>
        <v>19.819672131147538</v>
      </c>
      <c r="BH545" s="342">
        <f t="shared" si="325"/>
        <v>19.873972602739723</v>
      </c>
      <c r="BI545" s="342">
        <f t="shared" si="325"/>
        <v>17.950684931506849</v>
      </c>
      <c r="BJ545" s="342">
        <f t="shared" si="325"/>
        <v>19.873972602739723</v>
      </c>
      <c r="BK545" s="342">
        <f t="shared" si="325"/>
        <v>19.232876712328764</v>
      </c>
      <c r="BL545" s="342">
        <f t="shared" si="325"/>
        <v>19.873972602739723</v>
      </c>
      <c r="BM545" s="342">
        <f t="shared" si="325"/>
        <v>19.232876712328764</v>
      </c>
      <c r="BN545" s="342">
        <f t="shared" si="325"/>
        <v>19.873972602739723</v>
      </c>
      <c r="BO545" s="342">
        <f t="shared" si="325"/>
        <v>19.873972602739723</v>
      </c>
      <c r="BP545" s="342">
        <f t="shared" si="325"/>
        <v>19.232876712328764</v>
      </c>
      <c r="BQ545" s="342">
        <f t="shared" si="325"/>
        <v>19.873972602739723</v>
      </c>
      <c r="BR545" s="342">
        <f t="shared" si="325"/>
        <v>19.232876712328764</v>
      </c>
      <c r="BS545" s="342">
        <f t="shared" si="325"/>
        <v>19.873972602739723</v>
      </c>
      <c r="BT545" s="342">
        <f t="shared" si="325"/>
        <v>19.873972602739723</v>
      </c>
      <c r="BU545" s="342">
        <f t="shared" si="325"/>
        <v>17.950684931506849</v>
      </c>
      <c r="BV545" s="342">
        <f t="shared" si="325"/>
        <v>19.873972602739723</v>
      </c>
      <c r="BW545" s="342">
        <f t="shared" si="325"/>
        <v>19.232876712328764</v>
      </c>
      <c r="BX545" s="342">
        <f t="shared" si="323"/>
        <v>19.873972602739723</v>
      </c>
      <c r="BY545" s="342">
        <f t="shared" si="323"/>
        <v>19.232876712328764</v>
      </c>
      <c r="BZ545" s="342">
        <f t="shared" si="323"/>
        <v>19.873972602739723</v>
      </c>
      <c r="CA545" s="342">
        <f t="shared" si="323"/>
        <v>19.873972602739723</v>
      </c>
      <c r="CB545" s="342">
        <f t="shared" si="323"/>
        <v>19.232876712328764</v>
      </c>
      <c r="CC545" s="342">
        <f t="shared" si="323"/>
        <v>19.873972602739723</v>
      </c>
      <c r="CD545" s="342">
        <f t="shared" si="323"/>
        <v>19.232876712328764</v>
      </c>
      <c r="CE545" s="342">
        <f t="shared" si="323"/>
        <v>19.873972602739723</v>
      </c>
      <c r="CF545" s="342">
        <f t="shared" si="323"/>
        <v>19.873972602739723</v>
      </c>
      <c r="CG545" s="342">
        <f t="shared" si="323"/>
        <v>17.950684931506849</v>
      </c>
      <c r="CH545" s="342">
        <f t="shared" si="323"/>
        <v>19.873972602739723</v>
      </c>
      <c r="CI545" s="342">
        <f t="shared" si="323"/>
        <v>19.232876712328764</v>
      </c>
      <c r="CJ545" s="342">
        <f t="shared" si="323"/>
        <v>19.873972602739723</v>
      </c>
      <c r="CK545" s="342">
        <f t="shared" si="323"/>
        <v>19.232876712328764</v>
      </c>
      <c r="CL545" s="342">
        <f t="shared" si="323"/>
        <v>19.873972602739723</v>
      </c>
      <c r="CM545" s="342">
        <f t="shared" si="323"/>
        <v>19.873972602739723</v>
      </c>
      <c r="CN545" s="342">
        <f t="shared" si="323"/>
        <v>19.232876712328764</v>
      </c>
      <c r="CO545" s="342">
        <f t="shared" si="323"/>
        <v>19.873972602739723</v>
      </c>
      <c r="CP545" s="342">
        <f t="shared" si="323"/>
        <v>19.232876712328764</v>
      </c>
      <c r="CQ545" s="342">
        <f t="shared" si="323"/>
        <v>19.873972602739723</v>
      </c>
      <c r="CR545" s="342">
        <f t="shared" si="323"/>
        <v>19.819672131147538</v>
      </c>
      <c r="CS545" s="342">
        <f t="shared" si="323"/>
        <v>18.540983606557376</v>
      </c>
      <c r="CT545" s="342">
        <f t="shared" si="323"/>
        <v>19.819672131147538</v>
      </c>
      <c r="CU545" s="342">
        <f t="shared" si="323"/>
        <v>19.180327868852455</v>
      </c>
      <c r="CV545" s="342">
        <f t="shared" si="323"/>
        <v>19.819672131147538</v>
      </c>
      <c r="CW545" s="342">
        <f t="shared" si="323"/>
        <v>19.180327868852455</v>
      </c>
      <c r="CX545" s="342">
        <f t="shared" si="323"/>
        <v>19.819672131147538</v>
      </c>
      <c r="CY545" s="342">
        <f t="shared" si="323"/>
        <v>19.819672131147538</v>
      </c>
      <c r="CZ545" s="342">
        <f t="shared" si="323"/>
        <v>19.180327868852455</v>
      </c>
      <c r="DA545" s="342">
        <f t="shared" si="323"/>
        <v>19.819672131147538</v>
      </c>
      <c r="DB545" s="342">
        <f t="shared" si="323"/>
        <v>19.180327868852455</v>
      </c>
      <c r="DC545" s="342">
        <f t="shared" si="323"/>
        <v>19.819672131147538</v>
      </c>
      <c r="DD545" s="342"/>
      <c r="DE545" s="342"/>
      <c r="DF545" s="342"/>
      <c r="DG545" s="342"/>
      <c r="DH545" s="342"/>
      <c r="DI545" s="342"/>
      <c r="DJ545" s="342"/>
      <c r="DK545" s="342"/>
      <c r="DL545" s="342"/>
      <c r="DM545" s="342"/>
      <c r="DN545" s="342"/>
      <c r="DO545" s="342"/>
      <c r="DP545" s="342"/>
      <c r="DQ545" s="342"/>
      <c r="DR545" s="342"/>
      <c r="DS545" s="342"/>
      <c r="DT545" s="342"/>
      <c r="DU545" s="342"/>
      <c r="DV545" s="342"/>
      <c r="DW545" s="342"/>
      <c r="DX545" s="342"/>
      <c r="DY545" s="342"/>
      <c r="DZ545" s="342"/>
      <c r="EA545" s="342"/>
      <c r="EB545" s="342"/>
      <c r="EC545" s="342"/>
      <c r="ED545" s="342"/>
      <c r="EE545" s="342"/>
      <c r="EF545" s="342"/>
      <c r="EG545" s="342"/>
      <c r="EH545" s="342"/>
      <c r="EI545" s="342"/>
      <c r="EJ545" s="342"/>
      <c r="EK545" s="342"/>
      <c r="EL545" s="342"/>
      <c r="EM545" s="342"/>
    </row>
    <row r="546" spans="3:143" x14ac:dyDescent="0.3">
      <c r="C546" s="71">
        <f t="shared" si="317"/>
        <v>16</v>
      </c>
      <c r="D546" s="223" t="str">
        <f t="shared" ref="D546:J561" si="326">D435</f>
        <v>해외투자대출(멕)</v>
      </c>
      <c r="E546" s="215" t="str">
        <f t="shared" si="326"/>
        <v>수출입</v>
      </c>
      <c r="F546" s="283">
        <f t="shared" si="326"/>
        <v>13535.2</v>
      </c>
      <c r="G546" s="217">
        <f t="shared" si="326"/>
        <v>2.043E-2</v>
      </c>
      <c r="H546" s="218">
        <f t="shared" si="326"/>
        <v>43493</v>
      </c>
      <c r="I546" s="219" t="str">
        <f t="shared" si="326"/>
        <v>3개월</v>
      </c>
      <c r="J546" s="220" t="str">
        <f t="shared" si="326"/>
        <v>1,4,7,10</v>
      </c>
      <c r="K546" s="341"/>
      <c r="L546" s="342">
        <f t="shared" si="325"/>
        <v>23.485611550684929</v>
      </c>
      <c r="M546" s="342">
        <f t="shared" si="325"/>
        <v>21.212810432876715</v>
      </c>
      <c r="N546" s="342">
        <f t="shared" si="325"/>
        <v>23.485611550684929</v>
      </c>
      <c r="O546" s="342">
        <f t="shared" si="325"/>
        <v>22.728011178082191</v>
      </c>
      <c r="P546" s="342">
        <f t="shared" si="325"/>
        <v>23.485611550684929</v>
      </c>
      <c r="Q546" s="342">
        <f t="shared" si="325"/>
        <v>22.728011178082191</v>
      </c>
      <c r="R546" s="342">
        <f t="shared" si="325"/>
        <v>23.485611550684929</v>
      </c>
      <c r="S546" s="342">
        <f t="shared" si="325"/>
        <v>17.614208663013702</v>
      </c>
      <c r="T546" s="342">
        <f t="shared" si="325"/>
        <v>17.046008383561645</v>
      </c>
      <c r="U546" s="342">
        <f t="shared" si="325"/>
        <v>17.614208663013702</v>
      </c>
      <c r="V546" s="342">
        <f t="shared" si="325"/>
        <v>17.046008383561645</v>
      </c>
      <c r="W546" s="342">
        <f t="shared" si="325"/>
        <v>17.614208663013702</v>
      </c>
      <c r="X546" s="342">
        <f t="shared" si="325"/>
        <v>17.614208663013702</v>
      </c>
      <c r="Y546" s="342">
        <f t="shared" si="325"/>
        <v>15.025740723287674</v>
      </c>
      <c r="Z546" s="342">
        <f t="shared" si="325"/>
        <v>15.657074367123288</v>
      </c>
      <c r="AA546" s="342">
        <f t="shared" si="325"/>
        <v>14.205006986301369</v>
      </c>
      <c r="AB546" s="342">
        <f t="shared" si="325"/>
        <v>13.699940071232877</v>
      </c>
      <c r="AC546" s="342">
        <f t="shared" si="325"/>
        <v>12.311006054794518</v>
      </c>
      <c r="AD546" s="342">
        <f t="shared" si="325"/>
        <v>11.742805775342463</v>
      </c>
      <c r="AE546" s="342">
        <f t="shared" si="325"/>
        <v>10.764238627397257</v>
      </c>
      <c r="AF546" s="342">
        <f t="shared" si="325"/>
        <v>9.4700046575342434</v>
      </c>
      <c r="AG546" s="342">
        <f t="shared" si="325"/>
        <v>8.807104331506844</v>
      </c>
      <c r="AH546" s="342">
        <f t="shared" si="325"/>
        <v>7.5760037260273911</v>
      </c>
      <c r="AI546" s="342">
        <f t="shared" si="325"/>
        <v>6.8499700356164324</v>
      </c>
      <c r="AJ546" s="342">
        <f t="shared" si="325"/>
        <v>5.871402887671227</v>
      </c>
      <c r="AK546" s="342">
        <f t="shared" si="325"/>
        <v>4.8612690575342414</v>
      </c>
      <c r="AL546" s="342">
        <f t="shared" si="325"/>
        <v>4.8928357397260207</v>
      </c>
      <c r="AM546" s="342">
        <f t="shared" si="325"/>
        <v>4.2615020958904033</v>
      </c>
      <c r="AN546" s="342">
        <f t="shared" si="325"/>
        <v>3.914268591780814</v>
      </c>
      <c r="AO546" s="342">
        <f t="shared" si="325"/>
        <v>3.3145016301369785</v>
      </c>
      <c r="AP546" s="342">
        <f t="shared" si="325"/>
        <v>2.9357014438356086</v>
      </c>
      <c r="AQ546" s="342">
        <f t="shared" si="325"/>
        <v>2.4464178698630059</v>
      </c>
      <c r="AR546" s="342">
        <f t="shared" si="325"/>
        <v>1.8940009315068416</v>
      </c>
      <c r="AS546" s="342">
        <f t="shared" si="325"/>
        <v>1.4678507219178003</v>
      </c>
      <c r="AT546" s="342">
        <f t="shared" si="325"/>
        <v>0.94700046575341701</v>
      </c>
      <c r="AU546" s="342">
        <f t="shared" si="325"/>
        <v>0.48928357397259487</v>
      </c>
      <c r="AV546" s="342">
        <f t="shared" si="325"/>
        <v>-7.8689928889870036E-15</v>
      </c>
      <c r="AW546" s="342">
        <f t="shared" si="325"/>
        <v>-7.3613159284071977E-15</v>
      </c>
      <c r="AX546" s="342">
        <f t="shared" si="325"/>
        <v>-7.8689928889870036E-15</v>
      </c>
      <c r="AY546" s="342">
        <f t="shared" si="325"/>
        <v>-7.6151544086970999E-15</v>
      </c>
      <c r="AZ546" s="342">
        <f t="shared" si="325"/>
        <v>-7.8689928889870036E-15</v>
      </c>
      <c r="BA546" s="342">
        <f t="shared" si="325"/>
        <v>-7.6151544086970999E-15</v>
      </c>
      <c r="BB546" s="342">
        <f t="shared" si="325"/>
        <v>-7.8689928889870036E-15</v>
      </c>
      <c r="BC546" s="342">
        <f t="shared" si="325"/>
        <v>-7.8689928889870036E-15</v>
      </c>
      <c r="BD546" s="342">
        <f t="shared" si="325"/>
        <v>-7.6151544086970999E-15</v>
      </c>
      <c r="BE546" s="342">
        <f t="shared" si="325"/>
        <v>-7.8689928889870036E-15</v>
      </c>
      <c r="BF546" s="342">
        <f t="shared" si="325"/>
        <v>-7.6151544086970999E-15</v>
      </c>
      <c r="BG546" s="342">
        <f t="shared" si="325"/>
        <v>-7.8689928889870036E-15</v>
      </c>
      <c r="BH546" s="342">
        <f t="shared" si="325"/>
        <v>-7.8905517736143651E-15</v>
      </c>
      <c r="BI546" s="342">
        <f t="shared" si="325"/>
        <v>-7.1269499890710393E-15</v>
      </c>
      <c r="BJ546" s="342">
        <f t="shared" si="325"/>
        <v>-7.8905517736143651E-15</v>
      </c>
      <c r="BK546" s="342">
        <f t="shared" si="325"/>
        <v>-7.636017845433256E-15</v>
      </c>
      <c r="BL546" s="342">
        <f t="shared" si="325"/>
        <v>-7.8905517736143651E-15</v>
      </c>
      <c r="BM546" s="342">
        <f t="shared" si="325"/>
        <v>-7.636017845433256E-15</v>
      </c>
      <c r="BN546" s="342">
        <f t="shared" si="325"/>
        <v>-7.8905517736143651E-15</v>
      </c>
      <c r="BO546" s="342">
        <f t="shared" si="325"/>
        <v>-7.8905517736143651E-15</v>
      </c>
      <c r="BP546" s="342">
        <f t="shared" si="325"/>
        <v>-7.636017845433256E-15</v>
      </c>
      <c r="BQ546" s="342">
        <f t="shared" si="325"/>
        <v>-7.8905517736143651E-15</v>
      </c>
      <c r="BR546" s="342">
        <f t="shared" si="325"/>
        <v>-7.636017845433256E-15</v>
      </c>
      <c r="BS546" s="342">
        <f t="shared" si="325"/>
        <v>-7.8905517736143651E-15</v>
      </c>
      <c r="BT546" s="342">
        <f t="shared" si="325"/>
        <v>-7.8905517736143651E-15</v>
      </c>
      <c r="BU546" s="342">
        <f t="shared" si="325"/>
        <v>-7.1269499890710393E-15</v>
      </c>
      <c r="BV546" s="342">
        <f t="shared" si="325"/>
        <v>-7.8905517736143651E-15</v>
      </c>
      <c r="BW546" s="342">
        <f t="shared" ref="BW546:EH546" si="327">BV216*BW617*(DAY(BW$491)/BW$494)</f>
        <v>-7.636017845433256E-15</v>
      </c>
      <c r="BX546" s="342">
        <f t="shared" si="323"/>
        <v>-7.8905517736143651E-15</v>
      </c>
      <c r="BY546" s="342">
        <f t="shared" si="323"/>
        <v>-7.636017845433256E-15</v>
      </c>
      <c r="BZ546" s="342">
        <f t="shared" si="323"/>
        <v>-7.8905517736143651E-15</v>
      </c>
      <c r="CA546" s="342">
        <f t="shared" si="323"/>
        <v>-7.8905517736143651E-15</v>
      </c>
      <c r="CB546" s="342">
        <f t="shared" si="323"/>
        <v>-7.636017845433256E-15</v>
      </c>
      <c r="CC546" s="342">
        <f t="shared" si="323"/>
        <v>-7.8905517736143651E-15</v>
      </c>
      <c r="CD546" s="342">
        <f t="shared" si="323"/>
        <v>-7.636017845433256E-15</v>
      </c>
      <c r="CE546" s="342">
        <f t="shared" si="323"/>
        <v>-7.8905517736143651E-15</v>
      </c>
      <c r="CF546" s="342">
        <f t="shared" si="323"/>
        <v>-7.8905517736143651E-15</v>
      </c>
      <c r="CG546" s="342">
        <f t="shared" si="323"/>
        <v>-7.1269499890710393E-15</v>
      </c>
      <c r="CH546" s="342">
        <f t="shared" si="323"/>
        <v>-7.8905517736143651E-15</v>
      </c>
      <c r="CI546" s="342">
        <f t="shared" si="323"/>
        <v>-7.636017845433256E-15</v>
      </c>
      <c r="CJ546" s="342">
        <f t="shared" si="323"/>
        <v>-7.8905517736143651E-15</v>
      </c>
      <c r="CK546" s="342">
        <f t="shared" si="323"/>
        <v>-7.636017845433256E-15</v>
      </c>
      <c r="CL546" s="342">
        <f t="shared" si="323"/>
        <v>-7.8905517736143651E-15</v>
      </c>
      <c r="CM546" s="342">
        <f t="shared" si="323"/>
        <v>-7.8905517736143651E-15</v>
      </c>
      <c r="CN546" s="342">
        <f t="shared" si="323"/>
        <v>-7.636017845433256E-15</v>
      </c>
      <c r="CO546" s="342">
        <f t="shared" si="323"/>
        <v>-7.8905517736143651E-15</v>
      </c>
      <c r="CP546" s="342">
        <f t="shared" si="323"/>
        <v>-7.636017845433256E-15</v>
      </c>
      <c r="CQ546" s="342">
        <f t="shared" si="323"/>
        <v>-7.8905517736143651E-15</v>
      </c>
      <c r="CR546" s="342">
        <f t="shared" si="323"/>
        <v>-7.8689928889870036E-15</v>
      </c>
      <c r="CS546" s="342">
        <f t="shared" si="323"/>
        <v>-7.3613159284071977E-15</v>
      </c>
      <c r="CT546" s="342">
        <f t="shared" si="323"/>
        <v>-7.8689928889870036E-15</v>
      </c>
      <c r="CU546" s="342">
        <f t="shared" si="323"/>
        <v>-7.6151544086970999E-15</v>
      </c>
      <c r="CV546" s="342">
        <f t="shared" si="323"/>
        <v>-7.8689928889870036E-15</v>
      </c>
      <c r="CW546" s="342">
        <f t="shared" si="323"/>
        <v>-7.6151544086970999E-15</v>
      </c>
      <c r="CX546" s="342">
        <f t="shared" si="323"/>
        <v>-7.8689928889870036E-15</v>
      </c>
      <c r="CY546" s="342">
        <f t="shared" si="323"/>
        <v>-7.8689928889870036E-15</v>
      </c>
      <c r="CZ546" s="342">
        <f t="shared" si="323"/>
        <v>-7.6151544086970999E-15</v>
      </c>
      <c r="DA546" s="342">
        <f t="shared" si="323"/>
        <v>-7.8689928889870036E-15</v>
      </c>
      <c r="DB546" s="342">
        <f t="shared" si="323"/>
        <v>-7.6151544086970999E-15</v>
      </c>
      <c r="DC546" s="342">
        <f t="shared" ref="DC546:FN546" si="328">DB216*DC617*(DAY(DC$491)/DC$494)</f>
        <v>-7.8689928889870036E-15</v>
      </c>
      <c r="DD546" s="342"/>
      <c r="DE546" s="342"/>
      <c r="DF546" s="342"/>
      <c r="DG546" s="342"/>
      <c r="DH546" s="342"/>
      <c r="DI546" s="342"/>
      <c r="DJ546" s="342"/>
      <c r="DK546" s="342"/>
      <c r="DL546" s="342"/>
      <c r="DM546" s="342"/>
      <c r="DN546" s="342"/>
      <c r="DO546" s="342"/>
      <c r="DP546" s="342"/>
      <c r="DQ546" s="342"/>
      <c r="DR546" s="342"/>
      <c r="DS546" s="342"/>
      <c r="DT546" s="342"/>
      <c r="DU546" s="342"/>
      <c r="DV546" s="342"/>
      <c r="DW546" s="342"/>
      <c r="DX546" s="342"/>
      <c r="DY546" s="342"/>
      <c r="DZ546" s="342"/>
      <c r="EA546" s="342"/>
      <c r="EB546" s="342"/>
      <c r="EC546" s="342"/>
      <c r="ED546" s="342"/>
      <c r="EE546" s="342"/>
      <c r="EF546" s="342"/>
      <c r="EG546" s="342"/>
      <c r="EH546" s="342"/>
      <c r="EI546" s="342"/>
      <c r="EJ546" s="342"/>
      <c r="EK546" s="342"/>
      <c r="EL546" s="342"/>
      <c r="EM546" s="342"/>
    </row>
    <row r="547" spans="3:143" x14ac:dyDescent="0.3">
      <c r="C547" s="71">
        <f t="shared" si="317"/>
        <v>17</v>
      </c>
      <c r="D547" s="223" t="str">
        <f t="shared" si="326"/>
        <v>해외투자대출(러)</v>
      </c>
      <c r="E547" s="215" t="str">
        <f t="shared" si="326"/>
        <v>수출입</v>
      </c>
      <c r="F547" s="283">
        <f t="shared" si="326"/>
        <v>4834</v>
      </c>
      <c r="G547" s="217">
        <f t="shared" si="326"/>
        <v>2.1040999999999997E-2</v>
      </c>
      <c r="H547" s="218">
        <f t="shared" si="326"/>
        <v>43558</v>
      </c>
      <c r="I547" s="219" t="str">
        <f t="shared" si="326"/>
        <v>3개월</v>
      </c>
      <c r="J547" s="220" t="str">
        <f t="shared" si="326"/>
        <v>1,4,7,10</v>
      </c>
      <c r="K547" s="341"/>
      <c r="L547" s="342">
        <f t="shared" ref="L547:BW550" si="329">K217*L618*(DAY(L$491)/L$494)</f>
        <v>8.6385699013698609</v>
      </c>
      <c r="M547" s="342">
        <f t="shared" si="329"/>
        <v>7.8025792657534234</v>
      </c>
      <c r="N547" s="342">
        <f t="shared" si="329"/>
        <v>8.6385699013698609</v>
      </c>
      <c r="O547" s="342">
        <f t="shared" si="329"/>
        <v>8.359906356164382</v>
      </c>
      <c r="P547" s="342">
        <f t="shared" si="329"/>
        <v>8.6385699013698609</v>
      </c>
      <c r="Q547" s="342">
        <f t="shared" si="329"/>
        <v>8.359906356164382</v>
      </c>
      <c r="R547" s="342">
        <f t="shared" si="329"/>
        <v>8.6385699013698609</v>
      </c>
      <c r="S547" s="342">
        <f t="shared" si="329"/>
        <v>8.6385699013698609</v>
      </c>
      <c r="T547" s="342">
        <f t="shared" si="329"/>
        <v>8.359906356164382</v>
      </c>
      <c r="U547" s="342">
        <f t="shared" si="329"/>
        <v>8.6385699013698609</v>
      </c>
      <c r="V547" s="342">
        <f t="shared" si="329"/>
        <v>6.269929767123287</v>
      </c>
      <c r="W547" s="342">
        <f t="shared" si="329"/>
        <v>6.478927426027397</v>
      </c>
      <c r="X547" s="342">
        <f t="shared" si="329"/>
        <v>6.478927426027397</v>
      </c>
      <c r="Y547" s="342">
        <f t="shared" si="329"/>
        <v>5.6893807146118718</v>
      </c>
      <c r="Z547" s="342">
        <f t="shared" si="329"/>
        <v>6.1189870134703179</v>
      </c>
      <c r="AA547" s="342">
        <f t="shared" si="329"/>
        <v>5.7474356198630119</v>
      </c>
      <c r="AB547" s="342">
        <f t="shared" si="329"/>
        <v>5.7590466009132397</v>
      </c>
      <c r="AC547" s="342">
        <f t="shared" si="329"/>
        <v>5.3991061883561624</v>
      </c>
      <c r="AD547" s="342">
        <f t="shared" si="329"/>
        <v>5.3991061883561615</v>
      </c>
      <c r="AE547" s="342">
        <f t="shared" si="329"/>
        <v>5.2191359820776224</v>
      </c>
      <c r="AF547" s="342">
        <f t="shared" si="329"/>
        <v>4.8766120410958873</v>
      </c>
      <c r="AG547" s="342">
        <f t="shared" si="329"/>
        <v>4.8591955695205451</v>
      </c>
      <c r="AH547" s="342">
        <f t="shared" si="329"/>
        <v>4.5282826095890378</v>
      </c>
      <c r="AI547" s="342">
        <f t="shared" si="329"/>
        <v>4.4992551569634669</v>
      </c>
      <c r="AJ547" s="342">
        <f t="shared" si="329"/>
        <v>4.3192849506849278</v>
      </c>
      <c r="AK547" s="342">
        <f t="shared" si="329"/>
        <v>3.7387358981735126</v>
      </c>
      <c r="AL547" s="342">
        <f t="shared" si="329"/>
        <v>3.9593445381278496</v>
      </c>
      <c r="AM547" s="342">
        <f t="shared" si="329"/>
        <v>3.6574590308219128</v>
      </c>
      <c r="AN547" s="342">
        <f t="shared" si="329"/>
        <v>3.5994041255707718</v>
      </c>
      <c r="AO547" s="342">
        <f t="shared" si="329"/>
        <v>3.3091295993150642</v>
      </c>
      <c r="AP547" s="342">
        <f t="shared" si="329"/>
        <v>3.2394637130136945</v>
      </c>
      <c r="AQ547" s="342">
        <f t="shared" si="329"/>
        <v>3.0594935067351554</v>
      </c>
      <c r="AR547" s="342">
        <f t="shared" si="329"/>
        <v>2.7866354520547905</v>
      </c>
      <c r="AS547" s="342">
        <f t="shared" si="329"/>
        <v>2.6995530941780785</v>
      </c>
      <c r="AT547" s="342">
        <f t="shared" si="329"/>
        <v>2.4383060205479419</v>
      </c>
      <c r="AU547" s="342">
        <f t="shared" si="329"/>
        <v>2.3396126816210012</v>
      </c>
      <c r="AV547" s="342">
        <f t="shared" si="329"/>
        <v>2.1537418128415271</v>
      </c>
      <c r="AW547" s="342">
        <f t="shared" si="329"/>
        <v>1.8468915007969007</v>
      </c>
      <c r="AX547" s="342">
        <f t="shared" si="329"/>
        <v>1.7947848440346053</v>
      </c>
      <c r="AY547" s="342">
        <f t="shared" si="329"/>
        <v>1.5631997028688494</v>
      </c>
      <c r="AZ547" s="342">
        <f t="shared" si="329"/>
        <v>1.4358278752276834</v>
      </c>
      <c r="BA547" s="342">
        <f t="shared" si="329"/>
        <v>1.2158219911202155</v>
      </c>
      <c r="BB547" s="342">
        <f t="shared" si="329"/>
        <v>1.0768709064207618</v>
      </c>
      <c r="BC547" s="342">
        <f t="shared" si="329"/>
        <v>0.89739242201730107</v>
      </c>
      <c r="BD547" s="342">
        <f t="shared" si="329"/>
        <v>0.69475542349726471</v>
      </c>
      <c r="BE547" s="342">
        <f t="shared" si="329"/>
        <v>0.53843545321037944</v>
      </c>
      <c r="BF547" s="342">
        <f t="shared" si="329"/>
        <v>0.34737771174863097</v>
      </c>
      <c r="BG547" s="342">
        <f t="shared" si="329"/>
        <v>0.17947848440345793</v>
      </c>
      <c r="BH547" s="342">
        <f t="shared" si="329"/>
        <v>-2.8950779162112491E-15</v>
      </c>
      <c r="BI547" s="342">
        <f t="shared" si="329"/>
        <v>-2.6149090856101605E-15</v>
      </c>
      <c r="BJ547" s="342">
        <f t="shared" si="329"/>
        <v>-2.8950779162112491E-15</v>
      </c>
      <c r="BK547" s="342">
        <f t="shared" si="329"/>
        <v>-2.8016883060108861E-15</v>
      </c>
      <c r="BL547" s="342">
        <f t="shared" si="329"/>
        <v>-2.8950779162112491E-15</v>
      </c>
      <c r="BM547" s="342">
        <f t="shared" si="329"/>
        <v>-2.8016883060108861E-15</v>
      </c>
      <c r="BN547" s="342">
        <f t="shared" si="329"/>
        <v>-2.8950779162112491E-15</v>
      </c>
      <c r="BO547" s="342">
        <f t="shared" si="329"/>
        <v>-2.8950779162112491E-15</v>
      </c>
      <c r="BP547" s="342">
        <f t="shared" si="329"/>
        <v>-2.8016883060108861E-15</v>
      </c>
      <c r="BQ547" s="342">
        <f t="shared" si="329"/>
        <v>-2.8950779162112491E-15</v>
      </c>
      <c r="BR547" s="342">
        <f t="shared" si="329"/>
        <v>-2.8016883060108861E-15</v>
      </c>
      <c r="BS547" s="342">
        <f t="shared" si="329"/>
        <v>-2.8950779162112491E-15</v>
      </c>
      <c r="BT547" s="342">
        <f t="shared" si="329"/>
        <v>-2.8950779162112491E-15</v>
      </c>
      <c r="BU547" s="342">
        <f t="shared" si="329"/>
        <v>-2.6149090856101605E-15</v>
      </c>
      <c r="BV547" s="342">
        <f t="shared" si="329"/>
        <v>-2.8950779162112491E-15</v>
      </c>
      <c r="BW547" s="342">
        <f t="shared" si="329"/>
        <v>-2.8016883060108861E-15</v>
      </c>
      <c r="BX547" s="342">
        <f t="shared" ref="BX547:EI554" si="330">BW217*BX618*(DAY(BX$491)/BX$494)</f>
        <v>-2.8950779162112491E-15</v>
      </c>
      <c r="BY547" s="342">
        <f t="shared" si="330"/>
        <v>-2.8016883060108861E-15</v>
      </c>
      <c r="BZ547" s="342">
        <f t="shared" si="330"/>
        <v>-2.8950779162112491E-15</v>
      </c>
      <c r="CA547" s="342">
        <f t="shared" si="330"/>
        <v>-2.8950779162112491E-15</v>
      </c>
      <c r="CB547" s="342">
        <f t="shared" si="330"/>
        <v>-2.8016883060108861E-15</v>
      </c>
      <c r="CC547" s="342">
        <f t="shared" si="330"/>
        <v>-2.8950779162112491E-15</v>
      </c>
      <c r="CD547" s="342">
        <f t="shared" si="330"/>
        <v>-2.8016883060108861E-15</v>
      </c>
      <c r="CE547" s="342">
        <f t="shared" si="330"/>
        <v>-2.8950779162112491E-15</v>
      </c>
      <c r="CF547" s="342">
        <f t="shared" si="330"/>
        <v>-2.8950779162112491E-15</v>
      </c>
      <c r="CG547" s="342">
        <f t="shared" si="330"/>
        <v>-2.6149090856101605E-15</v>
      </c>
      <c r="CH547" s="342">
        <f t="shared" si="330"/>
        <v>-2.8950779162112491E-15</v>
      </c>
      <c r="CI547" s="342">
        <f t="shared" si="330"/>
        <v>-2.8016883060108861E-15</v>
      </c>
      <c r="CJ547" s="342">
        <f t="shared" si="330"/>
        <v>-2.8950779162112491E-15</v>
      </c>
      <c r="CK547" s="342">
        <f t="shared" si="330"/>
        <v>-2.8016883060108861E-15</v>
      </c>
      <c r="CL547" s="342">
        <f t="shared" si="330"/>
        <v>-2.8950779162112491E-15</v>
      </c>
      <c r="CM547" s="342">
        <f t="shared" si="330"/>
        <v>-2.8950779162112491E-15</v>
      </c>
      <c r="CN547" s="342">
        <f t="shared" si="330"/>
        <v>-2.8016883060108861E-15</v>
      </c>
      <c r="CO547" s="342">
        <f t="shared" si="330"/>
        <v>-2.8950779162112491E-15</v>
      </c>
      <c r="CP547" s="342">
        <f t="shared" si="330"/>
        <v>-2.8016883060108861E-15</v>
      </c>
      <c r="CQ547" s="342">
        <f t="shared" si="330"/>
        <v>-2.8950779162112491E-15</v>
      </c>
      <c r="CR547" s="342">
        <f t="shared" si="330"/>
        <v>-2.8871678672598521E-15</v>
      </c>
      <c r="CS547" s="342">
        <f t="shared" si="330"/>
        <v>-2.7008989725979264E-15</v>
      </c>
      <c r="CT547" s="342">
        <f t="shared" si="330"/>
        <v>-2.8871678672598521E-15</v>
      </c>
      <c r="CU547" s="342">
        <f t="shared" si="330"/>
        <v>-2.7940334199288889E-15</v>
      </c>
      <c r="CV547" s="342">
        <f t="shared" si="330"/>
        <v>-2.8871678672598521E-15</v>
      </c>
      <c r="CW547" s="342">
        <f t="shared" si="330"/>
        <v>-2.7940334199288889E-15</v>
      </c>
      <c r="CX547" s="342">
        <f t="shared" si="330"/>
        <v>-2.8871678672598521E-15</v>
      </c>
      <c r="CY547" s="342">
        <f t="shared" si="330"/>
        <v>-2.8871678672598521E-15</v>
      </c>
      <c r="CZ547" s="342">
        <f t="shared" si="330"/>
        <v>-2.7940334199288889E-15</v>
      </c>
      <c r="DA547" s="342">
        <f t="shared" si="330"/>
        <v>-2.8871678672598521E-15</v>
      </c>
      <c r="DB547" s="342">
        <f t="shared" si="330"/>
        <v>-2.7940334199288889E-15</v>
      </c>
      <c r="DC547" s="342">
        <f t="shared" si="330"/>
        <v>-2.8871678672598521E-15</v>
      </c>
      <c r="DD547" s="342"/>
      <c r="DE547" s="342"/>
      <c r="DF547" s="342"/>
      <c r="DG547" s="342"/>
      <c r="DH547" s="342"/>
      <c r="DI547" s="342"/>
      <c r="DJ547" s="342"/>
      <c r="DK547" s="342"/>
      <c r="DL547" s="342"/>
      <c r="DM547" s="342"/>
      <c r="DN547" s="342"/>
      <c r="DO547" s="342"/>
      <c r="DP547" s="342"/>
      <c r="DQ547" s="342"/>
      <c r="DR547" s="342"/>
      <c r="DS547" s="342"/>
      <c r="DT547" s="342"/>
      <c r="DU547" s="342"/>
      <c r="DV547" s="342"/>
      <c r="DW547" s="342"/>
      <c r="DX547" s="342"/>
      <c r="DY547" s="342"/>
      <c r="DZ547" s="342"/>
      <c r="EA547" s="342"/>
      <c r="EB547" s="342"/>
      <c r="EC547" s="342"/>
      <c r="ED547" s="342"/>
      <c r="EE547" s="342"/>
      <c r="EF547" s="342"/>
      <c r="EG547" s="342"/>
      <c r="EH547" s="342"/>
      <c r="EI547" s="342"/>
      <c r="EJ547" s="342"/>
      <c r="EK547" s="342"/>
      <c r="EL547" s="342"/>
      <c r="EM547" s="342"/>
    </row>
    <row r="548" spans="3:143" x14ac:dyDescent="0.3">
      <c r="C548" s="71">
        <f t="shared" si="317"/>
        <v>18</v>
      </c>
      <c r="D548" s="223" t="str">
        <f t="shared" si="326"/>
        <v>해외투자대출(멕)</v>
      </c>
      <c r="E548" s="215" t="str">
        <f t="shared" si="326"/>
        <v>수출입</v>
      </c>
      <c r="F548" s="283">
        <f t="shared" si="326"/>
        <v>20302.8</v>
      </c>
      <c r="G548" s="217">
        <f t="shared" si="326"/>
        <v>2.1111000000000001E-2</v>
      </c>
      <c r="H548" s="218">
        <f t="shared" si="326"/>
        <v>43563</v>
      </c>
      <c r="I548" s="219" t="str">
        <f t="shared" si="326"/>
        <v>3개월</v>
      </c>
      <c r="J548" s="220" t="str">
        <f t="shared" si="326"/>
        <v>1,4,7,10</v>
      </c>
      <c r="K548" s="341"/>
      <c r="L548" s="342">
        <f t="shared" si="329"/>
        <v>36.402697903561645</v>
      </c>
      <c r="M548" s="342">
        <f t="shared" si="329"/>
        <v>32.879856170958909</v>
      </c>
      <c r="N548" s="342">
        <f t="shared" si="329"/>
        <v>36.402697903561645</v>
      </c>
      <c r="O548" s="342">
        <f t="shared" si="329"/>
        <v>35.228417326027397</v>
      </c>
      <c r="P548" s="342">
        <f t="shared" si="329"/>
        <v>36.402697903561645</v>
      </c>
      <c r="Q548" s="342">
        <f t="shared" si="329"/>
        <v>35.228417326027397</v>
      </c>
      <c r="R548" s="342">
        <f t="shared" si="329"/>
        <v>36.402697903561645</v>
      </c>
      <c r="S548" s="342">
        <f t="shared" si="329"/>
        <v>36.402697903561645</v>
      </c>
      <c r="T548" s="342">
        <f t="shared" si="329"/>
        <v>35.228417326027397</v>
      </c>
      <c r="U548" s="342">
        <f t="shared" si="329"/>
        <v>36.402697903561645</v>
      </c>
      <c r="V548" s="342">
        <f t="shared" si="329"/>
        <v>26.421312994520544</v>
      </c>
      <c r="W548" s="342">
        <f t="shared" si="329"/>
        <v>27.30202342767123</v>
      </c>
      <c r="X548" s="342">
        <f t="shared" si="329"/>
        <v>27.30202342767123</v>
      </c>
      <c r="Y548" s="342">
        <f t="shared" si="329"/>
        <v>23.289898121095888</v>
      </c>
      <c r="Z548" s="342">
        <f t="shared" si="329"/>
        <v>24.268465269041094</v>
      </c>
      <c r="AA548" s="342">
        <f t="shared" si="329"/>
        <v>22.017760828767116</v>
      </c>
      <c r="AB548" s="342">
        <f t="shared" si="329"/>
        <v>21.234907110410951</v>
      </c>
      <c r="AC548" s="342">
        <f t="shared" si="329"/>
        <v>19.082059384931497</v>
      </c>
      <c r="AD548" s="342">
        <f t="shared" si="329"/>
        <v>18.201348951780812</v>
      </c>
      <c r="AE548" s="342">
        <f t="shared" si="329"/>
        <v>16.68456987246574</v>
      </c>
      <c r="AF548" s="342">
        <f t="shared" si="329"/>
        <v>14.678507219178069</v>
      </c>
      <c r="AG548" s="342">
        <f t="shared" si="329"/>
        <v>13.651011713835603</v>
      </c>
      <c r="AH548" s="342">
        <f t="shared" si="329"/>
        <v>11.742805775342454</v>
      </c>
      <c r="AI548" s="342">
        <f t="shared" si="329"/>
        <v>10.617453555205469</v>
      </c>
      <c r="AJ548" s="342">
        <f t="shared" si="329"/>
        <v>9.1006744758903988</v>
      </c>
      <c r="AK548" s="342">
        <f t="shared" si="329"/>
        <v>7.5349670391780723</v>
      </c>
      <c r="AL548" s="342">
        <f t="shared" si="329"/>
        <v>7.58389539657533</v>
      </c>
      <c r="AM548" s="342">
        <f t="shared" si="329"/>
        <v>6.6053282486301246</v>
      </c>
      <c r="AN548" s="342">
        <f t="shared" si="329"/>
        <v>6.0671163172602611</v>
      </c>
      <c r="AO548" s="342">
        <f t="shared" si="329"/>
        <v>5.1374775267123169</v>
      </c>
      <c r="AP548" s="342">
        <f t="shared" si="329"/>
        <v>4.5503372379451932</v>
      </c>
      <c r="AQ548" s="342">
        <f t="shared" si="329"/>
        <v>3.7919476982876592</v>
      </c>
      <c r="AR548" s="342">
        <f t="shared" si="329"/>
        <v>2.9357014438356051</v>
      </c>
      <c r="AS548" s="342">
        <f t="shared" si="329"/>
        <v>2.2751686189725908</v>
      </c>
      <c r="AT548" s="342">
        <f t="shared" si="329"/>
        <v>1.467850721917797</v>
      </c>
      <c r="AU548" s="342">
        <f t="shared" si="329"/>
        <v>0.75838953965752254</v>
      </c>
      <c r="AV548" s="342">
        <f t="shared" si="329"/>
        <v>-1.1587092029033362E-14</v>
      </c>
      <c r="AW548" s="342">
        <f t="shared" si="329"/>
        <v>-1.0839537704579599E-14</v>
      </c>
      <c r="AX548" s="342">
        <f t="shared" si="329"/>
        <v>-1.1587092029033362E-14</v>
      </c>
      <c r="AY548" s="342">
        <f t="shared" si="329"/>
        <v>-1.121331486680648E-14</v>
      </c>
      <c r="AZ548" s="342">
        <f t="shared" si="329"/>
        <v>-1.1587092029033362E-14</v>
      </c>
      <c r="BA548" s="342">
        <f t="shared" si="329"/>
        <v>-1.121331486680648E-14</v>
      </c>
      <c r="BB548" s="342">
        <f t="shared" si="329"/>
        <v>-1.1587092029033362E-14</v>
      </c>
      <c r="BC548" s="342">
        <f t="shared" si="329"/>
        <v>-1.1587092029033362E-14</v>
      </c>
      <c r="BD548" s="342">
        <f t="shared" si="329"/>
        <v>-1.121331486680648E-14</v>
      </c>
      <c r="BE548" s="342">
        <f t="shared" si="329"/>
        <v>-1.1587092029033362E-14</v>
      </c>
      <c r="BF548" s="342">
        <f t="shared" si="329"/>
        <v>-1.121331486680648E-14</v>
      </c>
      <c r="BG548" s="342">
        <f t="shared" si="329"/>
        <v>-1.1587092029033362E-14</v>
      </c>
      <c r="BH548" s="342">
        <f t="shared" si="329"/>
        <v>-1.1618837486647153E-14</v>
      </c>
      <c r="BI548" s="342">
        <f t="shared" si="329"/>
        <v>-1.0494433858907106E-14</v>
      </c>
      <c r="BJ548" s="342">
        <f t="shared" si="329"/>
        <v>-1.1618837486647153E-14</v>
      </c>
      <c r="BK548" s="342">
        <f t="shared" si="329"/>
        <v>-1.124403627740047E-14</v>
      </c>
      <c r="BL548" s="342">
        <f t="shared" si="329"/>
        <v>-1.1618837486647153E-14</v>
      </c>
      <c r="BM548" s="342">
        <f t="shared" si="329"/>
        <v>-1.124403627740047E-14</v>
      </c>
      <c r="BN548" s="342">
        <f t="shared" si="329"/>
        <v>-1.1618837486647153E-14</v>
      </c>
      <c r="BO548" s="342">
        <f t="shared" si="329"/>
        <v>-1.1618837486647153E-14</v>
      </c>
      <c r="BP548" s="342">
        <f t="shared" si="329"/>
        <v>-1.124403627740047E-14</v>
      </c>
      <c r="BQ548" s="342">
        <f t="shared" si="329"/>
        <v>-1.1618837486647153E-14</v>
      </c>
      <c r="BR548" s="342">
        <f t="shared" si="329"/>
        <v>-1.124403627740047E-14</v>
      </c>
      <c r="BS548" s="342">
        <f t="shared" si="329"/>
        <v>-1.1618837486647153E-14</v>
      </c>
      <c r="BT548" s="342">
        <f t="shared" si="329"/>
        <v>-1.1618837486647153E-14</v>
      </c>
      <c r="BU548" s="342">
        <f t="shared" si="329"/>
        <v>-1.0494433858907106E-14</v>
      </c>
      <c r="BV548" s="342">
        <f t="shared" si="329"/>
        <v>-1.1618837486647153E-14</v>
      </c>
      <c r="BW548" s="342">
        <f t="shared" si="329"/>
        <v>-1.124403627740047E-14</v>
      </c>
      <c r="BX548" s="342">
        <f t="shared" si="330"/>
        <v>-1.1618837486647153E-14</v>
      </c>
      <c r="BY548" s="342">
        <f t="shared" si="330"/>
        <v>-1.124403627740047E-14</v>
      </c>
      <c r="BZ548" s="342">
        <f t="shared" si="330"/>
        <v>-1.1618837486647153E-14</v>
      </c>
      <c r="CA548" s="342">
        <f t="shared" si="330"/>
        <v>-1.1618837486647153E-14</v>
      </c>
      <c r="CB548" s="342">
        <f t="shared" si="330"/>
        <v>-1.124403627740047E-14</v>
      </c>
      <c r="CC548" s="342">
        <f t="shared" si="330"/>
        <v>-1.1618837486647153E-14</v>
      </c>
      <c r="CD548" s="342">
        <f t="shared" si="330"/>
        <v>-1.124403627740047E-14</v>
      </c>
      <c r="CE548" s="342">
        <f t="shared" si="330"/>
        <v>-1.1618837486647153E-14</v>
      </c>
      <c r="CF548" s="342">
        <f t="shared" si="330"/>
        <v>-1.1618837486647153E-14</v>
      </c>
      <c r="CG548" s="342">
        <f t="shared" si="330"/>
        <v>-1.0494433858907106E-14</v>
      </c>
      <c r="CH548" s="342">
        <f t="shared" si="330"/>
        <v>-1.1618837486647153E-14</v>
      </c>
      <c r="CI548" s="342">
        <f t="shared" si="330"/>
        <v>-1.124403627740047E-14</v>
      </c>
      <c r="CJ548" s="342">
        <f t="shared" si="330"/>
        <v>-1.1618837486647153E-14</v>
      </c>
      <c r="CK548" s="342">
        <f t="shared" si="330"/>
        <v>-1.124403627740047E-14</v>
      </c>
      <c r="CL548" s="342">
        <f t="shared" si="330"/>
        <v>-1.1618837486647153E-14</v>
      </c>
      <c r="CM548" s="342">
        <f t="shared" si="330"/>
        <v>-1.1618837486647153E-14</v>
      </c>
      <c r="CN548" s="342">
        <f t="shared" si="330"/>
        <v>-1.124403627740047E-14</v>
      </c>
      <c r="CO548" s="342">
        <f t="shared" si="330"/>
        <v>-1.1618837486647153E-14</v>
      </c>
      <c r="CP548" s="342">
        <f t="shared" si="330"/>
        <v>-1.124403627740047E-14</v>
      </c>
      <c r="CQ548" s="342">
        <f t="shared" si="330"/>
        <v>-1.1618837486647153E-14</v>
      </c>
      <c r="CR548" s="342">
        <f t="shared" si="330"/>
        <v>-1.1587092029033362E-14</v>
      </c>
      <c r="CS548" s="342">
        <f t="shared" si="330"/>
        <v>-1.0839537704579599E-14</v>
      </c>
      <c r="CT548" s="342">
        <f t="shared" si="330"/>
        <v>-1.1587092029033362E-14</v>
      </c>
      <c r="CU548" s="342">
        <f t="shared" si="330"/>
        <v>-1.121331486680648E-14</v>
      </c>
      <c r="CV548" s="342">
        <f t="shared" si="330"/>
        <v>-1.1587092029033362E-14</v>
      </c>
      <c r="CW548" s="342">
        <f t="shared" si="330"/>
        <v>-1.121331486680648E-14</v>
      </c>
      <c r="CX548" s="342">
        <f t="shared" si="330"/>
        <v>-1.1587092029033362E-14</v>
      </c>
      <c r="CY548" s="342">
        <f t="shared" si="330"/>
        <v>-1.1587092029033362E-14</v>
      </c>
      <c r="CZ548" s="342">
        <f t="shared" si="330"/>
        <v>-1.121331486680648E-14</v>
      </c>
      <c r="DA548" s="342">
        <f t="shared" si="330"/>
        <v>-1.1587092029033362E-14</v>
      </c>
      <c r="DB548" s="342">
        <f t="shared" si="330"/>
        <v>-1.121331486680648E-14</v>
      </c>
      <c r="DC548" s="342">
        <f t="shared" si="330"/>
        <v>-1.1587092029033362E-14</v>
      </c>
      <c r="DD548" s="342"/>
      <c r="DE548" s="342"/>
      <c r="DF548" s="342"/>
      <c r="DG548" s="342"/>
      <c r="DH548" s="342"/>
      <c r="DI548" s="342"/>
      <c r="DJ548" s="342"/>
      <c r="DK548" s="342"/>
      <c r="DL548" s="342"/>
      <c r="DM548" s="342"/>
      <c r="DN548" s="342"/>
      <c r="DO548" s="342"/>
      <c r="DP548" s="342"/>
      <c r="DQ548" s="342"/>
      <c r="DR548" s="342"/>
      <c r="DS548" s="342"/>
      <c r="DT548" s="342"/>
      <c r="DU548" s="342"/>
      <c r="DV548" s="342"/>
      <c r="DW548" s="342"/>
      <c r="DX548" s="342"/>
      <c r="DY548" s="342"/>
      <c r="DZ548" s="342"/>
      <c r="EA548" s="342"/>
      <c r="EB548" s="342"/>
      <c r="EC548" s="342"/>
      <c r="ED548" s="342"/>
      <c r="EE548" s="342"/>
      <c r="EF548" s="342"/>
      <c r="EG548" s="342"/>
      <c r="EH548" s="342"/>
      <c r="EI548" s="342"/>
      <c r="EJ548" s="342"/>
      <c r="EK548" s="342"/>
      <c r="EL548" s="342"/>
      <c r="EM548" s="342"/>
    </row>
    <row r="549" spans="3:143" x14ac:dyDescent="0.3">
      <c r="C549" s="71">
        <f t="shared" si="317"/>
        <v>19</v>
      </c>
      <c r="D549" s="223" t="str">
        <f t="shared" si="326"/>
        <v>해외투자대출(러)</v>
      </c>
      <c r="E549" s="215" t="str">
        <f t="shared" si="326"/>
        <v>수출입</v>
      </c>
      <c r="F549" s="283">
        <f t="shared" si="326"/>
        <v>14502</v>
      </c>
      <c r="G549" s="217">
        <f t="shared" si="326"/>
        <v>2.2515E-2</v>
      </c>
      <c r="H549" s="218">
        <f t="shared" si="326"/>
        <v>43584</v>
      </c>
      <c r="I549" s="219" t="str">
        <f t="shared" si="326"/>
        <v>3개월</v>
      </c>
      <c r="J549" s="220" t="str">
        <f t="shared" si="326"/>
        <v>1,4,7,10</v>
      </c>
      <c r="K549" s="341"/>
      <c r="L549" s="342">
        <f t="shared" si="329"/>
        <v>27.731201178082195</v>
      </c>
      <c r="M549" s="342">
        <f t="shared" si="329"/>
        <v>25.04753654794521</v>
      </c>
      <c r="N549" s="342">
        <f t="shared" si="329"/>
        <v>27.731201178082195</v>
      </c>
      <c r="O549" s="342">
        <f t="shared" si="329"/>
        <v>26.836646301369864</v>
      </c>
      <c r="P549" s="342">
        <f t="shared" si="329"/>
        <v>27.731201178082195</v>
      </c>
      <c r="Q549" s="342">
        <f t="shared" si="329"/>
        <v>26.836646301369864</v>
      </c>
      <c r="R549" s="342">
        <f t="shared" si="329"/>
        <v>27.731201178082195</v>
      </c>
      <c r="S549" s="342">
        <f t="shared" si="329"/>
        <v>27.731201178082195</v>
      </c>
      <c r="T549" s="342">
        <f t="shared" si="329"/>
        <v>26.836646301369864</v>
      </c>
      <c r="U549" s="342">
        <f t="shared" si="329"/>
        <v>27.731201178082195</v>
      </c>
      <c r="V549" s="342">
        <f t="shared" si="329"/>
        <v>20.127484726027397</v>
      </c>
      <c r="W549" s="342">
        <f t="shared" si="329"/>
        <v>20.798400883561644</v>
      </c>
      <c r="X549" s="342">
        <f t="shared" si="329"/>
        <v>20.798400883561644</v>
      </c>
      <c r="Y549" s="342">
        <f t="shared" si="329"/>
        <v>17.742005054794522</v>
      </c>
      <c r="Z549" s="342">
        <f t="shared" si="329"/>
        <v>18.487467452054794</v>
      </c>
      <c r="AA549" s="342">
        <f t="shared" si="329"/>
        <v>16.772903938356166</v>
      </c>
      <c r="AB549" s="342">
        <f t="shared" si="329"/>
        <v>16.176534020547944</v>
      </c>
      <c r="AC549" s="342">
        <f t="shared" si="329"/>
        <v>14.536516746575341</v>
      </c>
      <c r="AD549" s="342">
        <f t="shared" si="329"/>
        <v>13.865600589041097</v>
      </c>
      <c r="AE549" s="342">
        <f t="shared" si="329"/>
        <v>12.710133873287671</v>
      </c>
      <c r="AF549" s="342">
        <f t="shared" si="329"/>
        <v>11.181935958904109</v>
      </c>
      <c r="AG549" s="342">
        <f t="shared" si="329"/>
        <v>10.399200441780822</v>
      </c>
      <c r="AH549" s="342">
        <f t="shared" si="329"/>
        <v>8.9455487671232863</v>
      </c>
      <c r="AI549" s="342">
        <f t="shared" si="329"/>
        <v>8.088267010273972</v>
      </c>
      <c r="AJ549" s="342">
        <f t="shared" si="329"/>
        <v>6.9328002945205487</v>
      </c>
      <c r="AK549" s="342">
        <f t="shared" si="329"/>
        <v>5.74006045890411</v>
      </c>
      <c r="AL549" s="342">
        <f t="shared" si="329"/>
        <v>5.7773335787671227</v>
      </c>
      <c r="AM549" s="342">
        <f t="shared" si="329"/>
        <v>5.0318711815068493</v>
      </c>
      <c r="AN549" s="342">
        <f t="shared" si="329"/>
        <v>4.6218668630136985</v>
      </c>
      <c r="AO549" s="342">
        <f t="shared" si="329"/>
        <v>3.9136775856164383</v>
      </c>
      <c r="AP549" s="342">
        <f t="shared" si="329"/>
        <v>3.4664001472602743</v>
      </c>
      <c r="AQ549" s="342">
        <f t="shared" si="329"/>
        <v>2.8886667893835614</v>
      </c>
      <c r="AR549" s="342">
        <f t="shared" si="329"/>
        <v>2.2363871917808216</v>
      </c>
      <c r="AS549" s="342">
        <f t="shared" si="329"/>
        <v>1.7332000736301372</v>
      </c>
      <c r="AT549" s="342">
        <f t="shared" si="329"/>
        <v>1.1181935958904108</v>
      </c>
      <c r="AU549" s="342">
        <f t="shared" si="329"/>
        <v>0.57773335787671232</v>
      </c>
      <c r="AV549" s="342">
        <f t="shared" si="329"/>
        <v>0</v>
      </c>
      <c r="AW549" s="342">
        <f t="shared" si="329"/>
        <v>0</v>
      </c>
      <c r="AX549" s="342">
        <f t="shared" si="329"/>
        <v>0</v>
      </c>
      <c r="AY549" s="342">
        <f t="shared" si="329"/>
        <v>0</v>
      </c>
      <c r="AZ549" s="342">
        <f t="shared" si="329"/>
        <v>0</v>
      </c>
      <c r="BA549" s="342">
        <f t="shared" si="329"/>
        <v>0</v>
      </c>
      <c r="BB549" s="342">
        <f t="shared" si="329"/>
        <v>0</v>
      </c>
      <c r="BC549" s="342">
        <f t="shared" si="329"/>
        <v>0</v>
      </c>
      <c r="BD549" s="342">
        <f t="shared" si="329"/>
        <v>0</v>
      </c>
      <c r="BE549" s="342">
        <f t="shared" si="329"/>
        <v>0</v>
      </c>
      <c r="BF549" s="342">
        <f t="shared" si="329"/>
        <v>0</v>
      </c>
      <c r="BG549" s="342">
        <f t="shared" si="329"/>
        <v>0</v>
      </c>
      <c r="BH549" s="342">
        <f t="shared" si="329"/>
        <v>0</v>
      </c>
      <c r="BI549" s="342">
        <f t="shared" si="329"/>
        <v>0</v>
      </c>
      <c r="BJ549" s="342">
        <f t="shared" si="329"/>
        <v>0</v>
      </c>
      <c r="BK549" s="342">
        <f t="shared" si="329"/>
        <v>0</v>
      </c>
      <c r="BL549" s="342">
        <f t="shared" si="329"/>
        <v>0</v>
      </c>
      <c r="BM549" s="342">
        <f t="shared" si="329"/>
        <v>0</v>
      </c>
      <c r="BN549" s="342">
        <f t="shared" si="329"/>
        <v>0</v>
      </c>
      <c r="BO549" s="342">
        <f t="shared" si="329"/>
        <v>0</v>
      </c>
      <c r="BP549" s="342">
        <f t="shared" si="329"/>
        <v>0</v>
      </c>
      <c r="BQ549" s="342">
        <f t="shared" si="329"/>
        <v>0</v>
      </c>
      <c r="BR549" s="342">
        <f t="shared" si="329"/>
        <v>0</v>
      </c>
      <c r="BS549" s="342">
        <f t="shared" si="329"/>
        <v>0</v>
      </c>
      <c r="BT549" s="342">
        <f t="shared" si="329"/>
        <v>0</v>
      </c>
      <c r="BU549" s="342">
        <f t="shared" si="329"/>
        <v>0</v>
      </c>
      <c r="BV549" s="342">
        <f t="shared" si="329"/>
        <v>0</v>
      </c>
      <c r="BW549" s="342">
        <f t="shared" si="329"/>
        <v>0</v>
      </c>
      <c r="BX549" s="342">
        <f t="shared" si="330"/>
        <v>0</v>
      </c>
      <c r="BY549" s="342">
        <f t="shared" si="330"/>
        <v>0</v>
      </c>
      <c r="BZ549" s="342">
        <f t="shared" si="330"/>
        <v>0</v>
      </c>
      <c r="CA549" s="342">
        <f t="shared" si="330"/>
        <v>0</v>
      </c>
      <c r="CB549" s="342">
        <f t="shared" si="330"/>
        <v>0</v>
      </c>
      <c r="CC549" s="342">
        <f t="shared" si="330"/>
        <v>0</v>
      </c>
      <c r="CD549" s="342">
        <f t="shared" si="330"/>
        <v>0</v>
      </c>
      <c r="CE549" s="342">
        <f t="shared" si="330"/>
        <v>0</v>
      </c>
      <c r="CF549" s="342">
        <f t="shared" si="330"/>
        <v>0</v>
      </c>
      <c r="CG549" s="342">
        <f t="shared" si="330"/>
        <v>0</v>
      </c>
      <c r="CH549" s="342">
        <f t="shared" si="330"/>
        <v>0</v>
      </c>
      <c r="CI549" s="342">
        <f t="shared" si="330"/>
        <v>0</v>
      </c>
      <c r="CJ549" s="342">
        <f t="shared" si="330"/>
        <v>0</v>
      </c>
      <c r="CK549" s="342">
        <f t="shared" si="330"/>
        <v>0</v>
      </c>
      <c r="CL549" s="342">
        <f t="shared" si="330"/>
        <v>0</v>
      </c>
      <c r="CM549" s="342">
        <f t="shared" si="330"/>
        <v>0</v>
      </c>
      <c r="CN549" s="342">
        <f t="shared" si="330"/>
        <v>0</v>
      </c>
      <c r="CO549" s="342">
        <f t="shared" si="330"/>
        <v>0</v>
      </c>
      <c r="CP549" s="342">
        <f t="shared" si="330"/>
        <v>0</v>
      </c>
      <c r="CQ549" s="342">
        <f t="shared" si="330"/>
        <v>0</v>
      </c>
      <c r="CR549" s="342">
        <f t="shared" si="330"/>
        <v>0</v>
      </c>
      <c r="CS549" s="342">
        <f t="shared" si="330"/>
        <v>0</v>
      </c>
      <c r="CT549" s="342">
        <f t="shared" si="330"/>
        <v>0</v>
      </c>
      <c r="CU549" s="342">
        <f t="shared" si="330"/>
        <v>0</v>
      </c>
      <c r="CV549" s="342">
        <f t="shared" si="330"/>
        <v>0</v>
      </c>
      <c r="CW549" s="342">
        <f t="shared" si="330"/>
        <v>0</v>
      </c>
      <c r="CX549" s="342">
        <f t="shared" si="330"/>
        <v>0</v>
      </c>
      <c r="CY549" s="342">
        <f t="shared" si="330"/>
        <v>0</v>
      </c>
      <c r="CZ549" s="342">
        <f t="shared" si="330"/>
        <v>0</v>
      </c>
      <c r="DA549" s="342">
        <f t="shared" si="330"/>
        <v>0</v>
      </c>
      <c r="DB549" s="342">
        <f t="shared" si="330"/>
        <v>0</v>
      </c>
      <c r="DC549" s="342">
        <f t="shared" si="330"/>
        <v>0</v>
      </c>
      <c r="DD549" s="342"/>
      <c r="DE549" s="342"/>
      <c r="DF549" s="342"/>
      <c r="DG549" s="342"/>
      <c r="DH549" s="342"/>
      <c r="DI549" s="342"/>
      <c r="DJ549" s="342"/>
      <c r="DK549" s="342"/>
      <c r="DL549" s="342"/>
      <c r="DM549" s="342"/>
      <c r="DN549" s="342"/>
      <c r="DO549" s="342"/>
      <c r="DP549" s="342"/>
      <c r="DQ549" s="342"/>
      <c r="DR549" s="342"/>
      <c r="DS549" s="342"/>
      <c r="DT549" s="342"/>
      <c r="DU549" s="342"/>
      <c r="DV549" s="342"/>
      <c r="DW549" s="342"/>
      <c r="DX549" s="342"/>
      <c r="DY549" s="342"/>
      <c r="DZ549" s="342"/>
      <c r="EA549" s="342"/>
      <c r="EB549" s="342"/>
      <c r="EC549" s="342"/>
      <c r="ED549" s="342"/>
      <c r="EE549" s="342"/>
      <c r="EF549" s="342"/>
      <c r="EG549" s="342"/>
      <c r="EH549" s="342"/>
      <c r="EI549" s="342"/>
      <c r="EJ549" s="342"/>
      <c r="EK549" s="342"/>
      <c r="EL549" s="342"/>
      <c r="EM549" s="342"/>
    </row>
    <row r="550" spans="3:143" x14ac:dyDescent="0.3">
      <c r="C550" s="71">
        <f t="shared" si="317"/>
        <v>20</v>
      </c>
      <c r="D550" s="223" t="str">
        <f t="shared" si="326"/>
        <v>해외투자대출(창)</v>
      </c>
      <c r="E550" s="215" t="str">
        <f t="shared" si="326"/>
        <v>수출입</v>
      </c>
      <c r="F550" s="283">
        <f t="shared" si="326"/>
        <v>20302.8</v>
      </c>
      <c r="G550" s="217">
        <f t="shared" si="326"/>
        <v>2.3014999999999997E-2</v>
      </c>
      <c r="H550" s="218">
        <f t="shared" si="326"/>
        <v>43950</v>
      </c>
      <c r="I550" s="219" t="str">
        <f t="shared" si="326"/>
        <v>3개월</v>
      </c>
      <c r="J550" s="220" t="str">
        <f t="shared" si="326"/>
        <v>1,4,7,10</v>
      </c>
      <c r="K550" s="341"/>
      <c r="L550" s="342">
        <f t="shared" si="329"/>
        <v>39.6858553479452</v>
      </c>
      <c r="M550" s="342">
        <f t="shared" si="329"/>
        <v>35.84528870136986</v>
      </c>
      <c r="N550" s="342">
        <f t="shared" si="329"/>
        <v>39.6858553479452</v>
      </c>
      <c r="O550" s="342">
        <f t="shared" si="329"/>
        <v>38.405666465753413</v>
      </c>
      <c r="P550" s="342">
        <f t="shared" si="329"/>
        <v>39.6858553479452</v>
      </c>
      <c r="Q550" s="342">
        <f t="shared" si="329"/>
        <v>38.405666465753413</v>
      </c>
      <c r="R550" s="342">
        <f t="shared" si="329"/>
        <v>39.6858553479452</v>
      </c>
      <c r="S550" s="342">
        <f t="shared" si="329"/>
        <v>39.6858553479452</v>
      </c>
      <c r="T550" s="342">
        <f t="shared" si="329"/>
        <v>38.405666465753413</v>
      </c>
      <c r="U550" s="342">
        <f t="shared" si="329"/>
        <v>39.6858553479452</v>
      </c>
      <c r="V550" s="342">
        <f t="shared" si="329"/>
        <v>38.405666465753413</v>
      </c>
      <c r="W550" s="342">
        <f t="shared" si="329"/>
        <v>39.6858553479452</v>
      </c>
      <c r="X550" s="342">
        <f t="shared" si="329"/>
        <v>39.6858553479452</v>
      </c>
      <c r="Y550" s="342">
        <f t="shared" si="329"/>
        <v>35.098511853424654</v>
      </c>
      <c r="Z550" s="342">
        <f t="shared" si="329"/>
        <v>38.03227804178082</v>
      </c>
      <c r="AA550" s="342">
        <f t="shared" si="329"/>
        <v>36.005312311643841</v>
      </c>
      <c r="AB550" s="342">
        <f t="shared" si="329"/>
        <v>36.378700735616441</v>
      </c>
      <c r="AC550" s="342">
        <f t="shared" si="329"/>
        <v>34.405076208904113</v>
      </c>
      <c r="AD550" s="342">
        <f t="shared" si="329"/>
        <v>34.725123429452069</v>
      </c>
      <c r="AE550" s="342">
        <f t="shared" si="329"/>
        <v>33.898334776369879</v>
      </c>
      <c r="AF550" s="342">
        <f t="shared" si="329"/>
        <v>32.004722054794534</v>
      </c>
      <c r="AG550" s="342">
        <f t="shared" si="329"/>
        <v>32.244757470205499</v>
      </c>
      <c r="AH550" s="342">
        <f t="shared" si="329"/>
        <v>30.404485952054813</v>
      </c>
      <c r="AI550" s="342">
        <f t="shared" si="329"/>
        <v>30.591180164041116</v>
      </c>
      <c r="AJ550" s="342">
        <f t="shared" si="329"/>
        <v>29.764391510958923</v>
      </c>
      <c r="AK550" s="342">
        <f t="shared" si="329"/>
        <v>25.390412830137002</v>
      </c>
      <c r="AL550" s="342">
        <f t="shared" si="329"/>
        <v>26.45723689863015</v>
      </c>
      <c r="AM550" s="342">
        <f t="shared" si="329"/>
        <v>24.003541541095903</v>
      </c>
      <c r="AN550" s="342">
        <f t="shared" si="329"/>
        <v>23.150082286301384</v>
      </c>
      <c r="AO550" s="342">
        <f t="shared" si="329"/>
        <v>20.803069335616449</v>
      </c>
      <c r="AP550" s="342">
        <f t="shared" si="329"/>
        <v>19.842927673972614</v>
      </c>
      <c r="AQ550" s="342">
        <f t="shared" si="329"/>
        <v>18.189350367808228</v>
      </c>
      <c r="AR550" s="342">
        <f t="shared" si="329"/>
        <v>16.002361027397267</v>
      </c>
      <c r="AS550" s="342">
        <f t="shared" si="329"/>
        <v>14.882195755479461</v>
      </c>
      <c r="AT550" s="342">
        <f t="shared" si="329"/>
        <v>12.801888821917817</v>
      </c>
      <c r="AU550" s="342">
        <f t="shared" si="329"/>
        <v>11.575041143150695</v>
      </c>
      <c r="AV550" s="342">
        <f t="shared" si="329"/>
        <v>9.8943560122950913</v>
      </c>
      <c r="AW550" s="342">
        <f t="shared" si="329"/>
        <v>8.4846762578552024</v>
      </c>
      <c r="AX550" s="342">
        <f t="shared" si="329"/>
        <v>8.2452966769125773</v>
      </c>
      <c r="AY550" s="342">
        <f t="shared" si="329"/>
        <v>7.1813874282786969</v>
      </c>
      <c r="AZ550" s="342">
        <f t="shared" si="329"/>
        <v>6.5962373415300641</v>
      </c>
      <c r="BA550" s="342">
        <f t="shared" si="329"/>
        <v>5.5855235553278781</v>
      </c>
      <c r="BB550" s="342">
        <f t="shared" si="329"/>
        <v>4.9471780061475519</v>
      </c>
      <c r="BC550" s="342">
        <f t="shared" si="329"/>
        <v>4.1226483384562949</v>
      </c>
      <c r="BD550" s="342">
        <f t="shared" si="329"/>
        <v>3.1917277459016504</v>
      </c>
      <c r="BE550" s="342">
        <f t="shared" si="329"/>
        <v>2.4735890030737822</v>
      </c>
      <c r="BF550" s="342">
        <f t="shared" si="329"/>
        <v>1.595863872950831</v>
      </c>
      <c r="BG550" s="342">
        <f t="shared" si="329"/>
        <v>0.8245296676912689</v>
      </c>
      <c r="BH550" s="342">
        <f t="shared" si="329"/>
        <v>1.2222292827747677E-14</v>
      </c>
      <c r="BI550" s="342">
        <f t="shared" si="329"/>
        <v>1.103949029603016E-14</v>
      </c>
      <c r="BJ550" s="342">
        <f t="shared" si="329"/>
        <v>1.2222292827747677E-14</v>
      </c>
      <c r="BK550" s="342">
        <f t="shared" si="329"/>
        <v>1.182802531717517E-14</v>
      </c>
      <c r="BL550" s="342">
        <f t="shared" si="329"/>
        <v>1.2222292827747677E-14</v>
      </c>
      <c r="BM550" s="342">
        <f t="shared" si="329"/>
        <v>1.182802531717517E-14</v>
      </c>
      <c r="BN550" s="342">
        <f t="shared" si="329"/>
        <v>1.2222292827747677E-14</v>
      </c>
      <c r="BO550" s="342">
        <f t="shared" si="329"/>
        <v>1.2222292827747677E-14</v>
      </c>
      <c r="BP550" s="342">
        <f t="shared" si="329"/>
        <v>1.182802531717517E-14</v>
      </c>
      <c r="BQ550" s="342">
        <f t="shared" si="329"/>
        <v>1.2222292827747677E-14</v>
      </c>
      <c r="BR550" s="342">
        <f t="shared" si="329"/>
        <v>1.182802531717517E-14</v>
      </c>
      <c r="BS550" s="342">
        <f t="shared" si="329"/>
        <v>1.2222292827747677E-14</v>
      </c>
      <c r="BT550" s="342">
        <f t="shared" si="329"/>
        <v>1.2222292827747677E-14</v>
      </c>
      <c r="BU550" s="342">
        <f t="shared" si="329"/>
        <v>1.103949029603016E-14</v>
      </c>
      <c r="BV550" s="342">
        <f t="shared" si="329"/>
        <v>1.2222292827747677E-14</v>
      </c>
      <c r="BW550" s="342">
        <f t="shared" ref="BW550:EH550" si="331">BV220*BW621*(DAY(BW$491)/BW$494)</f>
        <v>1.182802531717517E-14</v>
      </c>
      <c r="BX550" s="342">
        <f t="shared" si="330"/>
        <v>1.2222292827747677E-14</v>
      </c>
      <c r="BY550" s="342">
        <f t="shared" si="330"/>
        <v>1.182802531717517E-14</v>
      </c>
      <c r="BZ550" s="342">
        <f t="shared" si="330"/>
        <v>1.2222292827747677E-14</v>
      </c>
      <c r="CA550" s="342">
        <f t="shared" si="330"/>
        <v>1.2222292827747677E-14</v>
      </c>
      <c r="CB550" s="342">
        <f t="shared" si="330"/>
        <v>1.182802531717517E-14</v>
      </c>
      <c r="CC550" s="342">
        <f t="shared" si="330"/>
        <v>1.2222292827747677E-14</v>
      </c>
      <c r="CD550" s="342">
        <f t="shared" si="330"/>
        <v>1.182802531717517E-14</v>
      </c>
      <c r="CE550" s="342">
        <f t="shared" si="330"/>
        <v>1.2222292827747677E-14</v>
      </c>
      <c r="CF550" s="342">
        <f t="shared" si="330"/>
        <v>1.2222292827747677E-14</v>
      </c>
      <c r="CG550" s="342">
        <f t="shared" si="330"/>
        <v>1.103949029603016E-14</v>
      </c>
      <c r="CH550" s="342">
        <f t="shared" si="330"/>
        <v>1.2222292827747677E-14</v>
      </c>
      <c r="CI550" s="342">
        <f t="shared" si="330"/>
        <v>1.182802531717517E-14</v>
      </c>
      <c r="CJ550" s="342">
        <f t="shared" si="330"/>
        <v>1.2222292827747677E-14</v>
      </c>
      <c r="CK550" s="342">
        <f t="shared" si="330"/>
        <v>1.182802531717517E-14</v>
      </c>
      <c r="CL550" s="342">
        <f t="shared" si="330"/>
        <v>1.2222292827747677E-14</v>
      </c>
      <c r="CM550" s="342">
        <f t="shared" si="330"/>
        <v>1.2222292827747677E-14</v>
      </c>
      <c r="CN550" s="342">
        <f t="shared" si="330"/>
        <v>1.182802531717517E-14</v>
      </c>
      <c r="CO550" s="342">
        <f t="shared" si="330"/>
        <v>1.2222292827747677E-14</v>
      </c>
      <c r="CP550" s="342">
        <f t="shared" si="330"/>
        <v>1.182802531717517E-14</v>
      </c>
      <c r="CQ550" s="342">
        <f t="shared" si="330"/>
        <v>1.2222292827747677E-14</v>
      </c>
      <c r="CR550" s="342">
        <f t="shared" si="330"/>
        <v>1.2188898585048913E-14</v>
      </c>
      <c r="CS550" s="342">
        <f t="shared" si="330"/>
        <v>1.1402518031174791E-14</v>
      </c>
      <c r="CT550" s="342">
        <f t="shared" si="330"/>
        <v>1.2188898585048913E-14</v>
      </c>
      <c r="CU550" s="342">
        <f t="shared" si="330"/>
        <v>1.1795708308111851E-14</v>
      </c>
      <c r="CV550" s="342">
        <f t="shared" si="330"/>
        <v>1.2188898585048913E-14</v>
      </c>
      <c r="CW550" s="342">
        <f t="shared" si="330"/>
        <v>1.1795708308111851E-14</v>
      </c>
      <c r="CX550" s="342">
        <f t="shared" si="330"/>
        <v>1.2188898585048913E-14</v>
      </c>
      <c r="CY550" s="342">
        <f t="shared" si="330"/>
        <v>1.2188898585048913E-14</v>
      </c>
      <c r="CZ550" s="342">
        <f t="shared" si="330"/>
        <v>1.1795708308111851E-14</v>
      </c>
      <c r="DA550" s="342">
        <f t="shared" si="330"/>
        <v>1.2188898585048913E-14</v>
      </c>
      <c r="DB550" s="342">
        <f t="shared" si="330"/>
        <v>1.1795708308111851E-14</v>
      </c>
      <c r="DC550" s="342">
        <f t="shared" si="330"/>
        <v>1.2188898585048913E-14</v>
      </c>
      <c r="DD550" s="342"/>
      <c r="DE550" s="342"/>
      <c r="DF550" s="342"/>
      <c r="DG550" s="342"/>
      <c r="DH550" s="342"/>
      <c r="DI550" s="342"/>
      <c r="DJ550" s="342"/>
      <c r="DK550" s="342"/>
      <c r="DL550" s="342"/>
      <c r="DM550" s="342"/>
      <c r="DN550" s="342"/>
      <c r="DO550" s="342"/>
      <c r="DP550" s="342"/>
      <c r="DQ550" s="342"/>
      <c r="DR550" s="342"/>
      <c r="DS550" s="342"/>
      <c r="DT550" s="342"/>
      <c r="DU550" s="342"/>
      <c r="DV550" s="342"/>
      <c r="DW550" s="342"/>
      <c r="DX550" s="342"/>
      <c r="DY550" s="342"/>
      <c r="DZ550" s="342"/>
      <c r="EA550" s="342"/>
      <c r="EB550" s="342"/>
      <c r="EC550" s="342"/>
      <c r="ED550" s="342"/>
      <c r="EE550" s="342"/>
      <c r="EF550" s="342"/>
      <c r="EG550" s="342"/>
      <c r="EH550" s="342"/>
      <c r="EI550" s="342"/>
      <c r="EJ550" s="342"/>
      <c r="EK550" s="342"/>
      <c r="EL550" s="342"/>
      <c r="EM550" s="342"/>
    </row>
    <row r="551" spans="3:143" x14ac:dyDescent="0.3">
      <c r="C551" s="71">
        <f t="shared" si="317"/>
        <v>21</v>
      </c>
      <c r="D551" s="223" t="str">
        <f t="shared" si="326"/>
        <v>해외투자대출(중)</v>
      </c>
      <c r="E551" s="215" t="str">
        <f t="shared" si="326"/>
        <v>수출입</v>
      </c>
      <c r="F551" s="283">
        <f t="shared" si="326"/>
        <v>13535.2</v>
      </c>
      <c r="G551" s="217">
        <f t="shared" si="326"/>
        <v>2.1444999999999999E-2</v>
      </c>
      <c r="H551" s="218">
        <f t="shared" si="326"/>
        <v>43305</v>
      </c>
      <c r="I551" s="219" t="str">
        <f t="shared" si="326"/>
        <v>3개월</v>
      </c>
      <c r="J551" s="220" t="str">
        <f t="shared" si="326"/>
        <v>1,4,7,10</v>
      </c>
      <c r="K551" s="341"/>
      <c r="L551" s="342">
        <f t="shared" ref="L551:BW554" si="332">K221*L622*(DAY(L$491)/L$494)</f>
        <v>24.652419956164383</v>
      </c>
      <c r="M551" s="342">
        <f t="shared" si="332"/>
        <v>22.26670189589041</v>
      </c>
      <c r="N551" s="342">
        <f t="shared" si="332"/>
        <v>24.652419956164383</v>
      </c>
      <c r="O551" s="342">
        <f t="shared" si="332"/>
        <v>23.857180602739724</v>
      </c>
      <c r="P551" s="342">
        <f t="shared" si="332"/>
        <v>24.652419956164383</v>
      </c>
      <c r="Q551" s="342">
        <f t="shared" si="332"/>
        <v>23.857180602739724</v>
      </c>
      <c r="R551" s="342">
        <f t="shared" si="332"/>
        <v>24.652419956164383</v>
      </c>
      <c r="S551" s="342">
        <f t="shared" si="332"/>
        <v>24.652419956164383</v>
      </c>
      <c r="T551" s="342">
        <f t="shared" si="332"/>
        <v>23.857180602739724</v>
      </c>
      <c r="U551" s="342">
        <f t="shared" si="332"/>
        <v>24.652419956164383</v>
      </c>
      <c r="V551" s="342">
        <f t="shared" si="332"/>
        <v>23.857180602739724</v>
      </c>
      <c r="W551" s="342">
        <f t="shared" si="332"/>
        <v>24.652419956164383</v>
      </c>
      <c r="X551" s="342">
        <f t="shared" si="332"/>
        <v>24.652419956164383</v>
      </c>
      <c r="Y551" s="342">
        <f t="shared" si="332"/>
        <v>20.411143404566211</v>
      </c>
      <c r="Z551" s="342">
        <f t="shared" si="332"/>
        <v>20.54368329680365</v>
      </c>
      <c r="AA551" s="342">
        <f t="shared" si="332"/>
        <v>17.892885452054788</v>
      </c>
      <c r="AB551" s="342">
        <f t="shared" si="332"/>
        <v>16.434946637442913</v>
      </c>
      <c r="AC551" s="342">
        <f t="shared" si="332"/>
        <v>13.916688684931501</v>
      </c>
      <c r="AD551" s="342">
        <f t="shared" si="332"/>
        <v>12.326209978082185</v>
      </c>
      <c r="AE551" s="342">
        <f t="shared" si="332"/>
        <v>10.27184164840182</v>
      </c>
      <c r="AF551" s="342">
        <f t="shared" si="332"/>
        <v>7.9523935342465686</v>
      </c>
      <c r="AG551" s="342">
        <f t="shared" si="332"/>
        <v>6.1631049890410896</v>
      </c>
      <c r="AH551" s="342">
        <f t="shared" si="332"/>
        <v>3.9761967671232807</v>
      </c>
      <c r="AI551" s="342">
        <f t="shared" si="332"/>
        <v>2.0543683296803588</v>
      </c>
      <c r="AJ551" s="342">
        <f t="shared" si="332"/>
        <v>-6.6260551261932471E-15</v>
      </c>
      <c r="AK551" s="342">
        <f t="shared" si="332"/>
        <v>-5.98482398494874E-15</v>
      </c>
      <c r="AL551" s="342">
        <f t="shared" si="332"/>
        <v>-6.6260551261932471E-15</v>
      </c>
      <c r="AM551" s="342">
        <f t="shared" si="332"/>
        <v>-6.4123114124450775E-15</v>
      </c>
      <c r="AN551" s="342">
        <f t="shared" si="332"/>
        <v>-6.6260551261932471E-15</v>
      </c>
      <c r="AO551" s="342">
        <f t="shared" si="332"/>
        <v>-6.4123114124450775E-15</v>
      </c>
      <c r="AP551" s="342">
        <f t="shared" si="332"/>
        <v>-6.6260551261932471E-15</v>
      </c>
      <c r="AQ551" s="342">
        <f t="shared" si="332"/>
        <v>-6.6260551261932471E-15</v>
      </c>
      <c r="AR551" s="342">
        <f t="shared" si="332"/>
        <v>-6.4123114124450775E-15</v>
      </c>
      <c r="AS551" s="342">
        <f t="shared" si="332"/>
        <v>-6.6260551261932471E-15</v>
      </c>
      <c r="AT551" s="342">
        <f t="shared" si="332"/>
        <v>-6.4123114124450775E-15</v>
      </c>
      <c r="AU551" s="342">
        <f t="shared" si="332"/>
        <v>-6.6260551261932471E-15</v>
      </c>
      <c r="AV551" s="342">
        <f t="shared" si="332"/>
        <v>-6.6079511504386203E-15</v>
      </c>
      <c r="AW551" s="342">
        <f t="shared" si="332"/>
        <v>-6.181631721378065E-15</v>
      </c>
      <c r="AX551" s="342">
        <f t="shared" si="332"/>
        <v>-6.6079511504386203E-15</v>
      </c>
      <c r="AY551" s="342">
        <f t="shared" si="332"/>
        <v>-6.3947914359083422E-15</v>
      </c>
      <c r="AZ551" s="342">
        <f t="shared" si="332"/>
        <v>-6.6079511504386203E-15</v>
      </c>
      <c r="BA551" s="342">
        <f t="shared" si="332"/>
        <v>-6.3947914359083422E-15</v>
      </c>
      <c r="BB551" s="342">
        <f t="shared" si="332"/>
        <v>-6.6079511504386203E-15</v>
      </c>
      <c r="BC551" s="342">
        <f t="shared" si="332"/>
        <v>-6.6079511504386203E-15</v>
      </c>
      <c r="BD551" s="342">
        <f t="shared" si="332"/>
        <v>-6.3947914359083422E-15</v>
      </c>
      <c r="BE551" s="342">
        <f t="shared" si="332"/>
        <v>-6.6079511504386203E-15</v>
      </c>
      <c r="BF551" s="342">
        <f t="shared" si="332"/>
        <v>-6.3947914359083422E-15</v>
      </c>
      <c r="BG551" s="342">
        <f t="shared" si="332"/>
        <v>-6.6079511504386203E-15</v>
      </c>
      <c r="BH551" s="342">
        <f t="shared" si="332"/>
        <v>-6.6260551261932471E-15</v>
      </c>
      <c r="BI551" s="342">
        <f t="shared" si="332"/>
        <v>-5.98482398494874E-15</v>
      </c>
      <c r="BJ551" s="342">
        <f t="shared" si="332"/>
        <v>-6.6260551261932471E-15</v>
      </c>
      <c r="BK551" s="342">
        <f t="shared" si="332"/>
        <v>-6.4123114124450775E-15</v>
      </c>
      <c r="BL551" s="342">
        <f t="shared" si="332"/>
        <v>-6.6260551261932471E-15</v>
      </c>
      <c r="BM551" s="342">
        <f t="shared" si="332"/>
        <v>-6.4123114124450775E-15</v>
      </c>
      <c r="BN551" s="342">
        <f t="shared" si="332"/>
        <v>-6.6260551261932471E-15</v>
      </c>
      <c r="BO551" s="342">
        <f t="shared" si="332"/>
        <v>-6.6260551261932471E-15</v>
      </c>
      <c r="BP551" s="342">
        <f t="shared" si="332"/>
        <v>-6.4123114124450775E-15</v>
      </c>
      <c r="BQ551" s="342">
        <f t="shared" si="332"/>
        <v>-6.6260551261932471E-15</v>
      </c>
      <c r="BR551" s="342">
        <f t="shared" si="332"/>
        <v>-6.4123114124450775E-15</v>
      </c>
      <c r="BS551" s="342">
        <f t="shared" si="332"/>
        <v>-6.6260551261932471E-15</v>
      </c>
      <c r="BT551" s="342">
        <f t="shared" si="332"/>
        <v>-6.6260551261932471E-15</v>
      </c>
      <c r="BU551" s="342">
        <f t="shared" si="332"/>
        <v>-5.98482398494874E-15</v>
      </c>
      <c r="BV551" s="342">
        <f t="shared" si="332"/>
        <v>-6.6260551261932471E-15</v>
      </c>
      <c r="BW551" s="342">
        <f t="shared" si="332"/>
        <v>-6.4123114124450775E-15</v>
      </c>
      <c r="BX551" s="342">
        <f t="shared" si="330"/>
        <v>-6.6260551261932471E-15</v>
      </c>
      <c r="BY551" s="342">
        <f t="shared" si="330"/>
        <v>-6.4123114124450775E-15</v>
      </c>
      <c r="BZ551" s="342">
        <f t="shared" si="330"/>
        <v>-6.6260551261932471E-15</v>
      </c>
      <c r="CA551" s="342">
        <f t="shared" si="330"/>
        <v>-6.6260551261932471E-15</v>
      </c>
      <c r="CB551" s="342">
        <f t="shared" si="330"/>
        <v>-6.4123114124450775E-15</v>
      </c>
      <c r="CC551" s="342">
        <f t="shared" si="330"/>
        <v>-6.6260551261932471E-15</v>
      </c>
      <c r="CD551" s="342">
        <f t="shared" si="330"/>
        <v>-6.4123114124450775E-15</v>
      </c>
      <c r="CE551" s="342">
        <f t="shared" si="330"/>
        <v>-6.6260551261932471E-15</v>
      </c>
      <c r="CF551" s="342">
        <f t="shared" si="330"/>
        <v>-6.6260551261932471E-15</v>
      </c>
      <c r="CG551" s="342">
        <f t="shared" si="330"/>
        <v>-5.98482398494874E-15</v>
      </c>
      <c r="CH551" s="342">
        <f t="shared" si="330"/>
        <v>-6.6260551261932471E-15</v>
      </c>
      <c r="CI551" s="342">
        <f t="shared" si="330"/>
        <v>-6.4123114124450775E-15</v>
      </c>
      <c r="CJ551" s="342">
        <f t="shared" si="330"/>
        <v>-6.6260551261932471E-15</v>
      </c>
      <c r="CK551" s="342">
        <f t="shared" si="330"/>
        <v>-6.4123114124450775E-15</v>
      </c>
      <c r="CL551" s="342">
        <f t="shared" si="330"/>
        <v>-6.6260551261932471E-15</v>
      </c>
      <c r="CM551" s="342">
        <f t="shared" si="330"/>
        <v>-6.6260551261932471E-15</v>
      </c>
      <c r="CN551" s="342">
        <f t="shared" si="330"/>
        <v>-6.4123114124450775E-15</v>
      </c>
      <c r="CO551" s="342">
        <f t="shared" si="330"/>
        <v>-6.6260551261932471E-15</v>
      </c>
      <c r="CP551" s="342">
        <f t="shared" si="330"/>
        <v>-6.4123114124450775E-15</v>
      </c>
      <c r="CQ551" s="342">
        <f t="shared" si="330"/>
        <v>-6.6260551261932471E-15</v>
      </c>
      <c r="CR551" s="342">
        <f t="shared" si="330"/>
        <v>-6.6079511504386203E-15</v>
      </c>
      <c r="CS551" s="342">
        <f t="shared" si="330"/>
        <v>-6.181631721378065E-15</v>
      </c>
      <c r="CT551" s="342">
        <f t="shared" si="330"/>
        <v>-6.6079511504386203E-15</v>
      </c>
      <c r="CU551" s="342">
        <f t="shared" si="330"/>
        <v>-6.3947914359083422E-15</v>
      </c>
      <c r="CV551" s="342">
        <f t="shared" si="330"/>
        <v>-6.6079511504386203E-15</v>
      </c>
      <c r="CW551" s="342">
        <f t="shared" si="330"/>
        <v>-6.3947914359083422E-15</v>
      </c>
      <c r="CX551" s="342">
        <f t="shared" si="330"/>
        <v>-6.6079511504386203E-15</v>
      </c>
      <c r="CY551" s="342">
        <f t="shared" si="330"/>
        <v>-6.6079511504386203E-15</v>
      </c>
      <c r="CZ551" s="342">
        <f t="shared" si="330"/>
        <v>-6.3947914359083422E-15</v>
      </c>
      <c r="DA551" s="342">
        <f t="shared" si="330"/>
        <v>-6.6079511504386203E-15</v>
      </c>
      <c r="DB551" s="342">
        <f t="shared" si="330"/>
        <v>-6.3947914359083422E-15</v>
      </c>
      <c r="DC551" s="342">
        <f t="shared" si="330"/>
        <v>-6.6079511504386203E-15</v>
      </c>
      <c r="DD551" s="342"/>
      <c r="DE551" s="342"/>
      <c r="DF551" s="342"/>
      <c r="DG551" s="342"/>
      <c r="DH551" s="342"/>
      <c r="DI551" s="342"/>
      <c r="DJ551" s="342"/>
      <c r="DK551" s="342"/>
      <c r="DL551" s="342"/>
      <c r="DM551" s="342"/>
      <c r="DN551" s="342"/>
      <c r="DO551" s="342"/>
      <c r="DP551" s="342"/>
      <c r="DQ551" s="342"/>
      <c r="DR551" s="342"/>
      <c r="DS551" s="342"/>
      <c r="DT551" s="342"/>
      <c r="DU551" s="342"/>
      <c r="DV551" s="342"/>
      <c r="DW551" s="342"/>
      <c r="DX551" s="342"/>
      <c r="DY551" s="342"/>
      <c r="DZ551" s="342"/>
      <c r="EA551" s="342"/>
      <c r="EB551" s="342"/>
      <c r="EC551" s="342"/>
      <c r="ED551" s="342"/>
      <c r="EE551" s="342"/>
      <c r="EF551" s="342"/>
      <c r="EG551" s="342"/>
      <c r="EH551" s="342"/>
      <c r="EI551" s="342"/>
      <c r="EJ551" s="342"/>
      <c r="EK551" s="342"/>
      <c r="EL551" s="342"/>
      <c r="EM551" s="342"/>
    </row>
    <row r="552" spans="3:143" x14ac:dyDescent="0.3">
      <c r="C552" s="71">
        <f t="shared" si="317"/>
        <v>22</v>
      </c>
      <c r="D552" s="223" t="str">
        <f t="shared" si="326"/>
        <v>해외투자대출(중)</v>
      </c>
      <c r="E552" s="215" t="str">
        <f t="shared" si="326"/>
        <v>수출입</v>
      </c>
      <c r="F552" s="283">
        <f t="shared" si="326"/>
        <v>10151.4</v>
      </c>
      <c r="G552" s="217">
        <f t="shared" si="326"/>
        <v>2.1444999999999999E-2</v>
      </c>
      <c r="H552" s="218">
        <f t="shared" si="326"/>
        <v>43305</v>
      </c>
      <c r="I552" s="219" t="str">
        <f t="shared" si="326"/>
        <v>3개월</v>
      </c>
      <c r="J552" s="220" t="str">
        <f t="shared" si="326"/>
        <v>1,4,7,10</v>
      </c>
      <c r="K552" s="341"/>
      <c r="L552" s="342">
        <f t="shared" si="332"/>
        <v>18.489314967123285</v>
      </c>
      <c r="M552" s="342">
        <f t="shared" si="332"/>
        <v>16.700026421917809</v>
      </c>
      <c r="N552" s="342">
        <f t="shared" si="332"/>
        <v>18.489314967123285</v>
      </c>
      <c r="O552" s="342">
        <f t="shared" si="332"/>
        <v>17.892885452054792</v>
      </c>
      <c r="P552" s="342">
        <f t="shared" si="332"/>
        <v>18.489314967123285</v>
      </c>
      <c r="Q552" s="342">
        <f t="shared" si="332"/>
        <v>17.892885452054792</v>
      </c>
      <c r="R552" s="342">
        <f t="shared" si="332"/>
        <v>18.489314967123285</v>
      </c>
      <c r="S552" s="342">
        <f t="shared" si="332"/>
        <v>18.489314967123285</v>
      </c>
      <c r="T552" s="342">
        <f t="shared" si="332"/>
        <v>17.892885452054792</v>
      </c>
      <c r="U552" s="342">
        <f t="shared" si="332"/>
        <v>18.489314967123285</v>
      </c>
      <c r="V552" s="342">
        <f t="shared" si="332"/>
        <v>17.892885452054792</v>
      </c>
      <c r="W552" s="342">
        <f t="shared" si="332"/>
        <v>18.489314967123285</v>
      </c>
      <c r="X552" s="342">
        <f t="shared" si="332"/>
        <v>18.489314967123285</v>
      </c>
      <c r="Y552" s="342">
        <f t="shared" si="332"/>
        <v>15.308357553424656</v>
      </c>
      <c r="Z552" s="342">
        <f t="shared" si="332"/>
        <v>15.407762472602736</v>
      </c>
      <c r="AA552" s="342">
        <f t="shared" si="332"/>
        <v>13.41966408904109</v>
      </c>
      <c r="AB552" s="342">
        <f t="shared" si="332"/>
        <v>12.326209978082188</v>
      </c>
      <c r="AC552" s="342">
        <f t="shared" si="332"/>
        <v>10.437516513698627</v>
      </c>
      <c r="AD552" s="342">
        <f t="shared" si="332"/>
        <v>9.2446574835616424</v>
      </c>
      <c r="AE552" s="342">
        <f t="shared" si="332"/>
        <v>7.7038812363013678</v>
      </c>
      <c r="AF552" s="342">
        <f t="shared" si="332"/>
        <v>5.9642951506849302</v>
      </c>
      <c r="AG552" s="342">
        <f t="shared" si="332"/>
        <v>4.6223287417808212</v>
      </c>
      <c r="AH552" s="342">
        <f t="shared" si="332"/>
        <v>2.9821475753424651</v>
      </c>
      <c r="AI552" s="342">
        <f t="shared" si="332"/>
        <v>1.5407762472602733</v>
      </c>
      <c r="AJ552" s="342">
        <f t="shared" si="332"/>
        <v>-4.1412844538707794E-16</v>
      </c>
      <c r="AK552" s="342">
        <f t="shared" si="332"/>
        <v>-3.7405149905929625E-16</v>
      </c>
      <c r="AL552" s="342">
        <f t="shared" si="332"/>
        <v>-4.1412844538707794E-16</v>
      </c>
      <c r="AM552" s="342">
        <f t="shared" si="332"/>
        <v>-4.0076946327781735E-16</v>
      </c>
      <c r="AN552" s="342">
        <f t="shared" si="332"/>
        <v>-4.1412844538707794E-16</v>
      </c>
      <c r="AO552" s="342">
        <f t="shared" si="332"/>
        <v>-4.0076946327781735E-16</v>
      </c>
      <c r="AP552" s="342">
        <f t="shared" si="332"/>
        <v>-4.1412844538707794E-16</v>
      </c>
      <c r="AQ552" s="342">
        <f t="shared" si="332"/>
        <v>-4.1412844538707794E-16</v>
      </c>
      <c r="AR552" s="342">
        <f t="shared" si="332"/>
        <v>-4.0076946327781735E-16</v>
      </c>
      <c r="AS552" s="342">
        <f t="shared" si="332"/>
        <v>-4.1412844538707794E-16</v>
      </c>
      <c r="AT552" s="342">
        <f t="shared" si="332"/>
        <v>-4.0076946327781735E-16</v>
      </c>
      <c r="AU552" s="342">
        <f t="shared" si="332"/>
        <v>-4.1412844538707794E-16</v>
      </c>
      <c r="AV552" s="342">
        <f t="shared" si="332"/>
        <v>-4.1299694690241377E-16</v>
      </c>
      <c r="AW552" s="342">
        <f t="shared" si="332"/>
        <v>-3.8635198258612906E-16</v>
      </c>
      <c r="AX552" s="342">
        <f t="shared" si="332"/>
        <v>-4.1299694690241377E-16</v>
      </c>
      <c r="AY552" s="342">
        <f t="shared" si="332"/>
        <v>-3.9967446474427139E-16</v>
      </c>
      <c r="AZ552" s="342">
        <f t="shared" si="332"/>
        <v>-4.1299694690241377E-16</v>
      </c>
      <c r="BA552" s="342">
        <f t="shared" si="332"/>
        <v>-3.9967446474427139E-16</v>
      </c>
      <c r="BB552" s="342">
        <f t="shared" si="332"/>
        <v>-4.1299694690241377E-16</v>
      </c>
      <c r="BC552" s="342">
        <f t="shared" si="332"/>
        <v>-4.1299694690241377E-16</v>
      </c>
      <c r="BD552" s="342">
        <f t="shared" si="332"/>
        <v>-3.9967446474427139E-16</v>
      </c>
      <c r="BE552" s="342">
        <f t="shared" si="332"/>
        <v>-4.1299694690241377E-16</v>
      </c>
      <c r="BF552" s="342">
        <f t="shared" si="332"/>
        <v>-3.9967446474427139E-16</v>
      </c>
      <c r="BG552" s="342">
        <f t="shared" si="332"/>
        <v>-4.1299694690241377E-16</v>
      </c>
      <c r="BH552" s="342">
        <f t="shared" si="332"/>
        <v>-4.1412844538707794E-16</v>
      </c>
      <c r="BI552" s="342">
        <f t="shared" si="332"/>
        <v>-3.7405149905929625E-16</v>
      </c>
      <c r="BJ552" s="342">
        <f t="shared" si="332"/>
        <v>-4.1412844538707794E-16</v>
      </c>
      <c r="BK552" s="342">
        <f t="shared" si="332"/>
        <v>-4.0076946327781735E-16</v>
      </c>
      <c r="BL552" s="342">
        <f t="shared" si="332"/>
        <v>-4.1412844538707794E-16</v>
      </c>
      <c r="BM552" s="342">
        <f t="shared" si="332"/>
        <v>-4.0076946327781735E-16</v>
      </c>
      <c r="BN552" s="342">
        <f t="shared" si="332"/>
        <v>-4.1412844538707794E-16</v>
      </c>
      <c r="BO552" s="342">
        <f t="shared" si="332"/>
        <v>-4.1412844538707794E-16</v>
      </c>
      <c r="BP552" s="342">
        <f t="shared" si="332"/>
        <v>-4.0076946327781735E-16</v>
      </c>
      <c r="BQ552" s="342">
        <f t="shared" si="332"/>
        <v>-4.1412844538707794E-16</v>
      </c>
      <c r="BR552" s="342">
        <f t="shared" si="332"/>
        <v>-4.0076946327781735E-16</v>
      </c>
      <c r="BS552" s="342">
        <f t="shared" si="332"/>
        <v>-4.1412844538707794E-16</v>
      </c>
      <c r="BT552" s="342">
        <f t="shared" si="332"/>
        <v>-4.1412844538707794E-16</v>
      </c>
      <c r="BU552" s="342">
        <f t="shared" si="332"/>
        <v>-3.7405149905929625E-16</v>
      </c>
      <c r="BV552" s="342">
        <f t="shared" si="332"/>
        <v>-4.1412844538707794E-16</v>
      </c>
      <c r="BW552" s="342">
        <f t="shared" si="332"/>
        <v>-4.0076946327781735E-16</v>
      </c>
      <c r="BX552" s="342">
        <f t="shared" si="330"/>
        <v>-4.1412844538707794E-16</v>
      </c>
      <c r="BY552" s="342">
        <f t="shared" si="330"/>
        <v>-4.0076946327781735E-16</v>
      </c>
      <c r="BZ552" s="342">
        <f t="shared" si="330"/>
        <v>-4.1412844538707794E-16</v>
      </c>
      <c r="CA552" s="342">
        <f t="shared" si="330"/>
        <v>-4.1412844538707794E-16</v>
      </c>
      <c r="CB552" s="342">
        <f t="shared" si="330"/>
        <v>-4.0076946327781735E-16</v>
      </c>
      <c r="CC552" s="342">
        <f t="shared" si="330"/>
        <v>-4.1412844538707794E-16</v>
      </c>
      <c r="CD552" s="342">
        <f t="shared" si="330"/>
        <v>-4.0076946327781735E-16</v>
      </c>
      <c r="CE552" s="342">
        <f t="shared" si="330"/>
        <v>-4.1412844538707794E-16</v>
      </c>
      <c r="CF552" s="342">
        <f t="shared" si="330"/>
        <v>-4.1412844538707794E-16</v>
      </c>
      <c r="CG552" s="342">
        <f t="shared" si="330"/>
        <v>-3.7405149905929625E-16</v>
      </c>
      <c r="CH552" s="342">
        <f t="shared" si="330"/>
        <v>-4.1412844538707794E-16</v>
      </c>
      <c r="CI552" s="342">
        <f t="shared" si="330"/>
        <v>-4.0076946327781735E-16</v>
      </c>
      <c r="CJ552" s="342">
        <f t="shared" si="330"/>
        <v>-4.1412844538707794E-16</v>
      </c>
      <c r="CK552" s="342">
        <f t="shared" si="330"/>
        <v>-4.0076946327781735E-16</v>
      </c>
      <c r="CL552" s="342">
        <f t="shared" si="330"/>
        <v>-4.1412844538707794E-16</v>
      </c>
      <c r="CM552" s="342">
        <f t="shared" si="330"/>
        <v>-4.1412844538707794E-16</v>
      </c>
      <c r="CN552" s="342">
        <f t="shared" si="330"/>
        <v>-4.0076946327781735E-16</v>
      </c>
      <c r="CO552" s="342">
        <f t="shared" si="330"/>
        <v>-4.1412844538707794E-16</v>
      </c>
      <c r="CP552" s="342">
        <f t="shared" si="330"/>
        <v>-4.0076946327781735E-16</v>
      </c>
      <c r="CQ552" s="342">
        <f t="shared" si="330"/>
        <v>-4.1412844538707794E-16</v>
      </c>
      <c r="CR552" s="342">
        <f t="shared" si="330"/>
        <v>-4.1299694690241377E-16</v>
      </c>
      <c r="CS552" s="342">
        <f t="shared" si="330"/>
        <v>-3.8635198258612906E-16</v>
      </c>
      <c r="CT552" s="342">
        <f t="shared" si="330"/>
        <v>-4.1299694690241377E-16</v>
      </c>
      <c r="CU552" s="342">
        <f t="shared" si="330"/>
        <v>-3.9967446474427139E-16</v>
      </c>
      <c r="CV552" s="342">
        <f t="shared" si="330"/>
        <v>-4.1299694690241377E-16</v>
      </c>
      <c r="CW552" s="342">
        <f t="shared" si="330"/>
        <v>-3.9967446474427139E-16</v>
      </c>
      <c r="CX552" s="342">
        <f t="shared" si="330"/>
        <v>-4.1299694690241377E-16</v>
      </c>
      <c r="CY552" s="342">
        <f t="shared" si="330"/>
        <v>-4.1299694690241377E-16</v>
      </c>
      <c r="CZ552" s="342">
        <f t="shared" si="330"/>
        <v>-3.9967446474427139E-16</v>
      </c>
      <c r="DA552" s="342">
        <f t="shared" si="330"/>
        <v>-4.1299694690241377E-16</v>
      </c>
      <c r="DB552" s="342">
        <f t="shared" si="330"/>
        <v>-3.9967446474427139E-16</v>
      </c>
      <c r="DC552" s="342">
        <f t="shared" si="330"/>
        <v>-4.1299694690241377E-16</v>
      </c>
      <c r="DD552" s="342"/>
      <c r="DE552" s="342"/>
      <c r="DF552" s="342"/>
      <c r="DG552" s="342"/>
      <c r="DH552" s="342"/>
      <c r="DI552" s="342"/>
      <c r="DJ552" s="342"/>
      <c r="DK552" s="342"/>
      <c r="DL552" s="342"/>
      <c r="DM552" s="342"/>
      <c r="DN552" s="342"/>
      <c r="DO552" s="342"/>
      <c r="DP552" s="342"/>
      <c r="DQ552" s="342"/>
      <c r="DR552" s="342"/>
      <c r="DS552" s="342"/>
      <c r="DT552" s="342"/>
      <c r="DU552" s="342"/>
      <c r="DV552" s="342"/>
      <c r="DW552" s="342"/>
      <c r="DX552" s="342"/>
      <c r="DY552" s="342"/>
      <c r="DZ552" s="342"/>
      <c r="EA552" s="342"/>
      <c r="EB552" s="342"/>
      <c r="EC552" s="342"/>
      <c r="ED552" s="342"/>
      <c r="EE552" s="342"/>
      <c r="EF552" s="342"/>
      <c r="EG552" s="342"/>
      <c r="EH552" s="342"/>
      <c r="EI552" s="342"/>
      <c r="EJ552" s="342"/>
      <c r="EK552" s="342"/>
      <c r="EL552" s="342"/>
      <c r="EM552" s="342"/>
    </row>
    <row r="553" spans="3:143" x14ac:dyDescent="0.3">
      <c r="C553" s="71">
        <f t="shared" si="317"/>
        <v>23</v>
      </c>
      <c r="D553" s="223" t="str">
        <f t="shared" si="326"/>
        <v>해외투자대출</v>
      </c>
      <c r="E553" s="215" t="str">
        <f t="shared" si="326"/>
        <v>산업</v>
      </c>
      <c r="F553" s="283">
        <f t="shared" si="326"/>
        <v>43506</v>
      </c>
      <c r="G553" s="217">
        <f t="shared" si="326"/>
        <v>2.5365000000000002E-2</v>
      </c>
      <c r="H553" s="218">
        <f t="shared" si="326"/>
        <v>43220</v>
      </c>
      <c r="I553" s="219" t="str">
        <f t="shared" si="326"/>
        <v>3개월</v>
      </c>
      <c r="J553" s="220" t="str">
        <f t="shared" si="326"/>
        <v>1,4,7,10</v>
      </c>
      <c r="K553" s="341"/>
      <c r="L553" s="342">
        <f t="shared" si="332"/>
        <v>93.724439424657533</v>
      </c>
      <c r="M553" s="342">
        <f t="shared" si="332"/>
        <v>84.654332383561652</v>
      </c>
      <c r="N553" s="342">
        <f t="shared" si="332"/>
        <v>93.724439424657533</v>
      </c>
      <c r="O553" s="342">
        <f t="shared" si="332"/>
        <v>90.701070410958906</v>
      </c>
      <c r="P553" s="342">
        <f t="shared" si="332"/>
        <v>93.724439424657533</v>
      </c>
      <c r="Q553" s="342">
        <f t="shared" si="332"/>
        <v>90.701070410958906</v>
      </c>
      <c r="R553" s="342">
        <f t="shared" si="332"/>
        <v>93.724439424657533</v>
      </c>
      <c r="S553" s="342">
        <f t="shared" si="332"/>
        <v>93.724439424657533</v>
      </c>
      <c r="T553" s="342">
        <f t="shared" si="332"/>
        <v>90.701070410958906</v>
      </c>
      <c r="U553" s="342">
        <f t="shared" si="332"/>
        <v>93.724439424657533</v>
      </c>
      <c r="V553" s="342">
        <f t="shared" si="332"/>
        <v>90.701070410958906</v>
      </c>
      <c r="W553" s="342">
        <f t="shared" si="332"/>
        <v>93.724439424657533</v>
      </c>
      <c r="X553" s="342">
        <f t="shared" si="332"/>
        <v>93.724439424657533</v>
      </c>
      <c r="Y553" s="342">
        <f t="shared" si="332"/>
        <v>84.654332383561652</v>
      </c>
      <c r="Z553" s="342">
        <f t="shared" si="332"/>
        <v>93.724439424657533</v>
      </c>
      <c r="AA553" s="342">
        <f t="shared" si="332"/>
        <v>90.701070410958906</v>
      </c>
      <c r="AB553" s="342">
        <f t="shared" si="332"/>
        <v>93.724439424657533</v>
      </c>
      <c r="AC553" s="342">
        <f t="shared" si="332"/>
        <v>90.701070410958906</v>
      </c>
      <c r="AD553" s="342">
        <f t="shared" si="332"/>
        <v>93.724439424657533</v>
      </c>
      <c r="AE553" s="342">
        <f t="shared" si="332"/>
        <v>93.724439424657533</v>
      </c>
      <c r="AF553" s="342">
        <f t="shared" si="332"/>
        <v>90.701070410958906</v>
      </c>
      <c r="AG553" s="342">
        <f t="shared" si="332"/>
        <v>93.724439424657533</v>
      </c>
      <c r="AH553" s="342">
        <f t="shared" si="332"/>
        <v>90.701070410958906</v>
      </c>
      <c r="AI553" s="342">
        <f t="shared" si="332"/>
        <v>93.724439424657533</v>
      </c>
      <c r="AJ553" s="342">
        <f t="shared" si="332"/>
        <v>93.724439424657533</v>
      </c>
      <c r="AK553" s="342">
        <f t="shared" si="332"/>
        <v>84.654332383561652</v>
      </c>
      <c r="AL553" s="342">
        <f t="shared" si="332"/>
        <v>93.724439424657533</v>
      </c>
      <c r="AM553" s="342">
        <f t="shared" si="332"/>
        <v>90.701070410958906</v>
      </c>
      <c r="AN553" s="342">
        <f t="shared" si="332"/>
        <v>93.724439424657533</v>
      </c>
      <c r="AO553" s="342">
        <f t="shared" si="332"/>
        <v>90.701070410958906</v>
      </c>
      <c r="AP553" s="342">
        <f t="shared" si="332"/>
        <v>93.724439424657533</v>
      </c>
      <c r="AQ553" s="342">
        <f t="shared" si="332"/>
        <v>93.724439424657533</v>
      </c>
      <c r="AR553" s="342">
        <f t="shared" si="332"/>
        <v>90.701070410958906</v>
      </c>
      <c r="AS553" s="342">
        <f t="shared" si="332"/>
        <v>93.724439424657533</v>
      </c>
      <c r="AT553" s="342">
        <f t="shared" si="332"/>
        <v>90.701070410958906</v>
      </c>
      <c r="AU553" s="342">
        <f t="shared" si="332"/>
        <v>93.724439424657533</v>
      </c>
      <c r="AV553" s="342">
        <f t="shared" si="332"/>
        <v>93.468361721311481</v>
      </c>
      <c r="AW553" s="342">
        <f t="shared" si="332"/>
        <v>87.43814483606559</v>
      </c>
      <c r="AX553" s="342">
        <f t="shared" si="332"/>
        <v>93.468361721311481</v>
      </c>
      <c r="AY553" s="342">
        <f t="shared" si="332"/>
        <v>90.453253278688521</v>
      </c>
      <c r="AZ553" s="342">
        <f t="shared" si="332"/>
        <v>93.468361721311481</v>
      </c>
      <c r="BA553" s="342">
        <f t="shared" si="332"/>
        <v>90.453253278688521</v>
      </c>
      <c r="BB553" s="342">
        <f t="shared" si="332"/>
        <v>93.468361721311481</v>
      </c>
      <c r="BC553" s="342">
        <f t="shared" si="332"/>
        <v>93.468361721311481</v>
      </c>
      <c r="BD553" s="342">
        <f t="shared" si="332"/>
        <v>90.453253278688521</v>
      </c>
      <c r="BE553" s="342">
        <f t="shared" si="332"/>
        <v>93.468361721311481</v>
      </c>
      <c r="BF553" s="342">
        <f t="shared" si="332"/>
        <v>90.453253278688521</v>
      </c>
      <c r="BG553" s="342">
        <f t="shared" si="332"/>
        <v>93.468361721311481</v>
      </c>
      <c r="BH553" s="342">
        <f t="shared" si="332"/>
        <v>93.724439424657533</v>
      </c>
      <c r="BI553" s="342">
        <f t="shared" si="332"/>
        <v>84.654332383561652</v>
      </c>
      <c r="BJ553" s="342">
        <f t="shared" si="332"/>
        <v>93.724439424657533</v>
      </c>
      <c r="BK553" s="342">
        <f t="shared" si="332"/>
        <v>90.701070410958906</v>
      </c>
      <c r="BL553" s="342">
        <f t="shared" si="332"/>
        <v>93.724439424657533</v>
      </c>
      <c r="BM553" s="342">
        <f t="shared" si="332"/>
        <v>90.701070410958906</v>
      </c>
      <c r="BN553" s="342">
        <f t="shared" si="332"/>
        <v>93.724439424657533</v>
      </c>
      <c r="BO553" s="342">
        <f t="shared" si="332"/>
        <v>93.724439424657533</v>
      </c>
      <c r="BP553" s="342">
        <f t="shared" si="332"/>
        <v>90.701070410958906</v>
      </c>
      <c r="BQ553" s="342">
        <f t="shared" si="332"/>
        <v>93.724439424657533</v>
      </c>
      <c r="BR553" s="342">
        <f t="shared" si="332"/>
        <v>90.701070410958906</v>
      </c>
      <c r="BS553" s="342">
        <f t="shared" si="332"/>
        <v>93.724439424657533</v>
      </c>
      <c r="BT553" s="342">
        <f t="shared" si="332"/>
        <v>93.724439424657533</v>
      </c>
      <c r="BU553" s="342">
        <f t="shared" si="332"/>
        <v>84.654332383561652</v>
      </c>
      <c r="BV553" s="342">
        <f t="shared" si="332"/>
        <v>93.724439424657533</v>
      </c>
      <c r="BW553" s="342">
        <f t="shared" si="332"/>
        <v>90.701070410958906</v>
      </c>
      <c r="BX553" s="342">
        <f t="shared" si="330"/>
        <v>93.724439424657533</v>
      </c>
      <c r="BY553" s="342">
        <f t="shared" si="330"/>
        <v>90.701070410958906</v>
      </c>
      <c r="BZ553" s="342">
        <f t="shared" si="330"/>
        <v>93.724439424657533</v>
      </c>
      <c r="CA553" s="342">
        <f t="shared" si="330"/>
        <v>93.724439424657533</v>
      </c>
      <c r="CB553" s="342">
        <f t="shared" si="330"/>
        <v>90.701070410958906</v>
      </c>
      <c r="CC553" s="342">
        <f t="shared" si="330"/>
        <v>93.724439424657533</v>
      </c>
      <c r="CD553" s="342">
        <f t="shared" si="330"/>
        <v>90.701070410958906</v>
      </c>
      <c r="CE553" s="342">
        <f t="shared" si="330"/>
        <v>93.724439424657533</v>
      </c>
      <c r="CF553" s="342">
        <f t="shared" si="330"/>
        <v>93.724439424657533</v>
      </c>
      <c r="CG553" s="342">
        <f t="shared" si="330"/>
        <v>84.654332383561652</v>
      </c>
      <c r="CH553" s="342">
        <f t="shared" si="330"/>
        <v>93.724439424657533</v>
      </c>
      <c r="CI553" s="342">
        <f t="shared" si="330"/>
        <v>90.701070410958906</v>
      </c>
      <c r="CJ553" s="342">
        <f t="shared" si="330"/>
        <v>93.724439424657533</v>
      </c>
      <c r="CK553" s="342">
        <f t="shared" si="330"/>
        <v>90.701070410958906</v>
      </c>
      <c r="CL553" s="342">
        <f t="shared" si="330"/>
        <v>93.724439424657533</v>
      </c>
      <c r="CM553" s="342">
        <f t="shared" si="330"/>
        <v>93.724439424657533</v>
      </c>
      <c r="CN553" s="342">
        <f t="shared" si="330"/>
        <v>90.701070410958906</v>
      </c>
      <c r="CO553" s="342">
        <f t="shared" si="330"/>
        <v>93.724439424657533</v>
      </c>
      <c r="CP553" s="342">
        <f t="shared" si="330"/>
        <v>90.701070410958906</v>
      </c>
      <c r="CQ553" s="342">
        <f t="shared" si="330"/>
        <v>93.724439424657533</v>
      </c>
      <c r="CR553" s="342">
        <f t="shared" si="330"/>
        <v>93.468361721311481</v>
      </c>
      <c r="CS553" s="342">
        <f t="shared" si="330"/>
        <v>87.43814483606559</v>
      </c>
      <c r="CT553" s="342">
        <f t="shared" si="330"/>
        <v>93.468361721311481</v>
      </c>
      <c r="CU553" s="342">
        <f t="shared" si="330"/>
        <v>90.453253278688521</v>
      </c>
      <c r="CV553" s="342">
        <f t="shared" si="330"/>
        <v>93.468361721311481</v>
      </c>
      <c r="CW553" s="342">
        <f t="shared" si="330"/>
        <v>90.453253278688521</v>
      </c>
      <c r="CX553" s="342">
        <f t="shared" si="330"/>
        <v>93.468361721311481</v>
      </c>
      <c r="CY553" s="342">
        <f t="shared" si="330"/>
        <v>93.468361721311481</v>
      </c>
      <c r="CZ553" s="342">
        <f t="shared" si="330"/>
        <v>90.453253278688521</v>
      </c>
      <c r="DA553" s="342">
        <f t="shared" si="330"/>
        <v>93.468361721311481</v>
      </c>
      <c r="DB553" s="342">
        <f t="shared" si="330"/>
        <v>90.453253278688521</v>
      </c>
      <c r="DC553" s="342">
        <f t="shared" si="330"/>
        <v>93.468361721311481</v>
      </c>
      <c r="DD553" s="342"/>
      <c r="DE553" s="342"/>
      <c r="DF553" s="342"/>
      <c r="DG553" s="342"/>
      <c r="DH553" s="342"/>
      <c r="DI553" s="342"/>
      <c r="DJ553" s="342"/>
      <c r="DK553" s="342"/>
      <c r="DL553" s="342"/>
      <c r="DM553" s="342"/>
      <c r="DN553" s="342"/>
      <c r="DO553" s="342"/>
      <c r="DP553" s="342"/>
      <c r="DQ553" s="342"/>
      <c r="DR553" s="342"/>
      <c r="DS553" s="342"/>
      <c r="DT553" s="342"/>
      <c r="DU553" s="342"/>
      <c r="DV553" s="342"/>
      <c r="DW553" s="342"/>
      <c r="DX553" s="342"/>
      <c r="DY553" s="342"/>
      <c r="DZ553" s="342"/>
      <c r="EA553" s="342"/>
      <c r="EB553" s="342"/>
      <c r="EC553" s="342"/>
      <c r="ED553" s="342"/>
      <c r="EE553" s="342"/>
      <c r="EF553" s="342"/>
      <c r="EG553" s="342"/>
      <c r="EH553" s="342"/>
      <c r="EI553" s="342"/>
      <c r="EJ553" s="342"/>
      <c r="EK553" s="342"/>
      <c r="EL553" s="342"/>
      <c r="EM553" s="342"/>
    </row>
    <row r="554" spans="3:143" x14ac:dyDescent="0.3">
      <c r="C554" s="71">
        <f t="shared" si="317"/>
        <v>24</v>
      </c>
      <c r="D554" s="223" t="str">
        <f t="shared" si="326"/>
        <v>해외투자대출</v>
      </c>
      <c r="E554" s="215" t="str">
        <f t="shared" si="326"/>
        <v>산업</v>
      </c>
      <c r="F554" s="283">
        <f t="shared" si="326"/>
        <v>11480.75</v>
      </c>
      <c r="G554" s="217">
        <f t="shared" si="326"/>
        <v>2.4590999999999998E-2</v>
      </c>
      <c r="H554" s="218">
        <f t="shared" si="326"/>
        <v>43296</v>
      </c>
      <c r="I554" s="219" t="str">
        <f t="shared" si="326"/>
        <v>3개월</v>
      </c>
      <c r="J554" s="220" t="str">
        <f t="shared" si="326"/>
        <v>1,4,7,10</v>
      </c>
      <c r="K554" s="341"/>
      <c r="L554" s="342">
        <f t="shared" si="332"/>
        <v>23.978128276027395</v>
      </c>
      <c r="M554" s="342">
        <f t="shared" si="332"/>
        <v>21.657664249315069</v>
      </c>
      <c r="N554" s="342">
        <f t="shared" si="332"/>
        <v>23.978128276027395</v>
      </c>
      <c r="O554" s="342">
        <f t="shared" si="332"/>
        <v>23.204640267123285</v>
      </c>
      <c r="P554" s="342">
        <f t="shared" si="332"/>
        <v>23.978128276027395</v>
      </c>
      <c r="Q554" s="342">
        <f t="shared" si="332"/>
        <v>23.204640267123285</v>
      </c>
      <c r="R554" s="342">
        <f t="shared" si="332"/>
        <v>23.978128276027395</v>
      </c>
      <c r="S554" s="342">
        <f t="shared" si="332"/>
        <v>23.978128276027395</v>
      </c>
      <c r="T554" s="342">
        <f t="shared" si="332"/>
        <v>23.204640267123285</v>
      </c>
      <c r="U554" s="342">
        <f t="shared" si="332"/>
        <v>23.978128276027395</v>
      </c>
      <c r="V554" s="342">
        <f t="shared" si="332"/>
        <v>23.204640267123285</v>
      </c>
      <c r="W554" s="342">
        <f t="shared" si="332"/>
        <v>23.978128276027395</v>
      </c>
      <c r="X554" s="342">
        <f t="shared" si="332"/>
        <v>23.978128276027395</v>
      </c>
      <c r="Y554" s="342">
        <f t="shared" si="332"/>
        <v>21.657664249315069</v>
      </c>
      <c r="Z554" s="342">
        <f t="shared" si="332"/>
        <v>23.978128276027395</v>
      </c>
      <c r="AA554" s="342">
        <f t="shared" si="332"/>
        <v>23.204640267123285</v>
      </c>
      <c r="AB554" s="342">
        <f t="shared" si="332"/>
        <v>23.978128276027395</v>
      </c>
      <c r="AC554" s="342">
        <f t="shared" si="332"/>
        <v>23.204640267123285</v>
      </c>
      <c r="AD554" s="342">
        <f t="shared" si="332"/>
        <v>23.978128276027395</v>
      </c>
      <c r="AE554" s="342">
        <f t="shared" si="332"/>
        <v>23.978128276027395</v>
      </c>
      <c r="AF554" s="342">
        <f t="shared" si="332"/>
        <v>23.204640267123285</v>
      </c>
      <c r="AG554" s="342">
        <f t="shared" si="332"/>
        <v>23.978128276027395</v>
      </c>
      <c r="AH554" s="342">
        <f t="shared" si="332"/>
        <v>23.204640267123285</v>
      </c>
      <c r="AI554" s="342">
        <f t="shared" si="332"/>
        <v>23.978128276027395</v>
      </c>
      <c r="AJ554" s="342">
        <f t="shared" si="332"/>
        <v>23.978128276027395</v>
      </c>
      <c r="AK554" s="342">
        <f t="shared" si="332"/>
        <v>21.657664249315069</v>
      </c>
      <c r="AL554" s="342">
        <f t="shared" si="332"/>
        <v>23.978128276027395</v>
      </c>
      <c r="AM554" s="342">
        <f t="shared" si="332"/>
        <v>23.204640267123285</v>
      </c>
      <c r="AN554" s="342">
        <f t="shared" si="332"/>
        <v>23.978128276027395</v>
      </c>
      <c r="AO554" s="342">
        <f t="shared" si="332"/>
        <v>23.204640267123285</v>
      </c>
      <c r="AP554" s="342">
        <f t="shared" si="332"/>
        <v>23.978128276027395</v>
      </c>
      <c r="AQ554" s="342">
        <f t="shared" si="332"/>
        <v>23.978128276027395</v>
      </c>
      <c r="AR554" s="342">
        <f t="shared" si="332"/>
        <v>23.204640267123285</v>
      </c>
      <c r="AS554" s="342">
        <f t="shared" si="332"/>
        <v>23.978128276027395</v>
      </c>
      <c r="AT554" s="342">
        <f t="shared" si="332"/>
        <v>23.204640267123285</v>
      </c>
      <c r="AU554" s="342">
        <f t="shared" si="332"/>
        <v>23.978128276027395</v>
      </c>
      <c r="AV554" s="342">
        <f t="shared" si="332"/>
        <v>23.91261426434426</v>
      </c>
      <c r="AW554" s="342">
        <f t="shared" si="332"/>
        <v>22.369864956967213</v>
      </c>
      <c r="AX554" s="342">
        <f t="shared" si="332"/>
        <v>23.91261426434426</v>
      </c>
      <c r="AY554" s="342">
        <f t="shared" si="332"/>
        <v>23.141239610655735</v>
      </c>
      <c r="AZ554" s="342">
        <f t="shared" si="332"/>
        <v>23.91261426434426</v>
      </c>
      <c r="BA554" s="342">
        <f t="shared" si="332"/>
        <v>23.141239610655735</v>
      </c>
      <c r="BB554" s="342">
        <f t="shared" si="332"/>
        <v>23.91261426434426</v>
      </c>
      <c r="BC554" s="342">
        <f t="shared" si="332"/>
        <v>23.91261426434426</v>
      </c>
      <c r="BD554" s="342">
        <f t="shared" si="332"/>
        <v>23.141239610655735</v>
      </c>
      <c r="BE554" s="342">
        <f t="shared" si="332"/>
        <v>23.91261426434426</v>
      </c>
      <c r="BF554" s="342">
        <f t="shared" si="332"/>
        <v>23.141239610655735</v>
      </c>
      <c r="BG554" s="342">
        <f t="shared" si="332"/>
        <v>23.91261426434426</v>
      </c>
      <c r="BH554" s="342">
        <f t="shared" si="332"/>
        <v>23.978128276027395</v>
      </c>
      <c r="BI554" s="342">
        <f t="shared" si="332"/>
        <v>21.657664249315069</v>
      </c>
      <c r="BJ554" s="342">
        <f t="shared" si="332"/>
        <v>23.978128276027395</v>
      </c>
      <c r="BK554" s="342">
        <f t="shared" si="332"/>
        <v>23.204640267123285</v>
      </c>
      <c r="BL554" s="342">
        <f t="shared" si="332"/>
        <v>23.978128276027395</v>
      </c>
      <c r="BM554" s="342">
        <f t="shared" si="332"/>
        <v>23.204640267123285</v>
      </c>
      <c r="BN554" s="342">
        <f t="shared" si="332"/>
        <v>23.978128276027395</v>
      </c>
      <c r="BO554" s="342">
        <f t="shared" si="332"/>
        <v>23.978128276027395</v>
      </c>
      <c r="BP554" s="342">
        <f t="shared" si="332"/>
        <v>23.204640267123285</v>
      </c>
      <c r="BQ554" s="342">
        <f t="shared" si="332"/>
        <v>23.978128276027395</v>
      </c>
      <c r="BR554" s="342">
        <f t="shared" si="332"/>
        <v>23.204640267123285</v>
      </c>
      <c r="BS554" s="342">
        <f t="shared" si="332"/>
        <v>23.978128276027395</v>
      </c>
      <c r="BT554" s="342">
        <f t="shared" si="332"/>
        <v>23.978128276027395</v>
      </c>
      <c r="BU554" s="342">
        <f t="shared" si="332"/>
        <v>21.657664249315069</v>
      </c>
      <c r="BV554" s="342">
        <f t="shared" si="332"/>
        <v>23.978128276027395</v>
      </c>
      <c r="BW554" s="342">
        <f t="shared" ref="BW554:EH554" si="333">BV224*BW625*(DAY(BW$491)/BW$494)</f>
        <v>23.204640267123285</v>
      </c>
      <c r="BX554" s="342">
        <f t="shared" si="330"/>
        <v>23.978128276027395</v>
      </c>
      <c r="BY554" s="342">
        <f t="shared" si="330"/>
        <v>23.204640267123285</v>
      </c>
      <c r="BZ554" s="342">
        <f t="shared" si="330"/>
        <v>23.978128276027395</v>
      </c>
      <c r="CA554" s="342">
        <f t="shared" si="330"/>
        <v>23.978128276027395</v>
      </c>
      <c r="CB554" s="342">
        <f t="shared" si="330"/>
        <v>23.204640267123285</v>
      </c>
      <c r="CC554" s="342">
        <f t="shared" si="330"/>
        <v>23.978128276027395</v>
      </c>
      <c r="CD554" s="342">
        <f t="shared" si="330"/>
        <v>23.204640267123285</v>
      </c>
      <c r="CE554" s="342">
        <f t="shared" si="330"/>
        <v>23.978128276027395</v>
      </c>
      <c r="CF554" s="342">
        <f t="shared" si="330"/>
        <v>23.978128276027395</v>
      </c>
      <c r="CG554" s="342">
        <f t="shared" si="330"/>
        <v>21.657664249315069</v>
      </c>
      <c r="CH554" s="342">
        <f t="shared" si="330"/>
        <v>23.978128276027395</v>
      </c>
      <c r="CI554" s="342">
        <f t="shared" si="330"/>
        <v>23.204640267123285</v>
      </c>
      <c r="CJ554" s="342">
        <f t="shared" si="330"/>
        <v>23.978128276027395</v>
      </c>
      <c r="CK554" s="342">
        <f t="shared" si="330"/>
        <v>23.204640267123285</v>
      </c>
      <c r="CL554" s="342">
        <f t="shared" si="330"/>
        <v>23.978128276027395</v>
      </c>
      <c r="CM554" s="342">
        <f t="shared" si="330"/>
        <v>23.978128276027395</v>
      </c>
      <c r="CN554" s="342">
        <f t="shared" si="330"/>
        <v>23.204640267123285</v>
      </c>
      <c r="CO554" s="342">
        <f t="shared" si="330"/>
        <v>23.978128276027395</v>
      </c>
      <c r="CP554" s="342">
        <f t="shared" si="330"/>
        <v>23.204640267123285</v>
      </c>
      <c r="CQ554" s="342">
        <f t="shared" si="330"/>
        <v>23.978128276027395</v>
      </c>
      <c r="CR554" s="342">
        <f t="shared" si="330"/>
        <v>23.91261426434426</v>
      </c>
      <c r="CS554" s="342">
        <f t="shared" si="330"/>
        <v>22.369864956967213</v>
      </c>
      <c r="CT554" s="342">
        <f t="shared" si="330"/>
        <v>23.91261426434426</v>
      </c>
      <c r="CU554" s="342">
        <f t="shared" si="330"/>
        <v>23.141239610655735</v>
      </c>
      <c r="CV554" s="342">
        <f t="shared" si="330"/>
        <v>23.91261426434426</v>
      </c>
      <c r="CW554" s="342">
        <f t="shared" si="330"/>
        <v>23.141239610655735</v>
      </c>
      <c r="CX554" s="342">
        <f t="shared" si="330"/>
        <v>23.91261426434426</v>
      </c>
      <c r="CY554" s="342">
        <f t="shared" si="330"/>
        <v>23.91261426434426</v>
      </c>
      <c r="CZ554" s="342">
        <f t="shared" si="330"/>
        <v>23.141239610655735</v>
      </c>
      <c r="DA554" s="342">
        <f t="shared" si="330"/>
        <v>23.91261426434426</v>
      </c>
      <c r="DB554" s="342">
        <f t="shared" si="330"/>
        <v>23.141239610655735</v>
      </c>
      <c r="DC554" s="342">
        <f t="shared" ref="DC554:FN554" si="334">DB224*DC625*(DAY(DC$491)/DC$494)</f>
        <v>23.91261426434426</v>
      </c>
      <c r="DD554" s="342"/>
      <c r="DE554" s="342"/>
      <c r="DF554" s="342"/>
      <c r="DG554" s="342"/>
      <c r="DH554" s="342"/>
      <c r="DI554" s="342"/>
      <c r="DJ554" s="342"/>
      <c r="DK554" s="342"/>
      <c r="DL554" s="342"/>
      <c r="DM554" s="342"/>
      <c r="DN554" s="342"/>
      <c r="DO554" s="342"/>
      <c r="DP554" s="342"/>
      <c r="DQ554" s="342"/>
      <c r="DR554" s="342"/>
      <c r="DS554" s="342"/>
      <c r="DT554" s="342"/>
      <c r="DU554" s="342"/>
      <c r="DV554" s="342"/>
      <c r="DW554" s="342"/>
      <c r="DX554" s="342"/>
      <c r="DY554" s="342"/>
      <c r="DZ554" s="342"/>
      <c r="EA554" s="342"/>
      <c r="EB554" s="342"/>
      <c r="EC554" s="342"/>
      <c r="ED554" s="342"/>
      <c r="EE554" s="342"/>
      <c r="EF554" s="342"/>
      <c r="EG554" s="342"/>
      <c r="EH554" s="342"/>
      <c r="EI554" s="342"/>
      <c r="EJ554" s="342"/>
      <c r="EK554" s="342"/>
      <c r="EL554" s="342"/>
      <c r="EM554" s="342"/>
    </row>
    <row r="555" spans="3:143" x14ac:dyDescent="0.3">
      <c r="C555" s="71">
        <f t="shared" si="317"/>
        <v>25</v>
      </c>
      <c r="D555" s="223" t="str">
        <f t="shared" si="326"/>
        <v>해외투자대출</v>
      </c>
      <c r="E555" s="215" t="str">
        <f t="shared" si="326"/>
        <v>산업</v>
      </c>
      <c r="F555" s="283">
        <f t="shared" si="326"/>
        <v>42297.5</v>
      </c>
      <c r="G555" s="217">
        <f t="shared" si="326"/>
        <v>2.5009999999999998E-2</v>
      </c>
      <c r="H555" s="218">
        <f t="shared" si="326"/>
        <v>43306</v>
      </c>
      <c r="I555" s="219" t="str">
        <f t="shared" si="326"/>
        <v>3개월</v>
      </c>
      <c r="J555" s="220" t="str">
        <f t="shared" si="326"/>
        <v>1,4,7,10</v>
      </c>
      <c r="K555" s="341"/>
      <c r="L555" s="342">
        <f t="shared" ref="L555:BW558" si="335">K225*L626*(DAY(L$491)/L$494)</f>
        <v>89.84568417808218</v>
      </c>
      <c r="M555" s="342">
        <f t="shared" si="335"/>
        <v>81.150940547945211</v>
      </c>
      <c r="N555" s="342">
        <f t="shared" si="335"/>
        <v>89.84568417808218</v>
      </c>
      <c r="O555" s="342">
        <f t="shared" si="335"/>
        <v>86.947436301369848</v>
      </c>
      <c r="P555" s="342">
        <f t="shared" si="335"/>
        <v>89.84568417808218</v>
      </c>
      <c r="Q555" s="342">
        <f t="shared" si="335"/>
        <v>86.947436301369848</v>
      </c>
      <c r="R555" s="342">
        <f t="shared" si="335"/>
        <v>89.84568417808218</v>
      </c>
      <c r="S555" s="342">
        <f t="shared" si="335"/>
        <v>89.84568417808218</v>
      </c>
      <c r="T555" s="342">
        <f t="shared" si="335"/>
        <v>86.947436301369848</v>
      </c>
      <c r="U555" s="342">
        <f t="shared" si="335"/>
        <v>89.84568417808218</v>
      </c>
      <c r="V555" s="342">
        <f t="shared" si="335"/>
        <v>86.947436301369848</v>
      </c>
      <c r="W555" s="342">
        <f t="shared" si="335"/>
        <v>89.84568417808218</v>
      </c>
      <c r="X555" s="342">
        <f t="shared" si="335"/>
        <v>89.84568417808218</v>
      </c>
      <c r="Y555" s="342">
        <f t="shared" si="335"/>
        <v>81.150940547945211</v>
      </c>
      <c r="Z555" s="342">
        <f t="shared" si="335"/>
        <v>89.84568417808218</v>
      </c>
      <c r="AA555" s="342">
        <f t="shared" si="335"/>
        <v>86.947436301369848</v>
      </c>
      <c r="AB555" s="342">
        <f t="shared" si="335"/>
        <v>89.84568417808218</v>
      </c>
      <c r="AC555" s="342">
        <f t="shared" si="335"/>
        <v>86.947436301369848</v>
      </c>
      <c r="AD555" s="342">
        <f t="shared" si="335"/>
        <v>89.84568417808218</v>
      </c>
      <c r="AE555" s="342">
        <f t="shared" si="335"/>
        <v>89.84568417808218</v>
      </c>
      <c r="AF555" s="342">
        <f t="shared" si="335"/>
        <v>86.947436301369848</v>
      </c>
      <c r="AG555" s="342">
        <f t="shared" si="335"/>
        <v>89.84568417808218</v>
      </c>
      <c r="AH555" s="342">
        <f t="shared" si="335"/>
        <v>86.947436301369848</v>
      </c>
      <c r="AI555" s="342">
        <f t="shared" si="335"/>
        <v>89.84568417808218</v>
      </c>
      <c r="AJ555" s="342">
        <f t="shared" si="335"/>
        <v>89.84568417808218</v>
      </c>
      <c r="AK555" s="342">
        <f t="shared" si="335"/>
        <v>81.150940547945211</v>
      </c>
      <c r="AL555" s="342">
        <f t="shared" si="335"/>
        <v>89.84568417808218</v>
      </c>
      <c r="AM555" s="342">
        <f t="shared" si="335"/>
        <v>86.947436301369848</v>
      </c>
      <c r="AN555" s="342">
        <f t="shared" si="335"/>
        <v>89.84568417808218</v>
      </c>
      <c r="AO555" s="342">
        <f t="shared" si="335"/>
        <v>86.947436301369848</v>
      </c>
      <c r="AP555" s="342">
        <f t="shared" si="335"/>
        <v>89.84568417808218</v>
      </c>
      <c r="AQ555" s="342">
        <f t="shared" si="335"/>
        <v>89.84568417808218</v>
      </c>
      <c r="AR555" s="342">
        <f t="shared" si="335"/>
        <v>86.947436301369848</v>
      </c>
      <c r="AS555" s="342">
        <f t="shared" si="335"/>
        <v>89.84568417808218</v>
      </c>
      <c r="AT555" s="342">
        <f t="shared" si="335"/>
        <v>86.947436301369848</v>
      </c>
      <c r="AU555" s="342">
        <f t="shared" si="335"/>
        <v>89.84568417808218</v>
      </c>
      <c r="AV555" s="342">
        <f t="shared" si="335"/>
        <v>89.600204166666657</v>
      </c>
      <c r="AW555" s="342">
        <f t="shared" si="335"/>
        <v>83.819545833333336</v>
      </c>
      <c r="AX555" s="342">
        <f t="shared" si="335"/>
        <v>89.600204166666657</v>
      </c>
      <c r="AY555" s="342">
        <f t="shared" si="335"/>
        <v>86.709874999999982</v>
      </c>
      <c r="AZ555" s="342">
        <f t="shared" si="335"/>
        <v>89.600204166666657</v>
      </c>
      <c r="BA555" s="342">
        <f t="shared" si="335"/>
        <v>86.709874999999982</v>
      </c>
      <c r="BB555" s="342">
        <f t="shared" si="335"/>
        <v>89.600204166666657</v>
      </c>
      <c r="BC555" s="342">
        <f t="shared" si="335"/>
        <v>89.600204166666657</v>
      </c>
      <c r="BD555" s="342">
        <f t="shared" si="335"/>
        <v>86.709874999999982</v>
      </c>
      <c r="BE555" s="342">
        <f t="shared" si="335"/>
        <v>89.600204166666657</v>
      </c>
      <c r="BF555" s="342">
        <f t="shared" si="335"/>
        <v>86.709874999999982</v>
      </c>
      <c r="BG555" s="342">
        <f t="shared" si="335"/>
        <v>89.600204166666657</v>
      </c>
      <c r="BH555" s="342">
        <f t="shared" si="335"/>
        <v>89.84568417808218</v>
      </c>
      <c r="BI555" s="342">
        <f t="shared" si="335"/>
        <v>81.150940547945211</v>
      </c>
      <c r="BJ555" s="342">
        <f t="shared" si="335"/>
        <v>89.84568417808218</v>
      </c>
      <c r="BK555" s="342">
        <f t="shared" si="335"/>
        <v>86.947436301369848</v>
      </c>
      <c r="BL555" s="342">
        <f t="shared" si="335"/>
        <v>89.84568417808218</v>
      </c>
      <c r="BM555" s="342">
        <f t="shared" si="335"/>
        <v>86.947436301369848</v>
      </c>
      <c r="BN555" s="342">
        <f t="shared" si="335"/>
        <v>89.84568417808218</v>
      </c>
      <c r="BO555" s="342">
        <f t="shared" si="335"/>
        <v>89.84568417808218</v>
      </c>
      <c r="BP555" s="342">
        <f t="shared" si="335"/>
        <v>86.947436301369848</v>
      </c>
      <c r="BQ555" s="342">
        <f t="shared" si="335"/>
        <v>89.84568417808218</v>
      </c>
      <c r="BR555" s="342">
        <f t="shared" si="335"/>
        <v>86.947436301369848</v>
      </c>
      <c r="BS555" s="342">
        <f t="shared" si="335"/>
        <v>89.84568417808218</v>
      </c>
      <c r="BT555" s="342">
        <f t="shared" si="335"/>
        <v>89.84568417808218</v>
      </c>
      <c r="BU555" s="342">
        <f t="shared" si="335"/>
        <v>81.150940547945211</v>
      </c>
      <c r="BV555" s="342">
        <f t="shared" si="335"/>
        <v>89.84568417808218</v>
      </c>
      <c r="BW555" s="342">
        <f t="shared" si="335"/>
        <v>86.947436301369848</v>
      </c>
      <c r="BX555" s="342">
        <f t="shared" ref="BX555:EI562" si="336">BW225*BX626*(DAY(BX$491)/BX$494)</f>
        <v>89.84568417808218</v>
      </c>
      <c r="BY555" s="342">
        <f t="shared" si="336"/>
        <v>86.947436301369848</v>
      </c>
      <c r="BZ555" s="342">
        <f t="shared" si="336"/>
        <v>89.84568417808218</v>
      </c>
      <c r="CA555" s="342">
        <f t="shared" si="336"/>
        <v>89.84568417808218</v>
      </c>
      <c r="CB555" s="342">
        <f t="shared" si="336"/>
        <v>86.947436301369848</v>
      </c>
      <c r="CC555" s="342">
        <f t="shared" si="336"/>
        <v>89.84568417808218</v>
      </c>
      <c r="CD555" s="342">
        <f t="shared" si="336"/>
        <v>86.947436301369848</v>
      </c>
      <c r="CE555" s="342">
        <f t="shared" si="336"/>
        <v>89.84568417808218</v>
      </c>
      <c r="CF555" s="342">
        <f t="shared" si="336"/>
        <v>89.84568417808218</v>
      </c>
      <c r="CG555" s="342">
        <f t="shared" si="336"/>
        <v>81.150940547945211</v>
      </c>
      <c r="CH555" s="342">
        <f t="shared" si="336"/>
        <v>89.84568417808218</v>
      </c>
      <c r="CI555" s="342">
        <f t="shared" si="336"/>
        <v>86.947436301369848</v>
      </c>
      <c r="CJ555" s="342">
        <f t="shared" si="336"/>
        <v>89.84568417808218</v>
      </c>
      <c r="CK555" s="342">
        <f t="shared" si="336"/>
        <v>86.947436301369848</v>
      </c>
      <c r="CL555" s="342">
        <f t="shared" si="336"/>
        <v>89.84568417808218</v>
      </c>
      <c r="CM555" s="342">
        <f t="shared" si="336"/>
        <v>89.84568417808218</v>
      </c>
      <c r="CN555" s="342">
        <f t="shared" si="336"/>
        <v>86.947436301369848</v>
      </c>
      <c r="CO555" s="342">
        <f t="shared" si="336"/>
        <v>89.84568417808218</v>
      </c>
      <c r="CP555" s="342">
        <f t="shared" si="336"/>
        <v>86.947436301369848</v>
      </c>
      <c r="CQ555" s="342">
        <f t="shared" si="336"/>
        <v>89.84568417808218</v>
      </c>
      <c r="CR555" s="342">
        <f t="shared" si="336"/>
        <v>89.600204166666657</v>
      </c>
      <c r="CS555" s="342">
        <f t="shared" si="336"/>
        <v>83.819545833333336</v>
      </c>
      <c r="CT555" s="342">
        <f t="shared" si="336"/>
        <v>89.600204166666657</v>
      </c>
      <c r="CU555" s="342">
        <f t="shared" si="336"/>
        <v>86.709874999999982</v>
      </c>
      <c r="CV555" s="342">
        <f t="shared" si="336"/>
        <v>89.600204166666657</v>
      </c>
      <c r="CW555" s="342">
        <f t="shared" si="336"/>
        <v>86.709874999999982</v>
      </c>
      <c r="CX555" s="342">
        <f t="shared" si="336"/>
        <v>89.600204166666657</v>
      </c>
      <c r="CY555" s="342">
        <f t="shared" si="336"/>
        <v>89.600204166666657</v>
      </c>
      <c r="CZ555" s="342">
        <f t="shared" si="336"/>
        <v>86.709874999999982</v>
      </c>
      <c r="DA555" s="342">
        <f t="shared" si="336"/>
        <v>89.600204166666657</v>
      </c>
      <c r="DB555" s="342">
        <f t="shared" si="336"/>
        <v>86.709874999999982</v>
      </c>
      <c r="DC555" s="342">
        <f t="shared" si="336"/>
        <v>89.600204166666657</v>
      </c>
      <c r="DD555" s="342"/>
      <c r="DE555" s="342"/>
      <c r="DF555" s="342"/>
      <c r="DG555" s="342"/>
      <c r="DH555" s="342"/>
      <c r="DI555" s="342"/>
      <c r="DJ555" s="342"/>
      <c r="DK555" s="342"/>
      <c r="DL555" s="342"/>
      <c r="DM555" s="342"/>
      <c r="DN555" s="342"/>
      <c r="DO555" s="342"/>
      <c r="DP555" s="342"/>
      <c r="DQ555" s="342"/>
      <c r="DR555" s="342"/>
      <c r="DS555" s="342"/>
      <c r="DT555" s="342"/>
      <c r="DU555" s="342"/>
      <c r="DV555" s="342"/>
      <c r="DW555" s="342"/>
      <c r="DX555" s="342"/>
      <c r="DY555" s="342"/>
      <c r="DZ555" s="342"/>
      <c r="EA555" s="342"/>
      <c r="EB555" s="342"/>
      <c r="EC555" s="342"/>
      <c r="ED555" s="342"/>
      <c r="EE555" s="342"/>
      <c r="EF555" s="342"/>
      <c r="EG555" s="342"/>
      <c r="EH555" s="342"/>
      <c r="EI555" s="342"/>
      <c r="EJ555" s="342"/>
      <c r="EK555" s="342"/>
      <c r="EL555" s="342"/>
      <c r="EM555" s="342"/>
    </row>
    <row r="556" spans="3:143" x14ac:dyDescent="0.3">
      <c r="C556" s="71">
        <f t="shared" si="317"/>
        <v>26</v>
      </c>
      <c r="D556" s="223" t="str">
        <f t="shared" si="326"/>
        <v>해외투자대출</v>
      </c>
      <c r="E556" s="215" t="str">
        <f t="shared" si="326"/>
        <v>수출입</v>
      </c>
      <c r="F556" s="283">
        <f t="shared" si="326"/>
        <v>3872.518</v>
      </c>
      <c r="G556" s="217">
        <f t="shared" si="326"/>
        <v>2.1989999999999999E-2</v>
      </c>
      <c r="H556" s="218">
        <f t="shared" si="326"/>
        <v>42905</v>
      </c>
      <c r="I556" s="219" t="str">
        <f t="shared" si="326"/>
        <v>3개월</v>
      </c>
      <c r="J556" s="220" t="str">
        <f t="shared" si="326"/>
        <v>3.6.9.12</v>
      </c>
      <c r="K556" s="341"/>
      <c r="L556" s="342">
        <f t="shared" si="335"/>
        <v>7.2324843710136983</v>
      </c>
      <c r="M556" s="342">
        <f t="shared" si="335"/>
        <v>6.5325665286575347</v>
      </c>
      <c r="N556" s="342">
        <f t="shared" si="335"/>
        <v>7.2324843710136983</v>
      </c>
      <c r="O556" s="342">
        <f t="shared" si="335"/>
        <v>3.3048493865753419</v>
      </c>
      <c r="P556" s="342">
        <f t="shared" si="335"/>
        <v>3.4150110327945202</v>
      </c>
      <c r="Q556" s="342">
        <f t="shared" si="335"/>
        <v>3.3048493865753419</v>
      </c>
      <c r="R556" s="342">
        <f t="shared" si="335"/>
        <v>0</v>
      </c>
      <c r="S556" s="342">
        <f t="shared" si="335"/>
        <v>0</v>
      </c>
      <c r="T556" s="342">
        <f t="shared" si="335"/>
        <v>0</v>
      </c>
      <c r="U556" s="342">
        <f t="shared" si="335"/>
        <v>0</v>
      </c>
      <c r="V556" s="342">
        <f t="shared" si="335"/>
        <v>0</v>
      </c>
      <c r="W556" s="342">
        <f t="shared" si="335"/>
        <v>0</v>
      </c>
      <c r="X556" s="342">
        <f t="shared" si="335"/>
        <v>0</v>
      </c>
      <c r="Y556" s="342">
        <f t="shared" si="335"/>
        <v>0</v>
      </c>
      <c r="Z556" s="342">
        <f t="shared" si="335"/>
        <v>0</v>
      </c>
      <c r="AA556" s="342">
        <f t="shared" si="335"/>
        <v>0</v>
      </c>
      <c r="AB556" s="342">
        <f t="shared" si="335"/>
        <v>0</v>
      </c>
      <c r="AC556" s="342">
        <f t="shared" si="335"/>
        <v>0</v>
      </c>
      <c r="AD556" s="342">
        <f t="shared" si="335"/>
        <v>0</v>
      </c>
      <c r="AE556" s="342">
        <f t="shared" si="335"/>
        <v>0</v>
      </c>
      <c r="AF556" s="342">
        <f t="shared" si="335"/>
        <v>0</v>
      </c>
      <c r="AG556" s="342">
        <f t="shared" si="335"/>
        <v>0</v>
      </c>
      <c r="AH556" s="342">
        <f t="shared" si="335"/>
        <v>0</v>
      </c>
      <c r="AI556" s="342">
        <f t="shared" si="335"/>
        <v>0</v>
      </c>
      <c r="AJ556" s="342">
        <f t="shared" si="335"/>
        <v>0</v>
      </c>
      <c r="AK556" s="342">
        <f t="shared" si="335"/>
        <v>0</v>
      </c>
      <c r="AL556" s="342">
        <f t="shared" si="335"/>
        <v>0</v>
      </c>
      <c r="AM556" s="342">
        <f t="shared" si="335"/>
        <v>0</v>
      </c>
      <c r="AN556" s="342">
        <f t="shared" si="335"/>
        <v>0</v>
      </c>
      <c r="AO556" s="342">
        <f t="shared" si="335"/>
        <v>0</v>
      </c>
      <c r="AP556" s="342">
        <f t="shared" si="335"/>
        <v>0</v>
      </c>
      <c r="AQ556" s="342">
        <f t="shared" si="335"/>
        <v>0</v>
      </c>
      <c r="AR556" s="342">
        <f t="shared" si="335"/>
        <v>0</v>
      </c>
      <c r="AS556" s="342">
        <f t="shared" si="335"/>
        <v>0</v>
      </c>
      <c r="AT556" s="342">
        <f t="shared" si="335"/>
        <v>0</v>
      </c>
      <c r="AU556" s="342">
        <f t="shared" si="335"/>
        <v>0</v>
      </c>
      <c r="AV556" s="342">
        <f t="shared" si="335"/>
        <v>0</v>
      </c>
      <c r="AW556" s="342">
        <f t="shared" si="335"/>
        <v>0</v>
      </c>
      <c r="AX556" s="342">
        <f t="shared" si="335"/>
        <v>0</v>
      </c>
      <c r="AY556" s="342">
        <f t="shared" si="335"/>
        <v>0</v>
      </c>
      <c r="AZ556" s="342">
        <f t="shared" si="335"/>
        <v>0</v>
      </c>
      <c r="BA556" s="342">
        <f t="shared" si="335"/>
        <v>0</v>
      </c>
      <c r="BB556" s="342">
        <f t="shared" si="335"/>
        <v>0</v>
      </c>
      <c r="BC556" s="342">
        <f t="shared" si="335"/>
        <v>0</v>
      </c>
      <c r="BD556" s="342">
        <f t="shared" si="335"/>
        <v>0</v>
      </c>
      <c r="BE556" s="342">
        <f t="shared" si="335"/>
        <v>0</v>
      </c>
      <c r="BF556" s="342">
        <f t="shared" si="335"/>
        <v>0</v>
      </c>
      <c r="BG556" s="342">
        <f t="shared" si="335"/>
        <v>0</v>
      </c>
      <c r="BH556" s="342">
        <f t="shared" si="335"/>
        <v>0</v>
      </c>
      <c r="BI556" s="342">
        <f t="shared" si="335"/>
        <v>0</v>
      </c>
      <c r="BJ556" s="342">
        <f t="shared" si="335"/>
        <v>0</v>
      </c>
      <c r="BK556" s="342">
        <f t="shared" si="335"/>
        <v>0</v>
      </c>
      <c r="BL556" s="342">
        <f t="shared" si="335"/>
        <v>0</v>
      </c>
      <c r="BM556" s="342">
        <f t="shared" si="335"/>
        <v>0</v>
      </c>
      <c r="BN556" s="342">
        <f t="shared" si="335"/>
        <v>0</v>
      </c>
      <c r="BO556" s="342">
        <f t="shared" si="335"/>
        <v>0</v>
      </c>
      <c r="BP556" s="342">
        <f t="shared" si="335"/>
        <v>0</v>
      </c>
      <c r="BQ556" s="342">
        <f t="shared" si="335"/>
        <v>0</v>
      </c>
      <c r="BR556" s="342">
        <f t="shared" si="335"/>
        <v>0</v>
      </c>
      <c r="BS556" s="342">
        <f t="shared" si="335"/>
        <v>0</v>
      </c>
      <c r="BT556" s="342">
        <f t="shared" si="335"/>
        <v>0</v>
      </c>
      <c r="BU556" s="342">
        <f t="shared" si="335"/>
        <v>0</v>
      </c>
      <c r="BV556" s="342">
        <f t="shared" si="335"/>
        <v>0</v>
      </c>
      <c r="BW556" s="342">
        <f t="shared" si="335"/>
        <v>0</v>
      </c>
      <c r="BX556" s="342">
        <f t="shared" si="336"/>
        <v>0</v>
      </c>
      <c r="BY556" s="342">
        <f t="shared" si="336"/>
        <v>0</v>
      </c>
      <c r="BZ556" s="342">
        <f t="shared" si="336"/>
        <v>0</v>
      </c>
      <c r="CA556" s="342">
        <f t="shared" si="336"/>
        <v>0</v>
      </c>
      <c r="CB556" s="342">
        <f t="shared" si="336"/>
        <v>0</v>
      </c>
      <c r="CC556" s="342">
        <f t="shared" si="336"/>
        <v>0</v>
      </c>
      <c r="CD556" s="342">
        <f t="shared" si="336"/>
        <v>0</v>
      </c>
      <c r="CE556" s="342">
        <f t="shared" si="336"/>
        <v>0</v>
      </c>
      <c r="CF556" s="342">
        <f t="shared" si="336"/>
        <v>0</v>
      </c>
      <c r="CG556" s="342">
        <f t="shared" si="336"/>
        <v>0</v>
      </c>
      <c r="CH556" s="342">
        <f t="shared" si="336"/>
        <v>0</v>
      </c>
      <c r="CI556" s="342">
        <f t="shared" si="336"/>
        <v>0</v>
      </c>
      <c r="CJ556" s="342">
        <f t="shared" si="336"/>
        <v>0</v>
      </c>
      <c r="CK556" s="342">
        <f t="shared" si="336"/>
        <v>0</v>
      </c>
      <c r="CL556" s="342">
        <f t="shared" si="336"/>
        <v>0</v>
      </c>
      <c r="CM556" s="342">
        <f t="shared" si="336"/>
        <v>0</v>
      </c>
      <c r="CN556" s="342">
        <f t="shared" si="336"/>
        <v>0</v>
      </c>
      <c r="CO556" s="342">
        <f t="shared" si="336"/>
        <v>0</v>
      </c>
      <c r="CP556" s="342">
        <f t="shared" si="336"/>
        <v>0</v>
      </c>
      <c r="CQ556" s="342">
        <f t="shared" si="336"/>
        <v>0</v>
      </c>
      <c r="CR556" s="342">
        <f t="shared" si="336"/>
        <v>0</v>
      </c>
      <c r="CS556" s="342">
        <f t="shared" si="336"/>
        <v>0</v>
      </c>
      <c r="CT556" s="342">
        <f t="shared" si="336"/>
        <v>0</v>
      </c>
      <c r="CU556" s="342">
        <f t="shared" si="336"/>
        <v>0</v>
      </c>
      <c r="CV556" s="342">
        <f t="shared" si="336"/>
        <v>0</v>
      </c>
      <c r="CW556" s="342">
        <f t="shared" si="336"/>
        <v>0</v>
      </c>
      <c r="CX556" s="342">
        <f t="shared" si="336"/>
        <v>0</v>
      </c>
      <c r="CY556" s="342">
        <f t="shared" si="336"/>
        <v>0</v>
      </c>
      <c r="CZ556" s="342">
        <f t="shared" si="336"/>
        <v>0</v>
      </c>
      <c r="DA556" s="342">
        <f t="shared" si="336"/>
        <v>0</v>
      </c>
      <c r="DB556" s="342">
        <f t="shared" si="336"/>
        <v>0</v>
      </c>
      <c r="DC556" s="342">
        <f t="shared" si="336"/>
        <v>0</v>
      </c>
      <c r="DD556" s="342"/>
      <c r="DE556" s="342"/>
      <c r="DF556" s="342"/>
      <c r="DG556" s="342"/>
      <c r="DH556" s="342"/>
      <c r="DI556" s="342"/>
      <c r="DJ556" s="342"/>
      <c r="DK556" s="342"/>
      <c r="DL556" s="342"/>
      <c r="DM556" s="342"/>
      <c r="DN556" s="342"/>
      <c r="DO556" s="342"/>
      <c r="DP556" s="342"/>
      <c r="DQ556" s="342"/>
      <c r="DR556" s="342"/>
      <c r="DS556" s="342"/>
      <c r="DT556" s="342"/>
      <c r="DU556" s="342"/>
      <c r="DV556" s="342"/>
      <c r="DW556" s="342"/>
      <c r="DX556" s="342"/>
      <c r="DY556" s="342"/>
      <c r="DZ556" s="342"/>
      <c r="EA556" s="342"/>
      <c r="EB556" s="342"/>
      <c r="EC556" s="342"/>
      <c r="ED556" s="342"/>
      <c r="EE556" s="342"/>
      <c r="EF556" s="342"/>
      <c r="EG556" s="342"/>
      <c r="EH556" s="342"/>
      <c r="EI556" s="342"/>
      <c r="EJ556" s="342"/>
      <c r="EK556" s="342"/>
      <c r="EL556" s="342"/>
      <c r="EM556" s="342"/>
    </row>
    <row r="557" spans="3:143" x14ac:dyDescent="0.3">
      <c r="C557" s="71">
        <f t="shared" si="317"/>
        <v>27</v>
      </c>
      <c r="D557" s="223" t="str">
        <f t="shared" si="326"/>
        <v>해외투자대출</v>
      </c>
      <c r="E557" s="215" t="str">
        <f t="shared" si="326"/>
        <v>수출입</v>
      </c>
      <c r="F557" s="283">
        <f t="shared" si="326"/>
        <v>3802.8</v>
      </c>
      <c r="G557" s="217">
        <f t="shared" si="326"/>
        <v>1.052E-2</v>
      </c>
      <c r="H557" s="218">
        <f t="shared" si="326"/>
        <v>43220</v>
      </c>
      <c r="I557" s="219" t="str">
        <f t="shared" si="326"/>
        <v>3개월</v>
      </c>
      <c r="J557" s="220" t="str">
        <f t="shared" si="326"/>
        <v>1,4,7,10</v>
      </c>
      <c r="K557" s="341"/>
      <c r="L557" s="342">
        <f t="shared" si="335"/>
        <v>3.3977236602739729</v>
      </c>
      <c r="M557" s="342">
        <f t="shared" si="335"/>
        <v>3.0689116931506852</v>
      </c>
      <c r="N557" s="342">
        <f t="shared" si="335"/>
        <v>3.3977236602739729</v>
      </c>
      <c r="O557" s="342">
        <f t="shared" si="335"/>
        <v>3.2881196712328769</v>
      </c>
      <c r="P557" s="342">
        <f t="shared" si="335"/>
        <v>2.2651491068493153</v>
      </c>
      <c r="Q557" s="342">
        <f t="shared" si="335"/>
        <v>2.1920797808219179</v>
      </c>
      <c r="R557" s="342">
        <f t="shared" si="335"/>
        <v>2.2651491068493153</v>
      </c>
      <c r="S557" s="342">
        <f t="shared" si="335"/>
        <v>2.2651491068493153</v>
      </c>
      <c r="T557" s="342">
        <f t="shared" si="335"/>
        <v>2.1920797808219179</v>
      </c>
      <c r="U557" s="342">
        <f t="shared" si="335"/>
        <v>2.2651491068493153</v>
      </c>
      <c r="V557" s="342">
        <f t="shared" si="335"/>
        <v>1.0960398904109592</v>
      </c>
      <c r="W557" s="342">
        <f t="shared" si="335"/>
        <v>1.1325745534246578</v>
      </c>
      <c r="X557" s="342">
        <f t="shared" si="335"/>
        <v>1.1325745534246578</v>
      </c>
      <c r="Y557" s="342">
        <f t="shared" si="335"/>
        <v>0.93772301735159858</v>
      </c>
      <c r="Z557" s="342">
        <f t="shared" si="335"/>
        <v>0.9438121278538818</v>
      </c>
      <c r="AA557" s="342">
        <f t="shared" si="335"/>
        <v>0.82202991780821966</v>
      </c>
      <c r="AB557" s="342">
        <f t="shared" si="335"/>
        <v>0.75504970228310553</v>
      </c>
      <c r="AC557" s="342">
        <f t="shared" si="335"/>
        <v>0.6393566027397265</v>
      </c>
      <c r="AD557" s="342">
        <f t="shared" si="335"/>
        <v>0.56628727671232937</v>
      </c>
      <c r="AE557" s="342">
        <f t="shared" si="335"/>
        <v>0.47190606392694118</v>
      </c>
      <c r="AF557" s="342">
        <f t="shared" si="335"/>
        <v>0.36534663013698682</v>
      </c>
      <c r="AG557" s="342">
        <f t="shared" si="335"/>
        <v>0.28314363835616496</v>
      </c>
      <c r="AH557" s="342">
        <f t="shared" si="335"/>
        <v>0.18267331506849369</v>
      </c>
      <c r="AI557" s="342">
        <f t="shared" si="335"/>
        <v>9.4381212785388732E-2</v>
      </c>
      <c r="AJ557" s="342">
        <f t="shared" si="335"/>
        <v>6.0946112084011097E-16</v>
      </c>
      <c r="AK557" s="342">
        <f t="shared" si="335"/>
        <v>5.5048101237171311E-16</v>
      </c>
      <c r="AL557" s="342">
        <f t="shared" si="335"/>
        <v>6.0946112084011097E-16</v>
      </c>
      <c r="AM557" s="342">
        <f t="shared" si="335"/>
        <v>5.8980108468397832E-16</v>
      </c>
      <c r="AN557" s="342">
        <f t="shared" si="335"/>
        <v>6.0946112084011097E-16</v>
      </c>
      <c r="AO557" s="342">
        <f t="shared" si="335"/>
        <v>5.8980108468397832E-16</v>
      </c>
      <c r="AP557" s="342">
        <f t="shared" si="335"/>
        <v>6.0946112084011097E-16</v>
      </c>
      <c r="AQ557" s="342">
        <f t="shared" si="335"/>
        <v>6.0946112084011097E-16</v>
      </c>
      <c r="AR557" s="342">
        <f t="shared" si="335"/>
        <v>5.8980108468397832E-16</v>
      </c>
      <c r="AS557" s="342">
        <f t="shared" si="335"/>
        <v>6.0946112084011097E-16</v>
      </c>
      <c r="AT557" s="342">
        <f t="shared" si="335"/>
        <v>5.8980108468397832E-16</v>
      </c>
      <c r="AU557" s="342">
        <f t="shared" si="335"/>
        <v>6.0946112084011097E-16</v>
      </c>
      <c r="AV557" s="342">
        <f t="shared" si="335"/>
        <v>6.0779592652087568E-16</v>
      </c>
      <c r="AW557" s="342">
        <f t="shared" si="335"/>
        <v>5.6858328610017408E-16</v>
      </c>
      <c r="AX557" s="342">
        <f t="shared" si="335"/>
        <v>6.0779592652087568E-16</v>
      </c>
      <c r="AY557" s="342">
        <f t="shared" si="335"/>
        <v>5.8818960631052483E-16</v>
      </c>
      <c r="AZ557" s="342">
        <f t="shared" si="335"/>
        <v>6.0779592652087568E-16</v>
      </c>
      <c r="BA557" s="342">
        <f t="shared" si="335"/>
        <v>5.8818960631052483E-16</v>
      </c>
      <c r="BB557" s="342">
        <f t="shared" si="335"/>
        <v>6.0779592652087568E-16</v>
      </c>
      <c r="BC557" s="342">
        <f t="shared" si="335"/>
        <v>6.0779592652087568E-16</v>
      </c>
      <c r="BD557" s="342">
        <f t="shared" si="335"/>
        <v>5.8818960631052483E-16</v>
      </c>
      <c r="BE557" s="342">
        <f t="shared" si="335"/>
        <v>6.0779592652087568E-16</v>
      </c>
      <c r="BF557" s="342">
        <f t="shared" si="335"/>
        <v>5.8818960631052483E-16</v>
      </c>
      <c r="BG557" s="342">
        <f t="shared" si="335"/>
        <v>6.0779592652087568E-16</v>
      </c>
      <c r="BH557" s="342">
        <f t="shared" si="335"/>
        <v>6.0946112084011097E-16</v>
      </c>
      <c r="BI557" s="342">
        <f t="shared" si="335"/>
        <v>5.5048101237171311E-16</v>
      </c>
      <c r="BJ557" s="342">
        <f t="shared" si="335"/>
        <v>6.0946112084011097E-16</v>
      </c>
      <c r="BK557" s="342">
        <f t="shared" si="335"/>
        <v>5.8980108468397832E-16</v>
      </c>
      <c r="BL557" s="342">
        <f t="shared" si="335"/>
        <v>6.0946112084011097E-16</v>
      </c>
      <c r="BM557" s="342">
        <f t="shared" si="335"/>
        <v>5.8980108468397832E-16</v>
      </c>
      <c r="BN557" s="342">
        <f t="shared" si="335"/>
        <v>6.0946112084011097E-16</v>
      </c>
      <c r="BO557" s="342">
        <f t="shared" si="335"/>
        <v>6.0946112084011097E-16</v>
      </c>
      <c r="BP557" s="342">
        <f t="shared" si="335"/>
        <v>5.8980108468397832E-16</v>
      </c>
      <c r="BQ557" s="342">
        <f t="shared" si="335"/>
        <v>6.0946112084011097E-16</v>
      </c>
      <c r="BR557" s="342">
        <f t="shared" si="335"/>
        <v>5.8980108468397832E-16</v>
      </c>
      <c r="BS557" s="342">
        <f t="shared" si="335"/>
        <v>6.0946112084011097E-16</v>
      </c>
      <c r="BT557" s="342">
        <f t="shared" si="335"/>
        <v>6.0946112084011097E-16</v>
      </c>
      <c r="BU557" s="342">
        <f t="shared" si="335"/>
        <v>5.5048101237171311E-16</v>
      </c>
      <c r="BV557" s="342">
        <f t="shared" si="335"/>
        <v>6.0946112084011097E-16</v>
      </c>
      <c r="BW557" s="342">
        <f t="shared" si="335"/>
        <v>5.8980108468397832E-16</v>
      </c>
      <c r="BX557" s="342">
        <f t="shared" si="336"/>
        <v>6.0946112084011097E-16</v>
      </c>
      <c r="BY557" s="342">
        <f t="shared" si="336"/>
        <v>5.8980108468397832E-16</v>
      </c>
      <c r="BZ557" s="342">
        <f t="shared" si="336"/>
        <v>6.0946112084011097E-16</v>
      </c>
      <c r="CA557" s="342">
        <f t="shared" si="336"/>
        <v>6.0946112084011097E-16</v>
      </c>
      <c r="CB557" s="342">
        <f t="shared" si="336"/>
        <v>5.8980108468397832E-16</v>
      </c>
      <c r="CC557" s="342">
        <f t="shared" si="336"/>
        <v>6.0946112084011097E-16</v>
      </c>
      <c r="CD557" s="342">
        <f t="shared" si="336"/>
        <v>5.8980108468397832E-16</v>
      </c>
      <c r="CE557" s="342">
        <f t="shared" si="336"/>
        <v>6.0946112084011097E-16</v>
      </c>
      <c r="CF557" s="342">
        <f t="shared" si="336"/>
        <v>6.0946112084011097E-16</v>
      </c>
      <c r="CG557" s="342">
        <f t="shared" si="336"/>
        <v>5.5048101237171311E-16</v>
      </c>
      <c r="CH557" s="342">
        <f t="shared" si="336"/>
        <v>6.0946112084011097E-16</v>
      </c>
      <c r="CI557" s="342">
        <f t="shared" si="336"/>
        <v>5.8980108468397832E-16</v>
      </c>
      <c r="CJ557" s="342">
        <f t="shared" si="336"/>
        <v>6.0946112084011097E-16</v>
      </c>
      <c r="CK557" s="342">
        <f t="shared" si="336"/>
        <v>5.8980108468397832E-16</v>
      </c>
      <c r="CL557" s="342">
        <f t="shared" si="336"/>
        <v>6.0946112084011097E-16</v>
      </c>
      <c r="CM557" s="342">
        <f t="shared" si="336"/>
        <v>6.0946112084011097E-16</v>
      </c>
      <c r="CN557" s="342">
        <f t="shared" si="336"/>
        <v>5.8980108468397832E-16</v>
      </c>
      <c r="CO557" s="342">
        <f t="shared" si="336"/>
        <v>6.0946112084011097E-16</v>
      </c>
      <c r="CP557" s="342">
        <f t="shared" si="336"/>
        <v>5.8980108468397832E-16</v>
      </c>
      <c r="CQ557" s="342">
        <f t="shared" si="336"/>
        <v>6.0946112084011097E-16</v>
      </c>
      <c r="CR557" s="342">
        <f t="shared" si="336"/>
        <v>6.0779592652087568E-16</v>
      </c>
      <c r="CS557" s="342">
        <f t="shared" si="336"/>
        <v>5.6858328610017408E-16</v>
      </c>
      <c r="CT557" s="342">
        <f t="shared" si="336"/>
        <v>6.0779592652087568E-16</v>
      </c>
      <c r="CU557" s="342">
        <f t="shared" si="336"/>
        <v>5.8818960631052483E-16</v>
      </c>
      <c r="CV557" s="342">
        <f t="shared" si="336"/>
        <v>6.0779592652087568E-16</v>
      </c>
      <c r="CW557" s="342">
        <f t="shared" si="336"/>
        <v>5.8818960631052483E-16</v>
      </c>
      <c r="CX557" s="342">
        <f t="shared" si="336"/>
        <v>6.0779592652087568E-16</v>
      </c>
      <c r="CY557" s="342">
        <f t="shared" si="336"/>
        <v>6.0779592652087568E-16</v>
      </c>
      <c r="CZ557" s="342">
        <f t="shared" si="336"/>
        <v>5.8818960631052483E-16</v>
      </c>
      <c r="DA557" s="342">
        <f t="shared" si="336"/>
        <v>6.0779592652087568E-16</v>
      </c>
      <c r="DB557" s="342">
        <f t="shared" si="336"/>
        <v>5.8818960631052483E-16</v>
      </c>
      <c r="DC557" s="342">
        <f t="shared" si="336"/>
        <v>6.0779592652087568E-16</v>
      </c>
      <c r="DD557" s="342"/>
      <c r="DE557" s="342"/>
      <c r="DF557" s="342"/>
      <c r="DG557" s="342"/>
      <c r="DH557" s="342"/>
      <c r="DI557" s="342"/>
      <c r="DJ557" s="342"/>
      <c r="DK557" s="342"/>
      <c r="DL557" s="342"/>
      <c r="DM557" s="342"/>
      <c r="DN557" s="342"/>
      <c r="DO557" s="342"/>
      <c r="DP557" s="342"/>
      <c r="DQ557" s="342"/>
      <c r="DR557" s="342"/>
      <c r="DS557" s="342"/>
      <c r="DT557" s="342"/>
      <c r="DU557" s="342"/>
      <c r="DV557" s="342"/>
      <c r="DW557" s="342"/>
      <c r="DX557" s="342"/>
      <c r="DY557" s="342"/>
      <c r="DZ557" s="342"/>
      <c r="EA557" s="342"/>
      <c r="EB557" s="342"/>
      <c r="EC557" s="342"/>
      <c r="ED557" s="342"/>
      <c r="EE557" s="342"/>
      <c r="EF557" s="342"/>
      <c r="EG557" s="342"/>
      <c r="EH557" s="342"/>
      <c r="EI557" s="342"/>
      <c r="EJ557" s="342"/>
      <c r="EK557" s="342"/>
      <c r="EL557" s="342"/>
      <c r="EM557" s="342"/>
    </row>
    <row r="558" spans="3:143" x14ac:dyDescent="0.3">
      <c r="C558" s="71">
        <f t="shared" si="317"/>
        <v>28</v>
      </c>
      <c r="D558" s="223" t="str">
        <f t="shared" si="326"/>
        <v>해외투자대출</v>
      </c>
      <c r="E558" s="215" t="str">
        <f t="shared" si="326"/>
        <v>수출입</v>
      </c>
      <c r="F558" s="283">
        <f t="shared" si="326"/>
        <v>20281.599999999999</v>
      </c>
      <c r="G558" s="217">
        <f t="shared" si="326"/>
        <v>1.179E-2</v>
      </c>
      <c r="H558" s="218">
        <f t="shared" si="326"/>
        <v>43640</v>
      </c>
      <c r="I558" s="219" t="str">
        <f t="shared" si="326"/>
        <v>3개월</v>
      </c>
      <c r="J558" s="220" t="str">
        <f t="shared" si="326"/>
        <v>3.6.9.12</v>
      </c>
      <c r="K558" s="341"/>
      <c r="L558" s="342">
        <f t="shared" si="335"/>
        <v>20.308827353424658</v>
      </c>
      <c r="M558" s="342">
        <f t="shared" si="335"/>
        <v>18.343456964383563</v>
      </c>
      <c r="N558" s="342">
        <f t="shared" si="335"/>
        <v>20.308827353424658</v>
      </c>
      <c r="O558" s="342">
        <f t="shared" si="335"/>
        <v>19.653703890410956</v>
      </c>
      <c r="P558" s="342">
        <f t="shared" si="335"/>
        <v>20.308827353424658</v>
      </c>
      <c r="Q558" s="342">
        <f t="shared" si="335"/>
        <v>19.653703890410956</v>
      </c>
      <c r="R558" s="342">
        <f t="shared" si="335"/>
        <v>20.308827353424658</v>
      </c>
      <c r="S558" s="342">
        <f t="shared" si="335"/>
        <v>20.308827353424658</v>
      </c>
      <c r="T558" s="342">
        <f t="shared" si="335"/>
        <v>19.653703890410956</v>
      </c>
      <c r="U558" s="342">
        <f t="shared" si="335"/>
        <v>20.308827353424658</v>
      </c>
      <c r="V558" s="342">
        <f t="shared" si="335"/>
        <v>19.653703890410956</v>
      </c>
      <c r="W558" s="342">
        <f t="shared" si="335"/>
        <v>20.308827353424658</v>
      </c>
      <c r="X558" s="342">
        <f t="shared" si="335"/>
        <v>20.308827353424658</v>
      </c>
      <c r="Y558" s="342">
        <f t="shared" si="335"/>
        <v>17.961301610958905</v>
      </c>
      <c r="Z558" s="342">
        <f t="shared" si="335"/>
        <v>19.462626213698627</v>
      </c>
      <c r="AA558" s="342">
        <f t="shared" si="335"/>
        <v>18.425347397260275</v>
      </c>
      <c r="AB558" s="342">
        <f t="shared" si="335"/>
        <v>18.616425073972604</v>
      </c>
      <c r="AC558" s="342">
        <f t="shared" si="335"/>
        <v>17.606443068493149</v>
      </c>
      <c r="AD558" s="342">
        <f t="shared" si="335"/>
        <v>17.770223934246577</v>
      </c>
      <c r="AE558" s="342">
        <f t="shared" si="335"/>
        <v>17.347123364383563</v>
      </c>
      <c r="AF558" s="342">
        <f t="shared" si="335"/>
        <v>16.378086575342465</v>
      </c>
      <c r="AG558" s="342">
        <f t="shared" si="335"/>
        <v>16.500922224657536</v>
      </c>
      <c r="AH558" s="342">
        <f t="shared" si="335"/>
        <v>15.559182246575347</v>
      </c>
      <c r="AI558" s="342">
        <f t="shared" si="335"/>
        <v>15.654721084931509</v>
      </c>
      <c r="AJ558" s="342">
        <f t="shared" si="335"/>
        <v>15.231620515068498</v>
      </c>
      <c r="AK558" s="342">
        <f t="shared" si="335"/>
        <v>12.993282016438361</v>
      </c>
      <c r="AL558" s="342">
        <f t="shared" si="335"/>
        <v>13.539218235616445</v>
      </c>
      <c r="AM558" s="342">
        <f t="shared" si="335"/>
        <v>12.283564931506856</v>
      </c>
      <c r="AN558" s="342">
        <f t="shared" si="335"/>
        <v>11.846815956164392</v>
      </c>
      <c r="AO558" s="342">
        <f t="shared" si="335"/>
        <v>10.645756273972612</v>
      </c>
      <c r="AP558" s="342">
        <f t="shared" si="335"/>
        <v>10.154413676712339</v>
      </c>
      <c r="AQ558" s="342">
        <f t="shared" si="335"/>
        <v>9.3082125369863125</v>
      </c>
      <c r="AR558" s="342">
        <f t="shared" si="335"/>
        <v>8.1890432876712431</v>
      </c>
      <c r="AS558" s="342">
        <f t="shared" si="335"/>
        <v>7.6158102575342586</v>
      </c>
      <c r="AT558" s="342">
        <f t="shared" si="335"/>
        <v>6.5512346301369977</v>
      </c>
      <c r="AU558" s="342">
        <f t="shared" si="335"/>
        <v>5.9234079780822038</v>
      </c>
      <c r="AV558" s="342">
        <f t="shared" si="335"/>
        <v>5.063334688524602</v>
      </c>
      <c r="AW558" s="342">
        <f t="shared" si="335"/>
        <v>4.3419456065573891</v>
      </c>
      <c r="AX558" s="342">
        <f t="shared" si="335"/>
        <v>4.2194455737705043</v>
      </c>
      <c r="AY558" s="342">
        <f t="shared" si="335"/>
        <v>3.6750009836065698</v>
      </c>
      <c r="AZ558" s="342">
        <f t="shared" si="335"/>
        <v>3.3755564590164067</v>
      </c>
      <c r="BA558" s="342">
        <f t="shared" si="335"/>
        <v>2.8583340983606682</v>
      </c>
      <c r="BB558" s="342">
        <f t="shared" si="335"/>
        <v>2.5316673442623085</v>
      </c>
      <c r="BC558" s="342">
        <f t="shared" si="335"/>
        <v>2.1097227868852593</v>
      </c>
      <c r="BD558" s="342">
        <f t="shared" si="335"/>
        <v>1.6333337704918163</v>
      </c>
      <c r="BE558" s="342">
        <f t="shared" si="335"/>
        <v>1.2658336721311612</v>
      </c>
      <c r="BF558" s="342">
        <f t="shared" si="335"/>
        <v>0.81666688524591469</v>
      </c>
      <c r="BG558" s="342">
        <f t="shared" si="335"/>
        <v>0.42194455737706277</v>
      </c>
      <c r="BH558" s="342">
        <f t="shared" si="335"/>
        <v>1.3660735008944694E-14</v>
      </c>
      <c r="BI558" s="342">
        <f t="shared" si="335"/>
        <v>1.2338728395175853E-14</v>
      </c>
      <c r="BJ558" s="342">
        <f t="shared" si="335"/>
        <v>1.3660735008944694E-14</v>
      </c>
      <c r="BK558" s="342">
        <f t="shared" si="335"/>
        <v>1.3220066137688412E-14</v>
      </c>
      <c r="BL558" s="342">
        <f t="shared" si="335"/>
        <v>1.3660735008944694E-14</v>
      </c>
      <c r="BM558" s="342">
        <f t="shared" si="335"/>
        <v>1.3220066137688412E-14</v>
      </c>
      <c r="BN558" s="342">
        <f t="shared" si="335"/>
        <v>1.3660735008944694E-14</v>
      </c>
      <c r="BO558" s="342">
        <f t="shared" si="335"/>
        <v>1.3660735008944694E-14</v>
      </c>
      <c r="BP558" s="342">
        <f t="shared" si="335"/>
        <v>1.3220066137688412E-14</v>
      </c>
      <c r="BQ558" s="342">
        <f t="shared" si="335"/>
        <v>1.3660735008944694E-14</v>
      </c>
      <c r="BR558" s="342">
        <f t="shared" si="335"/>
        <v>1.3220066137688412E-14</v>
      </c>
      <c r="BS558" s="342">
        <f t="shared" si="335"/>
        <v>1.3660735008944694E-14</v>
      </c>
      <c r="BT558" s="342">
        <f t="shared" si="335"/>
        <v>1.3660735008944694E-14</v>
      </c>
      <c r="BU558" s="342">
        <f t="shared" si="335"/>
        <v>1.2338728395175853E-14</v>
      </c>
      <c r="BV558" s="342">
        <f t="shared" si="335"/>
        <v>1.3660735008944694E-14</v>
      </c>
      <c r="BW558" s="342">
        <f t="shared" ref="BW558:EH558" si="337">BV228*BW629*(DAY(BW$491)/BW$494)</f>
        <v>1.3220066137688412E-14</v>
      </c>
      <c r="BX558" s="342">
        <f t="shared" si="336"/>
        <v>1.3660735008944694E-14</v>
      </c>
      <c r="BY558" s="342">
        <f t="shared" si="336"/>
        <v>1.3220066137688412E-14</v>
      </c>
      <c r="BZ558" s="342">
        <f t="shared" si="336"/>
        <v>1.3660735008944694E-14</v>
      </c>
      <c r="CA558" s="342">
        <f t="shared" si="336"/>
        <v>1.3660735008944694E-14</v>
      </c>
      <c r="CB558" s="342">
        <f t="shared" si="336"/>
        <v>1.3220066137688412E-14</v>
      </c>
      <c r="CC558" s="342">
        <f t="shared" si="336"/>
        <v>1.3660735008944694E-14</v>
      </c>
      <c r="CD558" s="342">
        <f t="shared" si="336"/>
        <v>1.3220066137688412E-14</v>
      </c>
      <c r="CE558" s="342">
        <f t="shared" si="336"/>
        <v>1.3660735008944694E-14</v>
      </c>
      <c r="CF558" s="342">
        <f t="shared" si="336"/>
        <v>1.3660735008944694E-14</v>
      </c>
      <c r="CG558" s="342">
        <f t="shared" si="336"/>
        <v>1.2338728395175853E-14</v>
      </c>
      <c r="CH558" s="342">
        <f t="shared" si="336"/>
        <v>1.3660735008944694E-14</v>
      </c>
      <c r="CI558" s="342">
        <f t="shared" si="336"/>
        <v>1.3220066137688412E-14</v>
      </c>
      <c r="CJ558" s="342">
        <f t="shared" si="336"/>
        <v>1.3660735008944694E-14</v>
      </c>
      <c r="CK558" s="342">
        <f t="shared" si="336"/>
        <v>1.3220066137688412E-14</v>
      </c>
      <c r="CL558" s="342">
        <f t="shared" si="336"/>
        <v>1.3660735008944694E-14</v>
      </c>
      <c r="CM558" s="342">
        <f t="shared" si="336"/>
        <v>1.3660735008944694E-14</v>
      </c>
      <c r="CN558" s="342">
        <f t="shared" si="336"/>
        <v>1.3220066137688412E-14</v>
      </c>
      <c r="CO558" s="342">
        <f t="shared" si="336"/>
        <v>1.3660735008944694E-14</v>
      </c>
      <c r="CP558" s="342">
        <f t="shared" si="336"/>
        <v>1.3220066137688412E-14</v>
      </c>
      <c r="CQ558" s="342">
        <f t="shared" si="336"/>
        <v>1.3660735008944694E-14</v>
      </c>
      <c r="CR558" s="342">
        <f t="shared" si="336"/>
        <v>1.3623410596351948E-14</v>
      </c>
      <c r="CS558" s="342">
        <f t="shared" si="336"/>
        <v>1.2744480880458275E-14</v>
      </c>
      <c r="CT558" s="342">
        <f t="shared" si="336"/>
        <v>1.3623410596351948E-14</v>
      </c>
      <c r="CU558" s="342">
        <f t="shared" si="336"/>
        <v>1.3183945738405111E-14</v>
      </c>
      <c r="CV558" s="342">
        <f t="shared" si="336"/>
        <v>1.3623410596351948E-14</v>
      </c>
      <c r="CW558" s="342">
        <f t="shared" si="336"/>
        <v>1.3183945738405111E-14</v>
      </c>
      <c r="CX558" s="342">
        <f t="shared" si="336"/>
        <v>1.3623410596351948E-14</v>
      </c>
      <c r="CY558" s="342">
        <f t="shared" si="336"/>
        <v>1.3623410596351948E-14</v>
      </c>
      <c r="CZ558" s="342">
        <f t="shared" si="336"/>
        <v>1.3183945738405111E-14</v>
      </c>
      <c r="DA558" s="342">
        <f t="shared" si="336"/>
        <v>1.3623410596351948E-14</v>
      </c>
      <c r="DB558" s="342">
        <f t="shared" si="336"/>
        <v>1.3183945738405111E-14</v>
      </c>
      <c r="DC558" s="342">
        <f t="shared" si="336"/>
        <v>1.3623410596351948E-14</v>
      </c>
      <c r="DD558" s="342"/>
      <c r="DE558" s="342"/>
      <c r="DF558" s="342"/>
      <c r="DG558" s="342"/>
      <c r="DH558" s="342"/>
      <c r="DI558" s="342"/>
      <c r="DJ558" s="342"/>
      <c r="DK558" s="342"/>
      <c r="DL558" s="342"/>
      <c r="DM558" s="342"/>
      <c r="DN558" s="342"/>
      <c r="DO558" s="342"/>
      <c r="DP558" s="342"/>
      <c r="DQ558" s="342"/>
      <c r="DR558" s="342"/>
      <c r="DS558" s="342"/>
      <c r="DT558" s="342"/>
      <c r="DU558" s="342"/>
      <c r="DV558" s="342"/>
      <c r="DW558" s="342"/>
      <c r="DX558" s="342"/>
      <c r="DY558" s="342"/>
      <c r="DZ558" s="342"/>
      <c r="EA558" s="342"/>
      <c r="EB558" s="342"/>
      <c r="EC558" s="342"/>
      <c r="ED558" s="342"/>
      <c r="EE558" s="342"/>
      <c r="EF558" s="342"/>
      <c r="EG558" s="342"/>
      <c r="EH558" s="342"/>
      <c r="EI558" s="342"/>
      <c r="EJ558" s="342"/>
      <c r="EK558" s="342"/>
      <c r="EL558" s="342"/>
      <c r="EM558" s="342"/>
    </row>
    <row r="559" spans="3:143" x14ac:dyDescent="0.3">
      <c r="C559" s="71">
        <f t="shared" si="317"/>
        <v>29</v>
      </c>
      <c r="D559" s="223" t="str">
        <f t="shared" si="326"/>
        <v>해외투자대출</v>
      </c>
      <c r="E559" s="215" t="str">
        <f t="shared" si="326"/>
        <v>산업</v>
      </c>
      <c r="F559" s="283">
        <f t="shared" si="326"/>
        <v>5070.3999999999996</v>
      </c>
      <c r="G559" s="217">
        <f t="shared" si="326"/>
        <v>1.66071E-2</v>
      </c>
      <c r="H559" s="218">
        <f t="shared" si="326"/>
        <v>42792</v>
      </c>
      <c r="I559" s="219" t="str">
        <f t="shared" si="326"/>
        <v>3개월</v>
      </c>
      <c r="J559" s="220" t="str">
        <f t="shared" si="326"/>
        <v>2,5,8,11</v>
      </c>
      <c r="K559" s="341"/>
      <c r="L559" s="342">
        <f t="shared" ref="L559:BW562" si="338">K229*L630*(DAY(L$491)/L$494)</f>
        <v>7.1516269453150683</v>
      </c>
      <c r="M559" s="342">
        <f t="shared" si="338"/>
        <v>6.4595340151232881</v>
      </c>
      <c r="N559" s="342">
        <f t="shared" si="338"/>
        <v>7.1516269453150683</v>
      </c>
      <c r="O559" s="342">
        <f t="shared" si="338"/>
        <v>6.9209293019178073</v>
      </c>
      <c r="P559" s="342">
        <f t="shared" si="338"/>
        <v>7.1516269453150683</v>
      </c>
      <c r="Q559" s="342">
        <f t="shared" si="338"/>
        <v>6.9209293019178073</v>
      </c>
      <c r="R559" s="342">
        <f t="shared" si="338"/>
        <v>7.1516269453150683</v>
      </c>
      <c r="S559" s="342">
        <f t="shared" si="338"/>
        <v>7.1516269453150683</v>
      </c>
      <c r="T559" s="342">
        <f t="shared" si="338"/>
        <v>6.9209293019178073</v>
      </c>
      <c r="U559" s="342">
        <f t="shared" si="338"/>
        <v>7.1516269453150683</v>
      </c>
      <c r="V559" s="342">
        <f t="shared" si="338"/>
        <v>6.9209293019178073</v>
      </c>
      <c r="W559" s="342">
        <f t="shared" si="338"/>
        <v>7.1516269453150683</v>
      </c>
      <c r="X559" s="342">
        <f t="shared" si="338"/>
        <v>7.1516269453150683</v>
      </c>
      <c r="Y559" s="342">
        <f t="shared" si="338"/>
        <v>6.4595340151232881</v>
      </c>
      <c r="Z559" s="342">
        <f t="shared" si="338"/>
        <v>7.1516269453150683</v>
      </c>
      <c r="AA559" s="342">
        <f t="shared" si="338"/>
        <v>6.9209293019178073</v>
      </c>
      <c r="AB559" s="342">
        <f t="shared" si="338"/>
        <v>7.1516269453150683</v>
      </c>
      <c r="AC559" s="342">
        <f t="shared" si="338"/>
        <v>6.9209293019178073</v>
      </c>
      <c r="AD559" s="342">
        <f t="shared" si="338"/>
        <v>7.1516269453150683</v>
      </c>
      <c r="AE559" s="342">
        <f t="shared" si="338"/>
        <v>7.1516269453150683</v>
      </c>
      <c r="AF559" s="342">
        <f t="shared" si="338"/>
        <v>6.9209293019178073</v>
      </c>
      <c r="AG559" s="342">
        <f t="shared" si="338"/>
        <v>7.1516269453150683</v>
      </c>
      <c r="AH559" s="342">
        <f t="shared" si="338"/>
        <v>6.9209293019178073</v>
      </c>
      <c r="AI559" s="342">
        <f t="shared" si="338"/>
        <v>7.1516269453150683</v>
      </c>
      <c r="AJ559" s="342">
        <f t="shared" si="338"/>
        <v>7.1516269453150683</v>
      </c>
      <c r="AK559" s="342">
        <f t="shared" si="338"/>
        <v>6.4595340151232881</v>
      </c>
      <c r="AL559" s="342">
        <f t="shared" si="338"/>
        <v>7.1516269453150683</v>
      </c>
      <c r="AM559" s="342">
        <f t="shared" si="338"/>
        <v>6.9209293019178073</v>
      </c>
      <c r="AN559" s="342">
        <f t="shared" si="338"/>
        <v>7.1516269453150683</v>
      </c>
      <c r="AO559" s="342">
        <f t="shared" si="338"/>
        <v>6.9209293019178073</v>
      </c>
      <c r="AP559" s="342">
        <f t="shared" si="338"/>
        <v>7.1516269453150683</v>
      </c>
      <c r="AQ559" s="342">
        <f t="shared" si="338"/>
        <v>7.1516269453150683</v>
      </c>
      <c r="AR559" s="342">
        <f t="shared" si="338"/>
        <v>6.9209293019178073</v>
      </c>
      <c r="AS559" s="342">
        <f t="shared" si="338"/>
        <v>7.1516269453150683</v>
      </c>
      <c r="AT559" s="342">
        <f t="shared" si="338"/>
        <v>6.9209293019178073</v>
      </c>
      <c r="AU559" s="342">
        <f t="shared" si="338"/>
        <v>7.1516269453150683</v>
      </c>
      <c r="AV559" s="342">
        <f t="shared" si="338"/>
        <v>7.1320869809836065</v>
      </c>
      <c r="AW559" s="342">
        <f t="shared" si="338"/>
        <v>6.6719523370491807</v>
      </c>
      <c r="AX559" s="342">
        <f t="shared" si="338"/>
        <v>7.1320869809836065</v>
      </c>
      <c r="AY559" s="342">
        <f t="shared" si="338"/>
        <v>6.9020196590163927</v>
      </c>
      <c r="AZ559" s="342">
        <f t="shared" si="338"/>
        <v>7.1320869809836065</v>
      </c>
      <c r="BA559" s="342">
        <f t="shared" si="338"/>
        <v>6.9020196590163927</v>
      </c>
      <c r="BB559" s="342">
        <f t="shared" si="338"/>
        <v>7.1320869809836065</v>
      </c>
      <c r="BC559" s="342">
        <f t="shared" si="338"/>
        <v>7.1320869809836065</v>
      </c>
      <c r="BD559" s="342">
        <f t="shared" si="338"/>
        <v>6.9020196590163927</v>
      </c>
      <c r="BE559" s="342">
        <f t="shared" si="338"/>
        <v>7.1320869809836065</v>
      </c>
      <c r="BF559" s="342">
        <f t="shared" si="338"/>
        <v>6.9020196590163927</v>
      </c>
      <c r="BG559" s="342">
        <f t="shared" si="338"/>
        <v>7.1320869809836065</v>
      </c>
      <c r="BH559" s="342">
        <f t="shared" si="338"/>
        <v>7.1516269453150683</v>
      </c>
      <c r="BI559" s="342">
        <f t="shared" si="338"/>
        <v>6.4595340151232881</v>
      </c>
      <c r="BJ559" s="342">
        <f t="shared" si="338"/>
        <v>7.1516269453150683</v>
      </c>
      <c r="BK559" s="342">
        <f t="shared" si="338"/>
        <v>6.9209293019178073</v>
      </c>
      <c r="BL559" s="342">
        <f t="shared" si="338"/>
        <v>7.1516269453150683</v>
      </c>
      <c r="BM559" s="342">
        <f t="shared" si="338"/>
        <v>6.9209293019178073</v>
      </c>
      <c r="BN559" s="342">
        <f t="shared" si="338"/>
        <v>7.1516269453150683</v>
      </c>
      <c r="BO559" s="342">
        <f t="shared" si="338"/>
        <v>7.1516269453150683</v>
      </c>
      <c r="BP559" s="342">
        <f t="shared" si="338"/>
        <v>6.9209293019178073</v>
      </c>
      <c r="BQ559" s="342">
        <f t="shared" si="338"/>
        <v>7.1516269453150683</v>
      </c>
      <c r="BR559" s="342">
        <f t="shared" si="338"/>
        <v>6.9209293019178073</v>
      </c>
      <c r="BS559" s="342">
        <f t="shared" si="338"/>
        <v>7.1516269453150683</v>
      </c>
      <c r="BT559" s="342">
        <f t="shared" si="338"/>
        <v>7.1516269453150683</v>
      </c>
      <c r="BU559" s="342">
        <f t="shared" si="338"/>
        <v>6.4595340151232881</v>
      </c>
      <c r="BV559" s="342">
        <f t="shared" si="338"/>
        <v>7.1516269453150683</v>
      </c>
      <c r="BW559" s="342">
        <f t="shared" si="338"/>
        <v>6.9209293019178073</v>
      </c>
      <c r="BX559" s="342">
        <f t="shared" si="336"/>
        <v>7.1516269453150683</v>
      </c>
      <c r="BY559" s="342">
        <f t="shared" si="336"/>
        <v>6.9209293019178073</v>
      </c>
      <c r="BZ559" s="342">
        <f t="shared" si="336"/>
        <v>7.1516269453150683</v>
      </c>
      <c r="CA559" s="342">
        <f t="shared" si="336"/>
        <v>7.1516269453150683</v>
      </c>
      <c r="CB559" s="342">
        <f t="shared" si="336"/>
        <v>6.9209293019178073</v>
      </c>
      <c r="CC559" s="342">
        <f t="shared" si="336"/>
        <v>7.1516269453150683</v>
      </c>
      <c r="CD559" s="342">
        <f t="shared" si="336"/>
        <v>6.9209293019178073</v>
      </c>
      <c r="CE559" s="342">
        <f t="shared" si="336"/>
        <v>7.1516269453150683</v>
      </c>
      <c r="CF559" s="342">
        <f t="shared" si="336"/>
        <v>7.1516269453150683</v>
      </c>
      <c r="CG559" s="342">
        <f t="shared" si="336"/>
        <v>6.4595340151232881</v>
      </c>
      <c r="CH559" s="342">
        <f t="shared" si="336"/>
        <v>7.1516269453150683</v>
      </c>
      <c r="CI559" s="342">
        <f t="shared" si="336"/>
        <v>6.9209293019178073</v>
      </c>
      <c r="CJ559" s="342">
        <f t="shared" si="336"/>
        <v>7.1516269453150683</v>
      </c>
      <c r="CK559" s="342">
        <f t="shared" si="336"/>
        <v>6.9209293019178073</v>
      </c>
      <c r="CL559" s="342">
        <f t="shared" si="336"/>
        <v>7.1516269453150683</v>
      </c>
      <c r="CM559" s="342">
        <f t="shared" si="336"/>
        <v>7.1516269453150683</v>
      </c>
      <c r="CN559" s="342">
        <f t="shared" si="336"/>
        <v>6.9209293019178073</v>
      </c>
      <c r="CO559" s="342">
        <f t="shared" si="336"/>
        <v>7.1516269453150683</v>
      </c>
      <c r="CP559" s="342">
        <f t="shared" si="336"/>
        <v>6.9209293019178073</v>
      </c>
      <c r="CQ559" s="342">
        <f t="shared" si="336"/>
        <v>7.1516269453150683</v>
      </c>
      <c r="CR559" s="342">
        <f t="shared" si="336"/>
        <v>7.1320869809836065</v>
      </c>
      <c r="CS559" s="342">
        <f t="shared" si="336"/>
        <v>6.6719523370491807</v>
      </c>
      <c r="CT559" s="342">
        <f t="shared" si="336"/>
        <v>7.1320869809836065</v>
      </c>
      <c r="CU559" s="342">
        <f t="shared" si="336"/>
        <v>6.9020196590163927</v>
      </c>
      <c r="CV559" s="342">
        <f t="shared" si="336"/>
        <v>7.1320869809836065</v>
      </c>
      <c r="CW559" s="342">
        <f t="shared" si="336"/>
        <v>6.9020196590163927</v>
      </c>
      <c r="CX559" s="342">
        <f t="shared" si="336"/>
        <v>7.1320869809836065</v>
      </c>
      <c r="CY559" s="342">
        <f t="shared" si="336"/>
        <v>7.1320869809836065</v>
      </c>
      <c r="CZ559" s="342">
        <f t="shared" si="336"/>
        <v>6.9020196590163927</v>
      </c>
      <c r="DA559" s="342">
        <f t="shared" si="336"/>
        <v>7.1320869809836065</v>
      </c>
      <c r="DB559" s="342">
        <f t="shared" si="336"/>
        <v>6.9020196590163927</v>
      </c>
      <c r="DC559" s="342">
        <f t="shared" si="336"/>
        <v>7.1320869809836065</v>
      </c>
      <c r="DD559" s="342"/>
      <c r="DE559" s="342"/>
      <c r="DF559" s="342"/>
      <c r="DG559" s="342"/>
      <c r="DH559" s="342"/>
      <c r="DI559" s="342"/>
      <c r="DJ559" s="342"/>
      <c r="DK559" s="342"/>
      <c r="DL559" s="342"/>
      <c r="DM559" s="342"/>
      <c r="DN559" s="342"/>
      <c r="DO559" s="342"/>
      <c r="DP559" s="342"/>
      <c r="DQ559" s="342"/>
      <c r="DR559" s="342"/>
      <c r="DS559" s="342"/>
      <c r="DT559" s="342"/>
      <c r="DU559" s="342"/>
      <c r="DV559" s="342"/>
      <c r="DW559" s="342"/>
      <c r="DX559" s="342"/>
      <c r="DY559" s="342"/>
      <c r="DZ559" s="342"/>
      <c r="EA559" s="342"/>
      <c r="EB559" s="342"/>
      <c r="EC559" s="342"/>
      <c r="ED559" s="342"/>
      <c r="EE559" s="342"/>
      <c r="EF559" s="342"/>
      <c r="EG559" s="342"/>
      <c r="EH559" s="342"/>
      <c r="EI559" s="342"/>
      <c r="EJ559" s="342"/>
      <c r="EK559" s="342"/>
      <c r="EL559" s="342"/>
      <c r="EM559" s="342"/>
    </row>
    <row r="560" spans="3:143" x14ac:dyDescent="0.3">
      <c r="C560" s="71">
        <f t="shared" si="317"/>
        <v>30</v>
      </c>
      <c r="D560" s="223" t="str">
        <f t="shared" si="326"/>
        <v>해외투자대출</v>
      </c>
      <c r="E560" s="215" t="str">
        <f t="shared" si="326"/>
        <v>산업</v>
      </c>
      <c r="F560" s="283">
        <f t="shared" si="326"/>
        <v>6338</v>
      </c>
      <c r="G560" s="217">
        <f t="shared" si="326"/>
        <v>1.3509999999999999E-2</v>
      </c>
      <c r="H560" s="218">
        <f t="shared" si="326"/>
        <v>43342</v>
      </c>
      <c r="I560" s="219" t="str">
        <f t="shared" si="326"/>
        <v>3개월</v>
      </c>
      <c r="J560" s="220" t="str">
        <f t="shared" si="326"/>
        <v>3.6.9.12</v>
      </c>
      <c r="K560" s="341"/>
      <c r="L560" s="342">
        <f t="shared" si="338"/>
        <v>7.2723774794520546</v>
      </c>
      <c r="M560" s="342">
        <f t="shared" si="338"/>
        <v>6.5685990136986305</v>
      </c>
      <c r="N560" s="342">
        <f t="shared" si="338"/>
        <v>7.2723774794520546</v>
      </c>
      <c r="O560" s="342">
        <f t="shared" si="338"/>
        <v>7.037784657534246</v>
      </c>
      <c r="P560" s="342">
        <f t="shared" si="338"/>
        <v>7.2723774794520546</v>
      </c>
      <c r="Q560" s="342">
        <f t="shared" si="338"/>
        <v>7.037784657534246</v>
      </c>
      <c r="R560" s="342">
        <f t="shared" si="338"/>
        <v>7.2723774794520546</v>
      </c>
      <c r="S560" s="342">
        <f t="shared" si="338"/>
        <v>7.2723774794520546</v>
      </c>
      <c r="T560" s="342">
        <f t="shared" si="338"/>
        <v>7.037784657534246</v>
      </c>
      <c r="U560" s="342">
        <f t="shared" si="338"/>
        <v>7.2723774794520546</v>
      </c>
      <c r="V560" s="342">
        <f t="shared" si="338"/>
        <v>7.037784657534246</v>
      </c>
      <c r="W560" s="342">
        <f t="shared" si="338"/>
        <v>7.2723774794520546</v>
      </c>
      <c r="X560" s="342">
        <f t="shared" si="338"/>
        <v>7.2723774794520546</v>
      </c>
      <c r="Y560" s="342">
        <f t="shared" si="338"/>
        <v>6.5685990136986305</v>
      </c>
      <c r="Z560" s="342">
        <f t="shared" si="338"/>
        <v>7.2723774794520546</v>
      </c>
      <c r="AA560" s="342">
        <f t="shared" si="338"/>
        <v>7.037784657534246</v>
      </c>
      <c r="AB560" s="342">
        <f t="shared" si="338"/>
        <v>7.2723774794520546</v>
      </c>
      <c r="AC560" s="342">
        <f t="shared" si="338"/>
        <v>7.037784657534246</v>
      </c>
      <c r="AD560" s="342">
        <f t="shared" si="338"/>
        <v>7.2723774794520546</v>
      </c>
      <c r="AE560" s="342">
        <f t="shared" si="338"/>
        <v>7.2723774794520546</v>
      </c>
      <c r="AF560" s="342">
        <f t="shared" si="338"/>
        <v>7.037784657534246</v>
      </c>
      <c r="AG560" s="342">
        <f t="shared" si="338"/>
        <v>7.2723774794520546</v>
      </c>
      <c r="AH560" s="342">
        <f t="shared" si="338"/>
        <v>7.037784657534246</v>
      </c>
      <c r="AI560" s="342">
        <f t="shared" si="338"/>
        <v>7.2723774794520546</v>
      </c>
      <c r="AJ560" s="342">
        <f t="shared" si="338"/>
        <v>7.2723774794520546</v>
      </c>
      <c r="AK560" s="342">
        <f t="shared" si="338"/>
        <v>6.5685990136986305</v>
      </c>
      <c r="AL560" s="342">
        <f t="shared" si="338"/>
        <v>7.2723774794520546</v>
      </c>
      <c r="AM560" s="342">
        <f t="shared" si="338"/>
        <v>7.037784657534246</v>
      </c>
      <c r="AN560" s="342">
        <f t="shared" si="338"/>
        <v>7.2723774794520546</v>
      </c>
      <c r="AO560" s="342">
        <f t="shared" si="338"/>
        <v>7.037784657534246</v>
      </c>
      <c r="AP560" s="342">
        <f t="shared" si="338"/>
        <v>7.2723774794520546</v>
      </c>
      <c r="AQ560" s="342">
        <f t="shared" si="338"/>
        <v>7.2723774794520546</v>
      </c>
      <c r="AR560" s="342">
        <f t="shared" si="338"/>
        <v>7.037784657534246</v>
      </c>
      <c r="AS560" s="342">
        <f t="shared" si="338"/>
        <v>7.2723774794520546</v>
      </c>
      <c r="AT560" s="342">
        <f t="shared" si="338"/>
        <v>7.037784657534246</v>
      </c>
      <c r="AU560" s="342">
        <f t="shared" si="338"/>
        <v>7.2723774794520546</v>
      </c>
      <c r="AV560" s="342">
        <f t="shared" si="338"/>
        <v>7.2525075956284146</v>
      </c>
      <c r="AW560" s="342">
        <f t="shared" si="338"/>
        <v>6.7846038797814208</v>
      </c>
      <c r="AX560" s="342">
        <f t="shared" si="338"/>
        <v>7.2525075956284146</v>
      </c>
      <c r="AY560" s="342">
        <f t="shared" si="338"/>
        <v>7.0185557377049177</v>
      </c>
      <c r="AZ560" s="342">
        <f t="shared" si="338"/>
        <v>7.2525075956284146</v>
      </c>
      <c r="BA560" s="342">
        <f t="shared" si="338"/>
        <v>7.0185557377049177</v>
      </c>
      <c r="BB560" s="342">
        <f t="shared" si="338"/>
        <v>7.2525075956284146</v>
      </c>
      <c r="BC560" s="342">
        <f t="shared" si="338"/>
        <v>7.2525075956284146</v>
      </c>
      <c r="BD560" s="342">
        <f t="shared" si="338"/>
        <v>7.0185557377049177</v>
      </c>
      <c r="BE560" s="342">
        <f t="shared" si="338"/>
        <v>7.2525075956284146</v>
      </c>
      <c r="BF560" s="342">
        <f t="shared" si="338"/>
        <v>7.0185557377049177</v>
      </c>
      <c r="BG560" s="342">
        <f t="shared" si="338"/>
        <v>7.2525075956284146</v>
      </c>
      <c r="BH560" s="342">
        <f t="shared" si="338"/>
        <v>7.2723774794520546</v>
      </c>
      <c r="BI560" s="342">
        <f t="shared" si="338"/>
        <v>6.5685990136986305</v>
      </c>
      <c r="BJ560" s="342">
        <f t="shared" si="338"/>
        <v>7.2723774794520546</v>
      </c>
      <c r="BK560" s="342">
        <f t="shared" si="338"/>
        <v>7.037784657534246</v>
      </c>
      <c r="BL560" s="342">
        <f t="shared" si="338"/>
        <v>7.2723774794520546</v>
      </c>
      <c r="BM560" s="342">
        <f t="shared" si="338"/>
        <v>7.037784657534246</v>
      </c>
      <c r="BN560" s="342">
        <f t="shared" si="338"/>
        <v>7.2723774794520546</v>
      </c>
      <c r="BO560" s="342">
        <f t="shared" si="338"/>
        <v>7.2723774794520546</v>
      </c>
      <c r="BP560" s="342">
        <f t="shared" si="338"/>
        <v>7.037784657534246</v>
      </c>
      <c r="BQ560" s="342">
        <f t="shared" si="338"/>
        <v>7.2723774794520546</v>
      </c>
      <c r="BR560" s="342">
        <f t="shared" si="338"/>
        <v>7.037784657534246</v>
      </c>
      <c r="BS560" s="342">
        <f t="shared" si="338"/>
        <v>7.2723774794520546</v>
      </c>
      <c r="BT560" s="342">
        <f t="shared" si="338"/>
        <v>7.2723774794520546</v>
      </c>
      <c r="BU560" s="342">
        <f t="shared" si="338"/>
        <v>6.5685990136986305</v>
      </c>
      <c r="BV560" s="342">
        <f t="shared" si="338"/>
        <v>7.2723774794520546</v>
      </c>
      <c r="BW560" s="342">
        <f t="shared" si="338"/>
        <v>7.037784657534246</v>
      </c>
      <c r="BX560" s="342">
        <f t="shared" si="336"/>
        <v>7.2723774794520546</v>
      </c>
      <c r="BY560" s="342">
        <f t="shared" si="336"/>
        <v>7.037784657534246</v>
      </c>
      <c r="BZ560" s="342">
        <f t="shared" si="336"/>
        <v>7.2723774794520546</v>
      </c>
      <c r="CA560" s="342">
        <f t="shared" si="336"/>
        <v>7.2723774794520546</v>
      </c>
      <c r="CB560" s="342">
        <f t="shared" si="336"/>
        <v>7.037784657534246</v>
      </c>
      <c r="CC560" s="342">
        <f t="shared" si="336"/>
        <v>7.2723774794520546</v>
      </c>
      <c r="CD560" s="342">
        <f t="shared" si="336"/>
        <v>7.037784657534246</v>
      </c>
      <c r="CE560" s="342">
        <f t="shared" si="336"/>
        <v>7.2723774794520546</v>
      </c>
      <c r="CF560" s="342">
        <f t="shared" si="336"/>
        <v>7.2723774794520546</v>
      </c>
      <c r="CG560" s="342">
        <f t="shared" si="336"/>
        <v>6.5685990136986305</v>
      </c>
      <c r="CH560" s="342">
        <f t="shared" si="336"/>
        <v>7.2723774794520546</v>
      </c>
      <c r="CI560" s="342">
        <f t="shared" si="336"/>
        <v>7.037784657534246</v>
      </c>
      <c r="CJ560" s="342">
        <f t="shared" si="336"/>
        <v>7.2723774794520546</v>
      </c>
      <c r="CK560" s="342">
        <f t="shared" si="336"/>
        <v>7.037784657534246</v>
      </c>
      <c r="CL560" s="342">
        <f t="shared" si="336"/>
        <v>7.2723774794520546</v>
      </c>
      <c r="CM560" s="342">
        <f t="shared" si="336"/>
        <v>7.2723774794520546</v>
      </c>
      <c r="CN560" s="342">
        <f t="shared" si="336"/>
        <v>7.037784657534246</v>
      </c>
      <c r="CO560" s="342">
        <f t="shared" si="336"/>
        <v>7.2723774794520546</v>
      </c>
      <c r="CP560" s="342">
        <f t="shared" si="336"/>
        <v>7.037784657534246</v>
      </c>
      <c r="CQ560" s="342">
        <f t="shared" si="336"/>
        <v>7.2723774794520546</v>
      </c>
      <c r="CR560" s="342">
        <f t="shared" si="336"/>
        <v>7.2525075956284146</v>
      </c>
      <c r="CS560" s="342">
        <f t="shared" si="336"/>
        <v>6.7846038797814208</v>
      </c>
      <c r="CT560" s="342">
        <f t="shared" si="336"/>
        <v>7.2525075956284146</v>
      </c>
      <c r="CU560" s="342">
        <f t="shared" si="336"/>
        <v>7.0185557377049177</v>
      </c>
      <c r="CV560" s="342">
        <f t="shared" si="336"/>
        <v>7.2525075956284146</v>
      </c>
      <c r="CW560" s="342">
        <f t="shared" si="336"/>
        <v>7.0185557377049177</v>
      </c>
      <c r="CX560" s="342">
        <f t="shared" si="336"/>
        <v>7.2525075956284146</v>
      </c>
      <c r="CY560" s="342">
        <f t="shared" si="336"/>
        <v>7.2525075956284146</v>
      </c>
      <c r="CZ560" s="342">
        <f t="shared" si="336"/>
        <v>7.0185557377049177</v>
      </c>
      <c r="DA560" s="342">
        <f t="shared" si="336"/>
        <v>7.2525075956284146</v>
      </c>
      <c r="DB560" s="342">
        <f t="shared" si="336"/>
        <v>7.0185557377049177</v>
      </c>
      <c r="DC560" s="342">
        <f t="shared" si="336"/>
        <v>7.2525075956284146</v>
      </c>
      <c r="DD560" s="342"/>
      <c r="DE560" s="342"/>
      <c r="DF560" s="342"/>
      <c r="DG560" s="342"/>
      <c r="DH560" s="342"/>
      <c r="DI560" s="342"/>
      <c r="DJ560" s="342"/>
      <c r="DK560" s="342"/>
      <c r="DL560" s="342"/>
      <c r="DM560" s="342"/>
      <c r="DN560" s="342"/>
      <c r="DO560" s="342"/>
      <c r="DP560" s="342"/>
      <c r="DQ560" s="342"/>
      <c r="DR560" s="342"/>
      <c r="DS560" s="342"/>
      <c r="DT560" s="342"/>
      <c r="DU560" s="342"/>
      <c r="DV560" s="342"/>
      <c r="DW560" s="342"/>
      <c r="DX560" s="342"/>
      <c r="DY560" s="342"/>
      <c r="DZ560" s="342"/>
      <c r="EA560" s="342"/>
      <c r="EB560" s="342"/>
      <c r="EC560" s="342"/>
      <c r="ED560" s="342"/>
      <c r="EE560" s="342"/>
      <c r="EF560" s="342"/>
      <c r="EG560" s="342"/>
      <c r="EH560" s="342"/>
      <c r="EI560" s="342"/>
      <c r="EJ560" s="342"/>
      <c r="EK560" s="342"/>
      <c r="EL560" s="342"/>
      <c r="EM560" s="342"/>
    </row>
    <row r="561" spans="3:143" x14ac:dyDescent="0.3">
      <c r="C561" s="71">
        <f t="shared" si="317"/>
        <v>31</v>
      </c>
      <c r="D561" s="223" t="str">
        <f t="shared" si="326"/>
        <v>국고보조금</v>
      </c>
      <c r="E561" s="215" t="str">
        <f t="shared" si="326"/>
        <v>국고보조</v>
      </c>
      <c r="F561" s="283">
        <f t="shared" si="326"/>
        <v>2902.0929999999998</v>
      </c>
      <c r="G561" s="217">
        <f t="shared" si="326"/>
        <v>0</v>
      </c>
      <c r="H561" s="218">
        <f t="shared" si="326"/>
        <v>0</v>
      </c>
      <c r="I561" s="219">
        <f t="shared" si="326"/>
        <v>0</v>
      </c>
      <c r="J561" s="220">
        <f t="shared" si="326"/>
        <v>0</v>
      </c>
      <c r="K561" s="341"/>
      <c r="L561" s="342">
        <f t="shared" si="338"/>
        <v>0</v>
      </c>
      <c r="M561" s="342">
        <f t="shared" si="338"/>
        <v>0</v>
      </c>
      <c r="N561" s="342">
        <f t="shared" si="338"/>
        <v>0</v>
      </c>
      <c r="O561" s="342">
        <f t="shared" si="338"/>
        <v>0</v>
      </c>
      <c r="P561" s="342">
        <f t="shared" si="338"/>
        <v>0</v>
      </c>
      <c r="Q561" s="342">
        <f t="shared" si="338"/>
        <v>0</v>
      </c>
      <c r="R561" s="342">
        <f t="shared" si="338"/>
        <v>0</v>
      </c>
      <c r="S561" s="342">
        <f t="shared" si="338"/>
        <v>0</v>
      </c>
      <c r="T561" s="342">
        <f t="shared" si="338"/>
        <v>0</v>
      </c>
      <c r="U561" s="342">
        <f t="shared" si="338"/>
        <v>0</v>
      </c>
      <c r="V561" s="342">
        <f t="shared" si="338"/>
        <v>0</v>
      </c>
      <c r="W561" s="342">
        <f t="shared" si="338"/>
        <v>0</v>
      </c>
      <c r="X561" s="342">
        <f t="shared" si="338"/>
        <v>0</v>
      </c>
      <c r="Y561" s="342">
        <f t="shared" si="338"/>
        <v>0</v>
      </c>
      <c r="Z561" s="342">
        <f t="shared" si="338"/>
        <v>0</v>
      </c>
      <c r="AA561" s="342">
        <f t="shared" si="338"/>
        <v>0</v>
      </c>
      <c r="AB561" s="342">
        <f t="shared" si="338"/>
        <v>0</v>
      </c>
      <c r="AC561" s="342">
        <f t="shared" si="338"/>
        <v>0</v>
      </c>
      <c r="AD561" s="342">
        <f t="shared" si="338"/>
        <v>0</v>
      </c>
      <c r="AE561" s="342">
        <f t="shared" si="338"/>
        <v>0</v>
      </c>
      <c r="AF561" s="342">
        <f t="shared" si="338"/>
        <v>0</v>
      </c>
      <c r="AG561" s="342">
        <f t="shared" si="338"/>
        <v>0</v>
      </c>
      <c r="AH561" s="342">
        <f t="shared" si="338"/>
        <v>0</v>
      </c>
      <c r="AI561" s="342">
        <f t="shared" si="338"/>
        <v>0</v>
      </c>
      <c r="AJ561" s="342">
        <f t="shared" si="338"/>
        <v>0</v>
      </c>
      <c r="AK561" s="342">
        <f t="shared" si="338"/>
        <v>0</v>
      </c>
      <c r="AL561" s="342">
        <f t="shared" si="338"/>
        <v>0</v>
      </c>
      <c r="AM561" s="342">
        <f t="shared" si="338"/>
        <v>0</v>
      </c>
      <c r="AN561" s="342">
        <f t="shared" si="338"/>
        <v>0</v>
      </c>
      <c r="AO561" s="342">
        <f t="shared" si="338"/>
        <v>0</v>
      </c>
      <c r="AP561" s="342">
        <f t="shared" si="338"/>
        <v>0</v>
      </c>
      <c r="AQ561" s="342">
        <f t="shared" si="338"/>
        <v>0</v>
      </c>
      <c r="AR561" s="342">
        <f t="shared" si="338"/>
        <v>0</v>
      </c>
      <c r="AS561" s="342">
        <f t="shared" si="338"/>
        <v>0</v>
      </c>
      <c r="AT561" s="342">
        <f t="shared" si="338"/>
        <v>0</v>
      </c>
      <c r="AU561" s="342">
        <f t="shared" si="338"/>
        <v>0</v>
      </c>
      <c r="AV561" s="342">
        <f t="shared" si="338"/>
        <v>0</v>
      </c>
      <c r="AW561" s="342">
        <f t="shared" si="338"/>
        <v>0</v>
      </c>
      <c r="AX561" s="342">
        <f t="shared" si="338"/>
        <v>0</v>
      </c>
      <c r="AY561" s="342">
        <f t="shared" si="338"/>
        <v>0</v>
      </c>
      <c r="AZ561" s="342">
        <f t="shared" si="338"/>
        <v>0</v>
      </c>
      <c r="BA561" s="342">
        <f t="shared" si="338"/>
        <v>0</v>
      </c>
      <c r="BB561" s="342">
        <f t="shared" si="338"/>
        <v>0</v>
      </c>
      <c r="BC561" s="342">
        <f t="shared" si="338"/>
        <v>0</v>
      </c>
      <c r="BD561" s="342">
        <f t="shared" si="338"/>
        <v>0</v>
      </c>
      <c r="BE561" s="342">
        <f t="shared" si="338"/>
        <v>0</v>
      </c>
      <c r="BF561" s="342">
        <f t="shared" si="338"/>
        <v>0</v>
      </c>
      <c r="BG561" s="342">
        <f t="shared" si="338"/>
        <v>0</v>
      </c>
      <c r="BH561" s="342">
        <f t="shared" si="338"/>
        <v>0</v>
      </c>
      <c r="BI561" s="342">
        <f t="shared" si="338"/>
        <v>0</v>
      </c>
      <c r="BJ561" s="342">
        <f t="shared" si="338"/>
        <v>0</v>
      </c>
      <c r="BK561" s="342">
        <f t="shared" si="338"/>
        <v>0</v>
      </c>
      <c r="BL561" s="342">
        <f t="shared" si="338"/>
        <v>0</v>
      </c>
      <c r="BM561" s="342">
        <f t="shared" si="338"/>
        <v>0</v>
      </c>
      <c r="BN561" s="342">
        <f t="shared" si="338"/>
        <v>0</v>
      </c>
      <c r="BO561" s="342">
        <f t="shared" si="338"/>
        <v>0</v>
      </c>
      <c r="BP561" s="342">
        <f t="shared" si="338"/>
        <v>0</v>
      </c>
      <c r="BQ561" s="342">
        <f t="shared" si="338"/>
        <v>0</v>
      </c>
      <c r="BR561" s="342">
        <f t="shared" si="338"/>
        <v>0</v>
      </c>
      <c r="BS561" s="342">
        <f t="shared" si="338"/>
        <v>0</v>
      </c>
      <c r="BT561" s="342">
        <f t="shared" si="338"/>
        <v>0</v>
      </c>
      <c r="BU561" s="342">
        <f t="shared" si="338"/>
        <v>0</v>
      </c>
      <c r="BV561" s="342">
        <f t="shared" si="338"/>
        <v>0</v>
      </c>
      <c r="BW561" s="342">
        <f t="shared" si="338"/>
        <v>0</v>
      </c>
      <c r="BX561" s="342">
        <f t="shared" si="336"/>
        <v>0</v>
      </c>
      <c r="BY561" s="342">
        <f t="shared" si="336"/>
        <v>0</v>
      </c>
      <c r="BZ561" s="342">
        <f t="shared" si="336"/>
        <v>0</v>
      </c>
      <c r="CA561" s="342">
        <f t="shared" si="336"/>
        <v>0</v>
      </c>
      <c r="CB561" s="342">
        <f t="shared" si="336"/>
        <v>0</v>
      </c>
      <c r="CC561" s="342">
        <f t="shared" si="336"/>
        <v>0</v>
      </c>
      <c r="CD561" s="342">
        <f t="shared" si="336"/>
        <v>0</v>
      </c>
      <c r="CE561" s="342">
        <f t="shared" si="336"/>
        <v>0</v>
      </c>
      <c r="CF561" s="342">
        <f t="shared" si="336"/>
        <v>0</v>
      </c>
      <c r="CG561" s="342">
        <f t="shared" si="336"/>
        <v>0</v>
      </c>
      <c r="CH561" s="342">
        <f t="shared" si="336"/>
        <v>0</v>
      </c>
      <c r="CI561" s="342">
        <f t="shared" si="336"/>
        <v>0</v>
      </c>
      <c r="CJ561" s="342">
        <f t="shared" si="336"/>
        <v>0</v>
      </c>
      <c r="CK561" s="342">
        <f t="shared" si="336"/>
        <v>0</v>
      </c>
      <c r="CL561" s="342">
        <f t="shared" si="336"/>
        <v>0</v>
      </c>
      <c r="CM561" s="342">
        <f t="shared" si="336"/>
        <v>0</v>
      </c>
      <c r="CN561" s="342">
        <f t="shared" si="336"/>
        <v>0</v>
      </c>
      <c r="CO561" s="342">
        <f t="shared" si="336"/>
        <v>0</v>
      </c>
      <c r="CP561" s="342">
        <f t="shared" si="336"/>
        <v>0</v>
      </c>
      <c r="CQ561" s="342">
        <f t="shared" si="336"/>
        <v>0</v>
      </c>
      <c r="CR561" s="342">
        <f t="shared" si="336"/>
        <v>0</v>
      </c>
      <c r="CS561" s="342">
        <f t="shared" si="336"/>
        <v>0</v>
      </c>
      <c r="CT561" s="342">
        <f t="shared" si="336"/>
        <v>0</v>
      </c>
      <c r="CU561" s="342">
        <f t="shared" si="336"/>
        <v>0</v>
      </c>
      <c r="CV561" s="342">
        <f t="shared" si="336"/>
        <v>0</v>
      </c>
      <c r="CW561" s="342">
        <f t="shared" si="336"/>
        <v>0</v>
      </c>
      <c r="CX561" s="342">
        <f t="shared" si="336"/>
        <v>0</v>
      </c>
      <c r="CY561" s="342">
        <f t="shared" si="336"/>
        <v>0</v>
      </c>
      <c r="CZ561" s="342">
        <f t="shared" si="336"/>
        <v>0</v>
      </c>
      <c r="DA561" s="342">
        <f t="shared" si="336"/>
        <v>0</v>
      </c>
      <c r="DB561" s="342">
        <f t="shared" si="336"/>
        <v>0</v>
      </c>
      <c r="DC561" s="342">
        <f t="shared" si="336"/>
        <v>0</v>
      </c>
      <c r="DD561" s="342"/>
      <c r="DE561" s="342"/>
      <c r="DF561" s="342"/>
      <c r="DG561" s="342"/>
      <c r="DH561" s="342"/>
      <c r="DI561" s="342"/>
      <c r="DJ561" s="342"/>
      <c r="DK561" s="342"/>
      <c r="DL561" s="342"/>
      <c r="DM561" s="342"/>
      <c r="DN561" s="342"/>
      <c r="DO561" s="342"/>
      <c r="DP561" s="342"/>
      <c r="DQ561" s="342"/>
      <c r="DR561" s="342"/>
      <c r="DS561" s="342"/>
      <c r="DT561" s="342"/>
      <c r="DU561" s="342"/>
      <c r="DV561" s="342"/>
      <c r="DW561" s="342"/>
      <c r="DX561" s="342"/>
      <c r="DY561" s="342"/>
      <c r="DZ561" s="342"/>
      <c r="EA561" s="342"/>
      <c r="EB561" s="342"/>
      <c r="EC561" s="342"/>
      <c r="ED561" s="342"/>
      <c r="EE561" s="342"/>
      <c r="EF561" s="342"/>
      <c r="EG561" s="342"/>
      <c r="EH561" s="342"/>
      <c r="EI561" s="342"/>
      <c r="EJ561" s="342"/>
      <c r="EK561" s="342"/>
      <c r="EL561" s="342"/>
      <c r="EM561" s="342"/>
    </row>
    <row r="562" spans="3:143" x14ac:dyDescent="0.3">
      <c r="C562" s="71">
        <f t="shared" si="317"/>
        <v>32</v>
      </c>
      <c r="D562" s="223" t="str">
        <f t="shared" ref="D562:J564" si="339">D451</f>
        <v>산업시설대</v>
      </c>
      <c r="E562" s="215" t="str">
        <f t="shared" si="339"/>
        <v>산업</v>
      </c>
      <c r="F562" s="283">
        <f t="shared" si="339"/>
        <v>0</v>
      </c>
      <c r="G562" s="217">
        <f t="shared" si="339"/>
        <v>2.6699999999999998E-2</v>
      </c>
      <c r="H562" s="218">
        <f t="shared" si="339"/>
        <v>43660</v>
      </c>
      <c r="I562" s="219" t="str">
        <f t="shared" si="339"/>
        <v>3개월</v>
      </c>
      <c r="J562" s="220" t="str">
        <f t="shared" si="339"/>
        <v>1,4,7,10</v>
      </c>
      <c r="K562" s="341"/>
      <c r="L562" s="342">
        <f t="shared" si="338"/>
        <v>0</v>
      </c>
      <c r="M562" s="342">
        <f t="shared" si="338"/>
        <v>0</v>
      </c>
      <c r="N562" s="342">
        <f t="shared" si="338"/>
        <v>0</v>
      </c>
      <c r="O562" s="342">
        <f t="shared" si="338"/>
        <v>0</v>
      </c>
      <c r="P562" s="342">
        <f t="shared" si="338"/>
        <v>0</v>
      </c>
      <c r="Q562" s="342">
        <f t="shared" si="338"/>
        <v>0</v>
      </c>
      <c r="R562" s="342">
        <f t="shared" si="338"/>
        <v>0</v>
      </c>
      <c r="S562" s="342">
        <f t="shared" si="338"/>
        <v>0</v>
      </c>
      <c r="T562" s="342">
        <f t="shared" si="338"/>
        <v>0</v>
      </c>
      <c r="U562" s="342">
        <f t="shared" si="338"/>
        <v>0</v>
      </c>
      <c r="V562" s="342">
        <f t="shared" si="338"/>
        <v>26.334246575342462</v>
      </c>
      <c r="W562" s="342">
        <f t="shared" si="338"/>
        <v>27.212054794520544</v>
      </c>
      <c r="X562" s="342">
        <f t="shared" si="338"/>
        <v>27.212054794520544</v>
      </c>
      <c r="Y562" s="342">
        <f t="shared" si="338"/>
        <v>24.168986301369863</v>
      </c>
      <c r="Z562" s="342">
        <f t="shared" si="338"/>
        <v>26.304986301369858</v>
      </c>
      <c r="AA562" s="342">
        <f t="shared" si="338"/>
        <v>25.017534246575341</v>
      </c>
      <c r="AB562" s="342">
        <f t="shared" si="338"/>
        <v>25.397917808219173</v>
      </c>
      <c r="AC562" s="342">
        <f t="shared" si="338"/>
        <v>24.139726027397259</v>
      </c>
      <c r="AD562" s="342">
        <f t="shared" si="338"/>
        <v>24.490849315068488</v>
      </c>
      <c r="AE562" s="342">
        <f t="shared" si="338"/>
        <v>24.03731506849315</v>
      </c>
      <c r="AF562" s="342">
        <f t="shared" si="338"/>
        <v>22.823013698630135</v>
      </c>
      <c r="AG562" s="342">
        <f t="shared" si="338"/>
        <v>23.130246575342465</v>
      </c>
      <c r="AH562" s="342">
        <f t="shared" si="338"/>
        <v>21.945205479452053</v>
      </c>
      <c r="AI562" s="342">
        <f t="shared" si="338"/>
        <v>22.223178082191776</v>
      </c>
      <c r="AJ562" s="342">
        <f t="shared" si="338"/>
        <v>21.769643835616439</v>
      </c>
      <c r="AK562" s="342">
        <f t="shared" si="338"/>
        <v>19.253260273972604</v>
      </c>
      <c r="AL562" s="342">
        <f t="shared" si="338"/>
        <v>20.862575342465753</v>
      </c>
      <c r="AM562" s="342">
        <f t="shared" si="338"/>
        <v>19.750684931506846</v>
      </c>
      <c r="AN562" s="342">
        <f t="shared" si="338"/>
        <v>19.955506849315068</v>
      </c>
      <c r="AO562" s="342">
        <f t="shared" si="338"/>
        <v>18.872876712328765</v>
      </c>
      <c r="AP562" s="342">
        <f t="shared" si="338"/>
        <v>19.048438356164382</v>
      </c>
      <c r="AQ562" s="342">
        <f t="shared" si="338"/>
        <v>18.594904109589041</v>
      </c>
      <c r="AR562" s="342">
        <f t="shared" si="338"/>
        <v>17.556164383561644</v>
      </c>
      <c r="AS562" s="342">
        <f t="shared" si="338"/>
        <v>17.687835616438356</v>
      </c>
      <c r="AT562" s="342">
        <f t="shared" si="338"/>
        <v>16.678356164383558</v>
      </c>
      <c r="AU562" s="342">
        <f t="shared" si="338"/>
        <v>16.780767123287671</v>
      </c>
      <c r="AV562" s="342">
        <f t="shared" si="338"/>
        <v>16.282622950819668</v>
      </c>
      <c r="AW562" s="342">
        <f t="shared" si="338"/>
        <v>14.809016393442622</v>
      </c>
      <c r="AX562" s="342">
        <f t="shared" si="338"/>
        <v>15.378032786885242</v>
      </c>
      <c r="AY562" s="342">
        <f t="shared" si="338"/>
        <v>14.444262295081966</v>
      </c>
      <c r="AZ562" s="342">
        <f t="shared" si="338"/>
        <v>14.473442622950818</v>
      </c>
      <c r="BA562" s="342">
        <f t="shared" si="338"/>
        <v>13.568852459016393</v>
      </c>
      <c r="BB562" s="342">
        <f t="shared" si="338"/>
        <v>13.568852459016393</v>
      </c>
      <c r="BC562" s="342">
        <f t="shared" si="338"/>
        <v>13.116557377049178</v>
      </c>
      <c r="BD562" s="342">
        <f t="shared" si="338"/>
        <v>12.25573770491803</v>
      </c>
      <c r="BE562" s="342">
        <f t="shared" si="338"/>
        <v>12.211967213114752</v>
      </c>
      <c r="BF562" s="342">
        <f t="shared" si="338"/>
        <v>11.380327868852458</v>
      </c>
      <c r="BG562" s="342">
        <f t="shared" si="338"/>
        <v>11.307377049180328</v>
      </c>
      <c r="BH562" s="342">
        <f t="shared" si="338"/>
        <v>10.884821917808219</v>
      </c>
      <c r="BI562" s="342">
        <f t="shared" si="338"/>
        <v>9.4218082191780823</v>
      </c>
      <c r="BJ562" s="342">
        <f t="shared" si="338"/>
        <v>9.9777534246575339</v>
      </c>
      <c r="BK562" s="342">
        <f t="shared" si="338"/>
        <v>9.216986301369861</v>
      </c>
      <c r="BL562" s="342">
        <f t="shared" si="338"/>
        <v>9.0706849315068485</v>
      </c>
      <c r="BM562" s="342">
        <f t="shared" si="338"/>
        <v>8.3391780821917791</v>
      </c>
      <c r="BN562" s="342">
        <f t="shared" si="338"/>
        <v>8.1636164383561631</v>
      </c>
      <c r="BO562" s="342">
        <f t="shared" si="338"/>
        <v>7.7100821917808204</v>
      </c>
      <c r="BP562" s="342">
        <f t="shared" si="338"/>
        <v>7.0224657534246573</v>
      </c>
      <c r="BQ562" s="342">
        <f t="shared" si="338"/>
        <v>6.8030136986301359</v>
      </c>
      <c r="BR562" s="342">
        <f t="shared" si="338"/>
        <v>6.1446575342465746</v>
      </c>
      <c r="BS562" s="342">
        <f t="shared" si="338"/>
        <v>5.8959452054794523</v>
      </c>
      <c r="BT562" s="342">
        <f t="shared" si="338"/>
        <v>5.4424109589041096</v>
      </c>
      <c r="BU562" s="342">
        <f t="shared" si="338"/>
        <v>4.5060821917808216</v>
      </c>
      <c r="BV562" s="342">
        <f t="shared" si="338"/>
        <v>4.5353424657534243</v>
      </c>
      <c r="BW562" s="342">
        <f t="shared" ref="BW562:EH562" si="340">BV232*BW633*(DAY(BW$491)/BW$494)</f>
        <v>3.9501369863013691</v>
      </c>
      <c r="BX562" s="342">
        <f t="shared" si="336"/>
        <v>3.6282739726027398</v>
      </c>
      <c r="BY562" s="342">
        <f t="shared" si="336"/>
        <v>3.0723287671232873</v>
      </c>
      <c r="BZ562" s="342">
        <f t="shared" si="336"/>
        <v>2.7212054794520548</v>
      </c>
      <c r="CA562" s="342">
        <f t="shared" si="336"/>
        <v>2.2676712328767121</v>
      </c>
      <c r="CB562" s="342">
        <f t="shared" si="336"/>
        <v>1.7556164383561643</v>
      </c>
      <c r="CC562" s="342">
        <f t="shared" si="336"/>
        <v>1.3606027397260274</v>
      </c>
      <c r="CD562" s="342">
        <f t="shared" si="336"/>
        <v>0.87780821917808216</v>
      </c>
      <c r="CE562" s="342">
        <f t="shared" si="336"/>
        <v>0.45353424657534247</v>
      </c>
      <c r="CF562" s="342">
        <f t="shared" si="336"/>
        <v>0</v>
      </c>
      <c r="CG562" s="342">
        <f t="shared" si="336"/>
        <v>0</v>
      </c>
      <c r="CH562" s="342">
        <f t="shared" si="336"/>
        <v>0</v>
      </c>
      <c r="CI562" s="342">
        <f t="shared" si="336"/>
        <v>0</v>
      </c>
      <c r="CJ562" s="342">
        <f t="shared" si="336"/>
        <v>0</v>
      </c>
      <c r="CK562" s="342">
        <f t="shared" si="336"/>
        <v>0</v>
      </c>
      <c r="CL562" s="342">
        <f t="shared" si="336"/>
        <v>0</v>
      </c>
      <c r="CM562" s="342">
        <f t="shared" si="336"/>
        <v>0</v>
      </c>
      <c r="CN562" s="342">
        <f t="shared" si="336"/>
        <v>0</v>
      </c>
      <c r="CO562" s="342">
        <f t="shared" si="336"/>
        <v>0</v>
      </c>
      <c r="CP562" s="342">
        <f t="shared" si="336"/>
        <v>0</v>
      </c>
      <c r="CQ562" s="342">
        <f t="shared" si="336"/>
        <v>0</v>
      </c>
      <c r="CR562" s="342">
        <f t="shared" si="336"/>
        <v>0</v>
      </c>
      <c r="CS562" s="342">
        <f t="shared" si="336"/>
        <v>0</v>
      </c>
      <c r="CT562" s="342">
        <f t="shared" si="336"/>
        <v>0</v>
      </c>
      <c r="CU562" s="342">
        <f t="shared" si="336"/>
        <v>0</v>
      </c>
      <c r="CV562" s="342">
        <f t="shared" si="336"/>
        <v>0</v>
      </c>
      <c r="CW562" s="342">
        <f t="shared" si="336"/>
        <v>0</v>
      </c>
      <c r="CX562" s="342">
        <f t="shared" si="336"/>
        <v>0</v>
      </c>
      <c r="CY562" s="342">
        <f t="shared" si="336"/>
        <v>0</v>
      </c>
      <c r="CZ562" s="342">
        <f t="shared" si="336"/>
        <v>0</v>
      </c>
      <c r="DA562" s="342">
        <f t="shared" si="336"/>
        <v>0</v>
      </c>
      <c r="DB562" s="342">
        <f t="shared" si="336"/>
        <v>0</v>
      </c>
      <c r="DC562" s="342">
        <f t="shared" ref="DC562:FN562" si="341">DB232*DC633*(DAY(DC$491)/DC$494)</f>
        <v>0</v>
      </c>
      <c r="DD562" s="342"/>
      <c r="DE562" s="342"/>
      <c r="DF562" s="342"/>
      <c r="DG562" s="342"/>
      <c r="DH562" s="342"/>
      <c r="DI562" s="342"/>
      <c r="DJ562" s="342"/>
      <c r="DK562" s="342"/>
      <c r="DL562" s="342"/>
      <c r="DM562" s="342"/>
      <c r="DN562" s="342"/>
      <c r="DO562" s="342"/>
      <c r="DP562" s="342"/>
      <c r="DQ562" s="342"/>
      <c r="DR562" s="342"/>
      <c r="DS562" s="342"/>
      <c r="DT562" s="342"/>
      <c r="DU562" s="342"/>
      <c r="DV562" s="342"/>
      <c r="DW562" s="342"/>
      <c r="DX562" s="342"/>
      <c r="DY562" s="342"/>
      <c r="DZ562" s="342"/>
      <c r="EA562" s="342"/>
      <c r="EB562" s="342"/>
      <c r="EC562" s="342"/>
      <c r="ED562" s="342"/>
      <c r="EE562" s="342"/>
      <c r="EF562" s="342"/>
      <c r="EG562" s="342"/>
      <c r="EH562" s="342"/>
      <c r="EI562" s="342"/>
      <c r="EJ562" s="342"/>
      <c r="EK562" s="342"/>
      <c r="EL562" s="342"/>
      <c r="EM562" s="342"/>
    </row>
    <row r="563" spans="3:143" x14ac:dyDescent="0.3">
      <c r="C563" s="71">
        <f t="shared" si="317"/>
        <v>33</v>
      </c>
      <c r="D563" s="223" t="str">
        <f t="shared" si="339"/>
        <v>산업시설대</v>
      </c>
      <c r="E563" s="215" t="str">
        <f t="shared" si="339"/>
        <v>산업</v>
      </c>
      <c r="F563" s="283">
        <f t="shared" si="339"/>
        <v>0</v>
      </c>
      <c r="G563" s="217">
        <f t="shared" si="339"/>
        <v>2.81E-2</v>
      </c>
      <c r="H563" s="218">
        <f t="shared" si="339"/>
        <v>43367</v>
      </c>
      <c r="I563" s="219" t="str">
        <f t="shared" si="339"/>
        <v>3개월</v>
      </c>
      <c r="J563" s="220" t="str">
        <f t="shared" si="339"/>
        <v>3.6.9.12</v>
      </c>
      <c r="K563" s="341"/>
      <c r="L563" s="342">
        <f t="shared" ref="L563:BW564" si="342">K233*L634*(DAY(L$491)/L$494)</f>
        <v>0</v>
      </c>
      <c r="M563" s="342">
        <f t="shared" si="342"/>
        <v>0</v>
      </c>
      <c r="N563" s="342">
        <f t="shared" si="342"/>
        <v>0</v>
      </c>
      <c r="O563" s="342">
        <f t="shared" si="342"/>
        <v>0</v>
      </c>
      <c r="P563" s="342">
        <f t="shared" si="342"/>
        <v>0</v>
      </c>
      <c r="Q563" s="342">
        <f t="shared" si="342"/>
        <v>0</v>
      </c>
      <c r="R563" s="342">
        <f t="shared" si="342"/>
        <v>0</v>
      </c>
      <c r="S563" s="342">
        <f t="shared" si="342"/>
        <v>0</v>
      </c>
      <c r="T563" s="342">
        <f t="shared" si="342"/>
        <v>0</v>
      </c>
      <c r="U563" s="342">
        <f t="shared" si="342"/>
        <v>0</v>
      </c>
      <c r="V563" s="342">
        <f t="shared" si="342"/>
        <v>87.764383561643825</v>
      </c>
      <c r="W563" s="342">
        <f t="shared" si="342"/>
        <v>90.689863013698627</v>
      </c>
      <c r="X563" s="342">
        <f t="shared" si="342"/>
        <v>90.689863013698627</v>
      </c>
      <c r="Y563" s="342">
        <f t="shared" si="342"/>
        <v>80.548200913242013</v>
      </c>
      <c r="Z563" s="342">
        <f t="shared" si="342"/>
        <v>87.666867579908654</v>
      </c>
      <c r="AA563" s="342">
        <f t="shared" si="342"/>
        <v>83.376164383561616</v>
      </c>
      <c r="AB563" s="342">
        <f t="shared" si="342"/>
        <v>84.643872146118696</v>
      </c>
      <c r="AC563" s="342">
        <f t="shared" si="342"/>
        <v>80.450684931506828</v>
      </c>
      <c r="AD563" s="342">
        <f t="shared" si="342"/>
        <v>81.620876712328737</v>
      </c>
      <c r="AE563" s="342">
        <f t="shared" si="342"/>
        <v>80.109378995433758</v>
      </c>
      <c r="AF563" s="342">
        <f t="shared" si="342"/>
        <v>76.062465753424618</v>
      </c>
      <c r="AG563" s="342">
        <f t="shared" si="342"/>
        <v>77.0863835616438</v>
      </c>
      <c r="AH563" s="342">
        <f t="shared" si="342"/>
        <v>73.136986301369816</v>
      </c>
      <c r="AI563" s="342">
        <f t="shared" si="342"/>
        <v>74.063388127853841</v>
      </c>
      <c r="AJ563" s="342">
        <f t="shared" si="342"/>
        <v>72.551890410958862</v>
      </c>
      <c r="AK563" s="342">
        <f t="shared" si="342"/>
        <v>64.165515981735126</v>
      </c>
      <c r="AL563" s="342">
        <f t="shared" si="342"/>
        <v>69.528894977168918</v>
      </c>
      <c r="AM563" s="342">
        <f t="shared" si="342"/>
        <v>65.823287671232848</v>
      </c>
      <c r="AN563" s="342">
        <f t="shared" si="342"/>
        <v>66.505899543378973</v>
      </c>
      <c r="AO563" s="342">
        <f t="shared" si="342"/>
        <v>62.89780821917806</v>
      </c>
      <c r="AP563" s="342">
        <f t="shared" si="342"/>
        <v>63.482904109589022</v>
      </c>
      <c r="AQ563" s="342">
        <f t="shared" si="342"/>
        <v>61.97140639269405</v>
      </c>
      <c r="AR563" s="342">
        <f t="shared" si="342"/>
        <v>58.509589041095879</v>
      </c>
      <c r="AS563" s="342">
        <f t="shared" si="342"/>
        <v>58.948410958904105</v>
      </c>
      <c r="AT563" s="342">
        <f t="shared" si="342"/>
        <v>55.584109589041091</v>
      </c>
      <c r="AU563" s="342">
        <f t="shared" si="342"/>
        <v>55.925415525114154</v>
      </c>
      <c r="AV563" s="342">
        <f t="shared" si="342"/>
        <v>54.265245901639339</v>
      </c>
      <c r="AW563" s="342">
        <f t="shared" si="342"/>
        <v>49.354143897996359</v>
      </c>
      <c r="AX563" s="342">
        <f t="shared" si="342"/>
        <v>51.250510018214939</v>
      </c>
      <c r="AY563" s="342">
        <f t="shared" si="342"/>
        <v>48.138524590163939</v>
      </c>
      <c r="AZ563" s="342">
        <f t="shared" si="342"/>
        <v>48.235774134790539</v>
      </c>
      <c r="BA563" s="342">
        <f t="shared" si="342"/>
        <v>45.221038251366132</v>
      </c>
      <c r="BB563" s="342">
        <f t="shared" si="342"/>
        <v>45.221038251366139</v>
      </c>
      <c r="BC563" s="342">
        <f t="shared" si="342"/>
        <v>43.713670309653935</v>
      </c>
      <c r="BD563" s="342">
        <f t="shared" si="342"/>
        <v>40.844808743169416</v>
      </c>
      <c r="BE563" s="342">
        <f t="shared" si="342"/>
        <v>40.698934426229535</v>
      </c>
      <c r="BF563" s="342">
        <f t="shared" si="342"/>
        <v>37.927322404371608</v>
      </c>
      <c r="BG563" s="342">
        <f t="shared" si="342"/>
        <v>37.684198542805127</v>
      </c>
      <c r="BH563" s="342">
        <f t="shared" si="342"/>
        <v>36.275945205479474</v>
      </c>
      <c r="BI563" s="342">
        <f t="shared" si="342"/>
        <v>31.400146118721484</v>
      </c>
      <c r="BJ563" s="342">
        <f t="shared" si="342"/>
        <v>33.252949771689522</v>
      </c>
      <c r="BK563" s="342">
        <f t="shared" si="342"/>
        <v>30.717534246575362</v>
      </c>
      <c r="BL563" s="342">
        <f t="shared" si="342"/>
        <v>30.229954337899564</v>
      </c>
      <c r="BM563" s="342">
        <f t="shared" si="342"/>
        <v>27.792054794520563</v>
      </c>
      <c r="BN563" s="342">
        <f t="shared" si="342"/>
        <v>27.206958904109605</v>
      </c>
      <c r="BO563" s="342">
        <f t="shared" si="342"/>
        <v>25.695461187214626</v>
      </c>
      <c r="BP563" s="342">
        <f t="shared" si="342"/>
        <v>23.403835616438368</v>
      </c>
      <c r="BQ563" s="342">
        <f t="shared" si="342"/>
        <v>22.672465753424671</v>
      </c>
      <c r="BR563" s="342">
        <f t="shared" si="342"/>
        <v>20.478356164383573</v>
      </c>
      <c r="BS563" s="342">
        <f t="shared" si="342"/>
        <v>19.649470319634712</v>
      </c>
      <c r="BT563" s="342">
        <f t="shared" si="342"/>
        <v>18.137972602739737</v>
      </c>
      <c r="BU563" s="342">
        <f t="shared" si="342"/>
        <v>15.017461187214623</v>
      </c>
      <c r="BV563" s="342">
        <f t="shared" si="342"/>
        <v>15.114977168949784</v>
      </c>
      <c r="BW563" s="342">
        <f t="shared" si="342"/>
        <v>13.164657534246588</v>
      </c>
      <c r="BX563" s="342">
        <f t="shared" ref="BX563:EI564" si="343">BW233*BX634*(DAY(BX$491)/BX$494)</f>
        <v>12.091981735159832</v>
      </c>
      <c r="BY563" s="342">
        <f t="shared" si="343"/>
        <v>10.239178082191794</v>
      </c>
      <c r="BZ563" s="342">
        <f t="shared" si="343"/>
        <v>9.0689863013698773</v>
      </c>
      <c r="CA563" s="342">
        <f t="shared" si="343"/>
        <v>7.5574885844748989</v>
      </c>
      <c r="CB563" s="342">
        <f t="shared" si="343"/>
        <v>5.8509589041096017</v>
      </c>
      <c r="CC563" s="342">
        <f t="shared" si="343"/>
        <v>4.534493150684944</v>
      </c>
      <c r="CD563" s="342">
        <f t="shared" si="343"/>
        <v>2.9254794520548066</v>
      </c>
      <c r="CE563" s="342">
        <f t="shared" si="343"/>
        <v>1.5114977168949899</v>
      </c>
      <c r="CF563" s="342">
        <f t="shared" si="343"/>
        <v>1.2480821368788458E-14</v>
      </c>
      <c r="CG563" s="342">
        <f t="shared" si="343"/>
        <v>1.1272999946002479E-14</v>
      </c>
      <c r="CH563" s="342">
        <f t="shared" si="343"/>
        <v>1.2480821368788458E-14</v>
      </c>
      <c r="CI563" s="342">
        <f t="shared" si="343"/>
        <v>1.2078214227859797E-14</v>
      </c>
      <c r="CJ563" s="342">
        <f t="shared" si="343"/>
        <v>1.2480821368788458E-14</v>
      </c>
      <c r="CK563" s="342">
        <f t="shared" si="343"/>
        <v>1.2078214227859797E-14</v>
      </c>
      <c r="CL563" s="342">
        <f t="shared" si="343"/>
        <v>1.2480821368788458E-14</v>
      </c>
      <c r="CM563" s="342">
        <f t="shared" si="343"/>
        <v>1.2480821368788458E-14</v>
      </c>
      <c r="CN563" s="342">
        <f t="shared" si="343"/>
        <v>1.2078214227859797E-14</v>
      </c>
      <c r="CO563" s="342">
        <f t="shared" si="343"/>
        <v>1.2480821368788458E-14</v>
      </c>
      <c r="CP563" s="342">
        <f t="shared" si="343"/>
        <v>1.2078214227859797E-14</v>
      </c>
      <c r="CQ563" s="342">
        <f t="shared" si="343"/>
        <v>1.2480821368788458E-14</v>
      </c>
      <c r="CR563" s="342">
        <f t="shared" si="343"/>
        <v>1.2446720763955702E-14</v>
      </c>
      <c r="CS563" s="342">
        <f t="shared" si="343"/>
        <v>1.1643706521119851E-14</v>
      </c>
      <c r="CT563" s="342">
        <f t="shared" si="343"/>
        <v>1.2446720763955702E-14</v>
      </c>
      <c r="CU563" s="342">
        <f t="shared" si="343"/>
        <v>1.2045213642537777E-14</v>
      </c>
      <c r="CV563" s="342">
        <f t="shared" si="343"/>
        <v>1.2446720763955702E-14</v>
      </c>
      <c r="CW563" s="342">
        <f t="shared" si="343"/>
        <v>1.2045213642537777E-14</v>
      </c>
      <c r="CX563" s="342">
        <f t="shared" si="343"/>
        <v>1.2446720763955702E-14</v>
      </c>
      <c r="CY563" s="342">
        <f t="shared" si="343"/>
        <v>1.2446720763955702E-14</v>
      </c>
      <c r="CZ563" s="342">
        <f t="shared" si="343"/>
        <v>1.2045213642537777E-14</v>
      </c>
      <c r="DA563" s="342">
        <f t="shared" si="343"/>
        <v>1.2446720763955702E-14</v>
      </c>
      <c r="DB563" s="342">
        <f t="shared" si="343"/>
        <v>1.2045213642537777E-14</v>
      </c>
      <c r="DC563" s="342">
        <f t="shared" si="343"/>
        <v>1.2446720763955702E-14</v>
      </c>
      <c r="DD563" s="342"/>
      <c r="DE563" s="342"/>
      <c r="DF563" s="342"/>
      <c r="DG563" s="342"/>
      <c r="DH563" s="342"/>
      <c r="DI563" s="342"/>
      <c r="DJ563" s="342"/>
      <c r="DK563" s="342"/>
      <c r="DL563" s="342"/>
      <c r="DM563" s="342"/>
      <c r="DN563" s="342"/>
      <c r="DO563" s="342"/>
      <c r="DP563" s="342"/>
      <c r="DQ563" s="342"/>
      <c r="DR563" s="342"/>
      <c r="DS563" s="342"/>
      <c r="DT563" s="342"/>
      <c r="DU563" s="342"/>
      <c r="DV563" s="342"/>
      <c r="DW563" s="342"/>
      <c r="DX563" s="342"/>
      <c r="DY563" s="342"/>
      <c r="DZ563" s="342"/>
      <c r="EA563" s="342"/>
      <c r="EB563" s="342"/>
      <c r="EC563" s="342"/>
      <c r="ED563" s="342"/>
      <c r="EE563" s="342"/>
      <c r="EF563" s="342"/>
      <c r="EG563" s="342"/>
      <c r="EH563" s="342"/>
      <c r="EI563" s="342"/>
      <c r="EJ563" s="342"/>
      <c r="EK563" s="342"/>
      <c r="EL563" s="342"/>
      <c r="EM563" s="342"/>
    </row>
    <row r="564" spans="3:143" x14ac:dyDescent="0.3">
      <c r="C564" s="71">
        <f t="shared" si="317"/>
        <v>34</v>
      </c>
      <c r="D564" s="223" t="str">
        <f t="shared" si="339"/>
        <v>일반대(정책자금)</v>
      </c>
      <c r="E564" s="215" t="str">
        <f t="shared" si="339"/>
        <v>국민</v>
      </c>
      <c r="F564" s="283">
        <f t="shared" si="339"/>
        <v>0</v>
      </c>
      <c r="G564" s="217">
        <f t="shared" si="339"/>
        <v>2.8199999999999999E-2</v>
      </c>
      <c r="H564" s="218">
        <f t="shared" si="339"/>
        <v>43813</v>
      </c>
      <c r="I564" s="219" t="str">
        <f t="shared" si="339"/>
        <v>3개월</v>
      </c>
      <c r="J564" s="220" t="str">
        <f t="shared" si="339"/>
        <v>3.6.9.12</v>
      </c>
      <c r="K564" s="341"/>
      <c r="L564" s="342">
        <f t="shared" si="342"/>
        <v>0</v>
      </c>
      <c r="M564" s="342">
        <f t="shared" si="342"/>
        <v>0</v>
      </c>
      <c r="N564" s="342">
        <f t="shared" si="342"/>
        <v>28.740821917808216</v>
      </c>
      <c r="O564" s="342">
        <f t="shared" si="342"/>
        <v>27.813698630136983</v>
      </c>
      <c r="P564" s="342">
        <f t="shared" si="342"/>
        <v>28.740821917808216</v>
      </c>
      <c r="Q564" s="342">
        <f t="shared" si="342"/>
        <v>27.813698630136983</v>
      </c>
      <c r="R564" s="342">
        <f t="shared" si="342"/>
        <v>28.740821917808216</v>
      </c>
      <c r="S564" s="342">
        <f t="shared" si="342"/>
        <v>28.740821917808216</v>
      </c>
      <c r="T564" s="342">
        <f t="shared" si="342"/>
        <v>27.813698630136983</v>
      </c>
      <c r="U564" s="342">
        <f t="shared" si="342"/>
        <v>25.866739726027397</v>
      </c>
      <c r="V564" s="342">
        <f t="shared" si="342"/>
        <v>25.032328767123285</v>
      </c>
      <c r="W564" s="342">
        <f t="shared" si="342"/>
        <v>25.866739726027397</v>
      </c>
      <c r="X564" s="342">
        <f t="shared" si="342"/>
        <v>22.992657534246572</v>
      </c>
      <c r="Y564" s="342">
        <f t="shared" si="342"/>
        <v>19.902246575342467</v>
      </c>
      <c r="Z564" s="342">
        <f t="shared" si="342"/>
        <v>21.076602739726027</v>
      </c>
      <c r="AA564" s="342">
        <f t="shared" si="342"/>
        <v>19.46958904109589</v>
      </c>
      <c r="AB564" s="342">
        <f t="shared" si="342"/>
        <v>19.160547945205479</v>
      </c>
      <c r="AC564" s="342">
        <f t="shared" si="342"/>
        <v>17.615342465753422</v>
      </c>
      <c r="AD564" s="342">
        <f t="shared" si="342"/>
        <v>17.244493150684931</v>
      </c>
      <c r="AE564" s="342">
        <f t="shared" si="342"/>
        <v>16.286465753424658</v>
      </c>
      <c r="AF564" s="342">
        <f t="shared" si="342"/>
        <v>14.833972602739724</v>
      </c>
      <c r="AG564" s="342">
        <f t="shared" si="342"/>
        <v>14.370410958904108</v>
      </c>
      <c r="AH564" s="342">
        <f t="shared" si="342"/>
        <v>12.979726027397259</v>
      </c>
      <c r="AI564" s="342">
        <f t="shared" si="342"/>
        <v>12.45435616438356</v>
      </c>
      <c r="AJ564" s="342">
        <f t="shared" si="342"/>
        <v>11.496328767123286</v>
      </c>
      <c r="AK564" s="342">
        <f t="shared" si="342"/>
        <v>9.5184657534246586</v>
      </c>
      <c r="AL564" s="342">
        <f t="shared" si="342"/>
        <v>9.5802739726027397</v>
      </c>
      <c r="AM564" s="342">
        <f t="shared" si="342"/>
        <v>8.3441095890410946</v>
      </c>
      <c r="AN564" s="342">
        <f t="shared" si="342"/>
        <v>7.6642191780821909</v>
      </c>
      <c r="AO564" s="342">
        <f t="shared" si="342"/>
        <v>6.4898630136986295</v>
      </c>
      <c r="AP564" s="342">
        <f t="shared" si="342"/>
        <v>5.7481643835616429</v>
      </c>
      <c r="AQ564" s="342">
        <f t="shared" si="342"/>
        <v>4.7901369863013699</v>
      </c>
      <c r="AR564" s="342">
        <f t="shared" si="342"/>
        <v>3.708493150684931</v>
      </c>
      <c r="AS564" s="342">
        <f t="shared" si="342"/>
        <v>2.8740821917808215</v>
      </c>
      <c r="AT564" s="342">
        <f t="shared" si="342"/>
        <v>1.8542465753424655</v>
      </c>
      <c r="AU564" s="342">
        <f t="shared" si="342"/>
        <v>0.95802739726027386</v>
      </c>
      <c r="AV564" s="342">
        <f t="shared" si="342"/>
        <v>0</v>
      </c>
      <c r="AW564" s="342">
        <f t="shared" si="342"/>
        <v>0</v>
      </c>
      <c r="AX564" s="342">
        <f t="shared" si="342"/>
        <v>0</v>
      </c>
      <c r="AY564" s="342">
        <f t="shared" si="342"/>
        <v>0</v>
      </c>
      <c r="AZ564" s="342">
        <f t="shared" si="342"/>
        <v>0</v>
      </c>
      <c r="BA564" s="342">
        <f t="shared" si="342"/>
        <v>0</v>
      </c>
      <c r="BB564" s="342">
        <f t="shared" si="342"/>
        <v>0</v>
      </c>
      <c r="BC564" s="342">
        <f t="shared" si="342"/>
        <v>0</v>
      </c>
      <c r="BD564" s="342">
        <f t="shared" si="342"/>
        <v>0</v>
      </c>
      <c r="BE564" s="342">
        <f t="shared" si="342"/>
        <v>0</v>
      </c>
      <c r="BF564" s="342">
        <f t="shared" si="342"/>
        <v>0</v>
      </c>
      <c r="BG564" s="342">
        <f t="shared" si="342"/>
        <v>0</v>
      </c>
      <c r="BH564" s="342">
        <f t="shared" si="342"/>
        <v>0</v>
      </c>
      <c r="BI564" s="342">
        <f t="shared" si="342"/>
        <v>0</v>
      </c>
      <c r="BJ564" s="342">
        <f t="shared" si="342"/>
        <v>0</v>
      </c>
      <c r="BK564" s="342">
        <f t="shared" si="342"/>
        <v>0</v>
      </c>
      <c r="BL564" s="342">
        <f t="shared" si="342"/>
        <v>0</v>
      </c>
      <c r="BM564" s="342">
        <f t="shared" si="342"/>
        <v>0</v>
      </c>
      <c r="BN564" s="342">
        <f t="shared" si="342"/>
        <v>0</v>
      </c>
      <c r="BO564" s="342">
        <f t="shared" si="342"/>
        <v>0</v>
      </c>
      <c r="BP564" s="342">
        <f t="shared" si="342"/>
        <v>0</v>
      </c>
      <c r="BQ564" s="342">
        <f t="shared" si="342"/>
        <v>0</v>
      </c>
      <c r="BR564" s="342">
        <f t="shared" si="342"/>
        <v>0</v>
      </c>
      <c r="BS564" s="342">
        <f t="shared" si="342"/>
        <v>0</v>
      </c>
      <c r="BT564" s="342">
        <f t="shared" si="342"/>
        <v>0</v>
      </c>
      <c r="BU564" s="342">
        <f t="shared" si="342"/>
        <v>0</v>
      </c>
      <c r="BV564" s="342">
        <f t="shared" si="342"/>
        <v>0</v>
      </c>
      <c r="BW564" s="342">
        <f t="shared" si="342"/>
        <v>0</v>
      </c>
      <c r="BX564" s="342">
        <f t="shared" si="343"/>
        <v>0</v>
      </c>
      <c r="BY564" s="342">
        <f t="shared" si="343"/>
        <v>0</v>
      </c>
      <c r="BZ564" s="342">
        <f t="shared" si="343"/>
        <v>0</v>
      </c>
      <c r="CA564" s="342">
        <f t="shared" si="343"/>
        <v>0</v>
      </c>
      <c r="CB564" s="342">
        <f t="shared" si="343"/>
        <v>0</v>
      </c>
      <c r="CC564" s="342">
        <f t="shared" si="343"/>
        <v>0</v>
      </c>
      <c r="CD564" s="342">
        <f t="shared" si="343"/>
        <v>0</v>
      </c>
      <c r="CE564" s="342">
        <f t="shared" si="343"/>
        <v>0</v>
      </c>
      <c r="CF564" s="342">
        <f t="shared" si="343"/>
        <v>0</v>
      </c>
      <c r="CG564" s="342">
        <f t="shared" si="343"/>
        <v>0</v>
      </c>
      <c r="CH564" s="342">
        <f t="shared" si="343"/>
        <v>0</v>
      </c>
      <c r="CI564" s="342">
        <f t="shared" si="343"/>
        <v>0</v>
      </c>
      <c r="CJ564" s="342">
        <f t="shared" si="343"/>
        <v>0</v>
      </c>
      <c r="CK564" s="342">
        <f t="shared" si="343"/>
        <v>0</v>
      </c>
      <c r="CL564" s="342">
        <f t="shared" si="343"/>
        <v>0</v>
      </c>
      <c r="CM564" s="342">
        <f t="shared" si="343"/>
        <v>0</v>
      </c>
      <c r="CN564" s="342">
        <f t="shared" si="343"/>
        <v>0</v>
      </c>
      <c r="CO564" s="342">
        <f t="shared" si="343"/>
        <v>0</v>
      </c>
      <c r="CP564" s="342">
        <f t="shared" si="343"/>
        <v>0</v>
      </c>
      <c r="CQ564" s="342">
        <f t="shared" si="343"/>
        <v>0</v>
      </c>
      <c r="CR564" s="342">
        <f t="shared" si="343"/>
        <v>0</v>
      </c>
      <c r="CS564" s="342">
        <f t="shared" si="343"/>
        <v>0</v>
      </c>
      <c r="CT564" s="342">
        <f t="shared" si="343"/>
        <v>0</v>
      </c>
      <c r="CU564" s="342">
        <f t="shared" si="343"/>
        <v>0</v>
      </c>
      <c r="CV564" s="342">
        <f t="shared" si="343"/>
        <v>0</v>
      </c>
      <c r="CW564" s="342">
        <f t="shared" si="343"/>
        <v>0</v>
      </c>
      <c r="CX564" s="342">
        <f t="shared" si="343"/>
        <v>0</v>
      </c>
      <c r="CY564" s="342">
        <f t="shared" si="343"/>
        <v>0</v>
      </c>
      <c r="CZ564" s="342">
        <f t="shared" si="343"/>
        <v>0</v>
      </c>
      <c r="DA564" s="342">
        <f t="shared" si="343"/>
        <v>0</v>
      </c>
      <c r="DB564" s="342">
        <f t="shared" si="343"/>
        <v>0</v>
      </c>
      <c r="DC564" s="342">
        <f t="shared" si="343"/>
        <v>0</v>
      </c>
      <c r="DD564" s="342"/>
      <c r="DE564" s="342"/>
      <c r="DF564" s="342"/>
      <c r="DG564" s="342"/>
      <c r="DH564" s="342"/>
      <c r="DI564" s="342"/>
      <c r="DJ564" s="342"/>
      <c r="DK564" s="342"/>
      <c r="DL564" s="342"/>
      <c r="DM564" s="342"/>
      <c r="DN564" s="342"/>
      <c r="DO564" s="342"/>
      <c r="DP564" s="342"/>
      <c r="DQ564" s="342"/>
      <c r="DR564" s="342"/>
      <c r="DS564" s="342"/>
      <c r="DT564" s="342"/>
      <c r="DU564" s="342"/>
      <c r="DV564" s="342"/>
      <c r="DW564" s="342"/>
      <c r="DX564" s="342"/>
      <c r="DY564" s="342"/>
      <c r="DZ564" s="342"/>
      <c r="EA564" s="342"/>
      <c r="EB564" s="342"/>
      <c r="EC564" s="342"/>
      <c r="ED564" s="342"/>
      <c r="EE564" s="342"/>
      <c r="EF564" s="342"/>
      <c r="EG564" s="342"/>
      <c r="EH564" s="342"/>
      <c r="EI564" s="342"/>
      <c r="EJ564" s="342"/>
      <c r="EK564" s="342"/>
      <c r="EL564" s="342"/>
      <c r="EM564" s="342"/>
    </row>
    <row r="565" spans="3:143" s="116" customFormat="1" x14ac:dyDescent="0.3">
      <c r="C565" s="142"/>
      <c r="D565" s="223"/>
      <c r="E565" s="215"/>
      <c r="F565" s="283"/>
      <c r="G565" s="217"/>
      <c r="H565" s="218"/>
      <c r="I565" s="219"/>
      <c r="J565" s="220"/>
      <c r="K565" s="343"/>
      <c r="L565" s="342"/>
      <c r="M565" s="342"/>
      <c r="N565" s="342"/>
      <c r="O565" s="342"/>
      <c r="P565" s="342"/>
      <c r="Q565" s="342"/>
      <c r="R565" s="342"/>
      <c r="S565" s="342"/>
      <c r="T565" s="342"/>
      <c r="U565" s="342"/>
      <c r="V565" s="342"/>
      <c r="W565" s="342"/>
      <c r="X565" s="342"/>
      <c r="Y565" s="342"/>
      <c r="Z565" s="342"/>
      <c r="AA565" s="342"/>
      <c r="AB565" s="342"/>
      <c r="AC565" s="342"/>
      <c r="AD565" s="342"/>
      <c r="AE565" s="342"/>
      <c r="AF565" s="342"/>
      <c r="AG565" s="342"/>
      <c r="AH565" s="342"/>
      <c r="AI565" s="342"/>
      <c r="AJ565" s="342"/>
      <c r="AK565" s="342"/>
      <c r="AL565" s="342"/>
      <c r="AM565" s="342"/>
      <c r="AN565" s="342"/>
      <c r="AO565" s="342"/>
      <c r="AP565" s="342"/>
      <c r="AQ565" s="342"/>
      <c r="AR565" s="342"/>
      <c r="AS565" s="342"/>
      <c r="AT565" s="342"/>
      <c r="AU565" s="342"/>
      <c r="AV565" s="342"/>
      <c r="AW565" s="342"/>
      <c r="AX565" s="342"/>
      <c r="AY565" s="342"/>
      <c r="AZ565" s="342"/>
      <c r="BA565" s="342"/>
      <c r="BB565" s="342"/>
      <c r="BC565" s="342"/>
      <c r="BD565" s="342"/>
      <c r="BE565" s="342"/>
      <c r="BF565" s="342"/>
      <c r="BG565" s="342"/>
      <c r="BH565" s="342"/>
      <c r="BI565" s="342"/>
      <c r="BJ565" s="342"/>
      <c r="BK565" s="342"/>
      <c r="BL565" s="342"/>
      <c r="BM565" s="342"/>
      <c r="BN565" s="342"/>
      <c r="BO565" s="342"/>
      <c r="BP565" s="342"/>
      <c r="BQ565" s="342"/>
      <c r="BR565" s="342"/>
      <c r="BS565" s="342"/>
      <c r="BT565" s="342"/>
      <c r="BU565" s="342"/>
      <c r="BV565" s="342"/>
      <c r="BW565" s="342"/>
      <c r="BX565" s="342"/>
      <c r="BY565" s="342"/>
      <c r="BZ565" s="342"/>
      <c r="CA565" s="342"/>
      <c r="CB565" s="342"/>
      <c r="CC565" s="342"/>
      <c r="CD565" s="342"/>
      <c r="CE565" s="342"/>
      <c r="CF565" s="342"/>
      <c r="CG565" s="342"/>
      <c r="CH565" s="342"/>
      <c r="CI565" s="342"/>
      <c r="CJ565" s="342"/>
      <c r="CK565" s="342"/>
      <c r="CL565" s="342"/>
      <c r="CM565" s="342"/>
      <c r="CN565" s="342"/>
      <c r="CO565" s="342"/>
      <c r="CP565" s="342"/>
      <c r="CQ565" s="342"/>
      <c r="CR565" s="342"/>
      <c r="CS565" s="342"/>
      <c r="CT565" s="342"/>
      <c r="CU565" s="342"/>
      <c r="CV565" s="342"/>
      <c r="CW565" s="342"/>
      <c r="CX565" s="342"/>
      <c r="CY565" s="342"/>
      <c r="CZ565" s="342"/>
      <c r="DA565" s="342"/>
      <c r="DB565" s="342"/>
      <c r="DC565" s="342"/>
      <c r="DD565" s="342"/>
      <c r="DE565" s="342"/>
      <c r="DF565" s="342"/>
      <c r="DG565" s="342"/>
      <c r="DH565" s="342"/>
      <c r="DI565" s="342"/>
      <c r="DJ565" s="342"/>
      <c r="DK565" s="342"/>
      <c r="DL565" s="342"/>
      <c r="DM565" s="342"/>
      <c r="DN565" s="342"/>
      <c r="DO565" s="342"/>
      <c r="DP565" s="342"/>
      <c r="DQ565" s="342"/>
      <c r="DR565" s="342"/>
      <c r="DS565" s="342"/>
      <c r="DT565" s="342"/>
      <c r="DU565" s="342"/>
      <c r="DV565" s="342"/>
      <c r="DW565" s="342"/>
      <c r="DX565" s="342"/>
      <c r="DY565" s="342"/>
      <c r="DZ565" s="342"/>
      <c r="EA565" s="342"/>
      <c r="EB565" s="342"/>
      <c r="EC565" s="342"/>
      <c r="ED565" s="342"/>
      <c r="EE565" s="342"/>
      <c r="EF565" s="342"/>
      <c r="EG565" s="342"/>
      <c r="EH565" s="342"/>
      <c r="EI565" s="342"/>
      <c r="EJ565" s="342"/>
      <c r="EK565" s="342"/>
      <c r="EL565" s="342"/>
      <c r="EM565" s="342"/>
    </row>
    <row r="566" spans="3:143" s="334" customFormat="1" x14ac:dyDescent="0.3">
      <c r="C566" s="335"/>
      <c r="D566" s="104" t="s">
        <v>144</v>
      </c>
      <c r="E566" s="282"/>
      <c r="F566" s="345"/>
      <c r="G566" s="346"/>
      <c r="H566" s="346"/>
      <c r="I566" s="346"/>
      <c r="J566" s="347"/>
      <c r="K566" s="348"/>
      <c r="L566" s="349"/>
      <c r="M566" s="349"/>
      <c r="N566" s="349"/>
      <c r="O566" s="349"/>
      <c r="P566" s="349"/>
      <c r="Q566" s="349"/>
      <c r="R566" s="349"/>
      <c r="S566" s="349"/>
      <c r="T566" s="349"/>
      <c r="U566" s="349"/>
      <c r="V566" s="349"/>
      <c r="W566" s="349"/>
      <c r="X566" s="349"/>
      <c r="Y566" s="349"/>
      <c r="Z566" s="349"/>
      <c r="AA566" s="349"/>
      <c r="AB566" s="349"/>
      <c r="AC566" s="349"/>
      <c r="AD566" s="349"/>
      <c r="AE566" s="349"/>
      <c r="AF566" s="349"/>
      <c r="AG566" s="349"/>
      <c r="AH566" s="349"/>
      <c r="AI566" s="349"/>
      <c r="AJ566" s="349"/>
      <c r="AK566" s="349"/>
      <c r="AL566" s="349"/>
      <c r="AM566" s="349"/>
      <c r="AN566" s="349"/>
      <c r="AO566" s="349"/>
      <c r="AP566" s="349"/>
      <c r="AQ566" s="349"/>
      <c r="AR566" s="349"/>
      <c r="AS566" s="349"/>
      <c r="AT566" s="349"/>
      <c r="AU566" s="349"/>
      <c r="AV566" s="349"/>
      <c r="AW566" s="349"/>
      <c r="AX566" s="349"/>
      <c r="AY566" s="349"/>
      <c r="AZ566" s="349"/>
      <c r="BA566" s="349"/>
      <c r="BB566" s="349"/>
      <c r="BC566" s="349"/>
      <c r="BD566" s="349"/>
      <c r="BE566" s="349"/>
      <c r="BF566" s="349"/>
      <c r="BG566" s="349"/>
      <c r="BH566" s="349"/>
      <c r="BI566" s="349"/>
      <c r="BJ566" s="349"/>
      <c r="BK566" s="349"/>
      <c r="BL566" s="349"/>
      <c r="BM566" s="349"/>
      <c r="BN566" s="349"/>
      <c r="BO566" s="349"/>
      <c r="BP566" s="349"/>
      <c r="BQ566" s="349"/>
      <c r="BR566" s="349"/>
      <c r="BS566" s="349"/>
      <c r="BT566" s="349"/>
      <c r="BU566" s="349"/>
      <c r="BV566" s="349"/>
      <c r="BW566" s="349"/>
      <c r="BX566" s="349"/>
      <c r="BY566" s="349"/>
      <c r="BZ566" s="349"/>
      <c r="CA566" s="349"/>
      <c r="CB566" s="349"/>
      <c r="CC566" s="349"/>
      <c r="CD566" s="349"/>
      <c r="CE566" s="349"/>
      <c r="CF566" s="349"/>
      <c r="CG566" s="349"/>
      <c r="CH566" s="349"/>
      <c r="CI566" s="349"/>
      <c r="CJ566" s="349"/>
      <c r="CK566" s="349"/>
      <c r="CL566" s="349"/>
      <c r="CM566" s="349"/>
      <c r="CN566" s="349"/>
      <c r="CO566" s="349"/>
      <c r="CP566" s="349"/>
      <c r="CQ566" s="349"/>
      <c r="CR566" s="349"/>
      <c r="CS566" s="349"/>
      <c r="CT566" s="349"/>
      <c r="CU566" s="349"/>
      <c r="CV566" s="349"/>
      <c r="CW566" s="349"/>
      <c r="CX566" s="349"/>
      <c r="CY566" s="349"/>
      <c r="CZ566" s="349"/>
      <c r="DA566" s="349"/>
      <c r="DB566" s="349"/>
      <c r="DC566" s="349"/>
      <c r="DD566" s="349"/>
      <c r="DE566" s="349"/>
      <c r="DF566" s="349"/>
      <c r="DG566" s="349"/>
      <c r="DH566" s="349"/>
      <c r="DI566" s="349"/>
      <c r="DJ566" s="349"/>
      <c r="DK566" s="349"/>
      <c r="DL566" s="349"/>
      <c r="DM566" s="349"/>
      <c r="DN566" s="349"/>
      <c r="DO566" s="349"/>
      <c r="DP566" s="349"/>
      <c r="DQ566" s="349"/>
      <c r="DR566" s="349"/>
      <c r="DS566" s="349"/>
      <c r="DT566" s="349"/>
      <c r="DU566" s="349"/>
      <c r="DV566" s="349"/>
      <c r="DW566" s="349"/>
      <c r="DX566" s="349"/>
      <c r="DY566" s="349"/>
      <c r="DZ566" s="349"/>
      <c r="EA566" s="349"/>
      <c r="EB566" s="349"/>
      <c r="EC566" s="349"/>
      <c r="ED566" s="349"/>
      <c r="EE566" s="349"/>
      <c r="EF566" s="349"/>
      <c r="EG566" s="349"/>
      <c r="EH566" s="349"/>
      <c r="EI566" s="349"/>
      <c r="EJ566" s="349"/>
      <c r="EK566" s="349"/>
      <c r="EL566" s="349"/>
      <c r="EM566" s="349"/>
    </row>
    <row r="567" spans="3:143" s="334" customFormat="1" x14ac:dyDescent="0.3">
      <c r="C567" s="339"/>
      <c r="D567" s="176" t="str">
        <f t="shared" ref="D567:J568" si="344">D496</f>
        <v>단기차입금</v>
      </c>
      <c r="E567" s="211" t="str">
        <f t="shared" si="344"/>
        <v>은행</v>
      </c>
      <c r="F567" s="212" t="str">
        <f t="shared" si="344"/>
        <v>원금</v>
      </c>
      <c r="G567" s="350" t="str">
        <f t="shared" si="344"/>
        <v>이자율</v>
      </c>
      <c r="H567" s="212" t="str">
        <f t="shared" si="344"/>
        <v>만기상환일</v>
      </c>
      <c r="I567" s="212" t="str">
        <f t="shared" si="344"/>
        <v>이자납부주기</v>
      </c>
      <c r="J567" s="213" t="str">
        <f t="shared" si="344"/>
        <v>이자불입월</v>
      </c>
      <c r="K567" s="249"/>
      <c r="L567" s="351"/>
      <c r="M567" s="351"/>
      <c r="N567" s="351"/>
      <c r="O567" s="351"/>
      <c r="P567" s="351"/>
      <c r="Q567" s="351"/>
      <c r="R567" s="351"/>
      <c r="S567" s="351"/>
      <c r="T567" s="351"/>
      <c r="U567" s="351"/>
      <c r="V567" s="351"/>
      <c r="W567" s="351"/>
      <c r="X567" s="351"/>
      <c r="Y567" s="351"/>
      <c r="Z567" s="351"/>
      <c r="AA567" s="351"/>
      <c r="AB567" s="351"/>
      <c r="AC567" s="351"/>
      <c r="AD567" s="351"/>
      <c r="AE567" s="351"/>
      <c r="AF567" s="351"/>
      <c r="AG567" s="351"/>
      <c r="AH567" s="351"/>
      <c r="AI567" s="351"/>
      <c r="AJ567" s="351"/>
      <c r="AK567" s="351"/>
      <c r="AL567" s="351"/>
      <c r="AM567" s="351"/>
      <c r="AN567" s="351"/>
      <c r="AO567" s="351"/>
      <c r="AP567" s="351"/>
      <c r="AQ567" s="351"/>
      <c r="AR567" s="351"/>
      <c r="AS567" s="351"/>
      <c r="AT567" s="351"/>
      <c r="AU567" s="351"/>
      <c r="AV567" s="351"/>
      <c r="AW567" s="351"/>
      <c r="AX567" s="351"/>
      <c r="AY567" s="351"/>
      <c r="AZ567" s="351"/>
      <c r="BA567" s="351"/>
      <c r="BB567" s="351"/>
      <c r="BC567" s="351"/>
      <c r="BD567" s="351"/>
      <c r="BE567" s="351"/>
      <c r="BF567" s="351"/>
      <c r="BG567" s="351"/>
      <c r="BH567" s="351"/>
      <c r="BI567" s="351"/>
      <c r="BJ567" s="351"/>
      <c r="BK567" s="351"/>
      <c r="BL567" s="351"/>
      <c r="BM567" s="351"/>
      <c r="BN567" s="351"/>
      <c r="BO567" s="351"/>
      <c r="BP567" s="351"/>
      <c r="BQ567" s="351"/>
      <c r="BR567" s="351"/>
      <c r="BS567" s="351"/>
      <c r="BT567" s="351"/>
      <c r="BU567" s="351"/>
      <c r="BV567" s="351"/>
      <c r="BW567" s="351"/>
      <c r="BX567" s="351"/>
      <c r="BY567" s="351"/>
      <c r="BZ567" s="351"/>
      <c r="CA567" s="351"/>
      <c r="CB567" s="351"/>
      <c r="CC567" s="351"/>
      <c r="CD567" s="351"/>
      <c r="CE567" s="351"/>
      <c r="CF567" s="351"/>
      <c r="CG567" s="351"/>
      <c r="CH567" s="351"/>
      <c r="CI567" s="351"/>
      <c r="CJ567" s="351"/>
      <c r="CK567" s="351"/>
      <c r="CL567" s="351"/>
      <c r="CM567" s="351"/>
      <c r="CN567" s="351"/>
      <c r="CO567" s="351"/>
      <c r="CP567" s="351"/>
      <c r="CQ567" s="351"/>
      <c r="CR567" s="351"/>
      <c r="CS567" s="351"/>
      <c r="CT567" s="351"/>
      <c r="CU567" s="351"/>
      <c r="CV567" s="351"/>
      <c r="CW567" s="351"/>
      <c r="CX567" s="351"/>
      <c r="CY567" s="351"/>
      <c r="CZ567" s="351"/>
      <c r="DA567" s="351"/>
      <c r="DB567" s="351"/>
      <c r="DC567" s="351"/>
      <c r="DD567" s="351"/>
      <c r="DE567" s="351"/>
      <c r="DF567" s="351"/>
      <c r="DG567" s="351"/>
      <c r="DH567" s="351"/>
      <c r="DI567" s="351"/>
      <c r="DJ567" s="351"/>
      <c r="DK567" s="351"/>
      <c r="DL567" s="351"/>
      <c r="DM567" s="351"/>
      <c r="DN567" s="351"/>
      <c r="DO567" s="351"/>
      <c r="DP567" s="351"/>
      <c r="DQ567" s="351"/>
      <c r="DR567" s="351"/>
      <c r="DS567" s="351"/>
      <c r="DT567" s="351"/>
      <c r="DU567" s="351"/>
      <c r="DV567" s="351"/>
      <c r="DW567" s="351"/>
      <c r="DX567" s="351"/>
      <c r="DY567" s="351"/>
      <c r="DZ567" s="351"/>
      <c r="EA567" s="351"/>
      <c r="EB567" s="351"/>
      <c r="EC567" s="351"/>
      <c r="ED567" s="351"/>
      <c r="EE567" s="351"/>
      <c r="EF567" s="351"/>
      <c r="EG567" s="351"/>
      <c r="EH567" s="351"/>
      <c r="EI567" s="351"/>
      <c r="EJ567" s="351"/>
      <c r="EK567" s="351"/>
      <c r="EL567" s="351"/>
      <c r="EM567" s="351"/>
    </row>
    <row r="568" spans="3:143" x14ac:dyDescent="0.3">
      <c r="C568" s="71">
        <v>1</v>
      </c>
      <c r="D568" s="214" t="str">
        <f>D497</f>
        <v>산업운영대</v>
      </c>
      <c r="E568" s="215" t="str">
        <f t="shared" si="344"/>
        <v>산업</v>
      </c>
      <c r="F568" s="283">
        <f t="shared" si="344"/>
        <v>6000</v>
      </c>
      <c r="G568" s="352">
        <f t="shared" si="344"/>
        <v>2.46E-2</v>
      </c>
      <c r="H568" s="218">
        <f t="shared" si="344"/>
        <v>42857</v>
      </c>
      <c r="I568" s="219" t="str">
        <f t="shared" si="344"/>
        <v>3개월</v>
      </c>
      <c r="J568" s="220" t="str">
        <f t="shared" si="344"/>
        <v>2.5.8.11</v>
      </c>
      <c r="K568" s="353">
        <f t="shared" ref="K568:BV571" si="345">$G568</f>
        <v>2.46E-2</v>
      </c>
      <c r="L568" s="353">
        <f t="shared" si="345"/>
        <v>2.46E-2</v>
      </c>
      <c r="M568" s="353">
        <f t="shared" si="345"/>
        <v>2.46E-2</v>
      </c>
      <c r="N568" s="353">
        <f t="shared" si="345"/>
        <v>2.46E-2</v>
      </c>
      <c r="O568" s="353">
        <f t="shared" si="345"/>
        <v>2.46E-2</v>
      </c>
      <c r="P568" s="353">
        <f t="shared" si="345"/>
        <v>2.46E-2</v>
      </c>
      <c r="Q568" s="353">
        <f t="shared" si="345"/>
        <v>2.46E-2</v>
      </c>
      <c r="R568" s="353">
        <f t="shared" si="345"/>
        <v>2.46E-2</v>
      </c>
      <c r="S568" s="353">
        <f t="shared" si="345"/>
        <v>2.46E-2</v>
      </c>
      <c r="T568" s="353">
        <f t="shared" si="345"/>
        <v>2.46E-2</v>
      </c>
      <c r="U568" s="353">
        <f t="shared" si="345"/>
        <v>2.46E-2</v>
      </c>
      <c r="V568" s="353">
        <f t="shared" si="345"/>
        <v>2.46E-2</v>
      </c>
      <c r="W568" s="353">
        <f t="shared" si="345"/>
        <v>2.46E-2</v>
      </c>
      <c r="X568" s="353">
        <f t="shared" si="345"/>
        <v>2.46E-2</v>
      </c>
      <c r="Y568" s="353">
        <f t="shared" si="345"/>
        <v>2.46E-2</v>
      </c>
      <c r="Z568" s="353">
        <f t="shared" si="345"/>
        <v>2.46E-2</v>
      </c>
      <c r="AA568" s="353">
        <f t="shared" si="345"/>
        <v>2.46E-2</v>
      </c>
      <c r="AB568" s="353">
        <f t="shared" si="345"/>
        <v>2.46E-2</v>
      </c>
      <c r="AC568" s="353">
        <f t="shared" si="345"/>
        <v>2.46E-2</v>
      </c>
      <c r="AD568" s="353">
        <f t="shared" si="345"/>
        <v>2.46E-2</v>
      </c>
      <c r="AE568" s="353">
        <f t="shared" si="345"/>
        <v>2.46E-2</v>
      </c>
      <c r="AF568" s="353">
        <f t="shared" si="345"/>
        <v>2.46E-2</v>
      </c>
      <c r="AG568" s="353">
        <f t="shared" si="345"/>
        <v>2.46E-2</v>
      </c>
      <c r="AH568" s="353">
        <f t="shared" si="345"/>
        <v>2.46E-2</v>
      </c>
      <c r="AI568" s="353">
        <f t="shared" si="345"/>
        <v>2.46E-2</v>
      </c>
      <c r="AJ568" s="353">
        <f t="shared" si="345"/>
        <v>2.46E-2</v>
      </c>
      <c r="AK568" s="353">
        <f t="shared" si="345"/>
        <v>2.46E-2</v>
      </c>
      <c r="AL568" s="353">
        <f t="shared" si="345"/>
        <v>2.46E-2</v>
      </c>
      <c r="AM568" s="353">
        <f t="shared" si="345"/>
        <v>2.46E-2</v>
      </c>
      <c r="AN568" s="353">
        <f t="shared" si="345"/>
        <v>2.46E-2</v>
      </c>
      <c r="AO568" s="353">
        <f t="shared" si="345"/>
        <v>2.46E-2</v>
      </c>
      <c r="AP568" s="353">
        <f t="shared" si="345"/>
        <v>2.46E-2</v>
      </c>
      <c r="AQ568" s="353">
        <f t="shared" si="345"/>
        <v>2.46E-2</v>
      </c>
      <c r="AR568" s="353">
        <f t="shared" si="345"/>
        <v>2.46E-2</v>
      </c>
      <c r="AS568" s="353">
        <f t="shared" si="345"/>
        <v>2.46E-2</v>
      </c>
      <c r="AT568" s="353">
        <f t="shared" si="345"/>
        <v>2.46E-2</v>
      </c>
      <c r="AU568" s="353">
        <f t="shared" si="345"/>
        <v>2.46E-2</v>
      </c>
      <c r="AV568" s="353">
        <f t="shared" si="345"/>
        <v>2.46E-2</v>
      </c>
      <c r="AW568" s="353">
        <f t="shared" si="345"/>
        <v>2.46E-2</v>
      </c>
      <c r="AX568" s="353">
        <f t="shared" si="345"/>
        <v>2.46E-2</v>
      </c>
      <c r="AY568" s="353">
        <f t="shared" si="345"/>
        <v>2.46E-2</v>
      </c>
      <c r="AZ568" s="353">
        <f t="shared" si="345"/>
        <v>2.46E-2</v>
      </c>
      <c r="BA568" s="353">
        <f t="shared" si="345"/>
        <v>2.46E-2</v>
      </c>
      <c r="BB568" s="353">
        <f t="shared" si="345"/>
        <v>2.46E-2</v>
      </c>
      <c r="BC568" s="353">
        <f t="shared" si="345"/>
        <v>2.46E-2</v>
      </c>
      <c r="BD568" s="353">
        <f t="shared" si="345"/>
        <v>2.46E-2</v>
      </c>
      <c r="BE568" s="353">
        <f t="shared" si="345"/>
        <v>2.46E-2</v>
      </c>
      <c r="BF568" s="353">
        <f t="shared" si="345"/>
        <v>2.46E-2</v>
      </c>
      <c r="BG568" s="353">
        <f t="shared" si="345"/>
        <v>2.46E-2</v>
      </c>
      <c r="BH568" s="353">
        <f t="shared" si="345"/>
        <v>2.46E-2</v>
      </c>
      <c r="BI568" s="353">
        <f t="shared" si="345"/>
        <v>2.46E-2</v>
      </c>
      <c r="BJ568" s="353">
        <f t="shared" si="345"/>
        <v>2.46E-2</v>
      </c>
      <c r="BK568" s="353">
        <f t="shared" si="345"/>
        <v>2.46E-2</v>
      </c>
      <c r="BL568" s="353">
        <f t="shared" si="345"/>
        <v>2.46E-2</v>
      </c>
      <c r="BM568" s="353">
        <f t="shared" si="345"/>
        <v>2.46E-2</v>
      </c>
      <c r="BN568" s="353">
        <f t="shared" si="345"/>
        <v>2.46E-2</v>
      </c>
      <c r="BO568" s="353">
        <f t="shared" si="345"/>
        <v>2.46E-2</v>
      </c>
      <c r="BP568" s="353">
        <f t="shared" si="345"/>
        <v>2.46E-2</v>
      </c>
      <c r="BQ568" s="353">
        <f t="shared" si="345"/>
        <v>2.46E-2</v>
      </c>
      <c r="BR568" s="353">
        <f t="shared" si="345"/>
        <v>2.46E-2</v>
      </c>
      <c r="BS568" s="353">
        <f t="shared" si="345"/>
        <v>2.46E-2</v>
      </c>
      <c r="BT568" s="353">
        <f t="shared" si="345"/>
        <v>2.46E-2</v>
      </c>
      <c r="BU568" s="353">
        <f t="shared" si="345"/>
        <v>2.46E-2</v>
      </c>
      <c r="BV568" s="353">
        <f t="shared" si="345"/>
        <v>2.46E-2</v>
      </c>
      <c r="BW568" s="353">
        <f t="shared" ref="BW568:EH571" si="346">$G568</f>
        <v>2.46E-2</v>
      </c>
      <c r="BX568" s="353">
        <f t="shared" si="346"/>
        <v>2.46E-2</v>
      </c>
      <c r="BY568" s="353">
        <f t="shared" si="346"/>
        <v>2.46E-2</v>
      </c>
      <c r="BZ568" s="353">
        <f t="shared" si="346"/>
        <v>2.46E-2</v>
      </c>
      <c r="CA568" s="353">
        <f t="shared" si="346"/>
        <v>2.46E-2</v>
      </c>
      <c r="CB568" s="353">
        <f t="shared" si="346"/>
        <v>2.46E-2</v>
      </c>
      <c r="CC568" s="353">
        <f t="shared" si="346"/>
        <v>2.46E-2</v>
      </c>
      <c r="CD568" s="353">
        <f t="shared" si="346"/>
        <v>2.46E-2</v>
      </c>
      <c r="CE568" s="353">
        <f t="shared" si="346"/>
        <v>2.46E-2</v>
      </c>
      <c r="CF568" s="353">
        <f t="shared" si="346"/>
        <v>2.46E-2</v>
      </c>
      <c r="CG568" s="353">
        <f t="shared" si="346"/>
        <v>2.46E-2</v>
      </c>
      <c r="CH568" s="353">
        <f t="shared" si="346"/>
        <v>2.46E-2</v>
      </c>
      <c r="CI568" s="353">
        <f t="shared" si="346"/>
        <v>2.46E-2</v>
      </c>
      <c r="CJ568" s="353">
        <f t="shared" si="346"/>
        <v>2.46E-2</v>
      </c>
      <c r="CK568" s="353">
        <f t="shared" si="346"/>
        <v>2.46E-2</v>
      </c>
      <c r="CL568" s="353">
        <f t="shared" si="346"/>
        <v>2.46E-2</v>
      </c>
      <c r="CM568" s="353">
        <f t="shared" si="346"/>
        <v>2.46E-2</v>
      </c>
      <c r="CN568" s="353">
        <f t="shared" si="346"/>
        <v>2.46E-2</v>
      </c>
      <c r="CO568" s="353">
        <f t="shared" si="346"/>
        <v>2.46E-2</v>
      </c>
      <c r="CP568" s="353">
        <f t="shared" si="346"/>
        <v>2.46E-2</v>
      </c>
      <c r="CQ568" s="353">
        <f t="shared" si="346"/>
        <v>2.46E-2</v>
      </c>
      <c r="CR568" s="353">
        <f t="shared" si="346"/>
        <v>2.46E-2</v>
      </c>
      <c r="CS568" s="353">
        <f t="shared" si="346"/>
        <v>2.46E-2</v>
      </c>
      <c r="CT568" s="353">
        <f t="shared" si="346"/>
        <v>2.46E-2</v>
      </c>
      <c r="CU568" s="353">
        <f t="shared" si="346"/>
        <v>2.46E-2</v>
      </c>
      <c r="CV568" s="353">
        <f t="shared" si="346"/>
        <v>2.46E-2</v>
      </c>
      <c r="CW568" s="353">
        <f t="shared" si="346"/>
        <v>2.46E-2</v>
      </c>
      <c r="CX568" s="353">
        <f t="shared" si="346"/>
        <v>2.46E-2</v>
      </c>
      <c r="CY568" s="353">
        <f t="shared" si="346"/>
        <v>2.46E-2</v>
      </c>
      <c r="CZ568" s="353">
        <f t="shared" si="346"/>
        <v>2.46E-2</v>
      </c>
      <c r="DA568" s="353">
        <f t="shared" si="346"/>
        <v>2.46E-2</v>
      </c>
      <c r="DB568" s="353">
        <f t="shared" si="346"/>
        <v>2.46E-2</v>
      </c>
      <c r="DC568" s="353">
        <f t="shared" si="346"/>
        <v>2.46E-2</v>
      </c>
      <c r="DD568" s="353"/>
      <c r="DE568" s="353"/>
      <c r="DF568" s="353"/>
      <c r="DG568" s="353"/>
      <c r="DH568" s="353"/>
      <c r="DI568" s="353"/>
      <c r="DJ568" s="353"/>
      <c r="DK568" s="353"/>
      <c r="DL568" s="353"/>
      <c r="DM568" s="353"/>
      <c r="DN568" s="353"/>
      <c r="DO568" s="353"/>
      <c r="DP568" s="353"/>
      <c r="DQ568" s="353"/>
      <c r="DR568" s="353"/>
      <c r="DS568" s="353"/>
      <c r="DT568" s="353"/>
      <c r="DU568" s="353"/>
      <c r="DV568" s="353"/>
      <c r="DW568" s="353"/>
      <c r="DX568" s="353"/>
      <c r="DY568" s="353"/>
      <c r="DZ568" s="353"/>
      <c r="EA568" s="353"/>
      <c r="EB568" s="353"/>
      <c r="EC568" s="353"/>
      <c r="ED568" s="353"/>
      <c r="EE568" s="353"/>
      <c r="EF568" s="353"/>
      <c r="EG568" s="353"/>
      <c r="EH568" s="353"/>
      <c r="EI568" s="353"/>
      <c r="EJ568" s="353"/>
      <c r="EK568" s="353"/>
      <c r="EL568" s="353"/>
      <c r="EM568" s="353"/>
    </row>
    <row r="569" spans="3:143" x14ac:dyDescent="0.3">
      <c r="C569" s="71">
        <f>C568+1</f>
        <v>2</v>
      </c>
      <c r="D569" s="223" t="str">
        <f t="shared" ref="D569:J584" si="347">D498</f>
        <v>산업운영대</v>
      </c>
      <c r="E569" s="215" t="str">
        <f t="shared" si="347"/>
        <v>산업</v>
      </c>
      <c r="F569" s="283">
        <f t="shared" si="347"/>
        <v>4300</v>
      </c>
      <c r="G569" s="352">
        <f t="shared" si="347"/>
        <v>2.4500000000000001E-2</v>
      </c>
      <c r="H569" s="218">
        <f t="shared" si="347"/>
        <v>42778</v>
      </c>
      <c r="I569" s="219" t="str">
        <f t="shared" si="347"/>
        <v>3개월</v>
      </c>
      <c r="J569" s="220" t="str">
        <f t="shared" si="347"/>
        <v>2.5.8.11</v>
      </c>
      <c r="K569" s="353">
        <f t="shared" si="345"/>
        <v>2.4500000000000001E-2</v>
      </c>
      <c r="L569" s="353">
        <f t="shared" si="345"/>
        <v>2.4500000000000001E-2</v>
      </c>
      <c r="M569" s="353">
        <f t="shared" si="345"/>
        <v>2.4500000000000001E-2</v>
      </c>
      <c r="N569" s="353">
        <f t="shared" si="345"/>
        <v>2.4500000000000001E-2</v>
      </c>
      <c r="O569" s="353">
        <f t="shared" si="345"/>
        <v>2.4500000000000001E-2</v>
      </c>
      <c r="P569" s="353">
        <f t="shared" si="345"/>
        <v>2.4500000000000001E-2</v>
      </c>
      <c r="Q569" s="353">
        <f t="shared" si="345"/>
        <v>2.4500000000000001E-2</v>
      </c>
      <c r="R569" s="353">
        <f t="shared" si="345"/>
        <v>2.4500000000000001E-2</v>
      </c>
      <c r="S569" s="353">
        <f t="shared" si="345"/>
        <v>2.4500000000000001E-2</v>
      </c>
      <c r="T569" s="353">
        <f t="shared" si="345"/>
        <v>2.4500000000000001E-2</v>
      </c>
      <c r="U569" s="353">
        <f t="shared" si="345"/>
        <v>2.4500000000000001E-2</v>
      </c>
      <c r="V569" s="353">
        <f t="shared" si="345"/>
        <v>2.4500000000000001E-2</v>
      </c>
      <c r="W569" s="353">
        <f t="shared" si="345"/>
        <v>2.4500000000000001E-2</v>
      </c>
      <c r="X569" s="353">
        <f t="shared" si="345"/>
        <v>2.4500000000000001E-2</v>
      </c>
      <c r="Y569" s="353">
        <f t="shared" si="345"/>
        <v>2.4500000000000001E-2</v>
      </c>
      <c r="Z569" s="353">
        <f t="shared" si="345"/>
        <v>2.4500000000000001E-2</v>
      </c>
      <c r="AA569" s="353">
        <f t="shared" si="345"/>
        <v>2.4500000000000001E-2</v>
      </c>
      <c r="AB569" s="353">
        <f t="shared" si="345"/>
        <v>2.4500000000000001E-2</v>
      </c>
      <c r="AC569" s="353">
        <f t="shared" si="345"/>
        <v>2.4500000000000001E-2</v>
      </c>
      <c r="AD569" s="353">
        <f t="shared" si="345"/>
        <v>2.4500000000000001E-2</v>
      </c>
      <c r="AE569" s="353">
        <f t="shared" si="345"/>
        <v>2.4500000000000001E-2</v>
      </c>
      <c r="AF569" s="353">
        <f t="shared" si="345"/>
        <v>2.4500000000000001E-2</v>
      </c>
      <c r="AG569" s="353">
        <f t="shared" si="345"/>
        <v>2.4500000000000001E-2</v>
      </c>
      <c r="AH569" s="353">
        <f t="shared" si="345"/>
        <v>2.4500000000000001E-2</v>
      </c>
      <c r="AI569" s="353">
        <f t="shared" si="345"/>
        <v>2.4500000000000001E-2</v>
      </c>
      <c r="AJ569" s="353">
        <f t="shared" si="345"/>
        <v>2.4500000000000001E-2</v>
      </c>
      <c r="AK569" s="353">
        <f t="shared" si="345"/>
        <v>2.4500000000000001E-2</v>
      </c>
      <c r="AL569" s="353">
        <f t="shared" si="345"/>
        <v>2.4500000000000001E-2</v>
      </c>
      <c r="AM569" s="353">
        <f t="shared" si="345"/>
        <v>2.4500000000000001E-2</v>
      </c>
      <c r="AN569" s="353">
        <f t="shared" si="345"/>
        <v>2.4500000000000001E-2</v>
      </c>
      <c r="AO569" s="353">
        <f t="shared" si="345"/>
        <v>2.4500000000000001E-2</v>
      </c>
      <c r="AP569" s="353">
        <f t="shared" si="345"/>
        <v>2.4500000000000001E-2</v>
      </c>
      <c r="AQ569" s="353">
        <f t="shared" si="345"/>
        <v>2.4500000000000001E-2</v>
      </c>
      <c r="AR569" s="353">
        <f t="shared" si="345"/>
        <v>2.4500000000000001E-2</v>
      </c>
      <c r="AS569" s="353">
        <f t="shared" si="345"/>
        <v>2.4500000000000001E-2</v>
      </c>
      <c r="AT569" s="353">
        <f t="shared" si="345"/>
        <v>2.4500000000000001E-2</v>
      </c>
      <c r="AU569" s="353">
        <f t="shared" si="345"/>
        <v>2.4500000000000001E-2</v>
      </c>
      <c r="AV569" s="353">
        <f t="shared" si="345"/>
        <v>2.4500000000000001E-2</v>
      </c>
      <c r="AW569" s="353">
        <f t="shared" si="345"/>
        <v>2.4500000000000001E-2</v>
      </c>
      <c r="AX569" s="353">
        <f t="shared" si="345"/>
        <v>2.4500000000000001E-2</v>
      </c>
      <c r="AY569" s="353">
        <f t="shared" si="345"/>
        <v>2.4500000000000001E-2</v>
      </c>
      <c r="AZ569" s="353">
        <f t="shared" si="345"/>
        <v>2.4500000000000001E-2</v>
      </c>
      <c r="BA569" s="353">
        <f t="shared" si="345"/>
        <v>2.4500000000000001E-2</v>
      </c>
      <c r="BB569" s="353">
        <f t="shared" si="345"/>
        <v>2.4500000000000001E-2</v>
      </c>
      <c r="BC569" s="353">
        <f t="shared" si="345"/>
        <v>2.4500000000000001E-2</v>
      </c>
      <c r="BD569" s="353">
        <f t="shared" si="345"/>
        <v>2.4500000000000001E-2</v>
      </c>
      <c r="BE569" s="353">
        <f t="shared" si="345"/>
        <v>2.4500000000000001E-2</v>
      </c>
      <c r="BF569" s="353">
        <f t="shared" si="345"/>
        <v>2.4500000000000001E-2</v>
      </c>
      <c r="BG569" s="353">
        <f t="shared" si="345"/>
        <v>2.4500000000000001E-2</v>
      </c>
      <c r="BH569" s="353">
        <f t="shared" si="345"/>
        <v>2.4500000000000001E-2</v>
      </c>
      <c r="BI569" s="353">
        <f t="shared" si="345"/>
        <v>2.4500000000000001E-2</v>
      </c>
      <c r="BJ569" s="353">
        <f t="shared" si="345"/>
        <v>2.4500000000000001E-2</v>
      </c>
      <c r="BK569" s="353">
        <f t="shared" si="345"/>
        <v>2.4500000000000001E-2</v>
      </c>
      <c r="BL569" s="353">
        <f t="shared" si="345"/>
        <v>2.4500000000000001E-2</v>
      </c>
      <c r="BM569" s="353">
        <f t="shared" si="345"/>
        <v>2.4500000000000001E-2</v>
      </c>
      <c r="BN569" s="353">
        <f t="shared" si="345"/>
        <v>2.4500000000000001E-2</v>
      </c>
      <c r="BO569" s="353">
        <f t="shared" si="345"/>
        <v>2.4500000000000001E-2</v>
      </c>
      <c r="BP569" s="353">
        <f t="shared" si="345"/>
        <v>2.4500000000000001E-2</v>
      </c>
      <c r="BQ569" s="353">
        <f t="shared" si="345"/>
        <v>2.4500000000000001E-2</v>
      </c>
      <c r="BR569" s="353">
        <f t="shared" si="345"/>
        <v>2.4500000000000001E-2</v>
      </c>
      <c r="BS569" s="353">
        <f t="shared" si="345"/>
        <v>2.4500000000000001E-2</v>
      </c>
      <c r="BT569" s="353">
        <f t="shared" si="345"/>
        <v>2.4500000000000001E-2</v>
      </c>
      <c r="BU569" s="353">
        <f t="shared" si="345"/>
        <v>2.4500000000000001E-2</v>
      </c>
      <c r="BV569" s="353">
        <f t="shared" si="345"/>
        <v>2.4500000000000001E-2</v>
      </c>
      <c r="BW569" s="353">
        <f t="shared" si="346"/>
        <v>2.4500000000000001E-2</v>
      </c>
      <c r="BX569" s="353">
        <f t="shared" si="346"/>
        <v>2.4500000000000001E-2</v>
      </c>
      <c r="BY569" s="353">
        <f t="shared" si="346"/>
        <v>2.4500000000000001E-2</v>
      </c>
      <c r="BZ569" s="353">
        <f t="shared" si="346"/>
        <v>2.4500000000000001E-2</v>
      </c>
      <c r="CA569" s="353">
        <f t="shared" si="346"/>
        <v>2.4500000000000001E-2</v>
      </c>
      <c r="CB569" s="353">
        <f t="shared" si="346"/>
        <v>2.4500000000000001E-2</v>
      </c>
      <c r="CC569" s="353">
        <f t="shared" si="346"/>
        <v>2.4500000000000001E-2</v>
      </c>
      <c r="CD569" s="353">
        <f t="shared" si="346"/>
        <v>2.4500000000000001E-2</v>
      </c>
      <c r="CE569" s="353">
        <f t="shared" si="346"/>
        <v>2.4500000000000001E-2</v>
      </c>
      <c r="CF569" s="353">
        <f t="shared" si="346"/>
        <v>2.4500000000000001E-2</v>
      </c>
      <c r="CG569" s="353">
        <f t="shared" si="346"/>
        <v>2.4500000000000001E-2</v>
      </c>
      <c r="CH569" s="353">
        <f t="shared" si="346"/>
        <v>2.4500000000000001E-2</v>
      </c>
      <c r="CI569" s="353">
        <f t="shared" si="346"/>
        <v>2.4500000000000001E-2</v>
      </c>
      <c r="CJ569" s="353">
        <f t="shared" si="346"/>
        <v>2.4500000000000001E-2</v>
      </c>
      <c r="CK569" s="353">
        <f t="shared" si="346"/>
        <v>2.4500000000000001E-2</v>
      </c>
      <c r="CL569" s="353">
        <f t="shared" si="346"/>
        <v>2.4500000000000001E-2</v>
      </c>
      <c r="CM569" s="353">
        <f t="shared" si="346"/>
        <v>2.4500000000000001E-2</v>
      </c>
      <c r="CN569" s="353">
        <f t="shared" si="346"/>
        <v>2.4500000000000001E-2</v>
      </c>
      <c r="CO569" s="353">
        <f t="shared" si="346"/>
        <v>2.4500000000000001E-2</v>
      </c>
      <c r="CP569" s="353">
        <f t="shared" si="346"/>
        <v>2.4500000000000001E-2</v>
      </c>
      <c r="CQ569" s="353">
        <f t="shared" si="346"/>
        <v>2.4500000000000001E-2</v>
      </c>
      <c r="CR569" s="353">
        <f t="shared" si="346"/>
        <v>2.4500000000000001E-2</v>
      </c>
      <c r="CS569" s="353">
        <f t="shared" si="346"/>
        <v>2.4500000000000001E-2</v>
      </c>
      <c r="CT569" s="353">
        <f t="shared" si="346"/>
        <v>2.4500000000000001E-2</v>
      </c>
      <c r="CU569" s="353">
        <f t="shared" si="346"/>
        <v>2.4500000000000001E-2</v>
      </c>
      <c r="CV569" s="353">
        <f t="shared" si="346"/>
        <v>2.4500000000000001E-2</v>
      </c>
      <c r="CW569" s="353">
        <f t="shared" si="346"/>
        <v>2.4500000000000001E-2</v>
      </c>
      <c r="CX569" s="353">
        <f t="shared" si="346"/>
        <v>2.4500000000000001E-2</v>
      </c>
      <c r="CY569" s="353">
        <f t="shared" si="346"/>
        <v>2.4500000000000001E-2</v>
      </c>
      <c r="CZ569" s="353">
        <f t="shared" si="346"/>
        <v>2.4500000000000001E-2</v>
      </c>
      <c r="DA569" s="353">
        <f t="shared" si="346"/>
        <v>2.4500000000000001E-2</v>
      </c>
      <c r="DB569" s="353">
        <f t="shared" si="346"/>
        <v>2.4500000000000001E-2</v>
      </c>
      <c r="DC569" s="353">
        <f t="shared" si="346"/>
        <v>2.4500000000000001E-2</v>
      </c>
      <c r="DD569" s="353"/>
      <c r="DE569" s="353"/>
      <c r="DF569" s="353"/>
      <c r="DG569" s="353"/>
      <c r="DH569" s="353"/>
      <c r="DI569" s="353"/>
      <c r="DJ569" s="353"/>
      <c r="DK569" s="353"/>
      <c r="DL569" s="353"/>
      <c r="DM569" s="353"/>
      <c r="DN569" s="353"/>
      <c r="DO569" s="353"/>
      <c r="DP569" s="353"/>
      <c r="DQ569" s="353"/>
      <c r="DR569" s="353"/>
      <c r="DS569" s="353"/>
      <c r="DT569" s="353"/>
      <c r="DU569" s="353"/>
      <c r="DV569" s="353"/>
      <c r="DW569" s="353"/>
      <c r="DX569" s="353"/>
      <c r="DY569" s="353"/>
      <c r="DZ569" s="353"/>
      <c r="EA569" s="353"/>
      <c r="EB569" s="353"/>
      <c r="EC569" s="353"/>
      <c r="ED569" s="353"/>
      <c r="EE569" s="353"/>
      <c r="EF569" s="353"/>
      <c r="EG569" s="353"/>
      <c r="EH569" s="353"/>
      <c r="EI569" s="353"/>
      <c r="EJ569" s="353"/>
      <c r="EK569" s="353"/>
      <c r="EL569" s="353"/>
      <c r="EM569" s="353"/>
    </row>
    <row r="570" spans="3:143" x14ac:dyDescent="0.3">
      <c r="C570" s="71">
        <f t="shared" ref="C570:C592" si="348">C569+1</f>
        <v>3</v>
      </c>
      <c r="D570" s="214" t="str">
        <f t="shared" si="347"/>
        <v>산업운영대</v>
      </c>
      <c r="E570" s="215" t="str">
        <f t="shared" si="347"/>
        <v>산업</v>
      </c>
      <c r="F570" s="283">
        <f t="shared" si="347"/>
        <v>15000</v>
      </c>
      <c r="G570" s="352">
        <f t="shared" si="347"/>
        <v>2.4900000000000002E-2</v>
      </c>
      <c r="H570" s="218">
        <f t="shared" si="347"/>
        <v>42980</v>
      </c>
      <c r="I570" s="219" t="str">
        <f t="shared" si="347"/>
        <v>3개월</v>
      </c>
      <c r="J570" s="220" t="str">
        <f t="shared" si="347"/>
        <v>3.6.9.12</v>
      </c>
      <c r="K570" s="353">
        <f t="shared" si="345"/>
        <v>2.4900000000000002E-2</v>
      </c>
      <c r="L570" s="353">
        <f t="shared" si="345"/>
        <v>2.4900000000000002E-2</v>
      </c>
      <c r="M570" s="353">
        <f t="shared" si="345"/>
        <v>2.4900000000000002E-2</v>
      </c>
      <c r="N570" s="353">
        <f t="shared" si="345"/>
        <v>2.4900000000000002E-2</v>
      </c>
      <c r="O570" s="353">
        <f t="shared" si="345"/>
        <v>2.4900000000000002E-2</v>
      </c>
      <c r="P570" s="353">
        <f t="shared" si="345"/>
        <v>2.4900000000000002E-2</v>
      </c>
      <c r="Q570" s="353">
        <f t="shared" si="345"/>
        <v>2.4900000000000002E-2</v>
      </c>
      <c r="R570" s="353">
        <f t="shared" si="345"/>
        <v>2.4900000000000002E-2</v>
      </c>
      <c r="S570" s="353">
        <f t="shared" si="345"/>
        <v>2.4900000000000002E-2</v>
      </c>
      <c r="T570" s="353">
        <f t="shared" si="345"/>
        <v>2.4900000000000002E-2</v>
      </c>
      <c r="U570" s="353">
        <f t="shared" si="345"/>
        <v>2.4900000000000002E-2</v>
      </c>
      <c r="V570" s="353">
        <f t="shared" si="345"/>
        <v>2.4900000000000002E-2</v>
      </c>
      <c r="W570" s="353">
        <f t="shared" si="345"/>
        <v>2.4900000000000002E-2</v>
      </c>
      <c r="X570" s="353">
        <f t="shared" si="345"/>
        <v>2.4900000000000002E-2</v>
      </c>
      <c r="Y570" s="353">
        <f t="shared" si="345"/>
        <v>2.4900000000000002E-2</v>
      </c>
      <c r="Z570" s="353">
        <f t="shared" si="345"/>
        <v>2.4900000000000002E-2</v>
      </c>
      <c r="AA570" s="353">
        <f t="shared" si="345"/>
        <v>2.4900000000000002E-2</v>
      </c>
      <c r="AB570" s="353">
        <f t="shared" si="345"/>
        <v>2.4900000000000002E-2</v>
      </c>
      <c r="AC570" s="353">
        <f t="shared" si="345"/>
        <v>2.4900000000000002E-2</v>
      </c>
      <c r="AD570" s="353">
        <f t="shared" si="345"/>
        <v>2.4900000000000002E-2</v>
      </c>
      <c r="AE570" s="353">
        <f t="shared" si="345"/>
        <v>2.4900000000000002E-2</v>
      </c>
      <c r="AF570" s="353">
        <f t="shared" si="345"/>
        <v>2.4900000000000002E-2</v>
      </c>
      <c r="AG570" s="353">
        <f t="shared" si="345"/>
        <v>2.4900000000000002E-2</v>
      </c>
      <c r="AH570" s="353">
        <f t="shared" si="345"/>
        <v>2.4900000000000002E-2</v>
      </c>
      <c r="AI570" s="353">
        <f t="shared" si="345"/>
        <v>2.4900000000000002E-2</v>
      </c>
      <c r="AJ570" s="353">
        <f t="shared" si="345"/>
        <v>2.4900000000000002E-2</v>
      </c>
      <c r="AK570" s="353">
        <f t="shared" si="345"/>
        <v>2.4900000000000002E-2</v>
      </c>
      <c r="AL570" s="353">
        <f t="shared" si="345"/>
        <v>2.4900000000000002E-2</v>
      </c>
      <c r="AM570" s="353">
        <f t="shared" si="345"/>
        <v>2.4900000000000002E-2</v>
      </c>
      <c r="AN570" s="353">
        <f t="shared" si="345"/>
        <v>2.4900000000000002E-2</v>
      </c>
      <c r="AO570" s="353">
        <f t="shared" si="345"/>
        <v>2.4900000000000002E-2</v>
      </c>
      <c r="AP570" s="353">
        <f t="shared" si="345"/>
        <v>2.4900000000000002E-2</v>
      </c>
      <c r="AQ570" s="353">
        <f t="shared" si="345"/>
        <v>2.4900000000000002E-2</v>
      </c>
      <c r="AR570" s="353">
        <f t="shared" si="345"/>
        <v>2.4900000000000002E-2</v>
      </c>
      <c r="AS570" s="353">
        <f t="shared" si="345"/>
        <v>2.4900000000000002E-2</v>
      </c>
      <c r="AT570" s="353">
        <f t="shared" si="345"/>
        <v>2.4900000000000002E-2</v>
      </c>
      <c r="AU570" s="353">
        <f t="shared" si="345"/>
        <v>2.4900000000000002E-2</v>
      </c>
      <c r="AV570" s="353">
        <f t="shared" si="345"/>
        <v>2.4900000000000002E-2</v>
      </c>
      <c r="AW570" s="353">
        <f t="shared" si="345"/>
        <v>2.4900000000000002E-2</v>
      </c>
      <c r="AX570" s="353">
        <f t="shared" si="345"/>
        <v>2.4900000000000002E-2</v>
      </c>
      <c r="AY570" s="353">
        <f t="shared" si="345"/>
        <v>2.4900000000000002E-2</v>
      </c>
      <c r="AZ570" s="353">
        <f t="shared" si="345"/>
        <v>2.4900000000000002E-2</v>
      </c>
      <c r="BA570" s="353">
        <f t="shared" si="345"/>
        <v>2.4900000000000002E-2</v>
      </c>
      <c r="BB570" s="353">
        <f t="shared" si="345"/>
        <v>2.4900000000000002E-2</v>
      </c>
      <c r="BC570" s="353">
        <f t="shared" si="345"/>
        <v>2.4900000000000002E-2</v>
      </c>
      <c r="BD570" s="353">
        <f t="shared" si="345"/>
        <v>2.4900000000000002E-2</v>
      </c>
      <c r="BE570" s="353">
        <f t="shared" si="345"/>
        <v>2.4900000000000002E-2</v>
      </c>
      <c r="BF570" s="353">
        <f t="shared" si="345"/>
        <v>2.4900000000000002E-2</v>
      </c>
      <c r="BG570" s="353">
        <f t="shared" si="345"/>
        <v>2.4900000000000002E-2</v>
      </c>
      <c r="BH570" s="353">
        <f t="shared" si="345"/>
        <v>2.4900000000000002E-2</v>
      </c>
      <c r="BI570" s="353">
        <f t="shared" si="345"/>
        <v>2.4900000000000002E-2</v>
      </c>
      <c r="BJ570" s="353">
        <f t="shared" si="345"/>
        <v>2.4900000000000002E-2</v>
      </c>
      <c r="BK570" s="353">
        <f t="shared" si="345"/>
        <v>2.4900000000000002E-2</v>
      </c>
      <c r="BL570" s="353">
        <f t="shared" si="345"/>
        <v>2.4900000000000002E-2</v>
      </c>
      <c r="BM570" s="353">
        <f t="shared" si="345"/>
        <v>2.4900000000000002E-2</v>
      </c>
      <c r="BN570" s="353">
        <f t="shared" si="345"/>
        <v>2.4900000000000002E-2</v>
      </c>
      <c r="BO570" s="353">
        <f t="shared" si="345"/>
        <v>2.4900000000000002E-2</v>
      </c>
      <c r="BP570" s="353">
        <f t="shared" si="345"/>
        <v>2.4900000000000002E-2</v>
      </c>
      <c r="BQ570" s="353">
        <f t="shared" si="345"/>
        <v>2.4900000000000002E-2</v>
      </c>
      <c r="BR570" s="353">
        <f t="shared" si="345"/>
        <v>2.4900000000000002E-2</v>
      </c>
      <c r="BS570" s="353">
        <f t="shared" si="345"/>
        <v>2.4900000000000002E-2</v>
      </c>
      <c r="BT570" s="353">
        <f t="shared" si="345"/>
        <v>2.4900000000000002E-2</v>
      </c>
      <c r="BU570" s="353">
        <f t="shared" si="345"/>
        <v>2.4900000000000002E-2</v>
      </c>
      <c r="BV570" s="353">
        <f t="shared" si="345"/>
        <v>2.4900000000000002E-2</v>
      </c>
      <c r="BW570" s="353">
        <f t="shared" si="346"/>
        <v>2.4900000000000002E-2</v>
      </c>
      <c r="BX570" s="353">
        <f t="shared" si="346"/>
        <v>2.4900000000000002E-2</v>
      </c>
      <c r="BY570" s="353">
        <f t="shared" si="346"/>
        <v>2.4900000000000002E-2</v>
      </c>
      <c r="BZ570" s="353">
        <f t="shared" si="346"/>
        <v>2.4900000000000002E-2</v>
      </c>
      <c r="CA570" s="353">
        <f t="shared" si="346"/>
        <v>2.4900000000000002E-2</v>
      </c>
      <c r="CB570" s="353">
        <f t="shared" si="346"/>
        <v>2.4900000000000002E-2</v>
      </c>
      <c r="CC570" s="353">
        <f t="shared" si="346"/>
        <v>2.4900000000000002E-2</v>
      </c>
      <c r="CD570" s="353">
        <f t="shared" si="346"/>
        <v>2.4900000000000002E-2</v>
      </c>
      <c r="CE570" s="353">
        <f t="shared" si="346"/>
        <v>2.4900000000000002E-2</v>
      </c>
      <c r="CF570" s="353">
        <f t="shared" si="346"/>
        <v>2.4900000000000002E-2</v>
      </c>
      <c r="CG570" s="353">
        <f t="shared" si="346"/>
        <v>2.4900000000000002E-2</v>
      </c>
      <c r="CH570" s="353">
        <f t="shared" si="346"/>
        <v>2.4900000000000002E-2</v>
      </c>
      <c r="CI570" s="353">
        <f t="shared" si="346"/>
        <v>2.4900000000000002E-2</v>
      </c>
      <c r="CJ570" s="353">
        <f t="shared" si="346"/>
        <v>2.4900000000000002E-2</v>
      </c>
      <c r="CK570" s="353">
        <f t="shared" si="346"/>
        <v>2.4900000000000002E-2</v>
      </c>
      <c r="CL570" s="353">
        <f t="shared" si="346"/>
        <v>2.4900000000000002E-2</v>
      </c>
      <c r="CM570" s="353">
        <f t="shared" si="346"/>
        <v>2.4900000000000002E-2</v>
      </c>
      <c r="CN570" s="353">
        <f t="shared" si="346"/>
        <v>2.4900000000000002E-2</v>
      </c>
      <c r="CO570" s="353">
        <f t="shared" si="346"/>
        <v>2.4900000000000002E-2</v>
      </c>
      <c r="CP570" s="353">
        <f t="shared" si="346"/>
        <v>2.4900000000000002E-2</v>
      </c>
      <c r="CQ570" s="353">
        <f t="shared" si="346"/>
        <v>2.4900000000000002E-2</v>
      </c>
      <c r="CR570" s="353">
        <f t="shared" si="346"/>
        <v>2.4900000000000002E-2</v>
      </c>
      <c r="CS570" s="353">
        <f t="shared" si="346"/>
        <v>2.4900000000000002E-2</v>
      </c>
      <c r="CT570" s="353">
        <f t="shared" si="346"/>
        <v>2.4900000000000002E-2</v>
      </c>
      <c r="CU570" s="353">
        <f t="shared" si="346"/>
        <v>2.4900000000000002E-2</v>
      </c>
      <c r="CV570" s="353">
        <f t="shared" si="346"/>
        <v>2.4900000000000002E-2</v>
      </c>
      <c r="CW570" s="353">
        <f t="shared" si="346"/>
        <v>2.4900000000000002E-2</v>
      </c>
      <c r="CX570" s="353">
        <f t="shared" si="346"/>
        <v>2.4900000000000002E-2</v>
      </c>
      <c r="CY570" s="353">
        <f t="shared" si="346"/>
        <v>2.4900000000000002E-2</v>
      </c>
      <c r="CZ570" s="353">
        <f t="shared" si="346"/>
        <v>2.4900000000000002E-2</v>
      </c>
      <c r="DA570" s="353">
        <f t="shared" si="346"/>
        <v>2.4900000000000002E-2</v>
      </c>
      <c r="DB570" s="353">
        <f t="shared" si="346"/>
        <v>2.4900000000000002E-2</v>
      </c>
      <c r="DC570" s="353">
        <f t="shared" si="346"/>
        <v>2.4900000000000002E-2</v>
      </c>
      <c r="DD570" s="353"/>
      <c r="DE570" s="353"/>
      <c r="DF570" s="353"/>
      <c r="DG570" s="353"/>
      <c r="DH570" s="353"/>
      <c r="DI570" s="353"/>
      <c r="DJ570" s="353"/>
      <c r="DK570" s="353"/>
      <c r="DL570" s="353"/>
      <c r="DM570" s="353"/>
      <c r="DN570" s="353"/>
      <c r="DO570" s="353"/>
      <c r="DP570" s="353"/>
      <c r="DQ570" s="353"/>
      <c r="DR570" s="353"/>
      <c r="DS570" s="353"/>
      <c r="DT570" s="353"/>
      <c r="DU570" s="353"/>
      <c r="DV570" s="353"/>
      <c r="DW570" s="353"/>
      <c r="DX570" s="353"/>
      <c r="DY570" s="353"/>
      <c r="DZ570" s="353"/>
      <c r="EA570" s="353"/>
      <c r="EB570" s="353"/>
      <c r="EC570" s="353"/>
      <c r="ED570" s="353"/>
      <c r="EE570" s="353"/>
      <c r="EF570" s="353"/>
      <c r="EG570" s="353"/>
      <c r="EH570" s="353"/>
      <c r="EI570" s="353"/>
      <c r="EJ570" s="353"/>
      <c r="EK570" s="353"/>
      <c r="EL570" s="353"/>
      <c r="EM570" s="353"/>
    </row>
    <row r="571" spans="3:143" x14ac:dyDescent="0.3">
      <c r="C571" s="71">
        <f t="shared" si="348"/>
        <v>4</v>
      </c>
      <c r="D571" s="223" t="str">
        <f t="shared" si="347"/>
        <v>산업운영대</v>
      </c>
      <c r="E571" s="215" t="str">
        <f t="shared" si="347"/>
        <v>산업</v>
      </c>
      <c r="F571" s="283">
        <f t="shared" si="347"/>
        <v>30000</v>
      </c>
      <c r="G571" s="352">
        <f t="shared" si="347"/>
        <v>2.4900000000000002E-2</v>
      </c>
      <c r="H571" s="218">
        <f t="shared" si="347"/>
        <v>42882</v>
      </c>
      <c r="I571" s="219" t="str">
        <f t="shared" si="347"/>
        <v>3개월</v>
      </c>
      <c r="J571" s="220" t="str">
        <f t="shared" si="347"/>
        <v>2.5.8.11</v>
      </c>
      <c r="K571" s="353">
        <f t="shared" si="345"/>
        <v>2.4900000000000002E-2</v>
      </c>
      <c r="L571" s="353">
        <f t="shared" si="345"/>
        <v>2.4900000000000002E-2</v>
      </c>
      <c r="M571" s="353">
        <f t="shared" si="345"/>
        <v>2.4900000000000002E-2</v>
      </c>
      <c r="N571" s="353">
        <f t="shared" si="345"/>
        <v>2.4900000000000002E-2</v>
      </c>
      <c r="O571" s="353">
        <f t="shared" si="345"/>
        <v>2.4900000000000002E-2</v>
      </c>
      <c r="P571" s="353">
        <f t="shared" si="345"/>
        <v>2.4900000000000002E-2</v>
      </c>
      <c r="Q571" s="353">
        <f t="shared" si="345"/>
        <v>2.4900000000000002E-2</v>
      </c>
      <c r="R571" s="353">
        <f t="shared" si="345"/>
        <v>2.4900000000000002E-2</v>
      </c>
      <c r="S571" s="353">
        <f t="shared" si="345"/>
        <v>2.4900000000000002E-2</v>
      </c>
      <c r="T571" s="353">
        <f t="shared" si="345"/>
        <v>2.4900000000000002E-2</v>
      </c>
      <c r="U571" s="353">
        <f t="shared" si="345"/>
        <v>2.4900000000000002E-2</v>
      </c>
      <c r="V571" s="353">
        <f t="shared" si="345"/>
        <v>2.4900000000000002E-2</v>
      </c>
      <c r="W571" s="353">
        <f t="shared" si="345"/>
        <v>2.4900000000000002E-2</v>
      </c>
      <c r="X571" s="353">
        <f t="shared" si="345"/>
        <v>2.4900000000000002E-2</v>
      </c>
      <c r="Y571" s="353">
        <f t="shared" si="345"/>
        <v>2.4900000000000002E-2</v>
      </c>
      <c r="Z571" s="353">
        <f t="shared" si="345"/>
        <v>2.4900000000000002E-2</v>
      </c>
      <c r="AA571" s="353">
        <f t="shared" si="345"/>
        <v>2.4900000000000002E-2</v>
      </c>
      <c r="AB571" s="353">
        <f t="shared" si="345"/>
        <v>2.4900000000000002E-2</v>
      </c>
      <c r="AC571" s="353">
        <f t="shared" si="345"/>
        <v>2.4900000000000002E-2</v>
      </c>
      <c r="AD571" s="353">
        <f t="shared" si="345"/>
        <v>2.4900000000000002E-2</v>
      </c>
      <c r="AE571" s="353">
        <f t="shared" si="345"/>
        <v>2.4900000000000002E-2</v>
      </c>
      <c r="AF571" s="353">
        <f t="shared" si="345"/>
        <v>2.4900000000000002E-2</v>
      </c>
      <c r="AG571" s="353">
        <f t="shared" si="345"/>
        <v>2.4900000000000002E-2</v>
      </c>
      <c r="AH571" s="353">
        <f t="shared" si="345"/>
        <v>2.4900000000000002E-2</v>
      </c>
      <c r="AI571" s="353">
        <f t="shared" si="345"/>
        <v>2.4900000000000002E-2</v>
      </c>
      <c r="AJ571" s="353">
        <f t="shared" si="345"/>
        <v>2.4900000000000002E-2</v>
      </c>
      <c r="AK571" s="353">
        <f t="shared" si="345"/>
        <v>2.4900000000000002E-2</v>
      </c>
      <c r="AL571" s="353">
        <f t="shared" si="345"/>
        <v>2.4900000000000002E-2</v>
      </c>
      <c r="AM571" s="353">
        <f t="shared" si="345"/>
        <v>2.4900000000000002E-2</v>
      </c>
      <c r="AN571" s="353">
        <f t="shared" si="345"/>
        <v>2.4900000000000002E-2</v>
      </c>
      <c r="AO571" s="353">
        <f t="shared" si="345"/>
        <v>2.4900000000000002E-2</v>
      </c>
      <c r="AP571" s="353">
        <f t="shared" si="345"/>
        <v>2.4900000000000002E-2</v>
      </c>
      <c r="AQ571" s="353">
        <f t="shared" si="345"/>
        <v>2.4900000000000002E-2</v>
      </c>
      <c r="AR571" s="353">
        <f t="shared" si="345"/>
        <v>2.4900000000000002E-2</v>
      </c>
      <c r="AS571" s="353">
        <f t="shared" si="345"/>
        <v>2.4900000000000002E-2</v>
      </c>
      <c r="AT571" s="353">
        <f t="shared" si="345"/>
        <v>2.4900000000000002E-2</v>
      </c>
      <c r="AU571" s="353">
        <f t="shared" si="345"/>
        <v>2.4900000000000002E-2</v>
      </c>
      <c r="AV571" s="353">
        <f t="shared" si="345"/>
        <v>2.4900000000000002E-2</v>
      </c>
      <c r="AW571" s="353">
        <f t="shared" si="345"/>
        <v>2.4900000000000002E-2</v>
      </c>
      <c r="AX571" s="353">
        <f t="shared" si="345"/>
        <v>2.4900000000000002E-2</v>
      </c>
      <c r="AY571" s="353">
        <f t="shared" si="345"/>
        <v>2.4900000000000002E-2</v>
      </c>
      <c r="AZ571" s="353">
        <f t="shared" si="345"/>
        <v>2.4900000000000002E-2</v>
      </c>
      <c r="BA571" s="353">
        <f t="shared" si="345"/>
        <v>2.4900000000000002E-2</v>
      </c>
      <c r="BB571" s="353">
        <f t="shared" si="345"/>
        <v>2.4900000000000002E-2</v>
      </c>
      <c r="BC571" s="353">
        <f t="shared" si="345"/>
        <v>2.4900000000000002E-2</v>
      </c>
      <c r="BD571" s="353">
        <f t="shared" si="345"/>
        <v>2.4900000000000002E-2</v>
      </c>
      <c r="BE571" s="353">
        <f t="shared" si="345"/>
        <v>2.4900000000000002E-2</v>
      </c>
      <c r="BF571" s="353">
        <f t="shared" si="345"/>
        <v>2.4900000000000002E-2</v>
      </c>
      <c r="BG571" s="353">
        <f t="shared" si="345"/>
        <v>2.4900000000000002E-2</v>
      </c>
      <c r="BH571" s="353">
        <f t="shared" si="345"/>
        <v>2.4900000000000002E-2</v>
      </c>
      <c r="BI571" s="353">
        <f t="shared" si="345"/>
        <v>2.4900000000000002E-2</v>
      </c>
      <c r="BJ571" s="353">
        <f t="shared" si="345"/>
        <v>2.4900000000000002E-2</v>
      </c>
      <c r="BK571" s="353">
        <f t="shared" si="345"/>
        <v>2.4900000000000002E-2</v>
      </c>
      <c r="BL571" s="353">
        <f t="shared" si="345"/>
        <v>2.4900000000000002E-2</v>
      </c>
      <c r="BM571" s="353">
        <f t="shared" si="345"/>
        <v>2.4900000000000002E-2</v>
      </c>
      <c r="BN571" s="353">
        <f t="shared" si="345"/>
        <v>2.4900000000000002E-2</v>
      </c>
      <c r="BO571" s="353">
        <f t="shared" si="345"/>
        <v>2.4900000000000002E-2</v>
      </c>
      <c r="BP571" s="353">
        <f t="shared" si="345"/>
        <v>2.4900000000000002E-2</v>
      </c>
      <c r="BQ571" s="353">
        <f t="shared" si="345"/>
        <v>2.4900000000000002E-2</v>
      </c>
      <c r="BR571" s="353">
        <f t="shared" si="345"/>
        <v>2.4900000000000002E-2</v>
      </c>
      <c r="BS571" s="353">
        <f t="shared" si="345"/>
        <v>2.4900000000000002E-2</v>
      </c>
      <c r="BT571" s="353">
        <f t="shared" si="345"/>
        <v>2.4900000000000002E-2</v>
      </c>
      <c r="BU571" s="353">
        <f t="shared" si="345"/>
        <v>2.4900000000000002E-2</v>
      </c>
      <c r="BV571" s="353">
        <f t="shared" ref="BV571:EG579" si="349">$G571</f>
        <v>2.4900000000000002E-2</v>
      </c>
      <c r="BW571" s="353">
        <f t="shared" si="346"/>
        <v>2.4900000000000002E-2</v>
      </c>
      <c r="BX571" s="353">
        <f t="shared" si="346"/>
        <v>2.4900000000000002E-2</v>
      </c>
      <c r="BY571" s="353">
        <f t="shared" si="346"/>
        <v>2.4900000000000002E-2</v>
      </c>
      <c r="BZ571" s="353">
        <f t="shared" si="346"/>
        <v>2.4900000000000002E-2</v>
      </c>
      <c r="CA571" s="353">
        <f t="shared" si="346"/>
        <v>2.4900000000000002E-2</v>
      </c>
      <c r="CB571" s="353">
        <f t="shared" si="346"/>
        <v>2.4900000000000002E-2</v>
      </c>
      <c r="CC571" s="353">
        <f t="shared" si="346"/>
        <v>2.4900000000000002E-2</v>
      </c>
      <c r="CD571" s="353">
        <f t="shared" si="346"/>
        <v>2.4900000000000002E-2</v>
      </c>
      <c r="CE571" s="353">
        <f t="shared" si="346"/>
        <v>2.4900000000000002E-2</v>
      </c>
      <c r="CF571" s="353">
        <f t="shared" si="346"/>
        <v>2.4900000000000002E-2</v>
      </c>
      <c r="CG571" s="353">
        <f t="shared" si="346"/>
        <v>2.4900000000000002E-2</v>
      </c>
      <c r="CH571" s="353">
        <f t="shared" si="346"/>
        <v>2.4900000000000002E-2</v>
      </c>
      <c r="CI571" s="353">
        <f t="shared" si="346"/>
        <v>2.4900000000000002E-2</v>
      </c>
      <c r="CJ571" s="353">
        <f t="shared" si="346"/>
        <v>2.4900000000000002E-2</v>
      </c>
      <c r="CK571" s="353">
        <f t="shared" si="346"/>
        <v>2.4900000000000002E-2</v>
      </c>
      <c r="CL571" s="353">
        <f t="shared" si="346"/>
        <v>2.4900000000000002E-2</v>
      </c>
      <c r="CM571" s="353">
        <f t="shared" si="346"/>
        <v>2.4900000000000002E-2</v>
      </c>
      <c r="CN571" s="353">
        <f t="shared" si="346"/>
        <v>2.4900000000000002E-2</v>
      </c>
      <c r="CO571" s="353">
        <f t="shared" si="346"/>
        <v>2.4900000000000002E-2</v>
      </c>
      <c r="CP571" s="353">
        <f t="shared" si="346"/>
        <v>2.4900000000000002E-2</v>
      </c>
      <c r="CQ571" s="353">
        <f t="shared" si="346"/>
        <v>2.4900000000000002E-2</v>
      </c>
      <c r="CR571" s="353">
        <f t="shared" si="346"/>
        <v>2.4900000000000002E-2</v>
      </c>
      <c r="CS571" s="353">
        <f t="shared" si="346"/>
        <v>2.4900000000000002E-2</v>
      </c>
      <c r="CT571" s="353">
        <f t="shared" si="346"/>
        <v>2.4900000000000002E-2</v>
      </c>
      <c r="CU571" s="353">
        <f t="shared" si="346"/>
        <v>2.4900000000000002E-2</v>
      </c>
      <c r="CV571" s="353">
        <f t="shared" si="346"/>
        <v>2.4900000000000002E-2</v>
      </c>
      <c r="CW571" s="353">
        <f t="shared" si="346"/>
        <v>2.4900000000000002E-2</v>
      </c>
      <c r="CX571" s="353">
        <f t="shared" si="346"/>
        <v>2.4900000000000002E-2</v>
      </c>
      <c r="CY571" s="353">
        <f t="shared" si="346"/>
        <v>2.4900000000000002E-2</v>
      </c>
      <c r="CZ571" s="353">
        <f t="shared" si="346"/>
        <v>2.4900000000000002E-2</v>
      </c>
      <c r="DA571" s="353">
        <f t="shared" si="346"/>
        <v>2.4900000000000002E-2</v>
      </c>
      <c r="DB571" s="353">
        <f t="shared" si="346"/>
        <v>2.4900000000000002E-2</v>
      </c>
      <c r="DC571" s="353">
        <f t="shared" si="346"/>
        <v>2.4900000000000002E-2</v>
      </c>
      <c r="DD571" s="353"/>
      <c r="DE571" s="353"/>
      <c r="DF571" s="353"/>
      <c r="DG571" s="353"/>
      <c r="DH571" s="353"/>
      <c r="DI571" s="353"/>
      <c r="DJ571" s="353"/>
      <c r="DK571" s="353"/>
      <c r="DL571" s="353"/>
      <c r="DM571" s="353"/>
      <c r="DN571" s="353"/>
      <c r="DO571" s="353"/>
      <c r="DP571" s="353"/>
      <c r="DQ571" s="353"/>
      <c r="DR571" s="353"/>
      <c r="DS571" s="353"/>
      <c r="DT571" s="353"/>
      <c r="DU571" s="353"/>
      <c r="DV571" s="353"/>
      <c r="DW571" s="353"/>
      <c r="DX571" s="353"/>
      <c r="DY571" s="353"/>
      <c r="DZ571" s="353"/>
      <c r="EA571" s="353"/>
      <c r="EB571" s="353"/>
      <c r="EC571" s="353"/>
      <c r="ED571" s="353"/>
      <c r="EE571" s="353"/>
      <c r="EF571" s="353"/>
      <c r="EG571" s="353"/>
      <c r="EH571" s="353"/>
      <c r="EI571" s="353"/>
      <c r="EJ571" s="353"/>
      <c r="EK571" s="353"/>
      <c r="EL571" s="353"/>
      <c r="EM571" s="353"/>
    </row>
    <row r="572" spans="3:143" x14ac:dyDescent="0.3">
      <c r="C572" s="71">
        <f t="shared" si="348"/>
        <v>5</v>
      </c>
      <c r="D572" s="214" t="str">
        <f t="shared" si="347"/>
        <v>산업운영대</v>
      </c>
      <c r="E572" s="215" t="str">
        <f t="shared" si="347"/>
        <v>산업</v>
      </c>
      <c r="F572" s="283">
        <f t="shared" si="347"/>
        <v>24000</v>
      </c>
      <c r="G572" s="352">
        <f t="shared" si="347"/>
        <v>2.5099999999999997E-2</v>
      </c>
      <c r="H572" s="218">
        <f t="shared" si="347"/>
        <v>42693</v>
      </c>
      <c r="I572" s="219" t="str">
        <f t="shared" si="347"/>
        <v>3개월</v>
      </c>
      <c r="J572" s="220" t="str">
        <f t="shared" si="347"/>
        <v>2.5.8.11</v>
      </c>
      <c r="K572" s="353">
        <f t="shared" ref="K572:BV575" si="350">$G572</f>
        <v>2.5099999999999997E-2</v>
      </c>
      <c r="L572" s="353">
        <f t="shared" si="350"/>
        <v>2.5099999999999997E-2</v>
      </c>
      <c r="M572" s="353">
        <f t="shared" si="350"/>
        <v>2.5099999999999997E-2</v>
      </c>
      <c r="N572" s="353">
        <f t="shared" si="350"/>
        <v>2.5099999999999997E-2</v>
      </c>
      <c r="O572" s="353">
        <f t="shared" si="350"/>
        <v>2.5099999999999997E-2</v>
      </c>
      <c r="P572" s="353">
        <f t="shared" si="350"/>
        <v>2.5099999999999997E-2</v>
      </c>
      <c r="Q572" s="353">
        <f t="shared" si="350"/>
        <v>2.5099999999999997E-2</v>
      </c>
      <c r="R572" s="353">
        <f t="shared" si="350"/>
        <v>2.5099999999999997E-2</v>
      </c>
      <c r="S572" s="353">
        <f t="shared" si="350"/>
        <v>2.5099999999999997E-2</v>
      </c>
      <c r="T572" s="353">
        <f t="shared" si="350"/>
        <v>2.5099999999999997E-2</v>
      </c>
      <c r="U572" s="353">
        <f t="shared" si="350"/>
        <v>2.5099999999999997E-2</v>
      </c>
      <c r="V572" s="353">
        <f t="shared" si="350"/>
        <v>2.5099999999999997E-2</v>
      </c>
      <c r="W572" s="353">
        <f t="shared" si="350"/>
        <v>2.5099999999999997E-2</v>
      </c>
      <c r="X572" s="353">
        <f t="shared" si="350"/>
        <v>2.5099999999999997E-2</v>
      </c>
      <c r="Y572" s="353">
        <f t="shared" si="350"/>
        <v>2.5099999999999997E-2</v>
      </c>
      <c r="Z572" s="353">
        <f t="shared" si="350"/>
        <v>2.5099999999999997E-2</v>
      </c>
      <c r="AA572" s="353">
        <f t="shared" si="350"/>
        <v>2.5099999999999997E-2</v>
      </c>
      <c r="AB572" s="353">
        <f t="shared" si="350"/>
        <v>2.5099999999999997E-2</v>
      </c>
      <c r="AC572" s="353">
        <f t="shared" si="350"/>
        <v>2.5099999999999997E-2</v>
      </c>
      <c r="AD572" s="353">
        <f t="shared" si="350"/>
        <v>2.5099999999999997E-2</v>
      </c>
      <c r="AE572" s="353">
        <f t="shared" si="350"/>
        <v>2.5099999999999997E-2</v>
      </c>
      <c r="AF572" s="353">
        <f t="shared" si="350"/>
        <v>2.5099999999999997E-2</v>
      </c>
      <c r="AG572" s="353">
        <f t="shared" si="350"/>
        <v>2.5099999999999997E-2</v>
      </c>
      <c r="AH572" s="353">
        <f t="shared" si="350"/>
        <v>2.5099999999999997E-2</v>
      </c>
      <c r="AI572" s="353">
        <f t="shared" si="350"/>
        <v>2.5099999999999997E-2</v>
      </c>
      <c r="AJ572" s="353">
        <f t="shared" si="350"/>
        <v>2.5099999999999997E-2</v>
      </c>
      <c r="AK572" s="353">
        <f t="shared" si="350"/>
        <v>2.5099999999999997E-2</v>
      </c>
      <c r="AL572" s="353">
        <f t="shared" si="350"/>
        <v>2.5099999999999997E-2</v>
      </c>
      <c r="AM572" s="353">
        <f t="shared" si="350"/>
        <v>2.5099999999999997E-2</v>
      </c>
      <c r="AN572" s="353">
        <f t="shared" si="350"/>
        <v>2.5099999999999997E-2</v>
      </c>
      <c r="AO572" s="353">
        <f t="shared" si="350"/>
        <v>2.5099999999999997E-2</v>
      </c>
      <c r="AP572" s="353">
        <f t="shared" si="350"/>
        <v>2.5099999999999997E-2</v>
      </c>
      <c r="AQ572" s="353">
        <f t="shared" si="350"/>
        <v>2.5099999999999997E-2</v>
      </c>
      <c r="AR572" s="353">
        <f t="shared" si="350"/>
        <v>2.5099999999999997E-2</v>
      </c>
      <c r="AS572" s="353">
        <f t="shared" si="350"/>
        <v>2.5099999999999997E-2</v>
      </c>
      <c r="AT572" s="353">
        <f t="shared" si="350"/>
        <v>2.5099999999999997E-2</v>
      </c>
      <c r="AU572" s="353">
        <f t="shared" si="350"/>
        <v>2.5099999999999997E-2</v>
      </c>
      <c r="AV572" s="353">
        <f t="shared" si="350"/>
        <v>2.5099999999999997E-2</v>
      </c>
      <c r="AW572" s="353">
        <f t="shared" si="350"/>
        <v>2.5099999999999997E-2</v>
      </c>
      <c r="AX572" s="353">
        <f t="shared" si="350"/>
        <v>2.5099999999999997E-2</v>
      </c>
      <c r="AY572" s="353">
        <f t="shared" si="350"/>
        <v>2.5099999999999997E-2</v>
      </c>
      <c r="AZ572" s="353">
        <f t="shared" si="350"/>
        <v>2.5099999999999997E-2</v>
      </c>
      <c r="BA572" s="353">
        <f t="shared" si="350"/>
        <v>2.5099999999999997E-2</v>
      </c>
      <c r="BB572" s="353">
        <f t="shared" si="350"/>
        <v>2.5099999999999997E-2</v>
      </c>
      <c r="BC572" s="353">
        <f t="shared" si="350"/>
        <v>2.5099999999999997E-2</v>
      </c>
      <c r="BD572" s="353">
        <f t="shared" si="350"/>
        <v>2.5099999999999997E-2</v>
      </c>
      <c r="BE572" s="353">
        <f t="shared" si="350"/>
        <v>2.5099999999999997E-2</v>
      </c>
      <c r="BF572" s="353">
        <f t="shared" si="350"/>
        <v>2.5099999999999997E-2</v>
      </c>
      <c r="BG572" s="353">
        <f t="shared" si="350"/>
        <v>2.5099999999999997E-2</v>
      </c>
      <c r="BH572" s="353">
        <f t="shared" si="350"/>
        <v>2.5099999999999997E-2</v>
      </c>
      <c r="BI572" s="353">
        <f t="shared" si="350"/>
        <v>2.5099999999999997E-2</v>
      </c>
      <c r="BJ572" s="353">
        <f t="shared" si="350"/>
        <v>2.5099999999999997E-2</v>
      </c>
      <c r="BK572" s="353">
        <f t="shared" si="350"/>
        <v>2.5099999999999997E-2</v>
      </c>
      <c r="BL572" s="353">
        <f t="shared" si="350"/>
        <v>2.5099999999999997E-2</v>
      </c>
      <c r="BM572" s="353">
        <f t="shared" si="350"/>
        <v>2.5099999999999997E-2</v>
      </c>
      <c r="BN572" s="353">
        <f t="shared" si="350"/>
        <v>2.5099999999999997E-2</v>
      </c>
      <c r="BO572" s="353">
        <f t="shared" si="350"/>
        <v>2.5099999999999997E-2</v>
      </c>
      <c r="BP572" s="353">
        <f t="shared" si="350"/>
        <v>2.5099999999999997E-2</v>
      </c>
      <c r="BQ572" s="353">
        <f t="shared" si="350"/>
        <v>2.5099999999999997E-2</v>
      </c>
      <c r="BR572" s="353">
        <f t="shared" si="350"/>
        <v>2.5099999999999997E-2</v>
      </c>
      <c r="BS572" s="353">
        <f t="shared" si="350"/>
        <v>2.5099999999999997E-2</v>
      </c>
      <c r="BT572" s="353">
        <f t="shared" si="350"/>
        <v>2.5099999999999997E-2</v>
      </c>
      <c r="BU572" s="353">
        <f t="shared" si="350"/>
        <v>2.5099999999999997E-2</v>
      </c>
      <c r="BV572" s="353">
        <f t="shared" si="349"/>
        <v>2.5099999999999997E-2</v>
      </c>
      <c r="BW572" s="353">
        <f t="shared" si="349"/>
        <v>2.5099999999999997E-2</v>
      </c>
      <c r="BX572" s="353">
        <f t="shared" si="349"/>
        <v>2.5099999999999997E-2</v>
      </c>
      <c r="BY572" s="353">
        <f t="shared" si="349"/>
        <v>2.5099999999999997E-2</v>
      </c>
      <c r="BZ572" s="353">
        <f t="shared" si="349"/>
        <v>2.5099999999999997E-2</v>
      </c>
      <c r="CA572" s="353">
        <f t="shared" si="349"/>
        <v>2.5099999999999997E-2</v>
      </c>
      <c r="CB572" s="353">
        <f t="shared" si="349"/>
        <v>2.5099999999999997E-2</v>
      </c>
      <c r="CC572" s="353">
        <f t="shared" si="349"/>
        <v>2.5099999999999997E-2</v>
      </c>
      <c r="CD572" s="353">
        <f t="shared" si="349"/>
        <v>2.5099999999999997E-2</v>
      </c>
      <c r="CE572" s="353">
        <f t="shared" si="349"/>
        <v>2.5099999999999997E-2</v>
      </c>
      <c r="CF572" s="353">
        <f t="shared" si="349"/>
        <v>2.5099999999999997E-2</v>
      </c>
      <c r="CG572" s="353">
        <f t="shared" si="349"/>
        <v>2.5099999999999997E-2</v>
      </c>
      <c r="CH572" s="353">
        <f t="shared" si="349"/>
        <v>2.5099999999999997E-2</v>
      </c>
      <c r="CI572" s="353">
        <f t="shared" si="349"/>
        <v>2.5099999999999997E-2</v>
      </c>
      <c r="CJ572" s="353">
        <f t="shared" si="349"/>
        <v>2.5099999999999997E-2</v>
      </c>
      <c r="CK572" s="353">
        <f t="shared" si="349"/>
        <v>2.5099999999999997E-2</v>
      </c>
      <c r="CL572" s="353">
        <f t="shared" si="349"/>
        <v>2.5099999999999997E-2</v>
      </c>
      <c r="CM572" s="353">
        <f t="shared" si="349"/>
        <v>2.5099999999999997E-2</v>
      </c>
      <c r="CN572" s="353">
        <f t="shared" si="349"/>
        <v>2.5099999999999997E-2</v>
      </c>
      <c r="CO572" s="353">
        <f t="shared" si="349"/>
        <v>2.5099999999999997E-2</v>
      </c>
      <c r="CP572" s="353">
        <f t="shared" si="349"/>
        <v>2.5099999999999997E-2</v>
      </c>
      <c r="CQ572" s="353">
        <f t="shared" si="349"/>
        <v>2.5099999999999997E-2</v>
      </c>
      <c r="CR572" s="353">
        <f t="shared" si="349"/>
        <v>2.5099999999999997E-2</v>
      </c>
      <c r="CS572" s="353">
        <f t="shared" si="349"/>
        <v>2.5099999999999997E-2</v>
      </c>
      <c r="CT572" s="353">
        <f t="shared" si="349"/>
        <v>2.5099999999999997E-2</v>
      </c>
      <c r="CU572" s="353">
        <f t="shared" si="349"/>
        <v>2.5099999999999997E-2</v>
      </c>
      <c r="CV572" s="353">
        <f t="shared" si="349"/>
        <v>2.5099999999999997E-2</v>
      </c>
      <c r="CW572" s="353">
        <f t="shared" si="349"/>
        <v>2.5099999999999997E-2</v>
      </c>
      <c r="CX572" s="353">
        <f t="shared" si="349"/>
        <v>2.5099999999999997E-2</v>
      </c>
      <c r="CY572" s="353">
        <f t="shared" si="349"/>
        <v>2.5099999999999997E-2</v>
      </c>
      <c r="CZ572" s="353">
        <f t="shared" si="349"/>
        <v>2.5099999999999997E-2</v>
      </c>
      <c r="DA572" s="353">
        <f t="shared" si="349"/>
        <v>2.5099999999999997E-2</v>
      </c>
      <c r="DB572" s="353">
        <f t="shared" si="349"/>
        <v>2.5099999999999997E-2</v>
      </c>
      <c r="DC572" s="353">
        <f t="shared" si="349"/>
        <v>2.5099999999999997E-2</v>
      </c>
      <c r="DD572" s="353"/>
      <c r="DE572" s="353"/>
      <c r="DF572" s="353"/>
      <c r="DG572" s="353"/>
      <c r="DH572" s="353"/>
      <c r="DI572" s="353"/>
      <c r="DJ572" s="353"/>
      <c r="DK572" s="353"/>
      <c r="DL572" s="353"/>
      <c r="DM572" s="353"/>
      <c r="DN572" s="353"/>
      <c r="DO572" s="353"/>
      <c r="DP572" s="353"/>
      <c r="DQ572" s="353"/>
      <c r="DR572" s="353"/>
      <c r="DS572" s="353"/>
      <c r="DT572" s="353"/>
      <c r="DU572" s="353"/>
      <c r="DV572" s="353"/>
      <c r="DW572" s="353"/>
      <c r="DX572" s="353"/>
      <c r="DY572" s="353"/>
      <c r="DZ572" s="353"/>
      <c r="EA572" s="353"/>
      <c r="EB572" s="353"/>
      <c r="EC572" s="353"/>
      <c r="ED572" s="353"/>
      <c r="EE572" s="353"/>
      <c r="EF572" s="353"/>
      <c r="EG572" s="353"/>
      <c r="EH572" s="353"/>
      <c r="EI572" s="353"/>
      <c r="EJ572" s="353"/>
      <c r="EK572" s="353"/>
      <c r="EL572" s="353"/>
      <c r="EM572" s="353"/>
    </row>
    <row r="573" spans="3:143" x14ac:dyDescent="0.3">
      <c r="C573" s="71">
        <f t="shared" si="348"/>
        <v>6</v>
      </c>
      <c r="D573" s="223" t="str">
        <f t="shared" si="347"/>
        <v>산업운영대</v>
      </c>
      <c r="E573" s="215" t="str">
        <f t="shared" si="347"/>
        <v>산업</v>
      </c>
      <c r="F573" s="283">
        <f t="shared" si="347"/>
        <v>20000</v>
      </c>
      <c r="G573" s="352">
        <f t="shared" si="347"/>
        <v>2.5499999999999998E-2</v>
      </c>
      <c r="H573" s="218">
        <f t="shared" si="347"/>
        <v>43049</v>
      </c>
      <c r="I573" s="219" t="str">
        <f t="shared" si="347"/>
        <v>3개월</v>
      </c>
      <c r="J573" s="220" t="str">
        <f t="shared" si="347"/>
        <v>2.5.8.11</v>
      </c>
      <c r="K573" s="353">
        <f t="shared" si="350"/>
        <v>2.5499999999999998E-2</v>
      </c>
      <c r="L573" s="353">
        <f t="shared" si="350"/>
        <v>2.5499999999999998E-2</v>
      </c>
      <c r="M573" s="353">
        <f t="shared" si="350"/>
        <v>2.5499999999999998E-2</v>
      </c>
      <c r="N573" s="353">
        <f t="shared" si="350"/>
        <v>2.5499999999999998E-2</v>
      </c>
      <c r="O573" s="353">
        <f t="shared" si="350"/>
        <v>2.5499999999999998E-2</v>
      </c>
      <c r="P573" s="353">
        <f t="shared" si="350"/>
        <v>2.5499999999999998E-2</v>
      </c>
      <c r="Q573" s="353">
        <f t="shared" si="350"/>
        <v>2.5499999999999998E-2</v>
      </c>
      <c r="R573" s="353">
        <f t="shared" si="350"/>
        <v>2.5499999999999998E-2</v>
      </c>
      <c r="S573" s="353">
        <f t="shared" si="350"/>
        <v>2.5499999999999998E-2</v>
      </c>
      <c r="T573" s="353">
        <f t="shared" si="350"/>
        <v>2.5499999999999998E-2</v>
      </c>
      <c r="U573" s="353">
        <f t="shared" si="350"/>
        <v>2.5499999999999998E-2</v>
      </c>
      <c r="V573" s="353">
        <f t="shared" si="350"/>
        <v>2.5499999999999998E-2</v>
      </c>
      <c r="W573" s="353">
        <f t="shared" si="350"/>
        <v>2.5499999999999998E-2</v>
      </c>
      <c r="X573" s="353">
        <f t="shared" si="350"/>
        <v>2.5499999999999998E-2</v>
      </c>
      <c r="Y573" s="353">
        <f t="shared" si="350"/>
        <v>2.5499999999999998E-2</v>
      </c>
      <c r="Z573" s="353">
        <f t="shared" si="350"/>
        <v>2.5499999999999998E-2</v>
      </c>
      <c r="AA573" s="353">
        <f t="shared" si="350"/>
        <v>2.5499999999999998E-2</v>
      </c>
      <c r="AB573" s="353">
        <f t="shared" si="350"/>
        <v>2.5499999999999998E-2</v>
      </c>
      <c r="AC573" s="353">
        <f t="shared" si="350"/>
        <v>2.5499999999999998E-2</v>
      </c>
      <c r="AD573" s="353">
        <f t="shared" si="350"/>
        <v>2.5499999999999998E-2</v>
      </c>
      <c r="AE573" s="353">
        <f t="shared" si="350"/>
        <v>2.5499999999999998E-2</v>
      </c>
      <c r="AF573" s="353">
        <f t="shared" si="350"/>
        <v>2.5499999999999998E-2</v>
      </c>
      <c r="AG573" s="353">
        <f t="shared" si="350"/>
        <v>2.5499999999999998E-2</v>
      </c>
      <c r="AH573" s="353">
        <f t="shared" si="350"/>
        <v>2.5499999999999998E-2</v>
      </c>
      <c r="AI573" s="353">
        <f t="shared" si="350"/>
        <v>2.5499999999999998E-2</v>
      </c>
      <c r="AJ573" s="353">
        <f t="shared" si="350"/>
        <v>2.5499999999999998E-2</v>
      </c>
      <c r="AK573" s="353">
        <f t="shared" si="350"/>
        <v>2.5499999999999998E-2</v>
      </c>
      <c r="AL573" s="353">
        <f t="shared" si="350"/>
        <v>2.5499999999999998E-2</v>
      </c>
      <c r="AM573" s="353">
        <f t="shared" si="350"/>
        <v>2.5499999999999998E-2</v>
      </c>
      <c r="AN573" s="353">
        <f t="shared" si="350"/>
        <v>2.5499999999999998E-2</v>
      </c>
      <c r="AO573" s="353">
        <f t="shared" si="350"/>
        <v>2.5499999999999998E-2</v>
      </c>
      <c r="AP573" s="353">
        <f t="shared" si="350"/>
        <v>2.5499999999999998E-2</v>
      </c>
      <c r="AQ573" s="353">
        <f t="shared" si="350"/>
        <v>2.5499999999999998E-2</v>
      </c>
      <c r="AR573" s="353">
        <f t="shared" si="350"/>
        <v>2.5499999999999998E-2</v>
      </c>
      <c r="AS573" s="353">
        <f t="shared" si="350"/>
        <v>2.5499999999999998E-2</v>
      </c>
      <c r="AT573" s="353">
        <f t="shared" si="350"/>
        <v>2.5499999999999998E-2</v>
      </c>
      <c r="AU573" s="353">
        <f t="shared" si="350"/>
        <v>2.5499999999999998E-2</v>
      </c>
      <c r="AV573" s="353">
        <f t="shared" si="350"/>
        <v>2.5499999999999998E-2</v>
      </c>
      <c r="AW573" s="353">
        <f t="shared" si="350"/>
        <v>2.5499999999999998E-2</v>
      </c>
      <c r="AX573" s="353">
        <f t="shared" si="350"/>
        <v>2.5499999999999998E-2</v>
      </c>
      <c r="AY573" s="353">
        <f t="shared" si="350"/>
        <v>2.5499999999999998E-2</v>
      </c>
      <c r="AZ573" s="353">
        <f t="shared" si="350"/>
        <v>2.5499999999999998E-2</v>
      </c>
      <c r="BA573" s="353">
        <f t="shared" si="350"/>
        <v>2.5499999999999998E-2</v>
      </c>
      <c r="BB573" s="353">
        <f t="shared" si="350"/>
        <v>2.5499999999999998E-2</v>
      </c>
      <c r="BC573" s="353">
        <f t="shared" si="350"/>
        <v>2.5499999999999998E-2</v>
      </c>
      <c r="BD573" s="353">
        <f t="shared" si="350"/>
        <v>2.5499999999999998E-2</v>
      </c>
      <c r="BE573" s="353">
        <f t="shared" si="350"/>
        <v>2.5499999999999998E-2</v>
      </c>
      <c r="BF573" s="353">
        <f t="shared" si="350"/>
        <v>2.5499999999999998E-2</v>
      </c>
      <c r="BG573" s="353">
        <f t="shared" si="350"/>
        <v>2.5499999999999998E-2</v>
      </c>
      <c r="BH573" s="353">
        <f t="shared" si="350"/>
        <v>2.5499999999999998E-2</v>
      </c>
      <c r="BI573" s="353">
        <f t="shared" si="350"/>
        <v>2.5499999999999998E-2</v>
      </c>
      <c r="BJ573" s="353">
        <f t="shared" si="350"/>
        <v>2.5499999999999998E-2</v>
      </c>
      <c r="BK573" s="353">
        <f t="shared" si="350"/>
        <v>2.5499999999999998E-2</v>
      </c>
      <c r="BL573" s="353">
        <f t="shared" si="350"/>
        <v>2.5499999999999998E-2</v>
      </c>
      <c r="BM573" s="353">
        <f t="shared" si="350"/>
        <v>2.5499999999999998E-2</v>
      </c>
      <c r="BN573" s="353">
        <f t="shared" si="350"/>
        <v>2.5499999999999998E-2</v>
      </c>
      <c r="BO573" s="353">
        <f t="shared" si="350"/>
        <v>2.5499999999999998E-2</v>
      </c>
      <c r="BP573" s="353">
        <f t="shared" si="350"/>
        <v>2.5499999999999998E-2</v>
      </c>
      <c r="BQ573" s="353">
        <f t="shared" si="350"/>
        <v>2.5499999999999998E-2</v>
      </c>
      <c r="BR573" s="353">
        <f t="shared" si="350"/>
        <v>2.5499999999999998E-2</v>
      </c>
      <c r="BS573" s="353">
        <f t="shared" si="350"/>
        <v>2.5499999999999998E-2</v>
      </c>
      <c r="BT573" s="353">
        <f t="shared" si="350"/>
        <v>2.5499999999999998E-2</v>
      </c>
      <c r="BU573" s="353">
        <f t="shared" si="350"/>
        <v>2.5499999999999998E-2</v>
      </c>
      <c r="BV573" s="353">
        <f t="shared" si="350"/>
        <v>2.5499999999999998E-2</v>
      </c>
      <c r="BW573" s="353">
        <f t="shared" si="349"/>
        <v>2.5499999999999998E-2</v>
      </c>
      <c r="BX573" s="353">
        <f t="shared" si="349"/>
        <v>2.5499999999999998E-2</v>
      </c>
      <c r="BY573" s="353">
        <f t="shared" si="349"/>
        <v>2.5499999999999998E-2</v>
      </c>
      <c r="BZ573" s="353">
        <f t="shared" si="349"/>
        <v>2.5499999999999998E-2</v>
      </c>
      <c r="CA573" s="353">
        <f t="shared" si="349"/>
        <v>2.5499999999999998E-2</v>
      </c>
      <c r="CB573" s="353">
        <f t="shared" si="349"/>
        <v>2.5499999999999998E-2</v>
      </c>
      <c r="CC573" s="353">
        <f t="shared" si="349"/>
        <v>2.5499999999999998E-2</v>
      </c>
      <c r="CD573" s="353">
        <f t="shared" si="349"/>
        <v>2.5499999999999998E-2</v>
      </c>
      <c r="CE573" s="353">
        <f t="shared" si="349"/>
        <v>2.5499999999999998E-2</v>
      </c>
      <c r="CF573" s="353">
        <f t="shared" si="349"/>
        <v>2.5499999999999998E-2</v>
      </c>
      <c r="CG573" s="353">
        <f t="shared" si="349"/>
        <v>2.5499999999999998E-2</v>
      </c>
      <c r="CH573" s="353">
        <f t="shared" si="349"/>
        <v>2.5499999999999998E-2</v>
      </c>
      <c r="CI573" s="353">
        <f t="shared" si="349"/>
        <v>2.5499999999999998E-2</v>
      </c>
      <c r="CJ573" s="353">
        <f t="shared" si="349"/>
        <v>2.5499999999999998E-2</v>
      </c>
      <c r="CK573" s="353">
        <f t="shared" si="349"/>
        <v>2.5499999999999998E-2</v>
      </c>
      <c r="CL573" s="353">
        <f t="shared" si="349"/>
        <v>2.5499999999999998E-2</v>
      </c>
      <c r="CM573" s="353">
        <f t="shared" si="349"/>
        <v>2.5499999999999998E-2</v>
      </c>
      <c r="CN573" s="353">
        <f t="shared" si="349"/>
        <v>2.5499999999999998E-2</v>
      </c>
      <c r="CO573" s="353">
        <f t="shared" si="349"/>
        <v>2.5499999999999998E-2</v>
      </c>
      <c r="CP573" s="353">
        <f t="shared" si="349"/>
        <v>2.5499999999999998E-2</v>
      </c>
      <c r="CQ573" s="353">
        <f t="shared" si="349"/>
        <v>2.5499999999999998E-2</v>
      </c>
      <c r="CR573" s="353">
        <f t="shared" si="349"/>
        <v>2.5499999999999998E-2</v>
      </c>
      <c r="CS573" s="353">
        <f t="shared" si="349"/>
        <v>2.5499999999999998E-2</v>
      </c>
      <c r="CT573" s="353">
        <f t="shared" si="349"/>
        <v>2.5499999999999998E-2</v>
      </c>
      <c r="CU573" s="353">
        <f t="shared" si="349"/>
        <v>2.5499999999999998E-2</v>
      </c>
      <c r="CV573" s="353">
        <f t="shared" si="349"/>
        <v>2.5499999999999998E-2</v>
      </c>
      <c r="CW573" s="353">
        <f t="shared" si="349"/>
        <v>2.5499999999999998E-2</v>
      </c>
      <c r="CX573" s="353">
        <f t="shared" si="349"/>
        <v>2.5499999999999998E-2</v>
      </c>
      <c r="CY573" s="353">
        <f t="shared" si="349"/>
        <v>2.5499999999999998E-2</v>
      </c>
      <c r="CZ573" s="353">
        <f t="shared" si="349"/>
        <v>2.5499999999999998E-2</v>
      </c>
      <c r="DA573" s="353">
        <f t="shared" si="349"/>
        <v>2.5499999999999998E-2</v>
      </c>
      <c r="DB573" s="353">
        <f t="shared" si="349"/>
        <v>2.5499999999999998E-2</v>
      </c>
      <c r="DC573" s="353">
        <f t="shared" si="349"/>
        <v>2.5499999999999998E-2</v>
      </c>
      <c r="DD573" s="353"/>
      <c r="DE573" s="353"/>
      <c r="DF573" s="353"/>
      <c r="DG573" s="353"/>
      <c r="DH573" s="353"/>
      <c r="DI573" s="353"/>
      <c r="DJ573" s="353"/>
      <c r="DK573" s="353"/>
      <c r="DL573" s="353"/>
      <c r="DM573" s="353"/>
      <c r="DN573" s="353"/>
      <c r="DO573" s="353"/>
      <c r="DP573" s="353"/>
      <c r="DQ573" s="353"/>
      <c r="DR573" s="353"/>
      <c r="DS573" s="353"/>
      <c r="DT573" s="353"/>
      <c r="DU573" s="353"/>
      <c r="DV573" s="353"/>
      <c r="DW573" s="353"/>
      <c r="DX573" s="353"/>
      <c r="DY573" s="353"/>
      <c r="DZ573" s="353"/>
      <c r="EA573" s="353"/>
      <c r="EB573" s="353"/>
      <c r="EC573" s="353"/>
      <c r="ED573" s="353"/>
      <c r="EE573" s="353"/>
      <c r="EF573" s="353"/>
      <c r="EG573" s="353"/>
      <c r="EH573" s="353"/>
      <c r="EI573" s="353"/>
      <c r="EJ573" s="353"/>
      <c r="EK573" s="353"/>
      <c r="EL573" s="353"/>
      <c r="EM573" s="353"/>
    </row>
    <row r="574" spans="3:143" x14ac:dyDescent="0.3">
      <c r="C574" s="71">
        <f t="shared" si="348"/>
        <v>7</v>
      </c>
      <c r="D574" s="214" t="str">
        <f t="shared" si="347"/>
        <v>기업일반대</v>
      </c>
      <c r="E574" s="215" t="str">
        <f t="shared" si="347"/>
        <v>야마구찌</v>
      </c>
      <c r="F574" s="283">
        <f t="shared" si="347"/>
        <v>5000</v>
      </c>
      <c r="G574" s="352">
        <f t="shared" si="347"/>
        <v>2.3399999999999997E-2</v>
      </c>
      <c r="H574" s="218">
        <f t="shared" si="347"/>
        <v>42874</v>
      </c>
      <c r="I574" s="219" t="str">
        <f t="shared" si="347"/>
        <v>3개월</v>
      </c>
      <c r="J574" s="220" t="str">
        <f t="shared" si="347"/>
        <v>2.5.8.11</v>
      </c>
      <c r="K574" s="353">
        <f t="shared" si="350"/>
        <v>2.3399999999999997E-2</v>
      </c>
      <c r="L574" s="353">
        <f t="shared" si="350"/>
        <v>2.3399999999999997E-2</v>
      </c>
      <c r="M574" s="353">
        <f t="shared" si="350"/>
        <v>2.3399999999999997E-2</v>
      </c>
      <c r="N574" s="353">
        <f t="shared" si="350"/>
        <v>2.3399999999999997E-2</v>
      </c>
      <c r="O574" s="353">
        <f t="shared" si="350"/>
        <v>2.3399999999999997E-2</v>
      </c>
      <c r="P574" s="353">
        <f t="shared" si="350"/>
        <v>2.3399999999999997E-2</v>
      </c>
      <c r="Q574" s="353">
        <f t="shared" si="350"/>
        <v>2.3399999999999997E-2</v>
      </c>
      <c r="R574" s="353">
        <f t="shared" si="350"/>
        <v>2.3399999999999997E-2</v>
      </c>
      <c r="S574" s="353">
        <f t="shared" si="350"/>
        <v>2.3399999999999997E-2</v>
      </c>
      <c r="T574" s="353">
        <f t="shared" si="350"/>
        <v>2.3399999999999997E-2</v>
      </c>
      <c r="U574" s="353">
        <f t="shared" si="350"/>
        <v>2.3399999999999997E-2</v>
      </c>
      <c r="V574" s="353">
        <f t="shared" si="350"/>
        <v>2.3399999999999997E-2</v>
      </c>
      <c r="W574" s="353">
        <f t="shared" si="350"/>
        <v>2.3399999999999997E-2</v>
      </c>
      <c r="X574" s="353">
        <f t="shared" si="350"/>
        <v>2.3399999999999997E-2</v>
      </c>
      <c r="Y574" s="353">
        <f t="shared" si="350"/>
        <v>2.3399999999999997E-2</v>
      </c>
      <c r="Z574" s="353">
        <f t="shared" si="350"/>
        <v>2.3399999999999997E-2</v>
      </c>
      <c r="AA574" s="353">
        <f t="shared" si="350"/>
        <v>2.3399999999999997E-2</v>
      </c>
      <c r="AB574" s="353">
        <f t="shared" si="350"/>
        <v>2.3399999999999997E-2</v>
      </c>
      <c r="AC574" s="353">
        <f t="shared" si="350"/>
        <v>2.3399999999999997E-2</v>
      </c>
      <c r="AD574" s="353">
        <f t="shared" si="350"/>
        <v>2.3399999999999997E-2</v>
      </c>
      <c r="AE574" s="353">
        <f t="shared" si="350"/>
        <v>2.3399999999999997E-2</v>
      </c>
      <c r="AF574" s="353">
        <f t="shared" si="350"/>
        <v>2.3399999999999997E-2</v>
      </c>
      <c r="AG574" s="353">
        <f t="shared" si="350"/>
        <v>2.3399999999999997E-2</v>
      </c>
      <c r="AH574" s="353">
        <f t="shared" si="350"/>
        <v>2.3399999999999997E-2</v>
      </c>
      <c r="AI574" s="353">
        <f t="shared" si="350"/>
        <v>2.3399999999999997E-2</v>
      </c>
      <c r="AJ574" s="353">
        <f t="shared" si="350"/>
        <v>2.3399999999999997E-2</v>
      </c>
      <c r="AK574" s="353">
        <f t="shared" si="350"/>
        <v>2.3399999999999997E-2</v>
      </c>
      <c r="AL574" s="353">
        <f t="shared" si="350"/>
        <v>2.3399999999999997E-2</v>
      </c>
      <c r="AM574" s="353">
        <f t="shared" si="350"/>
        <v>2.3399999999999997E-2</v>
      </c>
      <c r="AN574" s="353">
        <f t="shared" si="350"/>
        <v>2.3399999999999997E-2</v>
      </c>
      <c r="AO574" s="353">
        <f t="shared" si="350"/>
        <v>2.3399999999999997E-2</v>
      </c>
      <c r="AP574" s="353">
        <f t="shared" si="350"/>
        <v>2.3399999999999997E-2</v>
      </c>
      <c r="AQ574" s="353">
        <f t="shared" si="350"/>
        <v>2.3399999999999997E-2</v>
      </c>
      <c r="AR574" s="353">
        <f t="shared" si="350"/>
        <v>2.3399999999999997E-2</v>
      </c>
      <c r="AS574" s="353">
        <f t="shared" si="350"/>
        <v>2.3399999999999997E-2</v>
      </c>
      <c r="AT574" s="353">
        <f t="shared" si="350"/>
        <v>2.3399999999999997E-2</v>
      </c>
      <c r="AU574" s="353">
        <f t="shared" si="350"/>
        <v>2.3399999999999997E-2</v>
      </c>
      <c r="AV574" s="353">
        <f t="shared" si="350"/>
        <v>2.3399999999999997E-2</v>
      </c>
      <c r="AW574" s="353">
        <f t="shared" si="350"/>
        <v>2.3399999999999997E-2</v>
      </c>
      <c r="AX574" s="353">
        <f t="shared" si="350"/>
        <v>2.3399999999999997E-2</v>
      </c>
      <c r="AY574" s="353">
        <f t="shared" si="350"/>
        <v>2.3399999999999997E-2</v>
      </c>
      <c r="AZ574" s="353">
        <f t="shared" si="350"/>
        <v>2.3399999999999997E-2</v>
      </c>
      <c r="BA574" s="353">
        <f t="shared" si="350"/>
        <v>2.3399999999999997E-2</v>
      </c>
      <c r="BB574" s="353">
        <f t="shared" si="350"/>
        <v>2.3399999999999997E-2</v>
      </c>
      <c r="BC574" s="353">
        <f t="shared" si="350"/>
        <v>2.3399999999999997E-2</v>
      </c>
      <c r="BD574" s="353">
        <f t="shared" si="350"/>
        <v>2.3399999999999997E-2</v>
      </c>
      <c r="BE574" s="353">
        <f t="shared" si="350"/>
        <v>2.3399999999999997E-2</v>
      </c>
      <c r="BF574" s="353">
        <f t="shared" si="350"/>
        <v>2.3399999999999997E-2</v>
      </c>
      <c r="BG574" s="353">
        <f t="shared" si="350"/>
        <v>2.3399999999999997E-2</v>
      </c>
      <c r="BH574" s="353">
        <f t="shared" si="350"/>
        <v>2.3399999999999997E-2</v>
      </c>
      <c r="BI574" s="353">
        <f t="shared" si="350"/>
        <v>2.3399999999999997E-2</v>
      </c>
      <c r="BJ574" s="353">
        <f t="shared" si="350"/>
        <v>2.3399999999999997E-2</v>
      </c>
      <c r="BK574" s="353">
        <f t="shared" si="350"/>
        <v>2.3399999999999997E-2</v>
      </c>
      <c r="BL574" s="353">
        <f t="shared" si="350"/>
        <v>2.3399999999999997E-2</v>
      </c>
      <c r="BM574" s="353">
        <f t="shared" si="350"/>
        <v>2.3399999999999997E-2</v>
      </c>
      <c r="BN574" s="353">
        <f t="shared" si="350"/>
        <v>2.3399999999999997E-2</v>
      </c>
      <c r="BO574" s="353">
        <f t="shared" si="350"/>
        <v>2.3399999999999997E-2</v>
      </c>
      <c r="BP574" s="353">
        <f t="shared" si="350"/>
        <v>2.3399999999999997E-2</v>
      </c>
      <c r="BQ574" s="353">
        <f t="shared" si="350"/>
        <v>2.3399999999999997E-2</v>
      </c>
      <c r="BR574" s="353">
        <f t="shared" si="350"/>
        <v>2.3399999999999997E-2</v>
      </c>
      <c r="BS574" s="353">
        <f t="shared" si="350"/>
        <v>2.3399999999999997E-2</v>
      </c>
      <c r="BT574" s="353">
        <f t="shared" si="350"/>
        <v>2.3399999999999997E-2</v>
      </c>
      <c r="BU574" s="353">
        <f t="shared" si="350"/>
        <v>2.3399999999999997E-2</v>
      </c>
      <c r="BV574" s="353">
        <f t="shared" si="350"/>
        <v>2.3399999999999997E-2</v>
      </c>
      <c r="BW574" s="353">
        <f t="shared" si="349"/>
        <v>2.3399999999999997E-2</v>
      </c>
      <c r="BX574" s="353">
        <f t="shared" si="349"/>
        <v>2.3399999999999997E-2</v>
      </c>
      <c r="BY574" s="353">
        <f t="shared" si="349"/>
        <v>2.3399999999999997E-2</v>
      </c>
      <c r="BZ574" s="353">
        <f t="shared" si="349"/>
        <v>2.3399999999999997E-2</v>
      </c>
      <c r="CA574" s="353">
        <f t="shared" si="349"/>
        <v>2.3399999999999997E-2</v>
      </c>
      <c r="CB574" s="353">
        <f t="shared" si="349"/>
        <v>2.3399999999999997E-2</v>
      </c>
      <c r="CC574" s="353">
        <f t="shared" si="349"/>
        <v>2.3399999999999997E-2</v>
      </c>
      <c r="CD574" s="353">
        <f t="shared" si="349"/>
        <v>2.3399999999999997E-2</v>
      </c>
      <c r="CE574" s="353">
        <f t="shared" si="349"/>
        <v>2.3399999999999997E-2</v>
      </c>
      <c r="CF574" s="353">
        <f t="shared" si="349"/>
        <v>2.3399999999999997E-2</v>
      </c>
      <c r="CG574" s="353">
        <f t="shared" si="349"/>
        <v>2.3399999999999997E-2</v>
      </c>
      <c r="CH574" s="353">
        <f t="shared" si="349"/>
        <v>2.3399999999999997E-2</v>
      </c>
      <c r="CI574" s="353">
        <f t="shared" si="349"/>
        <v>2.3399999999999997E-2</v>
      </c>
      <c r="CJ574" s="353">
        <f t="shared" si="349"/>
        <v>2.3399999999999997E-2</v>
      </c>
      <c r="CK574" s="353">
        <f t="shared" si="349"/>
        <v>2.3399999999999997E-2</v>
      </c>
      <c r="CL574" s="353">
        <f t="shared" si="349"/>
        <v>2.3399999999999997E-2</v>
      </c>
      <c r="CM574" s="353">
        <f t="shared" si="349"/>
        <v>2.3399999999999997E-2</v>
      </c>
      <c r="CN574" s="353">
        <f t="shared" si="349"/>
        <v>2.3399999999999997E-2</v>
      </c>
      <c r="CO574" s="353">
        <f t="shared" si="349"/>
        <v>2.3399999999999997E-2</v>
      </c>
      <c r="CP574" s="353">
        <f t="shared" si="349"/>
        <v>2.3399999999999997E-2</v>
      </c>
      <c r="CQ574" s="353">
        <f t="shared" si="349"/>
        <v>2.3399999999999997E-2</v>
      </c>
      <c r="CR574" s="353">
        <f t="shared" si="349"/>
        <v>2.3399999999999997E-2</v>
      </c>
      <c r="CS574" s="353">
        <f t="shared" si="349"/>
        <v>2.3399999999999997E-2</v>
      </c>
      <c r="CT574" s="353">
        <f t="shared" si="349"/>
        <v>2.3399999999999997E-2</v>
      </c>
      <c r="CU574" s="353">
        <f t="shared" si="349"/>
        <v>2.3399999999999997E-2</v>
      </c>
      <c r="CV574" s="353">
        <f t="shared" si="349"/>
        <v>2.3399999999999997E-2</v>
      </c>
      <c r="CW574" s="353">
        <f t="shared" si="349"/>
        <v>2.3399999999999997E-2</v>
      </c>
      <c r="CX574" s="353">
        <f t="shared" si="349"/>
        <v>2.3399999999999997E-2</v>
      </c>
      <c r="CY574" s="353">
        <f t="shared" si="349"/>
        <v>2.3399999999999997E-2</v>
      </c>
      <c r="CZ574" s="353">
        <f t="shared" si="349"/>
        <v>2.3399999999999997E-2</v>
      </c>
      <c r="DA574" s="353">
        <f t="shared" si="349"/>
        <v>2.3399999999999997E-2</v>
      </c>
      <c r="DB574" s="353">
        <f t="shared" si="349"/>
        <v>2.3399999999999997E-2</v>
      </c>
      <c r="DC574" s="353">
        <f t="shared" si="349"/>
        <v>2.3399999999999997E-2</v>
      </c>
      <c r="DD574" s="353"/>
      <c r="DE574" s="353"/>
      <c r="DF574" s="353"/>
      <c r="DG574" s="353"/>
      <c r="DH574" s="353"/>
      <c r="DI574" s="353"/>
      <c r="DJ574" s="353"/>
      <c r="DK574" s="353"/>
      <c r="DL574" s="353"/>
      <c r="DM574" s="353"/>
      <c r="DN574" s="353"/>
      <c r="DO574" s="353"/>
      <c r="DP574" s="353"/>
      <c r="DQ574" s="353"/>
      <c r="DR574" s="353"/>
      <c r="DS574" s="353"/>
      <c r="DT574" s="353"/>
      <c r="DU574" s="353"/>
      <c r="DV574" s="353"/>
      <c r="DW574" s="353"/>
      <c r="DX574" s="353"/>
      <c r="DY574" s="353"/>
      <c r="DZ574" s="353"/>
      <c r="EA574" s="353"/>
      <c r="EB574" s="353"/>
      <c r="EC574" s="353"/>
      <c r="ED574" s="353"/>
      <c r="EE574" s="353"/>
      <c r="EF574" s="353"/>
      <c r="EG574" s="353"/>
      <c r="EH574" s="353"/>
      <c r="EI574" s="353"/>
      <c r="EJ574" s="353"/>
      <c r="EK574" s="353"/>
      <c r="EL574" s="353"/>
      <c r="EM574" s="353"/>
    </row>
    <row r="575" spans="3:143" x14ac:dyDescent="0.3">
      <c r="C575" s="71">
        <f t="shared" si="348"/>
        <v>8</v>
      </c>
      <c r="D575" s="223" t="str">
        <f t="shared" si="347"/>
        <v>일반대</v>
      </c>
      <c r="E575" s="215" t="str">
        <f t="shared" si="347"/>
        <v>우리</v>
      </c>
      <c r="F575" s="283">
        <f t="shared" si="347"/>
        <v>2500</v>
      </c>
      <c r="G575" s="352">
        <f t="shared" si="347"/>
        <v>2.6099999999999998E-2</v>
      </c>
      <c r="H575" s="218">
        <f t="shared" si="347"/>
        <v>42797</v>
      </c>
      <c r="I575" s="219" t="str">
        <f t="shared" si="347"/>
        <v>1개월</v>
      </c>
      <c r="J575" s="220" t="str">
        <f t="shared" si="347"/>
        <v>-</v>
      </c>
      <c r="K575" s="353">
        <f t="shared" si="350"/>
        <v>2.6099999999999998E-2</v>
      </c>
      <c r="L575" s="353">
        <f t="shared" si="350"/>
        <v>2.6099999999999998E-2</v>
      </c>
      <c r="M575" s="353">
        <f t="shared" si="350"/>
        <v>2.6099999999999998E-2</v>
      </c>
      <c r="N575" s="353">
        <f t="shared" si="350"/>
        <v>2.6099999999999998E-2</v>
      </c>
      <c r="O575" s="353">
        <f t="shared" si="350"/>
        <v>2.6099999999999998E-2</v>
      </c>
      <c r="P575" s="353">
        <f t="shared" si="350"/>
        <v>2.6099999999999998E-2</v>
      </c>
      <c r="Q575" s="353">
        <f t="shared" si="350"/>
        <v>2.6099999999999998E-2</v>
      </c>
      <c r="R575" s="353">
        <f t="shared" si="350"/>
        <v>2.6099999999999998E-2</v>
      </c>
      <c r="S575" s="353">
        <f t="shared" si="350"/>
        <v>2.6099999999999998E-2</v>
      </c>
      <c r="T575" s="353">
        <f t="shared" si="350"/>
        <v>2.6099999999999998E-2</v>
      </c>
      <c r="U575" s="353">
        <f t="shared" si="350"/>
        <v>2.6099999999999998E-2</v>
      </c>
      <c r="V575" s="353">
        <f t="shared" si="350"/>
        <v>2.6099999999999998E-2</v>
      </c>
      <c r="W575" s="353">
        <f t="shared" si="350"/>
        <v>2.6099999999999998E-2</v>
      </c>
      <c r="X575" s="353">
        <f t="shared" si="350"/>
        <v>2.6099999999999998E-2</v>
      </c>
      <c r="Y575" s="353">
        <f t="shared" si="350"/>
        <v>2.6099999999999998E-2</v>
      </c>
      <c r="Z575" s="353">
        <f t="shared" si="350"/>
        <v>2.6099999999999998E-2</v>
      </c>
      <c r="AA575" s="353">
        <f t="shared" si="350"/>
        <v>2.6099999999999998E-2</v>
      </c>
      <c r="AB575" s="353">
        <f t="shared" si="350"/>
        <v>2.6099999999999998E-2</v>
      </c>
      <c r="AC575" s="353">
        <f t="shared" si="350"/>
        <v>2.6099999999999998E-2</v>
      </c>
      <c r="AD575" s="353">
        <f t="shared" si="350"/>
        <v>2.6099999999999998E-2</v>
      </c>
      <c r="AE575" s="353">
        <f t="shared" si="350"/>
        <v>2.6099999999999998E-2</v>
      </c>
      <c r="AF575" s="353">
        <f t="shared" si="350"/>
        <v>2.6099999999999998E-2</v>
      </c>
      <c r="AG575" s="353">
        <f t="shared" si="350"/>
        <v>2.6099999999999998E-2</v>
      </c>
      <c r="AH575" s="353">
        <f t="shared" si="350"/>
        <v>2.6099999999999998E-2</v>
      </c>
      <c r="AI575" s="353">
        <f t="shared" si="350"/>
        <v>2.6099999999999998E-2</v>
      </c>
      <c r="AJ575" s="353">
        <f t="shared" si="350"/>
        <v>2.6099999999999998E-2</v>
      </c>
      <c r="AK575" s="353">
        <f t="shared" si="350"/>
        <v>2.6099999999999998E-2</v>
      </c>
      <c r="AL575" s="353">
        <f t="shared" si="350"/>
        <v>2.6099999999999998E-2</v>
      </c>
      <c r="AM575" s="353">
        <f t="shared" si="350"/>
        <v>2.6099999999999998E-2</v>
      </c>
      <c r="AN575" s="353">
        <f t="shared" si="350"/>
        <v>2.6099999999999998E-2</v>
      </c>
      <c r="AO575" s="353">
        <f t="shared" si="350"/>
        <v>2.6099999999999998E-2</v>
      </c>
      <c r="AP575" s="353">
        <f t="shared" si="350"/>
        <v>2.6099999999999998E-2</v>
      </c>
      <c r="AQ575" s="353">
        <f t="shared" si="350"/>
        <v>2.6099999999999998E-2</v>
      </c>
      <c r="AR575" s="353">
        <f t="shared" si="350"/>
        <v>2.6099999999999998E-2</v>
      </c>
      <c r="AS575" s="353">
        <f t="shared" si="350"/>
        <v>2.6099999999999998E-2</v>
      </c>
      <c r="AT575" s="353">
        <f t="shared" si="350"/>
        <v>2.6099999999999998E-2</v>
      </c>
      <c r="AU575" s="353">
        <f t="shared" si="350"/>
        <v>2.6099999999999998E-2</v>
      </c>
      <c r="AV575" s="353">
        <f t="shared" si="350"/>
        <v>2.6099999999999998E-2</v>
      </c>
      <c r="AW575" s="353">
        <f t="shared" si="350"/>
        <v>2.6099999999999998E-2</v>
      </c>
      <c r="AX575" s="353">
        <f t="shared" si="350"/>
        <v>2.6099999999999998E-2</v>
      </c>
      <c r="AY575" s="353">
        <f t="shared" si="350"/>
        <v>2.6099999999999998E-2</v>
      </c>
      <c r="AZ575" s="353">
        <f t="shared" si="350"/>
        <v>2.6099999999999998E-2</v>
      </c>
      <c r="BA575" s="353">
        <f t="shared" si="350"/>
        <v>2.6099999999999998E-2</v>
      </c>
      <c r="BB575" s="353">
        <f t="shared" si="350"/>
        <v>2.6099999999999998E-2</v>
      </c>
      <c r="BC575" s="353">
        <f t="shared" si="350"/>
        <v>2.6099999999999998E-2</v>
      </c>
      <c r="BD575" s="353">
        <f t="shared" si="350"/>
        <v>2.6099999999999998E-2</v>
      </c>
      <c r="BE575" s="353">
        <f t="shared" si="350"/>
        <v>2.6099999999999998E-2</v>
      </c>
      <c r="BF575" s="353">
        <f t="shared" si="350"/>
        <v>2.6099999999999998E-2</v>
      </c>
      <c r="BG575" s="353">
        <f t="shared" si="350"/>
        <v>2.6099999999999998E-2</v>
      </c>
      <c r="BH575" s="353">
        <f t="shared" si="350"/>
        <v>2.6099999999999998E-2</v>
      </c>
      <c r="BI575" s="353">
        <f t="shared" si="350"/>
        <v>2.6099999999999998E-2</v>
      </c>
      <c r="BJ575" s="353">
        <f t="shared" si="350"/>
        <v>2.6099999999999998E-2</v>
      </c>
      <c r="BK575" s="353">
        <f t="shared" si="350"/>
        <v>2.6099999999999998E-2</v>
      </c>
      <c r="BL575" s="353">
        <f t="shared" si="350"/>
        <v>2.6099999999999998E-2</v>
      </c>
      <c r="BM575" s="353">
        <f t="shared" si="350"/>
        <v>2.6099999999999998E-2</v>
      </c>
      <c r="BN575" s="353">
        <f t="shared" si="350"/>
        <v>2.6099999999999998E-2</v>
      </c>
      <c r="BO575" s="353">
        <f t="shared" si="350"/>
        <v>2.6099999999999998E-2</v>
      </c>
      <c r="BP575" s="353">
        <f t="shared" si="350"/>
        <v>2.6099999999999998E-2</v>
      </c>
      <c r="BQ575" s="353">
        <f t="shared" si="350"/>
        <v>2.6099999999999998E-2</v>
      </c>
      <c r="BR575" s="353">
        <f t="shared" si="350"/>
        <v>2.6099999999999998E-2</v>
      </c>
      <c r="BS575" s="353">
        <f t="shared" si="350"/>
        <v>2.6099999999999998E-2</v>
      </c>
      <c r="BT575" s="353">
        <f t="shared" si="350"/>
        <v>2.6099999999999998E-2</v>
      </c>
      <c r="BU575" s="353">
        <f t="shared" si="350"/>
        <v>2.6099999999999998E-2</v>
      </c>
      <c r="BV575" s="353">
        <f t="shared" si="350"/>
        <v>2.6099999999999998E-2</v>
      </c>
      <c r="BW575" s="353">
        <f t="shared" si="349"/>
        <v>2.6099999999999998E-2</v>
      </c>
      <c r="BX575" s="353">
        <f t="shared" si="349"/>
        <v>2.6099999999999998E-2</v>
      </c>
      <c r="BY575" s="353">
        <f t="shared" si="349"/>
        <v>2.6099999999999998E-2</v>
      </c>
      <c r="BZ575" s="353">
        <f t="shared" si="349"/>
        <v>2.6099999999999998E-2</v>
      </c>
      <c r="CA575" s="353">
        <f t="shared" si="349"/>
        <v>2.6099999999999998E-2</v>
      </c>
      <c r="CB575" s="353">
        <f t="shared" si="349"/>
        <v>2.6099999999999998E-2</v>
      </c>
      <c r="CC575" s="353">
        <f t="shared" si="349"/>
        <v>2.6099999999999998E-2</v>
      </c>
      <c r="CD575" s="353">
        <f t="shared" si="349"/>
        <v>2.6099999999999998E-2</v>
      </c>
      <c r="CE575" s="353">
        <f t="shared" si="349"/>
        <v>2.6099999999999998E-2</v>
      </c>
      <c r="CF575" s="353">
        <f t="shared" si="349"/>
        <v>2.6099999999999998E-2</v>
      </c>
      <c r="CG575" s="353">
        <f t="shared" si="349"/>
        <v>2.6099999999999998E-2</v>
      </c>
      <c r="CH575" s="353">
        <f t="shared" si="349"/>
        <v>2.6099999999999998E-2</v>
      </c>
      <c r="CI575" s="353">
        <f t="shared" si="349"/>
        <v>2.6099999999999998E-2</v>
      </c>
      <c r="CJ575" s="353">
        <f t="shared" si="349"/>
        <v>2.6099999999999998E-2</v>
      </c>
      <c r="CK575" s="353">
        <f t="shared" si="349"/>
        <v>2.6099999999999998E-2</v>
      </c>
      <c r="CL575" s="353">
        <f t="shared" si="349"/>
        <v>2.6099999999999998E-2</v>
      </c>
      <c r="CM575" s="353">
        <f t="shared" si="349"/>
        <v>2.6099999999999998E-2</v>
      </c>
      <c r="CN575" s="353">
        <f t="shared" si="349"/>
        <v>2.6099999999999998E-2</v>
      </c>
      <c r="CO575" s="353">
        <f t="shared" si="349"/>
        <v>2.6099999999999998E-2</v>
      </c>
      <c r="CP575" s="353">
        <f t="shared" si="349"/>
        <v>2.6099999999999998E-2</v>
      </c>
      <c r="CQ575" s="353">
        <f t="shared" si="349"/>
        <v>2.6099999999999998E-2</v>
      </c>
      <c r="CR575" s="353">
        <f t="shared" si="349"/>
        <v>2.6099999999999998E-2</v>
      </c>
      <c r="CS575" s="353">
        <f t="shared" si="349"/>
        <v>2.6099999999999998E-2</v>
      </c>
      <c r="CT575" s="353">
        <f t="shared" si="349"/>
        <v>2.6099999999999998E-2</v>
      </c>
      <c r="CU575" s="353">
        <f t="shared" si="349"/>
        <v>2.6099999999999998E-2</v>
      </c>
      <c r="CV575" s="353">
        <f t="shared" si="349"/>
        <v>2.6099999999999998E-2</v>
      </c>
      <c r="CW575" s="353">
        <f t="shared" si="349"/>
        <v>2.6099999999999998E-2</v>
      </c>
      <c r="CX575" s="353">
        <f t="shared" si="349"/>
        <v>2.6099999999999998E-2</v>
      </c>
      <c r="CY575" s="353">
        <f t="shared" si="349"/>
        <v>2.6099999999999998E-2</v>
      </c>
      <c r="CZ575" s="353">
        <f t="shared" si="349"/>
        <v>2.6099999999999998E-2</v>
      </c>
      <c r="DA575" s="353">
        <f t="shared" si="349"/>
        <v>2.6099999999999998E-2</v>
      </c>
      <c r="DB575" s="353">
        <f t="shared" si="349"/>
        <v>2.6099999999999998E-2</v>
      </c>
      <c r="DC575" s="353">
        <f t="shared" si="349"/>
        <v>2.6099999999999998E-2</v>
      </c>
      <c r="DD575" s="353"/>
      <c r="DE575" s="353"/>
      <c r="DF575" s="353"/>
      <c r="DG575" s="353"/>
      <c r="DH575" s="353"/>
      <c r="DI575" s="353"/>
      <c r="DJ575" s="353"/>
      <c r="DK575" s="353"/>
      <c r="DL575" s="353"/>
      <c r="DM575" s="353"/>
      <c r="DN575" s="353"/>
      <c r="DO575" s="353"/>
      <c r="DP575" s="353"/>
      <c r="DQ575" s="353"/>
      <c r="DR575" s="353"/>
      <c r="DS575" s="353"/>
      <c r="DT575" s="353"/>
      <c r="DU575" s="353"/>
      <c r="DV575" s="353"/>
      <c r="DW575" s="353"/>
      <c r="DX575" s="353"/>
      <c r="DY575" s="353"/>
      <c r="DZ575" s="353"/>
      <c r="EA575" s="353"/>
      <c r="EB575" s="353"/>
      <c r="EC575" s="353"/>
      <c r="ED575" s="353"/>
      <c r="EE575" s="353"/>
      <c r="EF575" s="353"/>
      <c r="EG575" s="353"/>
      <c r="EH575" s="353"/>
      <c r="EI575" s="353"/>
      <c r="EJ575" s="353"/>
      <c r="EK575" s="353"/>
      <c r="EL575" s="353"/>
      <c r="EM575" s="353"/>
    </row>
    <row r="576" spans="3:143" x14ac:dyDescent="0.3">
      <c r="C576" s="71">
        <f t="shared" si="348"/>
        <v>9</v>
      </c>
      <c r="D576" s="214" t="str">
        <f t="shared" si="347"/>
        <v>일반대</v>
      </c>
      <c r="E576" s="215" t="str">
        <f t="shared" si="347"/>
        <v>농협</v>
      </c>
      <c r="F576" s="283">
        <f t="shared" si="347"/>
        <v>5000</v>
      </c>
      <c r="G576" s="352">
        <f t="shared" si="347"/>
        <v>2.8900000000000002E-2</v>
      </c>
      <c r="H576" s="218">
        <f t="shared" si="347"/>
        <v>42694</v>
      </c>
      <c r="I576" s="219" t="str">
        <f t="shared" si="347"/>
        <v>1개월</v>
      </c>
      <c r="J576" s="220" t="str">
        <f t="shared" si="347"/>
        <v>-</v>
      </c>
      <c r="K576" s="353">
        <f t="shared" ref="K576:BV579" si="351">$G576</f>
        <v>2.8900000000000002E-2</v>
      </c>
      <c r="L576" s="353">
        <f t="shared" si="351"/>
        <v>2.8900000000000002E-2</v>
      </c>
      <c r="M576" s="353">
        <f t="shared" si="351"/>
        <v>2.8900000000000002E-2</v>
      </c>
      <c r="N576" s="353">
        <f t="shared" si="351"/>
        <v>2.8900000000000002E-2</v>
      </c>
      <c r="O576" s="353">
        <f t="shared" si="351"/>
        <v>2.8900000000000002E-2</v>
      </c>
      <c r="P576" s="353">
        <f t="shared" si="351"/>
        <v>2.8900000000000002E-2</v>
      </c>
      <c r="Q576" s="353">
        <f t="shared" si="351"/>
        <v>2.8900000000000002E-2</v>
      </c>
      <c r="R576" s="353">
        <f t="shared" si="351"/>
        <v>2.8900000000000002E-2</v>
      </c>
      <c r="S576" s="353">
        <f t="shared" si="351"/>
        <v>2.8900000000000002E-2</v>
      </c>
      <c r="T576" s="353">
        <f t="shared" si="351"/>
        <v>2.8900000000000002E-2</v>
      </c>
      <c r="U576" s="353">
        <f t="shared" si="351"/>
        <v>2.8900000000000002E-2</v>
      </c>
      <c r="V576" s="353">
        <f t="shared" si="351"/>
        <v>2.8900000000000002E-2</v>
      </c>
      <c r="W576" s="353">
        <f t="shared" si="351"/>
        <v>2.8900000000000002E-2</v>
      </c>
      <c r="X576" s="353">
        <f t="shared" si="351"/>
        <v>2.8900000000000002E-2</v>
      </c>
      <c r="Y576" s="353">
        <f t="shared" si="351"/>
        <v>2.8900000000000002E-2</v>
      </c>
      <c r="Z576" s="353">
        <f t="shared" si="351"/>
        <v>2.8900000000000002E-2</v>
      </c>
      <c r="AA576" s="353">
        <f t="shared" si="351"/>
        <v>2.8900000000000002E-2</v>
      </c>
      <c r="AB576" s="353">
        <f t="shared" si="351"/>
        <v>2.8900000000000002E-2</v>
      </c>
      <c r="AC576" s="353">
        <f t="shared" si="351"/>
        <v>2.8900000000000002E-2</v>
      </c>
      <c r="AD576" s="353">
        <f t="shared" si="351"/>
        <v>2.8900000000000002E-2</v>
      </c>
      <c r="AE576" s="353">
        <f t="shared" si="351"/>
        <v>2.8900000000000002E-2</v>
      </c>
      <c r="AF576" s="353">
        <f t="shared" si="351"/>
        <v>2.8900000000000002E-2</v>
      </c>
      <c r="AG576" s="353">
        <f t="shared" si="351"/>
        <v>2.8900000000000002E-2</v>
      </c>
      <c r="AH576" s="353">
        <f t="shared" si="351"/>
        <v>2.8900000000000002E-2</v>
      </c>
      <c r="AI576" s="353">
        <f t="shared" si="351"/>
        <v>2.8900000000000002E-2</v>
      </c>
      <c r="AJ576" s="353">
        <f t="shared" si="351"/>
        <v>2.8900000000000002E-2</v>
      </c>
      <c r="AK576" s="353">
        <f t="shared" si="351"/>
        <v>2.8900000000000002E-2</v>
      </c>
      <c r="AL576" s="353">
        <f t="shared" si="351"/>
        <v>2.8900000000000002E-2</v>
      </c>
      <c r="AM576" s="353">
        <f t="shared" si="351"/>
        <v>2.8900000000000002E-2</v>
      </c>
      <c r="AN576" s="353">
        <f t="shared" si="351"/>
        <v>2.8900000000000002E-2</v>
      </c>
      <c r="AO576" s="353">
        <f t="shared" si="351"/>
        <v>2.8900000000000002E-2</v>
      </c>
      <c r="AP576" s="353">
        <f t="shared" si="351"/>
        <v>2.8900000000000002E-2</v>
      </c>
      <c r="AQ576" s="353">
        <f t="shared" si="351"/>
        <v>2.8900000000000002E-2</v>
      </c>
      <c r="AR576" s="353">
        <f t="shared" si="351"/>
        <v>2.8900000000000002E-2</v>
      </c>
      <c r="AS576" s="353">
        <f t="shared" si="351"/>
        <v>2.8900000000000002E-2</v>
      </c>
      <c r="AT576" s="353">
        <f t="shared" si="351"/>
        <v>2.8900000000000002E-2</v>
      </c>
      <c r="AU576" s="353">
        <f t="shared" si="351"/>
        <v>2.8900000000000002E-2</v>
      </c>
      <c r="AV576" s="353">
        <f t="shared" si="351"/>
        <v>2.8900000000000002E-2</v>
      </c>
      <c r="AW576" s="353">
        <f t="shared" si="351"/>
        <v>2.8900000000000002E-2</v>
      </c>
      <c r="AX576" s="353">
        <f t="shared" si="351"/>
        <v>2.8900000000000002E-2</v>
      </c>
      <c r="AY576" s="353">
        <f t="shared" si="351"/>
        <v>2.8900000000000002E-2</v>
      </c>
      <c r="AZ576" s="353">
        <f t="shared" si="351"/>
        <v>2.8900000000000002E-2</v>
      </c>
      <c r="BA576" s="353">
        <f t="shared" si="351"/>
        <v>2.8900000000000002E-2</v>
      </c>
      <c r="BB576" s="353">
        <f t="shared" si="351"/>
        <v>2.8900000000000002E-2</v>
      </c>
      <c r="BC576" s="353">
        <f t="shared" si="351"/>
        <v>2.8900000000000002E-2</v>
      </c>
      <c r="BD576" s="353">
        <f t="shared" si="351"/>
        <v>2.8900000000000002E-2</v>
      </c>
      <c r="BE576" s="353">
        <f t="shared" si="351"/>
        <v>2.8900000000000002E-2</v>
      </c>
      <c r="BF576" s="353">
        <f t="shared" si="351"/>
        <v>2.8900000000000002E-2</v>
      </c>
      <c r="BG576" s="353">
        <f t="shared" si="351"/>
        <v>2.8900000000000002E-2</v>
      </c>
      <c r="BH576" s="353">
        <f t="shared" si="351"/>
        <v>2.8900000000000002E-2</v>
      </c>
      <c r="BI576" s="353">
        <f t="shared" si="351"/>
        <v>2.8900000000000002E-2</v>
      </c>
      <c r="BJ576" s="353">
        <f t="shared" si="351"/>
        <v>2.8900000000000002E-2</v>
      </c>
      <c r="BK576" s="353">
        <f t="shared" si="351"/>
        <v>2.8900000000000002E-2</v>
      </c>
      <c r="BL576" s="353">
        <f t="shared" si="351"/>
        <v>2.8900000000000002E-2</v>
      </c>
      <c r="BM576" s="353">
        <f t="shared" si="351"/>
        <v>2.8900000000000002E-2</v>
      </c>
      <c r="BN576" s="353">
        <f t="shared" si="351"/>
        <v>2.8900000000000002E-2</v>
      </c>
      <c r="BO576" s="353">
        <f t="shared" si="351"/>
        <v>2.8900000000000002E-2</v>
      </c>
      <c r="BP576" s="353">
        <f t="shared" si="351"/>
        <v>2.8900000000000002E-2</v>
      </c>
      <c r="BQ576" s="353">
        <f t="shared" si="351"/>
        <v>2.8900000000000002E-2</v>
      </c>
      <c r="BR576" s="353">
        <f t="shared" si="351"/>
        <v>2.8900000000000002E-2</v>
      </c>
      <c r="BS576" s="353">
        <f t="shared" si="351"/>
        <v>2.8900000000000002E-2</v>
      </c>
      <c r="BT576" s="353">
        <f t="shared" si="351"/>
        <v>2.8900000000000002E-2</v>
      </c>
      <c r="BU576" s="353">
        <f t="shared" si="351"/>
        <v>2.8900000000000002E-2</v>
      </c>
      <c r="BV576" s="353">
        <f t="shared" si="351"/>
        <v>2.8900000000000002E-2</v>
      </c>
      <c r="BW576" s="353">
        <f t="shared" si="349"/>
        <v>2.8900000000000002E-2</v>
      </c>
      <c r="BX576" s="353">
        <f t="shared" si="349"/>
        <v>2.8900000000000002E-2</v>
      </c>
      <c r="BY576" s="353">
        <f t="shared" si="349"/>
        <v>2.8900000000000002E-2</v>
      </c>
      <c r="BZ576" s="353">
        <f t="shared" si="349"/>
        <v>2.8900000000000002E-2</v>
      </c>
      <c r="CA576" s="353">
        <f t="shared" si="349"/>
        <v>2.8900000000000002E-2</v>
      </c>
      <c r="CB576" s="353">
        <f t="shared" si="349"/>
        <v>2.8900000000000002E-2</v>
      </c>
      <c r="CC576" s="353">
        <f t="shared" si="349"/>
        <v>2.8900000000000002E-2</v>
      </c>
      <c r="CD576" s="353">
        <f t="shared" si="349"/>
        <v>2.8900000000000002E-2</v>
      </c>
      <c r="CE576" s="353">
        <f t="shared" si="349"/>
        <v>2.8900000000000002E-2</v>
      </c>
      <c r="CF576" s="353">
        <f t="shared" si="349"/>
        <v>2.8900000000000002E-2</v>
      </c>
      <c r="CG576" s="353">
        <f t="shared" si="349"/>
        <v>2.8900000000000002E-2</v>
      </c>
      <c r="CH576" s="353">
        <f t="shared" si="349"/>
        <v>2.8900000000000002E-2</v>
      </c>
      <c r="CI576" s="353">
        <f t="shared" si="349"/>
        <v>2.8900000000000002E-2</v>
      </c>
      <c r="CJ576" s="353">
        <f t="shared" si="349"/>
        <v>2.8900000000000002E-2</v>
      </c>
      <c r="CK576" s="353">
        <f t="shared" si="349"/>
        <v>2.8900000000000002E-2</v>
      </c>
      <c r="CL576" s="353">
        <f t="shared" si="349"/>
        <v>2.8900000000000002E-2</v>
      </c>
      <c r="CM576" s="353">
        <f t="shared" si="349"/>
        <v>2.8900000000000002E-2</v>
      </c>
      <c r="CN576" s="353">
        <f t="shared" si="349"/>
        <v>2.8900000000000002E-2</v>
      </c>
      <c r="CO576" s="353">
        <f t="shared" si="349"/>
        <v>2.8900000000000002E-2</v>
      </c>
      <c r="CP576" s="353">
        <f t="shared" si="349"/>
        <v>2.8900000000000002E-2</v>
      </c>
      <c r="CQ576" s="353">
        <f t="shared" si="349"/>
        <v>2.8900000000000002E-2</v>
      </c>
      <c r="CR576" s="353">
        <f t="shared" si="349"/>
        <v>2.8900000000000002E-2</v>
      </c>
      <c r="CS576" s="353">
        <f t="shared" si="349"/>
        <v>2.8900000000000002E-2</v>
      </c>
      <c r="CT576" s="353">
        <f t="shared" si="349"/>
        <v>2.8900000000000002E-2</v>
      </c>
      <c r="CU576" s="353">
        <f t="shared" si="349"/>
        <v>2.8900000000000002E-2</v>
      </c>
      <c r="CV576" s="353">
        <f t="shared" si="349"/>
        <v>2.8900000000000002E-2</v>
      </c>
      <c r="CW576" s="353">
        <f t="shared" si="349"/>
        <v>2.8900000000000002E-2</v>
      </c>
      <c r="CX576" s="353">
        <f t="shared" si="349"/>
        <v>2.8900000000000002E-2</v>
      </c>
      <c r="CY576" s="353">
        <f t="shared" si="349"/>
        <v>2.8900000000000002E-2</v>
      </c>
      <c r="CZ576" s="353">
        <f t="shared" si="349"/>
        <v>2.8900000000000002E-2</v>
      </c>
      <c r="DA576" s="353">
        <f t="shared" si="349"/>
        <v>2.8900000000000002E-2</v>
      </c>
      <c r="DB576" s="353">
        <f t="shared" si="349"/>
        <v>2.8900000000000002E-2</v>
      </c>
      <c r="DC576" s="353">
        <f t="shared" si="349"/>
        <v>2.8900000000000002E-2</v>
      </c>
      <c r="DD576" s="353"/>
      <c r="DE576" s="353"/>
      <c r="DF576" s="353"/>
      <c r="DG576" s="353"/>
      <c r="DH576" s="353"/>
      <c r="DI576" s="353"/>
      <c r="DJ576" s="353"/>
      <c r="DK576" s="353"/>
      <c r="DL576" s="353"/>
      <c r="DM576" s="353"/>
      <c r="DN576" s="353"/>
      <c r="DO576" s="353"/>
      <c r="DP576" s="353"/>
      <c r="DQ576" s="353"/>
      <c r="DR576" s="353"/>
      <c r="DS576" s="353"/>
      <c r="DT576" s="353"/>
      <c r="DU576" s="353"/>
      <c r="DV576" s="353"/>
      <c r="DW576" s="353"/>
      <c r="DX576" s="353"/>
      <c r="DY576" s="353"/>
      <c r="DZ576" s="353"/>
      <c r="EA576" s="353"/>
      <c r="EB576" s="353"/>
      <c r="EC576" s="353"/>
      <c r="ED576" s="353"/>
      <c r="EE576" s="353"/>
      <c r="EF576" s="353"/>
      <c r="EG576" s="353"/>
      <c r="EH576" s="353"/>
      <c r="EI576" s="353"/>
      <c r="EJ576" s="353"/>
      <c r="EK576" s="353"/>
      <c r="EL576" s="353"/>
      <c r="EM576" s="353"/>
    </row>
    <row r="577" spans="3:143" x14ac:dyDescent="0.3">
      <c r="C577" s="71">
        <f t="shared" si="348"/>
        <v>10</v>
      </c>
      <c r="D577" s="223" t="str">
        <f t="shared" si="347"/>
        <v>일반대(정책자금)</v>
      </c>
      <c r="E577" s="215" t="str">
        <f t="shared" si="347"/>
        <v>농협</v>
      </c>
      <c r="F577" s="283">
        <f t="shared" si="347"/>
        <v>10000</v>
      </c>
      <c r="G577" s="352">
        <f t="shared" si="347"/>
        <v>2.3799999999999998E-2</v>
      </c>
      <c r="H577" s="218">
        <f t="shared" si="347"/>
        <v>42809</v>
      </c>
      <c r="I577" s="219" t="str">
        <f t="shared" si="347"/>
        <v>3개월</v>
      </c>
      <c r="J577" s="220" t="str">
        <f t="shared" si="347"/>
        <v>3.6.9.12</v>
      </c>
      <c r="K577" s="353">
        <f t="shared" si="351"/>
        <v>2.3799999999999998E-2</v>
      </c>
      <c r="L577" s="353">
        <f t="shared" si="351"/>
        <v>2.3799999999999998E-2</v>
      </c>
      <c r="M577" s="353">
        <f t="shared" si="351"/>
        <v>2.3799999999999998E-2</v>
      </c>
      <c r="N577" s="353">
        <f t="shared" si="351"/>
        <v>2.3799999999999998E-2</v>
      </c>
      <c r="O577" s="353">
        <f t="shared" si="351"/>
        <v>2.3799999999999998E-2</v>
      </c>
      <c r="P577" s="353">
        <f t="shared" si="351"/>
        <v>2.3799999999999998E-2</v>
      </c>
      <c r="Q577" s="353">
        <f t="shared" si="351"/>
        <v>2.3799999999999998E-2</v>
      </c>
      <c r="R577" s="353">
        <f t="shared" si="351"/>
        <v>2.3799999999999998E-2</v>
      </c>
      <c r="S577" s="353">
        <f t="shared" si="351"/>
        <v>2.3799999999999998E-2</v>
      </c>
      <c r="T577" s="353">
        <f t="shared" si="351"/>
        <v>2.3799999999999998E-2</v>
      </c>
      <c r="U577" s="353">
        <f t="shared" si="351"/>
        <v>2.3799999999999998E-2</v>
      </c>
      <c r="V577" s="353">
        <f t="shared" si="351"/>
        <v>2.3799999999999998E-2</v>
      </c>
      <c r="W577" s="353">
        <f t="shared" si="351"/>
        <v>2.3799999999999998E-2</v>
      </c>
      <c r="X577" s="353">
        <f t="shared" si="351"/>
        <v>2.3799999999999998E-2</v>
      </c>
      <c r="Y577" s="353">
        <f t="shared" si="351"/>
        <v>2.3799999999999998E-2</v>
      </c>
      <c r="Z577" s="353">
        <f t="shared" si="351"/>
        <v>2.3799999999999998E-2</v>
      </c>
      <c r="AA577" s="353">
        <f t="shared" si="351"/>
        <v>2.3799999999999998E-2</v>
      </c>
      <c r="AB577" s="353">
        <f t="shared" si="351"/>
        <v>2.3799999999999998E-2</v>
      </c>
      <c r="AC577" s="353">
        <f t="shared" si="351"/>
        <v>2.3799999999999998E-2</v>
      </c>
      <c r="AD577" s="353">
        <f t="shared" si="351"/>
        <v>2.3799999999999998E-2</v>
      </c>
      <c r="AE577" s="353">
        <f t="shared" si="351"/>
        <v>2.3799999999999998E-2</v>
      </c>
      <c r="AF577" s="353">
        <f t="shared" si="351"/>
        <v>2.3799999999999998E-2</v>
      </c>
      <c r="AG577" s="353">
        <f t="shared" si="351"/>
        <v>2.3799999999999998E-2</v>
      </c>
      <c r="AH577" s="353">
        <f t="shared" si="351"/>
        <v>2.3799999999999998E-2</v>
      </c>
      <c r="AI577" s="353">
        <f t="shared" si="351"/>
        <v>2.3799999999999998E-2</v>
      </c>
      <c r="AJ577" s="353">
        <f t="shared" si="351"/>
        <v>2.3799999999999998E-2</v>
      </c>
      <c r="AK577" s="353">
        <f t="shared" si="351"/>
        <v>2.3799999999999998E-2</v>
      </c>
      <c r="AL577" s="353">
        <f t="shared" si="351"/>
        <v>2.3799999999999998E-2</v>
      </c>
      <c r="AM577" s="353">
        <f t="shared" si="351"/>
        <v>2.3799999999999998E-2</v>
      </c>
      <c r="AN577" s="353">
        <f t="shared" si="351"/>
        <v>2.3799999999999998E-2</v>
      </c>
      <c r="AO577" s="353">
        <f t="shared" si="351"/>
        <v>2.3799999999999998E-2</v>
      </c>
      <c r="AP577" s="353">
        <f t="shared" si="351"/>
        <v>2.3799999999999998E-2</v>
      </c>
      <c r="AQ577" s="353">
        <f t="shared" si="351"/>
        <v>2.3799999999999998E-2</v>
      </c>
      <c r="AR577" s="353">
        <f t="shared" si="351"/>
        <v>2.3799999999999998E-2</v>
      </c>
      <c r="AS577" s="353">
        <f t="shared" si="351"/>
        <v>2.3799999999999998E-2</v>
      </c>
      <c r="AT577" s="353">
        <f t="shared" si="351"/>
        <v>2.3799999999999998E-2</v>
      </c>
      <c r="AU577" s="353">
        <f t="shared" si="351"/>
        <v>2.3799999999999998E-2</v>
      </c>
      <c r="AV577" s="353">
        <f t="shared" si="351"/>
        <v>2.3799999999999998E-2</v>
      </c>
      <c r="AW577" s="353">
        <f t="shared" si="351"/>
        <v>2.3799999999999998E-2</v>
      </c>
      <c r="AX577" s="353">
        <f t="shared" si="351"/>
        <v>2.3799999999999998E-2</v>
      </c>
      <c r="AY577" s="353">
        <f t="shared" si="351"/>
        <v>2.3799999999999998E-2</v>
      </c>
      <c r="AZ577" s="353">
        <f t="shared" si="351"/>
        <v>2.3799999999999998E-2</v>
      </c>
      <c r="BA577" s="353">
        <f t="shared" si="351"/>
        <v>2.3799999999999998E-2</v>
      </c>
      <c r="BB577" s="353">
        <f t="shared" si="351"/>
        <v>2.3799999999999998E-2</v>
      </c>
      <c r="BC577" s="353">
        <f t="shared" si="351"/>
        <v>2.3799999999999998E-2</v>
      </c>
      <c r="BD577" s="353">
        <f t="shared" si="351"/>
        <v>2.3799999999999998E-2</v>
      </c>
      <c r="BE577" s="353">
        <f t="shared" si="351"/>
        <v>2.3799999999999998E-2</v>
      </c>
      <c r="BF577" s="353">
        <f t="shared" si="351"/>
        <v>2.3799999999999998E-2</v>
      </c>
      <c r="BG577" s="353">
        <f t="shared" si="351"/>
        <v>2.3799999999999998E-2</v>
      </c>
      <c r="BH577" s="353">
        <f t="shared" si="351"/>
        <v>2.3799999999999998E-2</v>
      </c>
      <c r="BI577" s="353">
        <f t="shared" si="351"/>
        <v>2.3799999999999998E-2</v>
      </c>
      <c r="BJ577" s="353">
        <f t="shared" si="351"/>
        <v>2.3799999999999998E-2</v>
      </c>
      <c r="BK577" s="353">
        <f t="shared" si="351"/>
        <v>2.3799999999999998E-2</v>
      </c>
      <c r="BL577" s="353">
        <f t="shared" si="351"/>
        <v>2.3799999999999998E-2</v>
      </c>
      <c r="BM577" s="353">
        <f t="shared" si="351"/>
        <v>2.3799999999999998E-2</v>
      </c>
      <c r="BN577" s="353">
        <f t="shared" si="351"/>
        <v>2.3799999999999998E-2</v>
      </c>
      <c r="BO577" s="353">
        <f t="shared" si="351"/>
        <v>2.3799999999999998E-2</v>
      </c>
      <c r="BP577" s="353">
        <f t="shared" si="351"/>
        <v>2.3799999999999998E-2</v>
      </c>
      <c r="BQ577" s="353">
        <f t="shared" si="351"/>
        <v>2.3799999999999998E-2</v>
      </c>
      <c r="BR577" s="353">
        <f t="shared" si="351"/>
        <v>2.3799999999999998E-2</v>
      </c>
      <c r="BS577" s="353">
        <f t="shared" si="351"/>
        <v>2.3799999999999998E-2</v>
      </c>
      <c r="BT577" s="353">
        <f t="shared" si="351"/>
        <v>2.3799999999999998E-2</v>
      </c>
      <c r="BU577" s="353">
        <f t="shared" si="351"/>
        <v>2.3799999999999998E-2</v>
      </c>
      <c r="BV577" s="353">
        <f t="shared" si="351"/>
        <v>2.3799999999999998E-2</v>
      </c>
      <c r="BW577" s="353">
        <f t="shared" si="349"/>
        <v>2.3799999999999998E-2</v>
      </c>
      <c r="BX577" s="353">
        <f t="shared" si="349"/>
        <v>2.3799999999999998E-2</v>
      </c>
      <c r="BY577" s="353">
        <f t="shared" si="349"/>
        <v>2.3799999999999998E-2</v>
      </c>
      <c r="BZ577" s="353">
        <f t="shared" si="349"/>
        <v>2.3799999999999998E-2</v>
      </c>
      <c r="CA577" s="353">
        <f t="shared" si="349"/>
        <v>2.3799999999999998E-2</v>
      </c>
      <c r="CB577" s="353">
        <f t="shared" si="349"/>
        <v>2.3799999999999998E-2</v>
      </c>
      <c r="CC577" s="353">
        <f t="shared" si="349"/>
        <v>2.3799999999999998E-2</v>
      </c>
      <c r="CD577" s="353">
        <f t="shared" si="349"/>
        <v>2.3799999999999998E-2</v>
      </c>
      <c r="CE577" s="353">
        <f t="shared" si="349"/>
        <v>2.3799999999999998E-2</v>
      </c>
      <c r="CF577" s="353">
        <f t="shared" si="349"/>
        <v>2.3799999999999998E-2</v>
      </c>
      <c r="CG577" s="353">
        <f t="shared" si="349"/>
        <v>2.3799999999999998E-2</v>
      </c>
      <c r="CH577" s="353">
        <f t="shared" si="349"/>
        <v>2.3799999999999998E-2</v>
      </c>
      <c r="CI577" s="353">
        <f t="shared" si="349"/>
        <v>2.3799999999999998E-2</v>
      </c>
      <c r="CJ577" s="353">
        <f t="shared" si="349"/>
        <v>2.3799999999999998E-2</v>
      </c>
      <c r="CK577" s="353">
        <f t="shared" si="349"/>
        <v>2.3799999999999998E-2</v>
      </c>
      <c r="CL577" s="353">
        <f t="shared" si="349"/>
        <v>2.3799999999999998E-2</v>
      </c>
      <c r="CM577" s="353">
        <f t="shared" si="349"/>
        <v>2.3799999999999998E-2</v>
      </c>
      <c r="CN577" s="353">
        <f t="shared" si="349"/>
        <v>2.3799999999999998E-2</v>
      </c>
      <c r="CO577" s="353">
        <f t="shared" si="349"/>
        <v>2.3799999999999998E-2</v>
      </c>
      <c r="CP577" s="353">
        <f t="shared" si="349"/>
        <v>2.3799999999999998E-2</v>
      </c>
      <c r="CQ577" s="353">
        <f t="shared" si="349"/>
        <v>2.3799999999999998E-2</v>
      </c>
      <c r="CR577" s="353">
        <f t="shared" si="349"/>
        <v>2.3799999999999998E-2</v>
      </c>
      <c r="CS577" s="353">
        <f t="shared" si="349"/>
        <v>2.3799999999999998E-2</v>
      </c>
      <c r="CT577" s="353">
        <f t="shared" si="349"/>
        <v>2.3799999999999998E-2</v>
      </c>
      <c r="CU577" s="353">
        <f t="shared" si="349"/>
        <v>2.3799999999999998E-2</v>
      </c>
      <c r="CV577" s="353">
        <f t="shared" si="349"/>
        <v>2.3799999999999998E-2</v>
      </c>
      <c r="CW577" s="353">
        <f t="shared" si="349"/>
        <v>2.3799999999999998E-2</v>
      </c>
      <c r="CX577" s="353">
        <f t="shared" si="349"/>
        <v>2.3799999999999998E-2</v>
      </c>
      <c r="CY577" s="353">
        <f t="shared" si="349"/>
        <v>2.3799999999999998E-2</v>
      </c>
      <c r="CZ577" s="353">
        <f t="shared" si="349"/>
        <v>2.3799999999999998E-2</v>
      </c>
      <c r="DA577" s="353">
        <f t="shared" si="349"/>
        <v>2.3799999999999998E-2</v>
      </c>
      <c r="DB577" s="353">
        <f t="shared" si="349"/>
        <v>2.3799999999999998E-2</v>
      </c>
      <c r="DC577" s="353">
        <f t="shared" si="349"/>
        <v>2.3799999999999998E-2</v>
      </c>
      <c r="DD577" s="353"/>
      <c r="DE577" s="353"/>
      <c r="DF577" s="353"/>
      <c r="DG577" s="353"/>
      <c r="DH577" s="353"/>
      <c r="DI577" s="353"/>
      <c r="DJ577" s="353"/>
      <c r="DK577" s="353"/>
      <c r="DL577" s="353"/>
      <c r="DM577" s="353"/>
      <c r="DN577" s="353"/>
      <c r="DO577" s="353"/>
      <c r="DP577" s="353"/>
      <c r="DQ577" s="353"/>
      <c r="DR577" s="353"/>
      <c r="DS577" s="353"/>
      <c r="DT577" s="353"/>
      <c r="DU577" s="353"/>
      <c r="DV577" s="353"/>
      <c r="DW577" s="353"/>
      <c r="DX577" s="353"/>
      <c r="DY577" s="353"/>
      <c r="DZ577" s="353"/>
      <c r="EA577" s="353"/>
      <c r="EB577" s="353"/>
      <c r="EC577" s="353"/>
      <c r="ED577" s="353"/>
      <c r="EE577" s="353"/>
      <c r="EF577" s="353"/>
      <c r="EG577" s="353"/>
      <c r="EH577" s="353"/>
      <c r="EI577" s="353"/>
      <c r="EJ577" s="353"/>
      <c r="EK577" s="353"/>
      <c r="EL577" s="353"/>
      <c r="EM577" s="353"/>
    </row>
    <row r="578" spans="3:143" x14ac:dyDescent="0.3">
      <c r="C578" s="71">
        <f>C577+1</f>
        <v>11</v>
      </c>
      <c r="D578" s="223" t="str">
        <f t="shared" si="347"/>
        <v>일반대</v>
      </c>
      <c r="E578" s="215" t="str">
        <f t="shared" si="347"/>
        <v>경남</v>
      </c>
      <c r="F578" s="283">
        <f t="shared" si="347"/>
        <v>5000</v>
      </c>
      <c r="G578" s="352">
        <f t="shared" si="347"/>
        <v>2.5699999999999997E-2</v>
      </c>
      <c r="H578" s="218">
        <f t="shared" si="347"/>
        <v>42876</v>
      </c>
      <c r="I578" s="219" t="str">
        <f t="shared" si="347"/>
        <v>1개월</v>
      </c>
      <c r="J578" s="220" t="str">
        <f t="shared" si="347"/>
        <v>-</v>
      </c>
      <c r="K578" s="353">
        <f t="shared" si="351"/>
        <v>2.5699999999999997E-2</v>
      </c>
      <c r="L578" s="353">
        <f t="shared" si="351"/>
        <v>2.5699999999999997E-2</v>
      </c>
      <c r="M578" s="353">
        <f t="shared" si="351"/>
        <v>2.5699999999999997E-2</v>
      </c>
      <c r="N578" s="353">
        <f t="shared" si="351"/>
        <v>2.5699999999999997E-2</v>
      </c>
      <c r="O578" s="353">
        <f t="shared" si="351"/>
        <v>2.5699999999999997E-2</v>
      </c>
      <c r="P578" s="353">
        <f t="shared" si="351"/>
        <v>2.5699999999999997E-2</v>
      </c>
      <c r="Q578" s="353">
        <f t="shared" si="351"/>
        <v>2.5699999999999997E-2</v>
      </c>
      <c r="R578" s="353">
        <f t="shared" si="351"/>
        <v>2.5699999999999997E-2</v>
      </c>
      <c r="S578" s="353">
        <f t="shared" si="351"/>
        <v>2.5699999999999997E-2</v>
      </c>
      <c r="T578" s="353">
        <f t="shared" si="351"/>
        <v>2.5699999999999997E-2</v>
      </c>
      <c r="U578" s="353">
        <f t="shared" si="351"/>
        <v>2.5699999999999997E-2</v>
      </c>
      <c r="V578" s="353">
        <f t="shared" si="351"/>
        <v>2.5699999999999997E-2</v>
      </c>
      <c r="W578" s="353">
        <f t="shared" si="351"/>
        <v>2.5699999999999997E-2</v>
      </c>
      <c r="X578" s="353">
        <f t="shared" si="351"/>
        <v>2.5699999999999997E-2</v>
      </c>
      <c r="Y578" s="353">
        <f t="shared" si="351"/>
        <v>2.5699999999999997E-2</v>
      </c>
      <c r="Z578" s="353">
        <f t="shared" si="351"/>
        <v>2.5699999999999997E-2</v>
      </c>
      <c r="AA578" s="353">
        <f t="shared" si="351"/>
        <v>2.5699999999999997E-2</v>
      </c>
      <c r="AB578" s="353">
        <f t="shared" si="351"/>
        <v>2.5699999999999997E-2</v>
      </c>
      <c r="AC578" s="353">
        <f t="shared" si="351"/>
        <v>2.5699999999999997E-2</v>
      </c>
      <c r="AD578" s="353">
        <f t="shared" si="351"/>
        <v>2.5699999999999997E-2</v>
      </c>
      <c r="AE578" s="353">
        <f t="shared" si="351"/>
        <v>2.5699999999999997E-2</v>
      </c>
      <c r="AF578" s="353">
        <f t="shared" si="351"/>
        <v>2.5699999999999997E-2</v>
      </c>
      <c r="AG578" s="353">
        <f t="shared" si="351"/>
        <v>2.5699999999999997E-2</v>
      </c>
      <c r="AH578" s="353">
        <f t="shared" si="351"/>
        <v>2.5699999999999997E-2</v>
      </c>
      <c r="AI578" s="353">
        <f t="shared" si="351"/>
        <v>2.5699999999999997E-2</v>
      </c>
      <c r="AJ578" s="353">
        <f t="shared" si="351"/>
        <v>2.5699999999999997E-2</v>
      </c>
      <c r="AK578" s="353">
        <f t="shared" si="351"/>
        <v>2.5699999999999997E-2</v>
      </c>
      <c r="AL578" s="353">
        <f t="shared" si="351"/>
        <v>2.5699999999999997E-2</v>
      </c>
      <c r="AM578" s="353">
        <f t="shared" si="351"/>
        <v>2.5699999999999997E-2</v>
      </c>
      <c r="AN578" s="353">
        <f t="shared" si="351"/>
        <v>2.5699999999999997E-2</v>
      </c>
      <c r="AO578" s="353">
        <f t="shared" si="351"/>
        <v>2.5699999999999997E-2</v>
      </c>
      <c r="AP578" s="353">
        <f t="shared" si="351"/>
        <v>2.5699999999999997E-2</v>
      </c>
      <c r="AQ578" s="353">
        <f t="shared" si="351"/>
        <v>2.5699999999999997E-2</v>
      </c>
      <c r="AR578" s="353">
        <f t="shared" si="351"/>
        <v>2.5699999999999997E-2</v>
      </c>
      <c r="AS578" s="353">
        <f t="shared" si="351"/>
        <v>2.5699999999999997E-2</v>
      </c>
      <c r="AT578" s="353">
        <f t="shared" si="351"/>
        <v>2.5699999999999997E-2</v>
      </c>
      <c r="AU578" s="353">
        <f t="shared" si="351"/>
        <v>2.5699999999999997E-2</v>
      </c>
      <c r="AV578" s="353">
        <f t="shared" si="351"/>
        <v>2.5699999999999997E-2</v>
      </c>
      <c r="AW578" s="353">
        <f t="shared" si="351"/>
        <v>2.5699999999999997E-2</v>
      </c>
      <c r="AX578" s="353">
        <f t="shared" si="351"/>
        <v>2.5699999999999997E-2</v>
      </c>
      <c r="AY578" s="353">
        <f t="shared" si="351"/>
        <v>2.5699999999999997E-2</v>
      </c>
      <c r="AZ578" s="353">
        <f t="shared" si="351"/>
        <v>2.5699999999999997E-2</v>
      </c>
      <c r="BA578" s="353">
        <f t="shared" si="351"/>
        <v>2.5699999999999997E-2</v>
      </c>
      <c r="BB578" s="353">
        <f t="shared" si="351"/>
        <v>2.5699999999999997E-2</v>
      </c>
      <c r="BC578" s="353">
        <f t="shared" si="351"/>
        <v>2.5699999999999997E-2</v>
      </c>
      <c r="BD578" s="353">
        <f t="shared" si="351"/>
        <v>2.5699999999999997E-2</v>
      </c>
      <c r="BE578" s="353">
        <f t="shared" si="351"/>
        <v>2.5699999999999997E-2</v>
      </c>
      <c r="BF578" s="353">
        <f t="shared" si="351"/>
        <v>2.5699999999999997E-2</v>
      </c>
      <c r="BG578" s="353">
        <f t="shared" si="351"/>
        <v>2.5699999999999997E-2</v>
      </c>
      <c r="BH578" s="353">
        <f t="shared" si="351"/>
        <v>2.5699999999999997E-2</v>
      </c>
      <c r="BI578" s="353">
        <f t="shared" si="351"/>
        <v>2.5699999999999997E-2</v>
      </c>
      <c r="BJ578" s="353">
        <f t="shared" si="351"/>
        <v>2.5699999999999997E-2</v>
      </c>
      <c r="BK578" s="353">
        <f t="shared" si="351"/>
        <v>2.5699999999999997E-2</v>
      </c>
      <c r="BL578" s="353">
        <f t="shared" si="351"/>
        <v>2.5699999999999997E-2</v>
      </c>
      <c r="BM578" s="353">
        <f t="shared" si="351"/>
        <v>2.5699999999999997E-2</v>
      </c>
      <c r="BN578" s="353">
        <f t="shared" si="351"/>
        <v>2.5699999999999997E-2</v>
      </c>
      <c r="BO578" s="353">
        <f t="shared" si="351"/>
        <v>2.5699999999999997E-2</v>
      </c>
      <c r="BP578" s="353">
        <f t="shared" si="351"/>
        <v>2.5699999999999997E-2</v>
      </c>
      <c r="BQ578" s="353">
        <f t="shared" si="351"/>
        <v>2.5699999999999997E-2</v>
      </c>
      <c r="BR578" s="353">
        <f t="shared" si="351"/>
        <v>2.5699999999999997E-2</v>
      </c>
      <c r="BS578" s="353">
        <f t="shared" si="351"/>
        <v>2.5699999999999997E-2</v>
      </c>
      <c r="BT578" s="353">
        <f t="shared" si="351"/>
        <v>2.5699999999999997E-2</v>
      </c>
      <c r="BU578" s="353">
        <f t="shared" si="351"/>
        <v>2.5699999999999997E-2</v>
      </c>
      <c r="BV578" s="353">
        <f t="shared" si="351"/>
        <v>2.5699999999999997E-2</v>
      </c>
      <c r="BW578" s="353">
        <f t="shared" si="349"/>
        <v>2.5699999999999997E-2</v>
      </c>
      <c r="BX578" s="353">
        <f t="shared" si="349"/>
        <v>2.5699999999999997E-2</v>
      </c>
      <c r="BY578" s="353">
        <f t="shared" si="349"/>
        <v>2.5699999999999997E-2</v>
      </c>
      <c r="BZ578" s="353">
        <f t="shared" si="349"/>
        <v>2.5699999999999997E-2</v>
      </c>
      <c r="CA578" s="353">
        <f t="shared" si="349"/>
        <v>2.5699999999999997E-2</v>
      </c>
      <c r="CB578" s="353">
        <f t="shared" si="349"/>
        <v>2.5699999999999997E-2</v>
      </c>
      <c r="CC578" s="353">
        <f t="shared" si="349"/>
        <v>2.5699999999999997E-2</v>
      </c>
      <c r="CD578" s="353">
        <f t="shared" si="349"/>
        <v>2.5699999999999997E-2</v>
      </c>
      <c r="CE578" s="353">
        <f t="shared" si="349"/>
        <v>2.5699999999999997E-2</v>
      </c>
      <c r="CF578" s="353">
        <f t="shared" si="349"/>
        <v>2.5699999999999997E-2</v>
      </c>
      <c r="CG578" s="353">
        <f t="shared" si="349"/>
        <v>2.5699999999999997E-2</v>
      </c>
      <c r="CH578" s="353">
        <f t="shared" si="349"/>
        <v>2.5699999999999997E-2</v>
      </c>
      <c r="CI578" s="353">
        <f t="shared" si="349"/>
        <v>2.5699999999999997E-2</v>
      </c>
      <c r="CJ578" s="353">
        <f t="shared" si="349"/>
        <v>2.5699999999999997E-2</v>
      </c>
      <c r="CK578" s="353">
        <f t="shared" si="349"/>
        <v>2.5699999999999997E-2</v>
      </c>
      <c r="CL578" s="353">
        <f t="shared" si="349"/>
        <v>2.5699999999999997E-2</v>
      </c>
      <c r="CM578" s="353">
        <f t="shared" si="349"/>
        <v>2.5699999999999997E-2</v>
      </c>
      <c r="CN578" s="353">
        <f t="shared" si="349"/>
        <v>2.5699999999999997E-2</v>
      </c>
      <c r="CO578" s="353">
        <f t="shared" si="349"/>
        <v>2.5699999999999997E-2</v>
      </c>
      <c r="CP578" s="353">
        <f t="shared" si="349"/>
        <v>2.5699999999999997E-2</v>
      </c>
      <c r="CQ578" s="353">
        <f t="shared" si="349"/>
        <v>2.5699999999999997E-2</v>
      </c>
      <c r="CR578" s="353">
        <f t="shared" si="349"/>
        <v>2.5699999999999997E-2</v>
      </c>
      <c r="CS578" s="353">
        <f t="shared" si="349"/>
        <v>2.5699999999999997E-2</v>
      </c>
      <c r="CT578" s="353">
        <f t="shared" si="349"/>
        <v>2.5699999999999997E-2</v>
      </c>
      <c r="CU578" s="353">
        <f t="shared" si="349"/>
        <v>2.5699999999999997E-2</v>
      </c>
      <c r="CV578" s="353">
        <f t="shared" si="349"/>
        <v>2.5699999999999997E-2</v>
      </c>
      <c r="CW578" s="353">
        <f t="shared" si="349"/>
        <v>2.5699999999999997E-2</v>
      </c>
      <c r="CX578" s="353">
        <f t="shared" si="349"/>
        <v>2.5699999999999997E-2</v>
      </c>
      <c r="CY578" s="353">
        <f t="shared" si="349"/>
        <v>2.5699999999999997E-2</v>
      </c>
      <c r="CZ578" s="353">
        <f t="shared" si="349"/>
        <v>2.5699999999999997E-2</v>
      </c>
      <c r="DA578" s="353">
        <f t="shared" si="349"/>
        <v>2.5699999999999997E-2</v>
      </c>
      <c r="DB578" s="353">
        <f t="shared" si="349"/>
        <v>2.5699999999999997E-2</v>
      </c>
      <c r="DC578" s="353">
        <f t="shared" si="349"/>
        <v>2.5699999999999997E-2</v>
      </c>
      <c r="DD578" s="353"/>
      <c r="DE578" s="353"/>
      <c r="DF578" s="353"/>
      <c r="DG578" s="353"/>
      <c r="DH578" s="353"/>
      <c r="DI578" s="353"/>
      <c r="DJ578" s="353"/>
      <c r="DK578" s="353"/>
      <c r="DL578" s="353"/>
      <c r="DM578" s="353"/>
      <c r="DN578" s="353"/>
      <c r="DO578" s="353"/>
      <c r="DP578" s="353"/>
      <c r="DQ578" s="353"/>
      <c r="DR578" s="353"/>
      <c r="DS578" s="353"/>
      <c r="DT578" s="353"/>
      <c r="DU578" s="353"/>
      <c r="DV578" s="353"/>
      <c r="DW578" s="353"/>
      <c r="DX578" s="353"/>
      <c r="DY578" s="353"/>
      <c r="DZ578" s="353"/>
      <c r="EA578" s="353"/>
      <c r="EB578" s="353"/>
      <c r="EC578" s="353"/>
      <c r="ED578" s="353"/>
      <c r="EE578" s="353"/>
      <c r="EF578" s="353"/>
      <c r="EG578" s="353"/>
      <c r="EH578" s="353"/>
      <c r="EI578" s="353"/>
      <c r="EJ578" s="353"/>
      <c r="EK578" s="353"/>
      <c r="EL578" s="353"/>
      <c r="EM578" s="353"/>
    </row>
    <row r="579" spans="3:143" x14ac:dyDescent="0.3">
      <c r="C579" s="71">
        <f t="shared" si="348"/>
        <v>12</v>
      </c>
      <c r="D579" s="214" t="str">
        <f t="shared" si="347"/>
        <v>해외투자대출(멕)</v>
      </c>
      <c r="E579" s="215" t="str">
        <f t="shared" si="347"/>
        <v>하나</v>
      </c>
      <c r="F579" s="283">
        <f t="shared" si="347"/>
        <v>3045.42</v>
      </c>
      <c r="G579" s="352">
        <f t="shared" si="347"/>
        <v>2.4272999999999999E-2</v>
      </c>
      <c r="H579" s="218">
        <f t="shared" si="347"/>
        <v>42763</v>
      </c>
      <c r="I579" s="219" t="str">
        <f t="shared" si="347"/>
        <v>1개월</v>
      </c>
      <c r="J579" s="220" t="str">
        <f t="shared" si="347"/>
        <v>-</v>
      </c>
      <c r="K579" s="353">
        <f t="shared" si="351"/>
        <v>2.4272999999999999E-2</v>
      </c>
      <c r="L579" s="353">
        <f t="shared" si="351"/>
        <v>2.4272999999999999E-2</v>
      </c>
      <c r="M579" s="353">
        <f t="shared" si="351"/>
        <v>2.4272999999999999E-2</v>
      </c>
      <c r="N579" s="353">
        <f t="shared" si="351"/>
        <v>2.4272999999999999E-2</v>
      </c>
      <c r="O579" s="353">
        <f t="shared" si="351"/>
        <v>2.4272999999999999E-2</v>
      </c>
      <c r="P579" s="353">
        <f t="shared" si="351"/>
        <v>2.4272999999999999E-2</v>
      </c>
      <c r="Q579" s="353">
        <f t="shared" si="351"/>
        <v>2.4272999999999999E-2</v>
      </c>
      <c r="R579" s="353">
        <f t="shared" si="351"/>
        <v>2.4272999999999999E-2</v>
      </c>
      <c r="S579" s="353">
        <f t="shared" si="351"/>
        <v>2.4272999999999999E-2</v>
      </c>
      <c r="T579" s="353">
        <f t="shared" si="351"/>
        <v>2.4272999999999999E-2</v>
      </c>
      <c r="U579" s="353">
        <f t="shared" si="351"/>
        <v>2.4272999999999999E-2</v>
      </c>
      <c r="V579" s="353">
        <f t="shared" si="351"/>
        <v>2.4272999999999999E-2</v>
      </c>
      <c r="W579" s="353">
        <f t="shared" si="351"/>
        <v>2.4272999999999999E-2</v>
      </c>
      <c r="X579" s="353">
        <f t="shared" si="351"/>
        <v>2.4272999999999999E-2</v>
      </c>
      <c r="Y579" s="353">
        <f t="shared" si="351"/>
        <v>2.4272999999999999E-2</v>
      </c>
      <c r="Z579" s="353">
        <f t="shared" si="351"/>
        <v>2.4272999999999999E-2</v>
      </c>
      <c r="AA579" s="353">
        <f t="shared" si="351"/>
        <v>2.4272999999999999E-2</v>
      </c>
      <c r="AB579" s="353">
        <f t="shared" si="351"/>
        <v>2.4272999999999999E-2</v>
      </c>
      <c r="AC579" s="353">
        <f t="shared" si="351"/>
        <v>2.4272999999999999E-2</v>
      </c>
      <c r="AD579" s="353">
        <f t="shared" si="351"/>
        <v>2.4272999999999999E-2</v>
      </c>
      <c r="AE579" s="353">
        <f t="shared" si="351"/>
        <v>2.4272999999999999E-2</v>
      </c>
      <c r="AF579" s="353">
        <f t="shared" si="351"/>
        <v>2.4272999999999999E-2</v>
      </c>
      <c r="AG579" s="353">
        <f t="shared" si="351"/>
        <v>2.4272999999999999E-2</v>
      </c>
      <c r="AH579" s="353">
        <f t="shared" si="351"/>
        <v>2.4272999999999999E-2</v>
      </c>
      <c r="AI579" s="353">
        <f t="shared" si="351"/>
        <v>2.4272999999999999E-2</v>
      </c>
      <c r="AJ579" s="353">
        <f t="shared" si="351"/>
        <v>2.4272999999999999E-2</v>
      </c>
      <c r="AK579" s="353">
        <f t="shared" si="351"/>
        <v>2.4272999999999999E-2</v>
      </c>
      <c r="AL579" s="353">
        <f t="shared" si="351"/>
        <v>2.4272999999999999E-2</v>
      </c>
      <c r="AM579" s="353">
        <f t="shared" si="351"/>
        <v>2.4272999999999999E-2</v>
      </c>
      <c r="AN579" s="353">
        <f t="shared" si="351"/>
        <v>2.4272999999999999E-2</v>
      </c>
      <c r="AO579" s="353">
        <f t="shared" si="351"/>
        <v>2.4272999999999999E-2</v>
      </c>
      <c r="AP579" s="353">
        <f t="shared" si="351"/>
        <v>2.4272999999999999E-2</v>
      </c>
      <c r="AQ579" s="353">
        <f t="shared" si="351"/>
        <v>2.4272999999999999E-2</v>
      </c>
      <c r="AR579" s="353">
        <f t="shared" si="351"/>
        <v>2.4272999999999999E-2</v>
      </c>
      <c r="AS579" s="353">
        <f t="shared" si="351"/>
        <v>2.4272999999999999E-2</v>
      </c>
      <c r="AT579" s="353">
        <f t="shared" si="351"/>
        <v>2.4272999999999999E-2</v>
      </c>
      <c r="AU579" s="353">
        <f t="shared" si="351"/>
        <v>2.4272999999999999E-2</v>
      </c>
      <c r="AV579" s="353">
        <f t="shared" si="351"/>
        <v>2.4272999999999999E-2</v>
      </c>
      <c r="AW579" s="353">
        <f t="shared" si="351"/>
        <v>2.4272999999999999E-2</v>
      </c>
      <c r="AX579" s="353">
        <f t="shared" si="351"/>
        <v>2.4272999999999999E-2</v>
      </c>
      <c r="AY579" s="353">
        <f t="shared" si="351"/>
        <v>2.4272999999999999E-2</v>
      </c>
      <c r="AZ579" s="353">
        <f t="shared" si="351"/>
        <v>2.4272999999999999E-2</v>
      </c>
      <c r="BA579" s="353">
        <f t="shared" si="351"/>
        <v>2.4272999999999999E-2</v>
      </c>
      <c r="BB579" s="353">
        <f t="shared" si="351"/>
        <v>2.4272999999999999E-2</v>
      </c>
      <c r="BC579" s="353">
        <f t="shared" si="351"/>
        <v>2.4272999999999999E-2</v>
      </c>
      <c r="BD579" s="353">
        <f t="shared" si="351"/>
        <v>2.4272999999999999E-2</v>
      </c>
      <c r="BE579" s="353">
        <f t="shared" si="351"/>
        <v>2.4272999999999999E-2</v>
      </c>
      <c r="BF579" s="353">
        <f t="shared" si="351"/>
        <v>2.4272999999999999E-2</v>
      </c>
      <c r="BG579" s="353">
        <f t="shared" si="351"/>
        <v>2.4272999999999999E-2</v>
      </c>
      <c r="BH579" s="353">
        <f t="shared" si="351"/>
        <v>2.4272999999999999E-2</v>
      </c>
      <c r="BI579" s="353">
        <f t="shared" si="351"/>
        <v>2.4272999999999999E-2</v>
      </c>
      <c r="BJ579" s="353">
        <f t="shared" si="351"/>
        <v>2.4272999999999999E-2</v>
      </c>
      <c r="BK579" s="353">
        <f t="shared" si="351"/>
        <v>2.4272999999999999E-2</v>
      </c>
      <c r="BL579" s="353">
        <f t="shared" si="351"/>
        <v>2.4272999999999999E-2</v>
      </c>
      <c r="BM579" s="353">
        <f t="shared" si="351"/>
        <v>2.4272999999999999E-2</v>
      </c>
      <c r="BN579" s="353">
        <f t="shared" si="351"/>
        <v>2.4272999999999999E-2</v>
      </c>
      <c r="BO579" s="353">
        <f t="shared" si="351"/>
        <v>2.4272999999999999E-2</v>
      </c>
      <c r="BP579" s="353">
        <f t="shared" si="351"/>
        <v>2.4272999999999999E-2</v>
      </c>
      <c r="BQ579" s="353">
        <f t="shared" si="351"/>
        <v>2.4272999999999999E-2</v>
      </c>
      <c r="BR579" s="353">
        <f t="shared" si="351"/>
        <v>2.4272999999999999E-2</v>
      </c>
      <c r="BS579" s="353">
        <f t="shared" si="351"/>
        <v>2.4272999999999999E-2</v>
      </c>
      <c r="BT579" s="353">
        <f t="shared" si="351"/>
        <v>2.4272999999999999E-2</v>
      </c>
      <c r="BU579" s="353">
        <f t="shared" si="351"/>
        <v>2.4272999999999999E-2</v>
      </c>
      <c r="BV579" s="353">
        <f t="shared" ref="BV579:EG587" si="352">$G579</f>
        <v>2.4272999999999999E-2</v>
      </c>
      <c r="BW579" s="353">
        <f t="shared" si="349"/>
        <v>2.4272999999999999E-2</v>
      </c>
      <c r="BX579" s="353">
        <f t="shared" si="349"/>
        <v>2.4272999999999999E-2</v>
      </c>
      <c r="BY579" s="353">
        <f t="shared" si="349"/>
        <v>2.4272999999999999E-2</v>
      </c>
      <c r="BZ579" s="353">
        <f t="shared" si="349"/>
        <v>2.4272999999999999E-2</v>
      </c>
      <c r="CA579" s="353">
        <f t="shared" si="349"/>
        <v>2.4272999999999999E-2</v>
      </c>
      <c r="CB579" s="353">
        <f t="shared" si="349"/>
        <v>2.4272999999999999E-2</v>
      </c>
      <c r="CC579" s="353">
        <f t="shared" si="349"/>
        <v>2.4272999999999999E-2</v>
      </c>
      <c r="CD579" s="353">
        <f t="shared" si="349"/>
        <v>2.4272999999999999E-2</v>
      </c>
      <c r="CE579" s="353">
        <f t="shared" si="349"/>
        <v>2.4272999999999999E-2</v>
      </c>
      <c r="CF579" s="353">
        <f t="shared" si="349"/>
        <v>2.4272999999999999E-2</v>
      </c>
      <c r="CG579" s="353">
        <f t="shared" si="349"/>
        <v>2.4272999999999999E-2</v>
      </c>
      <c r="CH579" s="353">
        <f t="shared" si="349"/>
        <v>2.4272999999999999E-2</v>
      </c>
      <c r="CI579" s="353">
        <f t="shared" si="349"/>
        <v>2.4272999999999999E-2</v>
      </c>
      <c r="CJ579" s="353">
        <f t="shared" si="349"/>
        <v>2.4272999999999999E-2</v>
      </c>
      <c r="CK579" s="353">
        <f t="shared" si="349"/>
        <v>2.4272999999999999E-2</v>
      </c>
      <c r="CL579" s="353">
        <f t="shared" si="349"/>
        <v>2.4272999999999999E-2</v>
      </c>
      <c r="CM579" s="353">
        <f t="shared" si="349"/>
        <v>2.4272999999999999E-2</v>
      </c>
      <c r="CN579" s="353">
        <f t="shared" si="349"/>
        <v>2.4272999999999999E-2</v>
      </c>
      <c r="CO579" s="353">
        <f t="shared" si="349"/>
        <v>2.4272999999999999E-2</v>
      </c>
      <c r="CP579" s="353">
        <f t="shared" si="349"/>
        <v>2.4272999999999999E-2</v>
      </c>
      <c r="CQ579" s="353">
        <f t="shared" si="349"/>
        <v>2.4272999999999999E-2</v>
      </c>
      <c r="CR579" s="353">
        <f t="shared" si="349"/>
        <v>2.4272999999999999E-2</v>
      </c>
      <c r="CS579" s="353">
        <f t="shared" ref="CS579:FD582" si="353">$G579</f>
        <v>2.4272999999999999E-2</v>
      </c>
      <c r="CT579" s="353">
        <f t="shared" si="353"/>
        <v>2.4272999999999999E-2</v>
      </c>
      <c r="CU579" s="353">
        <f t="shared" si="353"/>
        <v>2.4272999999999999E-2</v>
      </c>
      <c r="CV579" s="353">
        <f t="shared" si="353"/>
        <v>2.4272999999999999E-2</v>
      </c>
      <c r="CW579" s="353">
        <f t="shared" si="353"/>
        <v>2.4272999999999999E-2</v>
      </c>
      <c r="CX579" s="353">
        <f t="shared" si="353"/>
        <v>2.4272999999999999E-2</v>
      </c>
      <c r="CY579" s="353">
        <f t="shared" si="353"/>
        <v>2.4272999999999999E-2</v>
      </c>
      <c r="CZ579" s="353">
        <f t="shared" si="353"/>
        <v>2.4272999999999999E-2</v>
      </c>
      <c r="DA579" s="353">
        <f t="shared" si="353"/>
        <v>2.4272999999999999E-2</v>
      </c>
      <c r="DB579" s="353">
        <f t="shared" si="353"/>
        <v>2.4272999999999999E-2</v>
      </c>
      <c r="DC579" s="353">
        <f t="shared" si="353"/>
        <v>2.4272999999999999E-2</v>
      </c>
      <c r="DD579" s="353"/>
      <c r="DE579" s="353"/>
      <c r="DF579" s="353"/>
      <c r="DG579" s="353"/>
      <c r="DH579" s="353"/>
      <c r="DI579" s="353"/>
      <c r="DJ579" s="353"/>
      <c r="DK579" s="353"/>
      <c r="DL579" s="353"/>
      <c r="DM579" s="353"/>
      <c r="DN579" s="353"/>
      <c r="DO579" s="353"/>
      <c r="DP579" s="353"/>
      <c r="DQ579" s="353"/>
      <c r="DR579" s="353"/>
      <c r="DS579" s="353"/>
      <c r="DT579" s="353"/>
      <c r="DU579" s="353"/>
      <c r="DV579" s="353"/>
      <c r="DW579" s="353"/>
      <c r="DX579" s="353"/>
      <c r="DY579" s="353"/>
      <c r="DZ579" s="353"/>
      <c r="EA579" s="353"/>
      <c r="EB579" s="353"/>
      <c r="EC579" s="353"/>
      <c r="ED579" s="353"/>
      <c r="EE579" s="353"/>
      <c r="EF579" s="353"/>
      <c r="EG579" s="353"/>
      <c r="EH579" s="353"/>
      <c r="EI579" s="353"/>
      <c r="EJ579" s="353"/>
      <c r="EK579" s="353"/>
      <c r="EL579" s="353"/>
      <c r="EM579" s="353"/>
    </row>
    <row r="580" spans="3:143" x14ac:dyDescent="0.3">
      <c r="C580" s="71">
        <f t="shared" si="348"/>
        <v>13</v>
      </c>
      <c r="D580" s="223" t="str">
        <f t="shared" si="347"/>
        <v>해외투자대출(멕)</v>
      </c>
      <c r="E580" s="215" t="str">
        <f t="shared" si="347"/>
        <v>하나</v>
      </c>
      <c r="F580" s="283">
        <f t="shared" si="347"/>
        <v>2296.15</v>
      </c>
      <c r="G580" s="352">
        <f t="shared" si="347"/>
        <v>2.4515600000000002E-2</v>
      </c>
      <c r="H580" s="218">
        <f t="shared" si="347"/>
        <v>42833</v>
      </c>
      <c r="I580" s="219" t="str">
        <f t="shared" si="347"/>
        <v>1개월</v>
      </c>
      <c r="J580" s="220" t="str">
        <f t="shared" si="347"/>
        <v>-</v>
      </c>
      <c r="K580" s="353">
        <f t="shared" ref="K580:BV583" si="354">$G580</f>
        <v>2.4515600000000002E-2</v>
      </c>
      <c r="L580" s="353">
        <f t="shared" si="354"/>
        <v>2.4515600000000002E-2</v>
      </c>
      <c r="M580" s="353">
        <f t="shared" si="354"/>
        <v>2.4515600000000002E-2</v>
      </c>
      <c r="N580" s="353">
        <f t="shared" si="354"/>
        <v>2.4515600000000002E-2</v>
      </c>
      <c r="O580" s="353">
        <f t="shared" si="354"/>
        <v>2.4515600000000002E-2</v>
      </c>
      <c r="P580" s="353">
        <f t="shared" si="354"/>
        <v>2.4515600000000002E-2</v>
      </c>
      <c r="Q580" s="353">
        <f t="shared" si="354"/>
        <v>2.4515600000000002E-2</v>
      </c>
      <c r="R580" s="353">
        <f t="shared" si="354"/>
        <v>2.4515600000000002E-2</v>
      </c>
      <c r="S580" s="353">
        <f t="shared" si="354"/>
        <v>2.4515600000000002E-2</v>
      </c>
      <c r="T580" s="353">
        <f t="shared" si="354"/>
        <v>2.4515600000000002E-2</v>
      </c>
      <c r="U580" s="353">
        <f t="shared" si="354"/>
        <v>2.4515600000000002E-2</v>
      </c>
      <c r="V580" s="353">
        <f t="shared" si="354"/>
        <v>2.4515600000000002E-2</v>
      </c>
      <c r="W580" s="353">
        <f t="shared" si="354"/>
        <v>2.4515600000000002E-2</v>
      </c>
      <c r="X580" s="353">
        <f t="shared" si="354"/>
        <v>2.4515600000000002E-2</v>
      </c>
      <c r="Y580" s="353">
        <f t="shared" si="354"/>
        <v>2.4515600000000002E-2</v>
      </c>
      <c r="Z580" s="353">
        <f t="shared" si="354"/>
        <v>2.4515600000000002E-2</v>
      </c>
      <c r="AA580" s="353">
        <f t="shared" si="354"/>
        <v>2.4515600000000002E-2</v>
      </c>
      <c r="AB580" s="353">
        <f t="shared" si="354"/>
        <v>2.4515600000000002E-2</v>
      </c>
      <c r="AC580" s="353">
        <f t="shared" si="354"/>
        <v>2.4515600000000002E-2</v>
      </c>
      <c r="AD580" s="353">
        <f t="shared" si="354"/>
        <v>2.4515600000000002E-2</v>
      </c>
      <c r="AE580" s="353">
        <f t="shared" si="354"/>
        <v>2.4515600000000002E-2</v>
      </c>
      <c r="AF580" s="353">
        <f t="shared" si="354"/>
        <v>2.4515600000000002E-2</v>
      </c>
      <c r="AG580" s="353">
        <f t="shared" si="354"/>
        <v>2.4515600000000002E-2</v>
      </c>
      <c r="AH580" s="353">
        <f t="shared" si="354"/>
        <v>2.4515600000000002E-2</v>
      </c>
      <c r="AI580" s="353">
        <f t="shared" si="354"/>
        <v>2.4515600000000002E-2</v>
      </c>
      <c r="AJ580" s="353">
        <f t="shared" si="354"/>
        <v>2.4515600000000002E-2</v>
      </c>
      <c r="AK580" s="353">
        <f t="shared" si="354"/>
        <v>2.4515600000000002E-2</v>
      </c>
      <c r="AL580" s="353">
        <f t="shared" si="354"/>
        <v>2.4515600000000002E-2</v>
      </c>
      <c r="AM580" s="353">
        <f t="shared" si="354"/>
        <v>2.4515600000000002E-2</v>
      </c>
      <c r="AN580" s="353">
        <f t="shared" si="354"/>
        <v>2.4515600000000002E-2</v>
      </c>
      <c r="AO580" s="353">
        <f t="shared" si="354"/>
        <v>2.4515600000000002E-2</v>
      </c>
      <c r="AP580" s="353">
        <f t="shared" si="354"/>
        <v>2.4515600000000002E-2</v>
      </c>
      <c r="AQ580" s="353">
        <f t="shared" si="354"/>
        <v>2.4515600000000002E-2</v>
      </c>
      <c r="AR580" s="353">
        <f t="shared" si="354"/>
        <v>2.4515600000000002E-2</v>
      </c>
      <c r="AS580" s="353">
        <f t="shared" si="354"/>
        <v>2.4515600000000002E-2</v>
      </c>
      <c r="AT580" s="353">
        <f t="shared" si="354"/>
        <v>2.4515600000000002E-2</v>
      </c>
      <c r="AU580" s="353">
        <f t="shared" si="354"/>
        <v>2.4515600000000002E-2</v>
      </c>
      <c r="AV580" s="353">
        <f t="shared" si="354"/>
        <v>2.4515600000000002E-2</v>
      </c>
      <c r="AW580" s="353">
        <f t="shared" si="354"/>
        <v>2.4515600000000002E-2</v>
      </c>
      <c r="AX580" s="353">
        <f t="shared" si="354"/>
        <v>2.4515600000000002E-2</v>
      </c>
      <c r="AY580" s="353">
        <f t="shared" si="354"/>
        <v>2.4515600000000002E-2</v>
      </c>
      <c r="AZ580" s="353">
        <f t="shared" si="354"/>
        <v>2.4515600000000002E-2</v>
      </c>
      <c r="BA580" s="353">
        <f t="shared" si="354"/>
        <v>2.4515600000000002E-2</v>
      </c>
      <c r="BB580" s="353">
        <f t="shared" si="354"/>
        <v>2.4515600000000002E-2</v>
      </c>
      <c r="BC580" s="353">
        <f t="shared" si="354"/>
        <v>2.4515600000000002E-2</v>
      </c>
      <c r="BD580" s="353">
        <f t="shared" si="354"/>
        <v>2.4515600000000002E-2</v>
      </c>
      <c r="BE580" s="353">
        <f t="shared" si="354"/>
        <v>2.4515600000000002E-2</v>
      </c>
      <c r="BF580" s="353">
        <f t="shared" si="354"/>
        <v>2.4515600000000002E-2</v>
      </c>
      <c r="BG580" s="353">
        <f t="shared" si="354"/>
        <v>2.4515600000000002E-2</v>
      </c>
      <c r="BH580" s="353">
        <f t="shared" si="354"/>
        <v>2.4515600000000002E-2</v>
      </c>
      <c r="BI580" s="353">
        <f t="shared" si="354"/>
        <v>2.4515600000000002E-2</v>
      </c>
      <c r="BJ580" s="353">
        <f t="shared" si="354"/>
        <v>2.4515600000000002E-2</v>
      </c>
      <c r="BK580" s="353">
        <f t="shared" si="354"/>
        <v>2.4515600000000002E-2</v>
      </c>
      <c r="BL580" s="353">
        <f t="shared" si="354"/>
        <v>2.4515600000000002E-2</v>
      </c>
      <c r="BM580" s="353">
        <f t="shared" si="354"/>
        <v>2.4515600000000002E-2</v>
      </c>
      <c r="BN580" s="353">
        <f t="shared" si="354"/>
        <v>2.4515600000000002E-2</v>
      </c>
      <c r="BO580" s="353">
        <f t="shared" si="354"/>
        <v>2.4515600000000002E-2</v>
      </c>
      <c r="BP580" s="353">
        <f t="shared" si="354"/>
        <v>2.4515600000000002E-2</v>
      </c>
      <c r="BQ580" s="353">
        <f t="shared" si="354"/>
        <v>2.4515600000000002E-2</v>
      </c>
      <c r="BR580" s="353">
        <f t="shared" si="354"/>
        <v>2.4515600000000002E-2</v>
      </c>
      <c r="BS580" s="353">
        <f t="shared" si="354"/>
        <v>2.4515600000000002E-2</v>
      </c>
      <c r="BT580" s="353">
        <f t="shared" si="354"/>
        <v>2.4515600000000002E-2</v>
      </c>
      <c r="BU580" s="353">
        <f t="shared" si="354"/>
        <v>2.4515600000000002E-2</v>
      </c>
      <c r="BV580" s="353">
        <f t="shared" si="352"/>
        <v>2.4515600000000002E-2</v>
      </c>
      <c r="BW580" s="353">
        <f t="shared" si="352"/>
        <v>2.4515600000000002E-2</v>
      </c>
      <c r="BX580" s="353">
        <f t="shared" si="352"/>
        <v>2.4515600000000002E-2</v>
      </c>
      <c r="BY580" s="353">
        <f t="shared" si="352"/>
        <v>2.4515600000000002E-2</v>
      </c>
      <c r="BZ580" s="353">
        <f t="shared" si="352"/>
        <v>2.4515600000000002E-2</v>
      </c>
      <c r="CA580" s="353">
        <f t="shared" si="352"/>
        <v>2.4515600000000002E-2</v>
      </c>
      <c r="CB580" s="353">
        <f t="shared" si="352"/>
        <v>2.4515600000000002E-2</v>
      </c>
      <c r="CC580" s="353">
        <f t="shared" si="352"/>
        <v>2.4515600000000002E-2</v>
      </c>
      <c r="CD580" s="353">
        <f t="shared" si="352"/>
        <v>2.4515600000000002E-2</v>
      </c>
      <c r="CE580" s="353">
        <f t="shared" si="352"/>
        <v>2.4515600000000002E-2</v>
      </c>
      <c r="CF580" s="353">
        <f t="shared" si="352"/>
        <v>2.4515600000000002E-2</v>
      </c>
      <c r="CG580" s="353">
        <f t="shared" si="352"/>
        <v>2.4515600000000002E-2</v>
      </c>
      <c r="CH580" s="353">
        <f t="shared" si="352"/>
        <v>2.4515600000000002E-2</v>
      </c>
      <c r="CI580" s="353">
        <f t="shared" si="352"/>
        <v>2.4515600000000002E-2</v>
      </c>
      <c r="CJ580" s="353">
        <f t="shared" si="352"/>
        <v>2.4515600000000002E-2</v>
      </c>
      <c r="CK580" s="353">
        <f t="shared" si="352"/>
        <v>2.4515600000000002E-2</v>
      </c>
      <c r="CL580" s="353">
        <f t="shared" si="352"/>
        <v>2.4515600000000002E-2</v>
      </c>
      <c r="CM580" s="353">
        <f t="shared" si="352"/>
        <v>2.4515600000000002E-2</v>
      </c>
      <c r="CN580" s="353">
        <f t="shared" si="352"/>
        <v>2.4515600000000002E-2</v>
      </c>
      <c r="CO580" s="353">
        <f t="shared" si="352"/>
        <v>2.4515600000000002E-2</v>
      </c>
      <c r="CP580" s="353">
        <f t="shared" si="352"/>
        <v>2.4515600000000002E-2</v>
      </c>
      <c r="CQ580" s="353">
        <f t="shared" si="352"/>
        <v>2.4515600000000002E-2</v>
      </c>
      <c r="CR580" s="353">
        <f t="shared" si="352"/>
        <v>2.4515600000000002E-2</v>
      </c>
      <c r="CS580" s="353">
        <f t="shared" si="352"/>
        <v>2.4515600000000002E-2</v>
      </c>
      <c r="CT580" s="353">
        <f t="shared" si="352"/>
        <v>2.4515600000000002E-2</v>
      </c>
      <c r="CU580" s="353">
        <f t="shared" si="352"/>
        <v>2.4515600000000002E-2</v>
      </c>
      <c r="CV580" s="353">
        <f t="shared" si="352"/>
        <v>2.4515600000000002E-2</v>
      </c>
      <c r="CW580" s="353">
        <f t="shared" si="352"/>
        <v>2.4515600000000002E-2</v>
      </c>
      <c r="CX580" s="353">
        <f t="shared" si="352"/>
        <v>2.4515600000000002E-2</v>
      </c>
      <c r="CY580" s="353">
        <f t="shared" si="352"/>
        <v>2.4515600000000002E-2</v>
      </c>
      <c r="CZ580" s="353">
        <f t="shared" si="352"/>
        <v>2.4515600000000002E-2</v>
      </c>
      <c r="DA580" s="353">
        <f t="shared" si="352"/>
        <v>2.4515600000000002E-2</v>
      </c>
      <c r="DB580" s="353">
        <f t="shared" si="352"/>
        <v>2.4515600000000002E-2</v>
      </c>
      <c r="DC580" s="353">
        <f t="shared" si="352"/>
        <v>2.4515600000000002E-2</v>
      </c>
      <c r="DD580" s="353"/>
      <c r="DE580" s="353"/>
      <c r="DF580" s="353"/>
      <c r="DG580" s="353"/>
      <c r="DH580" s="353"/>
      <c r="DI580" s="353"/>
      <c r="DJ580" s="353"/>
      <c r="DK580" s="353"/>
      <c r="DL580" s="353"/>
      <c r="DM580" s="353"/>
      <c r="DN580" s="353"/>
      <c r="DO580" s="353"/>
      <c r="DP580" s="353"/>
      <c r="DQ580" s="353"/>
      <c r="DR580" s="353"/>
      <c r="DS580" s="353"/>
      <c r="DT580" s="353"/>
      <c r="DU580" s="353"/>
      <c r="DV580" s="353"/>
      <c r="DW580" s="353"/>
      <c r="DX580" s="353"/>
      <c r="DY580" s="353"/>
      <c r="DZ580" s="353"/>
      <c r="EA580" s="353"/>
      <c r="EB580" s="353"/>
      <c r="EC580" s="353"/>
      <c r="ED580" s="353"/>
      <c r="EE580" s="353"/>
      <c r="EF580" s="353"/>
      <c r="EG580" s="353"/>
      <c r="EH580" s="353"/>
      <c r="EI580" s="353"/>
      <c r="EJ580" s="353"/>
      <c r="EK580" s="353"/>
      <c r="EL580" s="353"/>
      <c r="EM580" s="353"/>
    </row>
    <row r="581" spans="3:143" x14ac:dyDescent="0.3">
      <c r="C581" s="71">
        <f t="shared" si="348"/>
        <v>14</v>
      </c>
      <c r="D581" s="214" t="str">
        <f t="shared" si="347"/>
        <v>해외투자대출(중)</v>
      </c>
      <c r="E581" s="215" t="str">
        <f t="shared" si="347"/>
        <v>하나</v>
      </c>
      <c r="F581" s="283">
        <f t="shared" si="347"/>
        <v>3021.25</v>
      </c>
      <c r="G581" s="352">
        <f t="shared" si="347"/>
        <v>2.6036999999999998E-2</v>
      </c>
      <c r="H581" s="218">
        <f t="shared" si="347"/>
        <v>42940</v>
      </c>
      <c r="I581" s="219" t="str">
        <f t="shared" si="347"/>
        <v>1개월</v>
      </c>
      <c r="J581" s="220" t="str">
        <f t="shared" si="347"/>
        <v>-</v>
      </c>
      <c r="K581" s="353">
        <f t="shared" si="354"/>
        <v>2.6036999999999998E-2</v>
      </c>
      <c r="L581" s="353">
        <f t="shared" si="354"/>
        <v>2.6036999999999998E-2</v>
      </c>
      <c r="M581" s="353">
        <f t="shared" si="354"/>
        <v>2.6036999999999998E-2</v>
      </c>
      <c r="N581" s="353">
        <f t="shared" si="354"/>
        <v>2.6036999999999998E-2</v>
      </c>
      <c r="O581" s="353">
        <f t="shared" si="354"/>
        <v>2.6036999999999998E-2</v>
      </c>
      <c r="P581" s="353">
        <f t="shared" si="354"/>
        <v>2.6036999999999998E-2</v>
      </c>
      <c r="Q581" s="353">
        <f t="shared" si="354"/>
        <v>2.6036999999999998E-2</v>
      </c>
      <c r="R581" s="353">
        <f t="shared" si="354"/>
        <v>2.6036999999999998E-2</v>
      </c>
      <c r="S581" s="353">
        <f t="shared" si="354"/>
        <v>2.6036999999999998E-2</v>
      </c>
      <c r="T581" s="353">
        <f t="shared" si="354"/>
        <v>2.6036999999999998E-2</v>
      </c>
      <c r="U581" s="353">
        <f t="shared" si="354"/>
        <v>2.6036999999999998E-2</v>
      </c>
      <c r="V581" s="353">
        <f t="shared" si="354"/>
        <v>2.6036999999999998E-2</v>
      </c>
      <c r="W581" s="353">
        <f t="shared" si="354"/>
        <v>2.6036999999999998E-2</v>
      </c>
      <c r="X581" s="353">
        <f t="shared" si="354"/>
        <v>2.6036999999999998E-2</v>
      </c>
      <c r="Y581" s="353">
        <f t="shared" si="354"/>
        <v>2.6036999999999998E-2</v>
      </c>
      <c r="Z581" s="353">
        <f t="shared" si="354"/>
        <v>2.6036999999999998E-2</v>
      </c>
      <c r="AA581" s="353">
        <f t="shared" si="354"/>
        <v>2.6036999999999998E-2</v>
      </c>
      <c r="AB581" s="353">
        <f t="shared" si="354"/>
        <v>2.6036999999999998E-2</v>
      </c>
      <c r="AC581" s="353">
        <f t="shared" si="354"/>
        <v>2.6036999999999998E-2</v>
      </c>
      <c r="AD581" s="353">
        <f t="shared" si="354"/>
        <v>2.6036999999999998E-2</v>
      </c>
      <c r="AE581" s="353">
        <f t="shared" si="354"/>
        <v>2.6036999999999998E-2</v>
      </c>
      <c r="AF581" s="353">
        <f t="shared" si="354"/>
        <v>2.6036999999999998E-2</v>
      </c>
      <c r="AG581" s="353">
        <f t="shared" si="354"/>
        <v>2.6036999999999998E-2</v>
      </c>
      <c r="AH581" s="353">
        <f t="shared" si="354"/>
        <v>2.6036999999999998E-2</v>
      </c>
      <c r="AI581" s="353">
        <f t="shared" si="354"/>
        <v>2.6036999999999998E-2</v>
      </c>
      <c r="AJ581" s="353">
        <f t="shared" si="354"/>
        <v>2.6036999999999998E-2</v>
      </c>
      <c r="AK581" s="353">
        <f t="shared" si="354"/>
        <v>2.6036999999999998E-2</v>
      </c>
      <c r="AL581" s="353">
        <f t="shared" si="354"/>
        <v>2.6036999999999998E-2</v>
      </c>
      <c r="AM581" s="353">
        <f t="shared" si="354"/>
        <v>2.6036999999999998E-2</v>
      </c>
      <c r="AN581" s="353">
        <f t="shared" si="354"/>
        <v>2.6036999999999998E-2</v>
      </c>
      <c r="AO581" s="353">
        <f t="shared" si="354"/>
        <v>2.6036999999999998E-2</v>
      </c>
      <c r="AP581" s="353">
        <f t="shared" si="354"/>
        <v>2.6036999999999998E-2</v>
      </c>
      <c r="AQ581" s="353">
        <f t="shared" si="354"/>
        <v>2.6036999999999998E-2</v>
      </c>
      <c r="AR581" s="353">
        <f t="shared" si="354"/>
        <v>2.6036999999999998E-2</v>
      </c>
      <c r="AS581" s="353">
        <f t="shared" si="354"/>
        <v>2.6036999999999998E-2</v>
      </c>
      <c r="AT581" s="353">
        <f t="shared" si="354"/>
        <v>2.6036999999999998E-2</v>
      </c>
      <c r="AU581" s="353">
        <f t="shared" si="354"/>
        <v>2.6036999999999998E-2</v>
      </c>
      <c r="AV581" s="353">
        <f t="shared" si="354"/>
        <v>2.6036999999999998E-2</v>
      </c>
      <c r="AW581" s="353">
        <f t="shared" si="354"/>
        <v>2.6036999999999998E-2</v>
      </c>
      <c r="AX581" s="353">
        <f t="shared" si="354"/>
        <v>2.6036999999999998E-2</v>
      </c>
      <c r="AY581" s="353">
        <f t="shared" si="354"/>
        <v>2.6036999999999998E-2</v>
      </c>
      <c r="AZ581" s="353">
        <f t="shared" si="354"/>
        <v>2.6036999999999998E-2</v>
      </c>
      <c r="BA581" s="353">
        <f t="shared" si="354"/>
        <v>2.6036999999999998E-2</v>
      </c>
      <c r="BB581" s="353">
        <f t="shared" si="354"/>
        <v>2.6036999999999998E-2</v>
      </c>
      <c r="BC581" s="353">
        <f t="shared" si="354"/>
        <v>2.6036999999999998E-2</v>
      </c>
      <c r="BD581" s="353">
        <f t="shared" si="354"/>
        <v>2.6036999999999998E-2</v>
      </c>
      <c r="BE581" s="353">
        <f t="shared" si="354"/>
        <v>2.6036999999999998E-2</v>
      </c>
      <c r="BF581" s="353">
        <f t="shared" si="354"/>
        <v>2.6036999999999998E-2</v>
      </c>
      <c r="BG581" s="353">
        <f t="shared" si="354"/>
        <v>2.6036999999999998E-2</v>
      </c>
      <c r="BH581" s="353">
        <f t="shared" si="354"/>
        <v>2.6036999999999998E-2</v>
      </c>
      <c r="BI581" s="353">
        <f t="shared" si="354"/>
        <v>2.6036999999999998E-2</v>
      </c>
      <c r="BJ581" s="353">
        <f t="shared" si="354"/>
        <v>2.6036999999999998E-2</v>
      </c>
      <c r="BK581" s="353">
        <f t="shared" si="354"/>
        <v>2.6036999999999998E-2</v>
      </c>
      <c r="BL581" s="353">
        <f t="shared" si="354"/>
        <v>2.6036999999999998E-2</v>
      </c>
      <c r="BM581" s="353">
        <f t="shared" si="354"/>
        <v>2.6036999999999998E-2</v>
      </c>
      <c r="BN581" s="353">
        <f t="shared" si="354"/>
        <v>2.6036999999999998E-2</v>
      </c>
      <c r="BO581" s="353">
        <f t="shared" si="354"/>
        <v>2.6036999999999998E-2</v>
      </c>
      <c r="BP581" s="353">
        <f t="shared" si="354"/>
        <v>2.6036999999999998E-2</v>
      </c>
      <c r="BQ581" s="353">
        <f t="shared" si="354"/>
        <v>2.6036999999999998E-2</v>
      </c>
      <c r="BR581" s="353">
        <f t="shared" si="354"/>
        <v>2.6036999999999998E-2</v>
      </c>
      <c r="BS581" s="353">
        <f t="shared" si="354"/>
        <v>2.6036999999999998E-2</v>
      </c>
      <c r="BT581" s="353">
        <f t="shared" si="354"/>
        <v>2.6036999999999998E-2</v>
      </c>
      <c r="BU581" s="353">
        <f t="shared" si="354"/>
        <v>2.6036999999999998E-2</v>
      </c>
      <c r="BV581" s="353">
        <f t="shared" si="354"/>
        <v>2.6036999999999998E-2</v>
      </c>
      <c r="BW581" s="353">
        <f t="shared" si="352"/>
        <v>2.6036999999999998E-2</v>
      </c>
      <c r="BX581" s="353">
        <f t="shared" si="352"/>
        <v>2.6036999999999998E-2</v>
      </c>
      <c r="BY581" s="353">
        <f t="shared" si="352"/>
        <v>2.6036999999999998E-2</v>
      </c>
      <c r="BZ581" s="353">
        <f t="shared" si="352"/>
        <v>2.6036999999999998E-2</v>
      </c>
      <c r="CA581" s="353">
        <f t="shared" si="352"/>
        <v>2.6036999999999998E-2</v>
      </c>
      <c r="CB581" s="353">
        <f t="shared" si="352"/>
        <v>2.6036999999999998E-2</v>
      </c>
      <c r="CC581" s="353">
        <f t="shared" si="352"/>
        <v>2.6036999999999998E-2</v>
      </c>
      <c r="CD581" s="353">
        <f t="shared" si="352"/>
        <v>2.6036999999999998E-2</v>
      </c>
      <c r="CE581" s="353">
        <f t="shared" si="352"/>
        <v>2.6036999999999998E-2</v>
      </c>
      <c r="CF581" s="353">
        <f t="shared" si="352"/>
        <v>2.6036999999999998E-2</v>
      </c>
      <c r="CG581" s="353">
        <f t="shared" si="352"/>
        <v>2.6036999999999998E-2</v>
      </c>
      <c r="CH581" s="353">
        <f t="shared" si="352"/>
        <v>2.6036999999999998E-2</v>
      </c>
      <c r="CI581" s="353">
        <f t="shared" si="352"/>
        <v>2.6036999999999998E-2</v>
      </c>
      <c r="CJ581" s="353">
        <f t="shared" si="352"/>
        <v>2.6036999999999998E-2</v>
      </c>
      <c r="CK581" s="353">
        <f t="shared" si="352"/>
        <v>2.6036999999999998E-2</v>
      </c>
      <c r="CL581" s="353">
        <f t="shared" si="352"/>
        <v>2.6036999999999998E-2</v>
      </c>
      <c r="CM581" s="353">
        <f t="shared" si="352"/>
        <v>2.6036999999999998E-2</v>
      </c>
      <c r="CN581" s="353">
        <f t="shared" si="352"/>
        <v>2.6036999999999998E-2</v>
      </c>
      <c r="CO581" s="353">
        <f t="shared" si="352"/>
        <v>2.6036999999999998E-2</v>
      </c>
      <c r="CP581" s="353">
        <f t="shared" si="352"/>
        <v>2.6036999999999998E-2</v>
      </c>
      <c r="CQ581" s="353">
        <f t="shared" si="352"/>
        <v>2.6036999999999998E-2</v>
      </c>
      <c r="CR581" s="353">
        <f t="shared" si="352"/>
        <v>2.6036999999999998E-2</v>
      </c>
      <c r="CS581" s="353">
        <f t="shared" si="352"/>
        <v>2.6036999999999998E-2</v>
      </c>
      <c r="CT581" s="353">
        <f t="shared" si="352"/>
        <v>2.6036999999999998E-2</v>
      </c>
      <c r="CU581" s="353">
        <f t="shared" si="352"/>
        <v>2.6036999999999998E-2</v>
      </c>
      <c r="CV581" s="353">
        <f t="shared" si="352"/>
        <v>2.6036999999999998E-2</v>
      </c>
      <c r="CW581" s="353">
        <f t="shared" si="352"/>
        <v>2.6036999999999998E-2</v>
      </c>
      <c r="CX581" s="353">
        <f t="shared" si="352"/>
        <v>2.6036999999999998E-2</v>
      </c>
      <c r="CY581" s="353">
        <f t="shared" si="352"/>
        <v>2.6036999999999998E-2</v>
      </c>
      <c r="CZ581" s="353">
        <f t="shared" si="352"/>
        <v>2.6036999999999998E-2</v>
      </c>
      <c r="DA581" s="353">
        <f t="shared" si="352"/>
        <v>2.6036999999999998E-2</v>
      </c>
      <c r="DB581" s="353">
        <f t="shared" si="352"/>
        <v>2.6036999999999998E-2</v>
      </c>
      <c r="DC581" s="353">
        <f t="shared" si="352"/>
        <v>2.6036999999999998E-2</v>
      </c>
      <c r="DD581" s="353"/>
      <c r="DE581" s="353"/>
      <c r="DF581" s="353"/>
      <c r="DG581" s="353"/>
      <c r="DH581" s="353"/>
      <c r="DI581" s="353"/>
      <c r="DJ581" s="353"/>
      <c r="DK581" s="353"/>
      <c r="DL581" s="353"/>
      <c r="DM581" s="353"/>
      <c r="DN581" s="353"/>
      <c r="DO581" s="353"/>
      <c r="DP581" s="353"/>
      <c r="DQ581" s="353"/>
      <c r="DR581" s="353"/>
      <c r="DS581" s="353"/>
      <c r="DT581" s="353"/>
      <c r="DU581" s="353"/>
      <c r="DV581" s="353"/>
      <c r="DW581" s="353"/>
      <c r="DX581" s="353"/>
      <c r="DY581" s="353"/>
      <c r="DZ581" s="353"/>
      <c r="EA581" s="353"/>
      <c r="EB581" s="353"/>
      <c r="EC581" s="353"/>
      <c r="ED581" s="353"/>
      <c r="EE581" s="353"/>
      <c r="EF581" s="353"/>
      <c r="EG581" s="353"/>
      <c r="EH581" s="353"/>
      <c r="EI581" s="353"/>
      <c r="EJ581" s="353"/>
      <c r="EK581" s="353"/>
      <c r="EL581" s="353"/>
      <c r="EM581" s="353"/>
    </row>
    <row r="582" spans="3:143" x14ac:dyDescent="0.3">
      <c r="C582" s="71">
        <f t="shared" si="348"/>
        <v>15</v>
      </c>
      <c r="D582" s="223" t="str">
        <f t="shared" si="347"/>
        <v>해외투자대출(멕)</v>
      </c>
      <c r="E582" s="215" t="str">
        <f t="shared" si="347"/>
        <v>하나</v>
      </c>
      <c r="F582" s="283">
        <f t="shared" si="347"/>
        <v>2296.15</v>
      </c>
      <c r="G582" s="352">
        <f t="shared" si="347"/>
        <v>2.5757800000000001E-2</v>
      </c>
      <c r="H582" s="218">
        <f t="shared" si="347"/>
        <v>42992</v>
      </c>
      <c r="I582" s="219" t="str">
        <f t="shared" si="347"/>
        <v>1개월</v>
      </c>
      <c r="J582" s="220" t="str">
        <f t="shared" si="347"/>
        <v>-</v>
      </c>
      <c r="K582" s="353">
        <f t="shared" si="354"/>
        <v>2.5757800000000001E-2</v>
      </c>
      <c r="L582" s="353">
        <f t="shared" si="354"/>
        <v>2.5757800000000001E-2</v>
      </c>
      <c r="M582" s="353">
        <f t="shared" si="354"/>
        <v>2.5757800000000001E-2</v>
      </c>
      <c r="N582" s="353">
        <f t="shared" si="354"/>
        <v>2.5757800000000001E-2</v>
      </c>
      <c r="O582" s="353">
        <f t="shared" si="354"/>
        <v>2.5757800000000001E-2</v>
      </c>
      <c r="P582" s="353">
        <f t="shared" si="354"/>
        <v>2.5757800000000001E-2</v>
      </c>
      <c r="Q582" s="353">
        <f t="shared" si="354"/>
        <v>2.5757800000000001E-2</v>
      </c>
      <c r="R582" s="353">
        <f t="shared" si="354"/>
        <v>2.5757800000000001E-2</v>
      </c>
      <c r="S582" s="353">
        <f t="shared" si="354"/>
        <v>2.5757800000000001E-2</v>
      </c>
      <c r="T582" s="353">
        <f t="shared" si="354"/>
        <v>2.5757800000000001E-2</v>
      </c>
      <c r="U582" s="353">
        <f t="shared" si="354"/>
        <v>2.5757800000000001E-2</v>
      </c>
      <c r="V582" s="353">
        <f t="shared" si="354"/>
        <v>2.5757800000000001E-2</v>
      </c>
      <c r="W582" s="353">
        <f t="shared" si="354"/>
        <v>2.5757800000000001E-2</v>
      </c>
      <c r="X582" s="353">
        <f t="shared" si="354"/>
        <v>2.5757800000000001E-2</v>
      </c>
      <c r="Y582" s="353">
        <f t="shared" si="354"/>
        <v>2.5757800000000001E-2</v>
      </c>
      <c r="Z582" s="353">
        <f t="shared" si="354"/>
        <v>2.5757800000000001E-2</v>
      </c>
      <c r="AA582" s="353">
        <f t="shared" si="354"/>
        <v>2.5757800000000001E-2</v>
      </c>
      <c r="AB582" s="353">
        <f t="shared" si="354"/>
        <v>2.5757800000000001E-2</v>
      </c>
      <c r="AC582" s="353">
        <f t="shared" si="354"/>
        <v>2.5757800000000001E-2</v>
      </c>
      <c r="AD582" s="353">
        <f t="shared" si="354"/>
        <v>2.5757800000000001E-2</v>
      </c>
      <c r="AE582" s="353">
        <f t="shared" si="354"/>
        <v>2.5757800000000001E-2</v>
      </c>
      <c r="AF582" s="353">
        <f t="shared" si="354"/>
        <v>2.5757800000000001E-2</v>
      </c>
      <c r="AG582" s="353">
        <f t="shared" si="354"/>
        <v>2.5757800000000001E-2</v>
      </c>
      <c r="AH582" s="353">
        <f t="shared" si="354"/>
        <v>2.5757800000000001E-2</v>
      </c>
      <c r="AI582" s="353">
        <f t="shared" si="354"/>
        <v>2.5757800000000001E-2</v>
      </c>
      <c r="AJ582" s="353">
        <f t="shared" si="354"/>
        <v>2.5757800000000001E-2</v>
      </c>
      <c r="AK582" s="353">
        <f t="shared" si="354"/>
        <v>2.5757800000000001E-2</v>
      </c>
      <c r="AL582" s="353">
        <f t="shared" si="354"/>
        <v>2.5757800000000001E-2</v>
      </c>
      <c r="AM582" s="353">
        <f t="shared" si="354"/>
        <v>2.5757800000000001E-2</v>
      </c>
      <c r="AN582" s="353">
        <f t="shared" si="354"/>
        <v>2.5757800000000001E-2</v>
      </c>
      <c r="AO582" s="353">
        <f t="shared" si="354"/>
        <v>2.5757800000000001E-2</v>
      </c>
      <c r="AP582" s="353">
        <f t="shared" si="354"/>
        <v>2.5757800000000001E-2</v>
      </c>
      <c r="AQ582" s="353">
        <f t="shared" si="354"/>
        <v>2.5757800000000001E-2</v>
      </c>
      <c r="AR582" s="353">
        <f t="shared" si="354"/>
        <v>2.5757800000000001E-2</v>
      </c>
      <c r="AS582" s="353">
        <f t="shared" si="354"/>
        <v>2.5757800000000001E-2</v>
      </c>
      <c r="AT582" s="353">
        <f t="shared" si="354"/>
        <v>2.5757800000000001E-2</v>
      </c>
      <c r="AU582" s="353">
        <f t="shared" si="354"/>
        <v>2.5757800000000001E-2</v>
      </c>
      <c r="AV582" s="353">
        <f t="shared" si="354"/>
        <v>2.5757800000000001E-2</v>
      </c>
      <c r="AW582" s="353">
        <f t="shared" si="354"/>
        <v>2.5757800000000001E-2</v>
      </c>
      <c r="AX582" s="353">
        <f t="shared" si="354"/>
        <v>2.5757800000000001E-2</v>
      </c>
      <c r="AY582" s="353">
        <f t="shared" si="354"/>
        <v>2.5757800000000001E-2</v>
      </c>
      <c r="AZ582" s="353">
        <f t="shared" si="354"/>
        <v>2.5757800000000001E-2</v>
      </c>
      <c r="BA582" s="353">
        <f t="shared" si="354"/>
        <v>2.5757800000000001E-2</v>
      </c>
      <c r="BB582" s="353">
        <f t="shared" si="354"/>
        <v>2.5757800000000001E-2</v>
      </c>
      <c r="BC582" s="353">
        <f t="shared" si="354"/>
        <v>2.5757800000000001E-2</v>
      </c>
      <c r="BD582" s="353">
        <f t="shared" si="354"/>
        <v>2.5757800000000001E-2</v>
      </c>
      <c r="BE582" s="353">
        <f t="shared" si="354"/>
        <v>2.5757800000000001E-2</v>
      </c>
      <c r="BF582" s="353">
        <f t="shared" si="354"/>
        <v>2.5757800000000001E-2</v>
      </c>
      <c r="BG582" s="353">
        <f t="shared" si="354"/>
        <v>2.5757800000000001E-2</v>
      </c>
      <c r="BH582" s="353">
        <f t="shared" si="354"/>
        <v>2.5757800000000001E-2</v>
      </c>
      <c r="BI582" s="353">
        <f t="shared" si="354"/>
        <v>2.5757800000000001E-2</v>
      </c>
      <c r="BJ582" s="353">
        <f t="shared" si="354"/>
        <v>2.5757800000000001E-2</v>
      </c>
      <c r="BK582" s="353">
        <f t="shared" si="354"/>
        <v>2.5757800000000001E-2</v>
      </c>
      <c r="BL582" s="353">
        <f t="shared" si="354"/>
        <v>2.5757800000000001E-2</v>
      </c>
      <c r="BM582" s="353">
        <f t="shared" si="354"/>
        <v>2.5757800000000001E-2</v>
      </c>
      <c r="BN582" s="353">
        <f t="shared" si="354"/>
        <v>2.5757800000000001E-2</v>
      </c>
      <c r="BO582" s="353">
        <f t="shared" si="354"/>
        <v>2.5757800000000001E-2</v>
      </c>
      <c r="BP582" s="353">
        <f t="shared" si="354"/>
        <v>2.5757800000000001E-2</v>
      </c>
      <c r="BQ582" s="353">
        <f t="shared" si="354"/>
        <v>2.5757800000000001E-2</v>
      </c>
      <c r="BR582" s="353">
        <f t="shared" si="354"/>
        <v>2.5757800000000001E-2</v>
      </c>
      <c r="BS582" s="353">
        <f t="shared" si="354"/>
        <v>2.5757800000000001E-2</v>
      </c>
      <c r="BT582" s="353">
        <f t="shared" si="354"/>
        <v>2.5757800000000001E-2</v>
      </c>
      <c r="BU582" s="353">
        <f t="shared" si="354"/>
        <v>2.5757800000000001E-2</v>
      </c>
      <c r="BV582" s="353">
        <f t="shared" si="354"/>
        <v>2.5757800000000001E-2</v>
      </c>
      <c r="BW582" s="353">
        <f t="shared" si="352"/>
        <v>2.5757800000000001E-2</v>
      </c>
      <c r="BX582" s="353">
        <f t="shared" si="352"/>
        <v>2.5757800000000001E-2</v>
      </c>
      <c r="BY582" s="353">
        <f t="shared" si="352"/>
        <v>2.5757800000000001E-2</v>
      </c>
      <c r="BZ582" s="353">
        <f t="shared" si="352"/>
        <v>2.5757800000000001E-2</v>
      </c>
      <c r="CA582" s="353">
        <f t="shared" si="352"/>
        <v>2.5757800000000001E-2</v>
      </c>
      <c r="CB582" s="353">
        <f t="shared" si="352"/>
        <v>2.5757800000000001E-2</v>
      </c>
      <c r="CC582" s="353">
        <f t="shared" si="352"/>
        <v>2.5757800000000001E-2</v>
      </c>
      <c r="CD582" s="353">
        <f t="shared" si="352"/>
        <v>2.5757800000000001E-2</v>
      </c>
      <c r="CE582" s="353">
        <f t="shared" si="352"/>
        <v>2.5757800000000001E-2</v>
      </c>
      <c r="CF582" s="353">
        <f t="shared" si="352"/>
        <v>2.5757800000000001E-2</v>
      </c>
      <c r="CG582" s="353">
        <f t="shared" si="352"/>
        <v>2.5757800000000001E-2</v>
      </c>
      <c r="CH582" s="353">
        <f t="shared" si="352"/>
        <v>2.5757800000000001E-2</v>
      </c>
      <c r="CI582" s="353">
        <f t="shared" si="352"/>
        <v>2.5757800000000001E-2</v>
      </c>
      <c r="CJ582" s="353">
        <f t="shared" si="352"/>
        <v>2.5757800000000001E-2</v>
      </c>
      <c r="CK582" s="353">
        <f t="shared" si="352"/>
        <v>2.5757800000000001E-2</v>
      </c>
      <c r="CL582" s="353">
        <f t="shared" si="352"/>
        <v>2.5757800000000001E-2</v>
      </c>
      <c r="CM582" s="353">
        <f t="shared" si="352"/>
        <v>2.5757800000000001E-2</v>
      </c>
      <c r="CN582" s="353">
        <f t="shared" si="352"/>
        <v>2.5757800000000001E-2</v>
      </c>
      <c r="CO582" s="353">
        <f t="shared" si="352"/>
        <v>2.5757800000000001E-2</v>
      </c>
      <c r="CP582" s="353">
        <f t="shared" si="352"/>
        <v>2.5757800000000001E-2</v>
      </c>
      <c r="CQ582" s="353">
        <f t="shared" si="352"/>
        <v>2.5757800000000001E-2</v>
      </c>
      <c r="CR582" s="353">
        <f t="shared" si="352"/>
        <v>2.5757800000000001E-2</v>
      </c>
      <c r="CS582" s="353">
        <f t="shared" si="352"/>
        <v>2.5757800000000001E-2</v>
      </c>
      <c r="CT582" s="353">
        <f t="shared" si="352"/>
        <v>2.5757800000000001E-2</v>
      </c>
      <c r="CU582" s="353">
        <f t="shared" si="352"/>
        <v>2.5757800000000001E-2</v>
      </c>
      <c r="CV582" s="353">
        <f t="shared" si="352"/>
        <v>2.5757800000000001E-2</v>
      </c>
      <c r="CW582" s="353">
        <f t="shared" si="352"/>
        <v>2.5757800000000001E-2</v>
      </c>
      <c r="CX582" s="353">
        <f t="shared" si="352"/>
        <v>2.5757800000000001E-2</v>
      </c>
      <c r="CY582" s="353">
        <f t="shared" si="352"/>
        <v>2.5757800000000001E-2</v>
      </c>
      <c r="CZ582" s="353">
        <f t="shared" si="352"/>
        <v>2.5757800000000001E-2</v>
      </c>
      <c r="DA582" s="353">
        <f t="shared" si="352"/>
        <v>2.5757800000000001E-2</v>
      </c>
      <c r="DB582" s="353">
        <f t="shared" si="352"/>
        <v>2.5757800000000001E-2</v>
      </c>
      <c r="DC582" s="353">
        <f t="shared" si="352"/>
        <v>2.5757800000000001E-2</v>
      </c>
      <c r="DD582" s="353"/>
      <c r="DE582" s="353"/>
      <c r="DF582" s="353"/>
      <c r="DG582" s="353"/>
      <c r="DH582" s="353"/>
      <c r="DI582" s="353"/>
      <c r="DJ582" s="353"/>
      <c r="DK582" s="353"/>
      <c r="DL582" s="353"/>
      <c r="DM582" s="353"/>
      <c r="DN582" s="353"/>
      <c r="DO582" s="353"/>
      <c r="DP582" s="353"/>
      <c r="DQ582" s="353"/>
      <c r="DR582" s="353"/>
      <c r="DS582" s="353"/>
      <c r="DT582" s="353"/>
      <c r="DU582" s="353"/>
      <c r="DV582" s="353"/>
      <c r="DW582" s="353"/>
      <c r="DX582" s="353"/>
      <c r="DY582" s="353"/>
      <c r="DZ582" s="353"/>
      <c r="EA582" s="353"/>
      <c r="EB582" s="353"/>
      <c r="EC582" s="353"/>
      <c r="ED582" s="353"/>
      <c r="EE582" s="353"/>
      <c r="EF582" s="353"/>
      <c r="EG582" s="353"/>
      <c r="EH582" s="353"/>
      <c r="EI582" s="353"/>
      <c r="EJ582" s="353"/>
      <c r="EK582" s="353"/>
      <c r="EL582" s="353"/>
      <c r="EM582" s="353"/>
    </row>
    <row r="583" spans="3:143" x14ac:dyDescent="0.3">
      <c r="C583" s="71">
        <f t="shared" si="348"/>
        <v>16</v>
      </c>
      <c r="D583" s="214" t="str">
        <f t="shared" si="347"/>
        <v>해외투자대출(창)</v>
      </c>
      <c r="E583" s="215" t="str">
        <f t="shared" si="347"/>
        <v>하나</v>
      </c>
      <c r="F583" s="283">
        <f t="shared" si="347"/>
        <v>2296.15</v>
      </c>
      <c r="G583" s="352">
        <f t="shared" si="347"/>
        <v>2.5757800000000001E-2</v>
      </c>
      <c r="H583" s="218">
        <f t="shared" si="347"/>
        <v>42992</v>
      </c>
      <c r="I583" s="219" t="str">
        <f t="shared" si="347"/>
        <v>1개월</v>
      </c>
      <c r="J583" s="220" t="str">
        <f t="shared" si="347"/>
        <v>-</v>
      </c>
      <c r="K583" s="353">
        <f t="shared" si="354"/>
        <v>2.5757800000000001E-2</v>
      </c>
      <c r="L583" s="353">
        <f t="shared" si="354"/>
        <v>2.5757800000000001E-2</v>
      </c>
      <c r="M583" s="353">
        <f t="shared" si="354"/>
        <v>2.5757800000000001E-2</v>
      </c>
      <c r="N583" s="353">
        <f t="shared" si="354"/>
        <v>2.5757800000000001E-2</v>
      </c>
      <c r="O583" s="353">
        <f t="shared" si="354"/>
        <v>2.5757800000000001E-2</v>
      </c>
      <c r="P583" s="353">
        <f t="shared" si="354"/>
        <v>2.5757800000000001E-2</v>
      </c>
      <c r="Q583" s="353">
        <f t="shared" si="354"/>
        <v>2.5757800000000001E-2</v>
      </c>
      <c r="R583" s="353">
        <f t="shared" si="354"/>
        <v>2.5757800000000001E-2</v>
      </c>
      <c r="S583" s="353">
        <f t="shared" si="354"/>
        <v>2.5757800000000001E-2</v>
      </c>
      <c r="T583" s="353">
        <f t="shared" si="354"/>
        <v>2.5757800000000001E-2</v>
      </c>
      <c r="U583" s="353">
        <f t="shared" si="354"/>
        <v>2.5757800000000001E-2</v>
      </c>
      <c r="V583" s="353">
        <f t="shared" si="354"/>
        <v>2.5757800000000001E-2</v>
      </c>
      <c r="W583" s="353">
        <f t="shared" si="354"/>
        <v>2.5757800000000001E-2</v>
      </c>
      <c r="X583" s="353">
        <f t="shared" si="354"/>
        <v>2.5757800000000001E-2</v>
      </c>
      <c r="Y583" s="353">
        <f t="shared" si="354"/>
        <v>2.5757800000000001E-2</v>
      </c>
      <c r="Z583" s="353">
        <f t="shared" si="354"/>
        <v>2.5757800000000001E-2</v>
      </c>
      <c r="AA583" s="353">
        <f t="shared" si="354"/>
        <v>2.5757800000000001E-2</v>
      </c>
      <c r="AB583" s="353">
        <f t="shared" si="354"/>
        <v>2.5757800000000001E-2</v>
      </c>
      <c r="AC583" s="353">
        <f t="shared" si="354"/>
        <v>2.5757800000000001E-2</v>
      </c>
      <c r="AD583" s="353">
        <f t="shared" si="354"/>
        <v>2.5757800000000001E-2</v>
      </c>
      <c r="AE583" s="353">
        <f t="shared" si="354"/>
        <v>2.5757800000000001E-2</v>
      </c>
      <c r="AF583" s="353">
        <f t="shared" si="354"/>
        <v>2.5757800000000001E-2</v>
      </c>
      <c r="AG583" s="353">
        <f t="shared" si="354"/>
        <v>2.5757800000000001E-2</v>
      </c>
      <c r="AH583" s="353">
        <f t="shared" si="354"/>
        <v>2.5757800000000001E-2</v>
      </c>
      <c r="AI583" s="353">
        <f t="shared" si="354"/>
        <v>2.5757800000000001E-2</v>
      </c>
      <c r="AJ583" s="353">
        <f t="shared" si="354"/>
        <v>2.5757800000000001E-2</v>
      </c>
      <c r="AK583" s="353">
        <f t="shared" si="354"/>
        <v>2.5757800000000001E-2</v>
      </c>
      <c r="AL583" s="353">
        <f t="shared" si="354"/>
        <v>2.5757800000000001E-2</v>
      </c>
      <c r="AM583" s="353">
        <f t="shared" si="354"/>
        <v>2.5757800000000001E-2</v>
      </c>
      <c r="AN583" s="353">
        <f t="shared" si="354"/>
        <v>2.5757800000000001E-2</v>
      </c>
      <c r="AO583" s="353">
        <f t="shared" si="354"/>
        <v>2.5757800000000001E-2</v>
      </c>
      <c r="AP583" s="353">
        <f t="shared" si="354"/>
        <v>2.5757800000000001E-2</v>
      </c>
      <c r="AQ583" s="353">
        <f t="shared" si="354"/>
        <v>2.5757800000000001E-2</v>
      </c>
      <c r="AR583" s="353">
        <f t="shared" si="354"/>
        <v>2.5757800000000001E-2</v>
      </c>
      <c r="AS583" s="353">
        <f t="shared" si="354"/>
        <v>2.5757800000000001E-2</v>
      </c>
      <c r="AT583" s="353">
        <f t="shared" si="354"/>
        <v>2.5757800000000001E-2</v>
      </c>
      <c r="AU583" s="353">
        <f t="shared" si="354"/>
        <v>2.5757800000000001E-2</v>
      </c>
      <c r="AV583" s="353">
        <f t="shared" si="354"/>
        <v>2.5757800000000001E-2</v>
      </c>
      <c r="AW583" s="353">
        <f t="shared" si="354"/>
        <v>2.5757800000000001E-2</v>
      </c>
      <c r="AX583" s="353">
        <f t="shared" si="354"/>
        <v>2.5757800000000001E-2</v>
      </c>
      <c r="AY583" s="353">
        <f t="shared" si="354"/>
        <v>2.5757800000000001E-2</v>
      </c>
      <c r="AZ583" s="353">
        <f t="shared" si="354"/>
        <v>2.5757800000000001E-2</v>
      </c>
      <c r="BA583" s="353">
        <f t="shared" si="354"/>
        <v>2.5757800000000001E-2</v>
      </c>
      <c r="BB583" s="353">
        <f t="shared" si="354"/>
        <v>2.5757800000000001E-2</v>
      </c>
      <c r="BC583" s="353">
        <f t="shared" si="354"/>
        <v>2.5757800000000001E-2</v>
      </c>
      <c r="BD583" s="353">
        <f t="shared" si="354"/>
        <v>2.5757800000000001E-2</v>
      </c>
      <c r="BE583" s="353">
        <f t="shared" si="354"/>
        <v>2.5757800000000001E-2</v>
      </c>
      <c r="BF583" s="353">
        <f t="shared" si="354"/>
        <v>2.5757800000000001E-2</v>
      </c>
      <c r="BG583" s="353">
        <f t="shared" si="354"/>
        <v>2.5757800000000001E-2</v>
      </c>
      <c r="BH583" s="353">
        <f t="shared" si="354"/>
        <v>2.5757800000000001E-2</v>
      </c>
      <c r="BI583" s="353">
        <f t="shared" si="354"/>
        <v>2.5757800000000001E-2</v>
      </c>
      <c r="BJ583" s="353">
        <f t="shared" si="354"/>
        <v>2.5757800000000001E-2</v>
      </c>
      <c r="BK583" s="353">
        <f t="shared" si="354"/>
        <v>2.5757800000000001E-2</v>
      </c>
      <c r="BL583" s="353">
        <f t="shared" si="354"/>
        <v>2.5757800000000001E-2</v>
      </c>
      <c r="BM583" s="353">
        <f t="shared" si="354"/>
        <v>2.5757800000000001E-2</v>
      </c>
      <c r="BN583" s="353">
        <f t="shared" si="354"/>
        <v>2.5757800000000001E-2</v>
      </c>
      <c r="BO583" s="353">
        <f t="shared" si="354"/>
        <v>2.5757800000000001E-2</v>
      </c>
      <c r="BP583" s="353">
        <f t="shared" si="354"/>
        <v>2.5757800000000001E-2</v>
      </c>
      <c r="BQ583" s="353">
        <f t="shared" si="354"/>
        <v>2.5757800000000001E-2</v>
      </c>
      <c r="BR583" s="353">
        <f t="shared" si="354"/>
        <v>2.5757800000000001E-2</v>
      </c>
      <c r="BS583" s="353">
        <f t="shared" si="354"/>
        <v>2.5757800000000001E-2</v>
      </c>
      <c r="BT583" s="353">
        <f t="shared" si="354"/>
        <v>2.5757800000000001E-2</v>
      </c>
      <c r="BU583" s="353">
        <f t="shared" si="354"/>
        <v>2.5757800000000001E-2</v>
      </c>
      <c r="BV583" s="353">
        <f t="shared" si="354"/>
        <v>2.5757800000000001E-2</v>
      </c>
      <c r="BW583" s="353">
        <f t="shared" si="352"/>
        <v>2.5757800000000001E-2</v>
      </c>
      <c r="BX583" s="353">
        <f t="shared" si="352"/>
        <v>2.5757800000000001E-2</v>
      </c>
      <c r="BY583" s="353">
        <f t="shared" si="352"/>
        <v>2.5757800000000001E-2</v>
      </c>
      <c r="BZ583" s="353">
        <f t="shared" si="352"/>
        <v>2.5757800000000001E-2</v>
      </c>
      <c r="CA583" s="353">
        <f t="shared" si="352"/>
        <v>2.5757800000000001E-2</v>
      </c>
      <c r="CB583" s="353">
        <f t="shared" si="352"/>
        <v>2.5757800000000001E-2</v>
      </c>
      <c r="CC583" s="353">
        <f t="shared" si="352"/>
        <v>2.5757800000000001E-2</v>
      </c>
      <c r="CD583" s="353">
        <f t="shared" si="352"/>
        <v>2.5757800000000001E-2</v>
      </c>
      <c r="CE583" s="353">
        <f t="shared" si="352"/>
        <v>2.5757800000000001E-2</v>
      </c>
      <c r="CF583" s="353">
        <f t="shared" si="352"/>
        <v>2.5757800000000001E-2</v>
      </c>
      <c r="CG583" s="353">
        <f t="shared" si="352"/>
        <v>2.5757800000000001E-2</v>
      </c>
      <c r="CH583" s="353">
        <f t="shared" si="352"/>
        <v>2.5757800000000001E-2</v>
      </c>
      <c r="CI583" s="353">
        <f t="shared" si="352"/>
        <v>2.5757800000000001E-2</v>
      </c>
      <c r="CJ583" s="353">
        <f t="shared" si="352"/>
        <v>2.5757800000000001E-2</v>
      </c>
      <c r="CK583" s="353">
        <f t="shared" si="352"/>
        <v>2.5757800000000001E-2</v>
      </c>
      <c r="CL583" s="353">
        <f t="shared" si="352"/>
        <v>2.5757800000000001E-2</v>
      </c>
      <c r="CM583" s="353">
        <f t="shared" si="352"/>
        <v>2.5757800000000001E-2</v>
      </c>
      <c r="CN583" s="353">
        <f t="shared" si="352"/>
        <v>2.5757800000000001E-2</v>
      </c>
      <c r="CO583" s="353">
        <f t="shared" si="352"/>
        <v>2.5757800000000001E-2</v>
      </c>
      <c r="CP583" s="353">
        <f t="shared" si="352"/>
        <v>2.5757800000000001E-2</v>
      </c>
      <c r="CQ583" s="353">
        <f t="shared" si="352"/>
        <v>2.5757800000000001E-2</v>
      </c>
      <c r="CR583" s="353">
        <f t="shared" si="352"/>
        <v>2.5757800000000001E-2</v>
      </c>
      <c r="CS583" s="353">
        <f t="shared" si="352"/>
        <v>2.5757800000000001E-2</v>
      </c>
      <c r="CT583" s="353">
        <f t="shared" si="352"/>
        <v>2.5757800000000001E-2</v>
      </c>
      <c r="CU583" s="353">
        <f t="shared" si="352"/>
        <v>2.5757800000000001E-2</v>
      </c>
      <c r="CV583" s="353">
        <f t="shared" si="352"/>
        <v>2.5757800000000001E-2</v>
      </c>
      <c r="CW583" s="353">
        <f t="shared" si="352"/>
        <v>2.5757800000000001E-2</v>
      </c>
      <c r="CX583" s="353">
        <f t="shared" si="352"/>
        <v>2.5757800000000001E-2</v>
      </c>
      <c r="CY583" s="353">
        <f t="shared" si="352"/>
        <v>2.5757800000000001E-2</v>
      </c>
      <c r="CZ583" s="353">
        <f t="shared" si="352"/>
        <v>2.5757800000000001E-2</v>
      </c>
      <c r="DA583" s="353">
        <f t="shared" si="352"/>
        <v>2.5757800000000001E-2</v>
      </c>
      <c r="DB583" s="353">
        <f t="shared" si="352"/>
        <v>2.5757800000000001E-2</v>
      </c>
      <c r="DC583" s="353">
        <f t="shared" si="352"/>
        <v>2.5757800000000001E-2</v>
      </c>
      <c r="DD583" s="353"/>
      <c r="DE583" s="353"/>
      <c r="DF583" s="353"/>
      <c r="DG583" s="353"/>
      <c r="DH583" s="353"/>
      <c r="DI583" s="353"/>
      <c r="DJ583" s="353"/>
      <c r="DK583" s="353"/>
      <c r="DL583" s="353"/>
      <c r="DM583" s="353"/>
      <c r="DN583" s="353"/>
      <c r="DO583" s="353"/>
      <c r="DP583" s="353"/>
      <c r="DQ583" s="353"/>
      <c r="DR583" s="353"/>
      <c r="DS583" s="353"/>
      <c r="DT583" s="353"/>
      <c r="DU583" s="353"/>
      <c r="DV583" s="353"/>
      <c r="DW583" s="353"/>
      <c r="DX583" s="353"/>
      <c r="DY583" s="353"/>
      <c r="DZ583" s="353"/>
      <c r="EA583" s="353"/>
      <c r="EB583" s="353"/>
      <c r="EC583" s="353"/>
      <c r="ED583" s="353"/>
      <c r="EE583" s="353"/>
      <c r="EF583" s="353"/>
      <c r="EG583" s="353"/>
      <c r="EH583" s="353"/>
      <c r="EI583" s="353"/>
      <c r="EJ583" s="353"/>
      <c r="EK583" s="353"/>
      <c r="EL583" s="353"/>
      <c r="EM583" s="353"/>
    </row>
    <row r="584" spans="3:143" x14ac:dyDescent="0.3">
      <c r="C584" s="71">
        <f t="shared" si="348"/>
        <v>17</v>
      </c>
      <c r="D584" s="223" t="str">
        <f t="shared" si="347"/>
        <v>외화운영자금</v>
      </c>
      <c r="E584" s="215" t="str">
        <f t="shared" si="347"/>
        <v>수협</v>
      </c>
      <c r="F584" s="283">
        <f t="shared" si="347"/>
        <v>12085</v>
      </c>
      <c r="G584" s="352">
        <f t="shared" si="347"/>
        <v>2.29E-2</v>
      </c>
      <c r="H584" s="218">
        <f t="shared" si="347"/>
        <v>42939</v>
      </c>
      <c r="I584" s="219" t="str">
        <f t="shared" si="347"/>
        <v>1개월</v>
      </c>
      <c r="J584" s="220" t="str">
        <f t="shared" si="347"/>
        <v>-</v>
      </c>
      <c r="K584" s="353">
        <f t="shared" ref="K584:BV587" si="355">$G584</f>
        <v>2.29E-2</v>
      </c>
      <c r="L584" s="353">
        <f t="shared" si="355"/>
        <v>2.29E-2</v>
      </c>
      <c r="M584" s="353">
        <f t="shared" si="355"/>
        <v>2.29E-2</v>
      </c>
      <c r="N584" s="353">
        <f t="shared" si="355"/>
        <v>2.29E-2</v>
      </c>
      <c r="O584" s="353">
        <f t="shared" si="355"/>
        <v>2.29E-2</v>
      </c>
      <c r="P584" s="353">
        <f t="shared" si="355"/>
        <v>2.29E-2</v>
      </c>
      <c r="Q584" s="353">
        <f t="shared" si="355"/>
        <v>2.29E-2</v>
      </c>
      <c r="R584" s="353">
        <f t="shared" si="355"/>
        <v>2.29E-2</v>
      </c>
      <c r="S584" s="353">
        <f t="shared" si="355"/>
        <v>2.29E-2</v>
      </c>
      <c r="T584" s="353">
        <f t="shared" si="355"/>
        <v>2.29E-2</v>
      </c>
      <c r="U584" s="353">
        <f t="shared" si="355"/>
        <v>2.29E-2</v>
      </c>
      <c r="V584" s="353">
        <f t="shared" si="355"/>
        <v>2.29E-2</v>
      </c>
      <c r="W584" s="353">
        <f t="shared" si="355"/>
        <v>2.29E-2</v>
      </c>
      <c r="X584" s="353">
        <f t="shared" si="355"/>
        <v>2.29E-2</v>
      </c>
      <c r="Y584" s="353">
        <f t="shared" si="355"/>
        <v>2.29E-2</v>
      </c>
      <c r="Z584" s="353">
        <f t="shared" si="355"/>
        <v>2.29E-2</v>
      </c>
      <c r="AA584" s="353">
        <f t="shared" si="355"/>
        <v>2.29E-2</v>
      </c>
      <c r="AB584" s="353">
        <f t="shared" si="355"/>
        <v>2.29E-2</v>
      </c>
      <c r="AC584" s="353">
        <f t="shared" si="355"/>
        <v>2.29E-2</v>
      </c>
      <c r="AD584" s="353">
        <f t="shared" si="355"/>
        <v>2.29E-2</v>
      </c>
      <c r="AE584" s="353">
        <f t="shared" si="355"/>
        <v>2.29E-2</v>
      </c>
      <c r="AF584" s="353">
        <f t="shared" si="355"/>
        <v>2.29E-2</v>
      </c>
      <c r="AG584" s="353">
        <f t="shared" si="355"/>
        <v>2.29E-2</v>
      </c>
      <c r="AH584" s="353">
        <f t="shared" si="355"/>
        <v>2.29E-2</v>
      </c>
      <c r="AI584" s="353">
        <f t="shared" si="355"/>
        <v>2.29E-2</v>
      </c>
      <c r="AJ584" s="353">
        <f t="shared" si="355"/>
        <v>2.29E-2</v>
      </c>
      <c r="AK584" s="353">
        <f t="shared" si="355"/>
        <v>2.29E-2</v>
      </c>
      <c r="AL584" s="353">
        <f t="shared" si="355"/>
        <v>2.29E-2</v>
      </c>
      <c r="AM584" s="353">
        <f t="shared" si="355"/>
        <v>2.29E-2</v>
      </c>
      <c r="AN584" s="353">
        <f t="shared" si="355"/>
        <v>2.29E-2</v>
      </c>
      <c r="AO584" s="353">
        <f t="shared" si="355"/>
        <v>2.29E-2</v>
      </c>
      <c r="AP584" s="353">
        <f t="shared" si="355"/>
        <v>2.29E-2</v>
      </c>
      <c r="AQ584" s="353">
        <f t="shared" si="355"/>
        <v>2.29E-2</v>
      </c>
      <c r="AR584" s="353">
        <f t="shared" si="355"/>
        <v>2.29E-2</v>
      </c>
      <c r="AS584" s="353">
        <f t="shared" si="355"/>
        <v>2.29E-2</v>
      </c>
      <c r="AT584" s="353">
        <f t="shared" si="355"/>
        <v>2.29E-2</v>
      </c>
      <c r="AU584" s="353">
        <f t="shared" si="355"/>
        <v>2.29E-2</v>
      </c>
      <c r="AV584" s="353">
        <f t="shared" si="355"/>
        <v>2.29E-2</v>
      </c>
      <c r="AW584" s="353">
        <f t="shared" si="355"/>
        <v>2.29E-2</v>
      </c>
      <c r="AX584" s="353">
        <f t="shared" si="355"/>
        <v>2.29E-2</v>
      </c>
      <c r="AY584" s="353">
        <f t="shared" si="355"/>
        <v>2.29E-2</v>
      </c>
      <c r="AZ584" s="353">
        <f t="shared" si="355"/>
        <v>2.29E-2</v>
      </c>
      <c r="BA584" s="353">
        <f t="shared" si="355"/>
        <v>2.29E-2</v>
      </c>
      <c r="BB584" s="353">
        <f t="shared" si="355"/>
        <v>2.29E-2</v>
      </c>
      <c r="BC584" s="353">
        <f t="shared" si="355"/>
        <v>2.29E-2</v>
      </c>
      <c r="BD584" s="353">
        <f t="shared" si="355"/>
        <v>2.29E-2</v>
      </c>
      <c r="BE584" s="353">
        <f t="shared" si="355"/>
        <v>2.29E-2</v>
      </c>
      <c r="BF584" s="353">
        <f t="shared" si="355"/>
        <v>2.29E-2</v>
      </c>
      <c r="BG584" s="353">
        <f t="shared" si="355"/>
        <v>2.29E-2</v>
      </c>
      <c r="BH584" s="353">
        <f t="shared" si="355"/>
        <v>2.29E-2</v>
      </c>
      <c r="BI584" s="353">
        <f t="shared" si="355"/>
        <v>2.29E-2</v>
      </c>
      <c r="BJ584" s="353">
        <f t="shared" si="355"/>
        <v>2.29E-2</v>
      </c>
      <c r="BK584" s="353">
        <f t="shared" si="355"/>
        <v>2.29E-2</v>
      </c>
      <c r="BL584" s="353">
        <f t="shared" si="355"/>
        <v>2.29E-2</v>
      </c>
      <c r="BM584" s="353">
        <f t="shared" si="355"/>
        <v>2.29E-2</v>
      </c>
      <c r="BN584" s="353">
        <f t="shared" si="355"/>
        <v>2.29E-2</v>
      </c>
      <c r="BO584" s="353">
        <f t="shared" si="355"/>
        <v>2.29E-2</v>
      </c>
      <c r="BP584" s="353">
        <f t="shared" si="355"/>
        <v>2.29E-2</v>
      </c>
      <c r="BQ584" s="353">
        <f t="shared" si="355"/>
        <v>2.29E-2</v>
      </c>
      <c r="BR584" s="353">
        <f t="shared" si="355"/>
        <v>2.29E-2</v>
      </c>
      <c r="BS584" s="353">
        <f t="shared" si="355"/>
        <v>2.29E-2</v>
      </c>
      <c r="BT584" s="353">
        <f t="shared" si="355"/>
        <v>2.29E-2</v>
      </c>
      <c r="BU584" s="353">
        <f t="shared" si="355"/>
        <v>2.29E-2</v>
      </c>
      <c r="BV584" s="353">
        <f t="shared" si="355"/>
        <v>2.29E-2</v>
      </c>
      <c r="BW584" s="353">
        <f t="shared" si="352"/>
        <v>2.29E-2</v>
      </c>
      <c r="BX584" s="353">
        <f t="shared" si="352"/>
        <v>2.29E-2</v>
      </c>
      <c r="BY584" s="353">
        <f t="shared" si="352"/>
        <v>2.29E-2</v>
      </c>
      <c r="BZ584" s="353">
        <f t="shared" si="352"/>
        <v>2.29E-2</v>
      </c>
      <c r="CA584" s="353">
        <f t="shared" si="352"/>
        <v>2.29E-2</v>
      </c>
      <c r="CB584" s="353">
        <f t="shared" si="352"/>
        <v>2.29E-2</v>
      </c>
      <c r="CC584" s="353">
        <f t="shared" si="352"/>
        <v>2.29E-2</v>
      </c>
      <c r="CD584" s="353">
        <f t="shared" si="352"/>
        <v>2.29E-2</v>
      </c>
      <c r="CE584" s="353">
        <f t="shared" si="352"/>
        <v>2.29E-2</v>
      </c>
      <c r="CF584" s="353">
        <f t="shared" si="352"/>
        <v>2.29E-2</v>
      </c>
      <c r="CG584" s="353">
        <f t="shared" si="352"/>
        <v>2.29E-2</v>
      </c>
      <c r="CH584" s="353">
        <f t="shared" si="352"/>
        <v>2.29E-2</v>
      </c>
      <c r="CI584" s="353">
        <f t="shared" si="352"/>
        <v>2.29E-2</v>
      </c>
      <c r="CJ584" s="353">
        <f t="shared" si="352"/>
        <v>2.29E-2</v>
      </c>
      <c r="CK584" s="353">
        <f t="shared" si="352"/>
        <v>2.29E-2</v>
      </c>
      <c r="CL584" s="353">
        <f t="shared" si="352"/>
        <v>2.29E-2</v>
      </c>
      <c r="CM584" s="353">
        <f t="shared" si="352"/>
        <v>2.29E-2</v>
      </c>
      <c r="CN584" s="353">
        <f t="shared" si="352"/>
        <v>2.29E-2</v>
      </c>
      <c r="CO584" s="353">
        <f t="shared" si="352"/>
        <v>2.29E-2</v>
      </c>
      <c r="CP584" s="353">
        <f t="shared" si="352"/>
        <v>2.29E-2</v>
      </c>
      <c r="CQ584" s="353">
        <f t="shared" si="352"/>
        <v>2.29E-2</v>
      </c>
      <c r="CR584" s="353">
        <f t="shared" si="352"/>
        <v>2.29E-2</v>
      </c>
      <c r="CS584" s="353">
        <f t="shared" si="352"/>
        <v>2.29E-2</v>
      </c>
      <c r="CT584" s="353">
        <f t="shared" si="352"/>
        <v>2.29E-2</v>
      </c>
      <c r="CU584" s="353">
        <f t="shared" si="352"/>
        <v>2.29E-2</v>
      </c>
      <c r="CV584" s="353">
        <f t="shared" si="352"/>
        <v>2.29E-2</v>
      </c>
      <c r="CW584" s="353">
        <f t="shared" si="352"/>
        <v>2.29E-2</v>
      </c>
      <c r="CX584" s="353">
        <f t="shared" si="352"/>
        <v>2.29E-2</v>
      </c>
      <c r="CY584" s="353">
        <f t="shared" si="352"/>
        <v>2.29E-2</v>
      </c>
      <c r="CZ584" s="353">
        <f t="shared" si="352"/>
        <v>2.29E-2</v>
      </c>
      <c r="DA584" s="353">
        <f t="shared" si="352"/>
        <v>2.29E-2</v>
      </c>
      <c r="DB584" s="353">
        <f t="shared" si="352"/>
        <v>2.29E-2</v>
      </c>
      <c r="DC584" s="353">
        <f t="shared" si="352"/>
        <v>2.29E-2</v>
      </c>
      <c r="DD584" s="353"/>
      <c r="DE584" s="353"/>
      <c r="DF584" s="353"/>
      <c r="DG584" s="353"/>
      <c r="DH584" s="353"/>
      <c r="DI584" s="353"/>
      <c r="DJ584" s="353"/>
      <c r="DK584" s="353"/>
      <c r="DL584" s="353"/>
      <c r="DM584" s="353"/>
      <c r="DN584" s="353"/>
      <c r="DO584" s="353"/>
      <c r="DP584" s="353"/>
      <c r="DQ584" s="353"/>
      <c r="DR584" s="353"/>
      <c r="DS584" s="353"/>
      <c r="DT584" s="353"/>
      <c r="DU584" s="353"/>
      <c r="DV584" s="353"/>
      <c r="DW584" s="353"/>
      <c r="DX584" s="353"/>
      <c r="DY584" s="353"/>
      <c r="DZ584" s="353"/>
      <c r="EA584" s="353"/>
      <c r="EB584" s="353"/>
      <c r="EC584" s="353"/>
      <c r="ED584" s="353"/>
      <c r="EE584" s="353"/>
      <c r="EF584" s="353"/>
      <c r="EG584" s="353"/>
      <c r="EH584" s="353"/>
      <c r="EI584" s="353"/>
      <c r="EJ584" s="353"/>
      <c r="EK584" s="353"/>
      <c r="EL584" s="353"/>
      <c r="EM584" s="353"/>
    </row>
    <row r="585" spans="3:143" x14ac:dyDescent="0.3">
      <c r="C585" s="71">
        <f t="shared" si="348"/>
        <v>18</v>
      </c>
      <c r="D585" s="214" t="str">
        <f t="shared" ref="D585:J592" si="356">D514</f>
        <v>해외투자대출(인)</v>
      </c>
      <c r="E585" s="215" t="str">
        <f t="shared" si="356"/>
        <v>씨티</v>
      </c>
      <c r="F585" s="283">
        <f t="shared" si="356"/>
        <v>29004</v>
      </c>
      <c r="G585" s="352">
        <f t="shared" si="356"/>
        <v>2.0649999999999998E-2</v>
      </c>
      <c r="H585" s="218">
        <f t="shared" si="356"/>
        <v>42940</v>
      </c>
      <c r="I585" s="219" t="str">
        <f t="shared" si="356"/>
        <v>3개월</v>
      </c>
      <c r="J585" s="220" t="str">
        <f t="shared" si="356"/>
        <v>1,4,7,10</v>
      </c>
      <c r="K585" s="353">
        <f t="shared" si="355"/>
        <v>2.0649999999999998E-2</v>
      </c>
      <c r="L585" s="353">
        <f t="shared" si="355"/>
        <v>2.0649999999999998E-2</v>
      </c>
      <c r="M585" s="353">
        <f t="shared" si="355"/>
        <v>2.0649999999999998E-2</v>
      </c>
      <c r="N585" s="353">
        <f t="shared" si="355"/>
        <v>2.0649999999999998E-2</v>
      </c>
      <c r="O585" s="353">
        <f t="shared" si="355"/>
        <v>2.0649999999999998E-2</v>
      </c>
      <c r="P585" s="353">
        <f t="shared" si="355"/>
        <v>2.0649999999999998E-2</v>
      </c>
      <c r="Q585" s="353">
        <f t="shared" si="355"/>
        <v>2.0649999999999998E-2</v>
      </c>
      <c r="R585" s="353">
        <f t="shared" si="355"/>
        <v>2.0649999999999998E-2</v>
      </c>
      <c r="S585" s="353">
        <f t="shared" si="355"/>
        <v>2.0649999999999998E-2</v>
      </c>
      <c r="T585" s="353">
        <f t="shared" si="355"/>
        <v>2.0649999999999998E-2</v>
      </c>
      <c r="U585" s="353">
        <f t="shared" si="355"/>
        <v>2.0649999999999998E-2</v>
      </c>
      <c r="V585" s="353">
        <f t="shared" si="355"/>
        <v>2.0649999999999998E-2</v>
      </c>
      <c r="W585" s="353">
        <f t="shared" si="355"/>
        <v>2.0649999999999998E-2</v>
      </c>
      <c r="X585" s="353">
        <f t="shared" si="355"/>
        <v>2.0649999999999998E-2</v>
      </c>
      <c r="Y585" s="353">
        <f t="shared" si="355"/>
        <v>2.0649999999999998E-2</v>
      </c>
      <c r="Z585" s="353">
        <f t="shared" si="355"/>
        <v>2.0649999999999998E-2</v>
      </c>
      <c r="AA585" s="353">
        <f t="shared" si="355"/>
        <v>2.0649999999999998E-2</v>
      </c>
      <c r="AB585" s="353">
        <f t="shared" si="355"/>
        <v>2.0649999999999998E-2</v>
      </c>
      <c r="AC585" s="353">
        <f t="shared" si="355"/>
        <v>2.0649999999999998E-2</v>
      </c>
      <c r="AD585" s="353">
        <f t="shared" si="355"/>
        <v>2.0649999999999998E-2</v>
      </c>
      <c r="AE585" s="353">
        <f t="shared" si="355"/>
        <v>2.0649999999999998E-2</v>
      </c>
      <c r="AF585" s="353">
        <f t="shared" si="355"/>
        <v>2.0649999999999998E-2</v>
      </c>
      <c r="AG585" s="353">
        <f t="shared" si="355"/>
        <v>2.0649999999999998E-2</v>
      </c>
      <c r="AH585" s="353">
        <f t="shared" si="355"/>
        <v>2.0649999999999998E-2</v>
      </c>
      <c r="AI585" s="353">
        <f t="shared" si="355"/>
        <v>2.0649999999999998E-2</v>
      </c>
      <c r="AJ585" s="353">
        <f t="shared" si="355"/>
        <v>2.0649999999999998E-2</v>
      </c>
      <c r="AK585" s="353">
        <f t="shared" si="355"/>
        <v>2.0649999999999998E-2</v>
      </c>
      <c r="AL585" s="353">
        <f t="shared" si="355"/>
        <v>2.0649999999999998E-2</v>
      </c>
      <c r="AM585" s="353">
        <f t="shared" si="355"/>
        <v>2.0649999999999998E-2</v>
      </c>
      <c r="AN585" s="353">
        <f t="shared" si="355"/>
        <v>2.0649999999999998E-2</v>
      </c>
      <c r="AO585" s="353">
        <f t="shared" si="355"/>
        <v>2.0649999999999998E-2</v>
      </c>
      <c r="AP585" s="353">
        <f t="shared" si="355"/>
        <v>2.0649999999999998E-2</v>
      </c>
      <c r="AQ585" s="353">
        <f t="shared" si="355"/>
        <v>2.0649999999999998E-2</v>
      </c>
      <c r="AR585" s="353">
        <f t="shared" si="355"/>
        <v>2.0649999999999998E-2</v>
      </c>
      <c r="AS585" s="353">
        <f t="shared" si="355"/>
        <v>2.0649999999999998E-2</v>
      </c>
      <c r="AT585" s="353">
        <f t="shared" si="355"/>
        <v>2.0649999999999998E-2</v>
      </c>
      <c r="AU585" s="353">
        <f t="shared" si="355"/>
        <v>2.0649999999999998E-2</v>
      </c>
      <c r="AV585" s="353">
        <f t="shared" si="355"/>
        <v>2.0649999999999998E-2</v>
      </c>
      <c r="AW585" s="353">
        <f t="shared" si="355"/>
        <v>2.0649999999999998E-2</v>
      </c>
      <c r="AX585" s="353">
        <f t="shared" si="355"/>
        <v>2.0649999999999998E-2</v>
      </c>
      <c r="AY585" s="353">
        <f t="shared" si="355"/>
        <v>2.0649999999999998E-2</v>
      </c>
      <c r="AZ585" s="353">
        <f t="shared" si="355"/>
        <v>2.0649999999999998E-2</v>
      </c>
      <c r="BA585" s="353">
        <f t="shared" si="355"/>
        <v>2.0649999999999998E-2</v>
      </c>
      <c r="BB585" s="353">
        <f t="shared" si="355"/>
        <v>2.0649999999999998E-2</v>
      </c>
      <c r="BC585" s="353">
        <f t="shared" si="355"/>
        <v>2.0649999999999998E-2</v>
      </c>
      <c r="BD585" s="353">
        <f t="shared" si="355"/>
        <v>2.0649999999999998E-2</v>
      </c>
      <c r="BE585" s="353">
        <f t="shared" si="355"/>
        <v>2.0649999999999998E-2</v>
      </c>
      <c r="BF585" s="353">
        <f t="shared" si="355"/>
        <v>2.0649999999999998E-2</v>
      </c>
      <c r="BG585" s="353">
        <f t="shared" si="355"/>
        <v>2.0649999999999998E-2</v>
      </c>
      <c r="BH585" s="353">
        <f t="shared" si="355"/>
        <v>2.0649999999999998E-2</v>
      </c>
      <c r="BI585" s="353">
        <f t="shared" si="355"/>
        <v>2.0649999999999998E-2</v>
      </c>
      <c r="BJ585" s="353">
        <f t="shared" si="355"/>
        <v>2.0649999999999998E-2</v>
      </c>
      <c r="BK585" s="353">
        <f t="shared" si="355"/>
        <v>2.0649999999999998E-2</v>
      </c>
      <c r="BL585" s="353">
        <f t="shared" si="355"/>
        <v>2.0649999999999998E-2</v>
      </c>
      <c r="BM585" s="353">
        <f t="shared" si="355"/>
        <v>2.0649999999999998E-2</v>
      </c>
      <c r="BN585" s="353">
        <f t="shared" si="355"/>
        <v>2.0649999999999998E-2</v>
      </c>
      <c r="BO585" s="353">
        <f t="shared" si="355"/>
        <v>2.0649999999999998E-2</v>
      </c>
      <c r="BP585" s="353">
        <f t="shared" si="355"/>
        <v>2.0649999999999998E-2</v>
      </c>
      <c r="BQ585" s="353">
        <f t="shared" si="355"/>
        <v>2.0649999999999998E-2</v>
      </c>
      <c r="BR585" s="353">
        <f t="shared" si="355"/>
        <v>2.0649999999999998E-2</v>
      </c>
      <c r="BS585" s="353">
        <f t="shared" si="355"/>
        <v>2.0649999999999998E-2</v>
      </c>
      <c r="BT585" s="353">
        <f t="shared" si="355"/>
        <v>2.0649999999999998E-2</v>
      </c>
      <c r="BU585" s="353">
        <f t="shared" si="355"/>
        <v>2.0649999999999998E-2</v>
      </c>
      <c r="BV585" s="353">
        <f t="shared" si="355"/>
        <v>2.0649999999999998E-2</v>
      </c>
      <c r="BW585" s="353">
        <f t="shared" si="352"/>
        <v>2.0649999999999998E-2</v>
      </c>
      <c r="BX585" s="353">
        <f t="shared" si="352"/>
        <v>2.0649999999999998E-2</v>
      </c>
      <c r="BY585" s="353">
        <f t="shared" si="352"/>
        <v>2.0649999999999998E-2</v>
      </c>
      <c r="BZ585" s="353">
        <f t="shared" si="352"/>
        <v>2.0649999999999998E-2</v>
      </c>
      <c r="CA585" s="353">
        <f t="shared" si="352"/>
        <v>2.0649999999999998E-2</v>
      </c>
      <c r="CB585" s="353">
        <f t="shared" si="352"/>
        <v>2.0649999999999998E-2</v>
      </c>
      <c r="CC585" s="353">
        <f t="shared" si="352"/>
        <v>2.0649999999999998E-2</v>
      </c>
      <c r="CD585" s="353">
        <f t="shared" si="352"/>
        <v>2.0649999999999998E-2</v>
      </c>
      <c r="CE585" s="353">
        <f t="shared" si="352"/>
        <v>2.0649999999999998E-2</v>
      </c>
      <c r="CF585" s="353">
        <f t="shared" si="352"/>
        <v>2.0649999999999998E-2</v>
      </c>
      <c r="CG585" s="353">
        <f t="shared" si="352"/>
        <v>2.0649999999999998E-2</v>
      </c>
      <c r="CH585" s="353">
        <f t="shared" si="352"/>
        <v>2.0649999999999998E-2</v>
      </c>
      <c r="CI585" s="353">
        <f t="shared" si="352"/>
        <v>2.0649999999999998E-2</v>
      </c>
      <c r="CJ585" s="353">
        <f t="shared" si="352"/>
        <v>2.0649999999999998E-2</v>
      </c>
      <c r="CK585" s="353">
        <f t="shared" si="352"/>
        <v>2.0649999999999998E-2</v>
      </c>
      <c r="CL585" s="353">
        <f t="shared" si="352"/>
        <v>2.0649999999999998E-2</v>
      </c>
      <c r="CM585" s="353">
        <f t="shared" si="352"/>
        <v>2.0649999999999998E-2</v>
      </c>
      <c r="CN585" s="353">
        <f t="shared" si="352"/>
        <v>2.0649999999999998E-2</v>
      </c>
      <c r="CO585" s="353">
        <f t="shared" si="352"/>
        <v>2.0649999999999998E-2</v>
      </c>
      <c r="CP585" s="353">
        <f t="shared" si="352"/>
        <v>2.0649999999999998E-2</v>
      </c>
      <c r="CQ585" s="353">
        <f t="shared" si="352"/>
        <v>2.0649999999999998E-2</v>
      </c>
      <c r="CR585" s="353">
        <f t="shared" si="352"/>
        <v>2.0649999999999998E-2</v>
      </c>
      <c r="CS585" s="353">
        <f t="shared" si="352"/>
        <v>2.0649999999999998E-2</v>
      </c>
      <c r="CT585" s="353">
        <f t="shared" si="352"/>
        <v>2.0649999999999998E-2</v>
      </c>
      <c r="CU585" s="353">
        <f t="shared" si="352"/>
        <v>2.0649999999999998E-2</v>
      </c>
      <c r="CV585" s="353">
        <f t="shared" si="352"/>
        <v>2.0649999999999998E-2</v>
      </c>
      <c r="CW585" s="353">
        <f t="shared" si="352"/>
        <v>2.0649999999999998E-2</v>
      </c>
      <c r="CX585" s="353">
        <f t="shared" si="352"/>
        <v>2.0649999999999998E-2</v>
      </c>
      <c r="CY585" s="353">
        <f t="shared" si="352"/>
        <v>2.0649999999999998E-2</v>
      </c>
      <c r="CZ585" s="353">
        <f t="shared" si="352"/>
        <v>2.0649999999999998E-2</v>
      </c>
      <c r="DA585" s="353">
        <f t="shared" si="352"/>
        <v>2.0649999999999998E-2</v>
      </c>
      <c r="DB585" s="353">
        <f t="shared" si="352"/>
        <v>2.0649999999999998E-2</v>
      </c>
      <c r="DC585" s="353">
        <f t="shared" si="352"/>
        <v>2.0649999999999998E-2</v>
      </c>
      <c r="DD585" s="353"/>
      <c r="DE585" s="353"/>
      <c r="DF585" s="353"/>
      <c r="DG585" s="353"/>
      <c r="DH585" s="353"/>
      <c r="DI585" s="353"/>
      <c r="DJ585" s="353"/>
      <c r="DK585" s="353"/>
      <c r="DL585" s="353"/>
      <c r="DM585" s="353"/>
      <c r="DN585" s="353"/>
      <c r="DO585" s="353"/>
      <c r="DP585" s="353"/>
      <c r="DQ585" s="353"/>
      <c r="DR585" s="353"/>
      <c r="DS585" s="353"/>
      <c r="DT585" s="353"/>
      <c r="DU585" s="353"/>
      <c r="DV585" s="353"/>
      <c r="DW585" s="353"/>
      <c r="DX585" s="353"/>
      <c r="DY585" s="353"/>
      <c r="DZ585" s="353"/>
      <c r="EA585" s="353"/>
      <c r="EB585" s="353"/>
      <c r="EC585" s="353"/>
      <c r="ED585" s="353"/>
      <c r="EE585" s="353"/>
      <c r="EF585" s="353"/>
      <c r="EG585" s="353"/>
      <c r="EH585" s="353"/>
      <c r="EI585" s="353"/>
      <c r="EJ585" s="353"/>
      <c r="EK585" s="353"/>
      <c r="EL585" s="353"/>
      <c r="EM585" s="353"/>
    </row>
    <row r="586" spans="3:143" x14ac:dyDescent="0.3">
      <c r="C586" s="71">
        <f t="shared" si="348"/>
        <v>19</v>
      </c>
      <c r="D586" s="223" t="str">
        <f t="shared" si="356"/>
        <v>해외투자대출(창)</v>
      </c>
      <c r="E586" s="215" t="str">
        <f t="shared" si="356"/>
        <v>하나</v>
      </c>
      <c r="F586" s="283">
        <f t="shared" si="356"/>
        <v>2296.15</v>
      </c>
      <c r="G586" s="352">
        <f t="shared" si="356"/>
        <v>2.4672999999999997E-2</v>
      </c>
      <c r="H586" s="218">
        <f t="shared" si="356"/>
        <v>42854</v>
      </c>
      <c r="I586" s="219" t="str">
        <f t="shared" si="356"/>
        <v>1개월</v>
      </c>
      <c r="J586" s="220" t="str">
        <f t="shared" si="356"/>
        <v>-</v>
      </c>
      <c r="K586" s="353">
        <f t="shared" si="355"/>
        <v>2.4672999999999997E-2</v>
      </c>
      <c r="L586" s="353">
        <f t="shared" si="355"/>
        <v>2.4672999999999997E-2</v>
      </c>
      <c r="M586" s="353">
        <f t="shared" si="355"/>
        <v>2.4672999999999997E-2</v>
      </c>
      <c r="N586" s="353">
        <f t="shared" si="355"/>
        <v>2.4672999999999997E-2</v>
      </c>
      <c r="O586" s="353">
        <f t="shared" si="355"/>
        <v>2.4672999999999997E-2</v>
      </c>
      <c r="P586" s="353">
        <f t="shared" si="355"/>
        <v>2.4672999999999997E-2</v>
      </c>
      <c r="Q586" s="353">
        <f t="shared" si="355"/>
        <v>2.4672999999999997E-2</v>
      </c>
      <c r="R586" s="353">
        <f t="shared" si="355"/>
        <v>2.4672999999999997E-2</v>
      </c>
      <c r="S586" s="353">
        <f t="shared" si="355"/>
        <v>2.4672999999999997E-2</v>
      </c>
      <c r="T586" s="353">
        <f t="shared" si="355"/>
        <v>2.4672999999999997E-2</v>
      </c>
      <c r="U586" s="353">
        <f t="shared" si="355"/>
        <v>2.4672999999999997E-2</v>
      </c>
      <c r="V586" s="353">
        <f t="shared" si="355"/>
        <v>2.4672999999999997E-2</v>
      </c>
      <c r="W586" s="353">
        <f t="shared" si="355"/>
        <v>2.4672999999999997E-2</v>
      </c>
      <c r="X586" s="353">
        <f t="shared" si="355"/>
        <v>2.4672999999999997E-2</v>
      </c>
      <c r="Y586" s="353">
        <f t="shared" si="355"/>
        <v>2.4672999999999997E-2</v>
      </c>
      <c r="Z586" s="353">
        <f t="shared" si="355"/>
        <v>2.4672999999999997E-2</v>
      </c>
      <c r="AA586" s="353">
        <f t="shared" si="355"/>
        <v>2.4672999999999997E-2</v>
      </c>
      <c r="AB586" s="353">
        <f t="shared" si="355"/>
        <v>2.4672999999999997E-2</v>
      </c>
      <c r="AC586" s="353">
        <f t="shared" si="355"/>
        <v>2.4672999999999997E-2</v>
      </c>
      <c r="AD586" s="353">
        <f t="shared" si="355"/>
        <v>2.4672999999999997E-2</v>
      </c>
      <c r="AE586" s="353">
        <f t="shared" si="355"/>
        <v>2.4672999999999997E-2</v>
      </c>
      <c r="AF586" s="353">
        <f t="shared" si="355"/>
        <v>2.4672999999999997E-2</v>
      </c>
      <c r="AG586" s="353">
        <f t="shared" si="355"/>
        <v>2.4672999999999997E-2</v>
      </c>
      <c r="AH586" s="353">
        <f t="shared" si="355"/>
        <v>2.4672999999999997E-2</v>
      </c>
      <c r="AI586" s="353">
        <f t="shared" si="355"/>
        <v>2.4672999999999997E-2</v>
      </c>
      <c r="AJ586" s="353">
        <f t="shared" si="355"/>
        <v>2.4672999999999997E-2</v>
      </c>
      <c r="AK586" s="353">
        <f t="shared" si="355"/>
        <v>2.4672999999999997E-2</v>
      </c>
      <c r="AL586" s="353">
        <f t="shared" si="355"/>
        <v>2.4672999999999997E-2</v>
      </c>
      <c r="AM586" s="353">
        <f t="shared" si="355"/>
        <v>2.4672999999999997E-2</v>
      </c>
      <c r="AN586" s="353">
        <f t="shared" si="355"/>
        <v>2.4672999999999997E-2</v>
      </c>
      <c r="AO586" s="353">
        <f t="shared" si="355"/>
        <v>2.4672999999999997E-2</v>
      </c>
      <c r="AP586" s="353">
        <f t="shared" si="355"/>
        <v>2.4672999999999997E-2</v>
      </c>
      <c r="AQ586" s="353">
        <f t="shared" si="355"/>
        <v>2.4672999999999997E-2</v>
      </c>
      <c r="AR586" s="353">
        <f t="shared" si="355"/>
        <v>2.4672999999999997E-2</v>
      </c>
      <c r="AS586" s="353">
        <f t="shared" si="355"/>
        <v>2.4672999999999997E-2</v>
      </c>
      <c r="AT586" s="353">
        <f t="shared" si="355"/>
        <v>2.4672999999999997E-2</v>
      </c>
      <c r="AU586" s="353">
        <f t="shared" si="355"/>
        <v>2.4672999999999997E-2</v>
      </c>
      <c r="AV586" s="353">
        <f t="shared" si="355"/>
        <v>2.4672999999999997E-2</v>
      </c>
      <c r="AW586" s="353">
        <f t="shared" si="355"/>
        <v>2.4672999999999997E-2</v>
      </c>
      <c r="AX586" s="353">
        <f t="shared" si="355"/>
        <v>2.4672999999999997E-2</v>
      </c>
      <c r="AY586" s="353">
        <f t="shared" si="355"/>
        <v>2.4672999999999997E-2</v>
      </c>
      <c r="AZ586" s="353">
        <f t="shared" si="355"/>
        <v>2.4672999999999997E-2</v>
      </c>
      <c r="BA586" s="353">
        <f t="shared" si="355"/>
        <v>2.4672999999999997E-2</v>
      </c>
      <c r="BB586" s="353">
        <f t="shared" si="355"/>
        <v>2.4672999999999997E-2</v>
      </c>
      <c r="BC586" s="353">
        <f t="shared" si="355"/>
        <v>2.4672999999999997E-2</v>
      </c>
      <c r="BD586" s="353">
        <f t="shared" si="355"/>
        <v>2.4672999999999997E-2</v>
      </c>
      <c r="BE586" s="353">
        <f t="shared" si="355"/>
        <v>2.4672999999999997E-2</v>
      </c>
      <c r="BF586" s="353">
        <f t="shared" si="355"/>
        <v>2.4672999999999997E-2</v>
      </c>
      <c r="BG586" s="353">
        <f t="shared" si="355"/>
        <v>2.4672999999999997E-2</v>
      </c>
      <c r="BH586" s="353">
        <f t="shared" si="355"/>
        <v>2.4672999999999997E-2</v>
      </c>
      <c r="BI586" s="353">
        <f t="shared" si="355"/>
        <v>2.4672999999999997E-2</v>
      </c>
      <c r="BJ586" s="353">
        <f t="shared" si="355"/>
        <v>2.4672999999999997E-2</v>
      </c>
      <c r="BK586" s="353">
        <f t="shared" si="355"/>
        <v>2.4672999999999997E-2</v>
      </c>
      <c r="BL586" s="353">
        <f t="shared" si="355"/>
        <v>2.4672999999999997E-2</v>
      </c>
      <c r="BM586" s="353">
        <f t="shared" si="355"/>
        <v>2.4672999999999997E-2</v>
      </c>
      <c r="BN586" s="353">
        <f t="shared" si="355"/>
        <v>2.4672999999999997E-2</v>
      </c>
      <c r="BO586" s="353">
        <f t="shared" si="355"/>
        <v>2.4672999999999997E-2</v>
      </c>
      <c r="BP586" s="353">
        <f t="shared" si="355"/>
        <v>2.4672999999999997E-2</v>
      </c>
      <c r="BQ586" s="353">
        <f t="shared" si="355"/>
        <v>2.4672999999999997E-2</v>
      </c>
      <c r="BR586" s="353">
        <f t="shared" si="355"/>
        <v>2.4672999999999997E-2</v>
      </c>
      <c r="BS586" s="353">
        <f t="shared" si="355"/>
        <v>2.4672999999999997E-2</v>
      </c>
      <c r="BT586" s="353">
        <f t="shared" si="355"/>
        <v>2.4672999999999997E-2</v>
      </c>
      <c r="BU586" s="353">
        <f t="shared" si="355"/>
        <v>2.4672999999999997E-2</v>
      </c>
      <c r="BV586" s="353">
        <f t="shared" si="355"/>
        <v>2.4672999999999997E-2</v>
      </c>
      <c r="BW586" s="353">
        <f t="shared" si="352"/>
        <v>2.4672999999999997E-2</v>
      </c>
      <c r="BX586" s="353">
        <f t="shared" si="352"/>
        <v>2.4672999999999997E-2</v>
      </c>
      <c r="BY586" s="353">
        <f t="shared" si="352"/>
        <v>2.4672999999999997E-2</v>
      </c>
      <c r="BZ586" s="353">
        <f t="shared" si="352"/>
        <v>2.4672999999999997E-2</v>
      </c>
      <c r="CA586" s="353">
        <f t="shared" si="352"/>
        <v>2.4672999999999997E-2</v>
      </c>
      <c r="CB586" s="353">
        <f t="shared" si="352"/>
        <v>2.4672999999999997E-2</v>
      </c>
      <c r="CC586" s="353">
        <f t="shared" si="352"/>
        <v>2.4672999999999997E-2</v>
      </c>
      <c r="CD586" s="353">
        <f t="shared" si="352"/>
        <v>2.4672999999999997E-2</v>
      </c>
      <c r="CE586" s="353">
        <f t="shared" si="352"/>
        <v>2.4672999999999997E-2</v>
      </c>
      <c r="CF586" s="353">
        <f t="shared" si="352"/>
        <v>2.4672999999999997E-2</v>
      </c>
      <c r="CG586" s="353">
        <f t="shared" si="352"/>
        <v>2.4672999999999997E-2</v>
      </c>
      <c r="CH586" s="353">
        <f t="shared" si="352"/>
        <v>2.4672999999999997E-2</v>
      </c>
      <c r="CI586" s="353">
        <f t="shared" si="352"/>
        <v>2.4672999999999997E-2</v>
      </c>
      <c r="CJ586" s="353">
        <f t="shared" si="352"/>
        <v>2.4672999999999997E-2</v>
      </c>
      <c r="CK586" s="353">
        <f t="shared" si="352"/>
        <v>2.4672999999999997E-2</v>
      </c>
      <c r="CL586" s="353">
        <f t="shared" si="352"/>
        <v>2.4672999999999997E-2</v>
      </c>
      <c r="CM586" s="353">
        <f t="shared" si="352"/>
        <v>2.4672999999999997E-2</v>
      </c>
      <c r="CN586" s="353">
        <f t="shared" si="352"/>
        <v>2.4672999999999997E-2</v>
      </c>
      <c r="CO586" s="353">
        <f t="shared" si="352"/>
        <v>2.4672999999999997E-2</v>
      </c>
      <c r="CP586" s="353">
        <f t="shared" si="352"/>
        <v>2.4672999999999997E-2</v>
      </c>
      <c r="CQ586" s="353">
        <f t="shared" si="352"/>
        <v>2.4672999999999997E-2</v>
      </c>
      <c r="CR586" s="353">
        <f t="shared" si="352"/>
        <v>2.4672999999999997E-2</v>
      </c>
      <c r="CS586" s="353">
        <f t="shared" si="352"/>
        <v>2.4672999999999997E-2</v>
      </c>
      <c r="CT586" s="353">
        <f t="shared" si="352"/>
        <v>2.4672999999999997E-2</v>
      </c>
      <c r="CU586" s="353">
        <f t="shared" si="352"/>
        <v>2.4672999999999997E-2</v>
      </c>
      <c r="CV586" s="353">
        <f t="shared" si="352"/>
        <v>2.4672999999999997E-2</v>
      </c>
      <c r="CW586" s="353">
        <f t="shared" si="352"/>
        <v>2.4672999999999997E-2</v>
      </c>
      <c r="CX586" s="353">
        <f t="shared" si="352"/>
        <v>2.4672999999999997E-2</v>
      </c>
      <c r="CY586" s="353">
        <f t="shared" si="352"/>
        <v>2.4672999999999997E-2</v>
      </c>
      <c r="CZ586" s="353">
        <f t="shared" si="352"/>
        <v>2.4672999999999997E-2</v>
      </c>
      <c r="DA586" s="353">
        <f t="shared" si="352"/>
        <v>2.4672999999999997E-2</v>
      </c>
      <c r="DB586" s="353">
        <f t="shared" si="352"/>
        <v>2.4672999999999997E-2</v>
      </c>
      <c r="DC586" s="353">
        <f t="shared" si="352"/>
        <v>2.4672999999999997E-2</v>
      </c>
      <c r="DD586" s="353"/>
      <c r="DE586" s="353"/>
      <c r="DF586" s="353"/>
      <c r="DG586" s="353"/>
      <c r="DH586" s="353"/>
      <c r="DI586" s="353"/>
      <c r="DJ586" s="353"/>
      <c r="DK586" s="353"/>
      <c r="DL586" s="353"/>
      <c r="DM586" s="353"/>
      <c r="DN586" s="353"/>
      <c r="DO586" s="353"/>
      <c r="DP586" s="353"/>
      <c r="DQ586" s="353"/>
      <c r="DR586" s="353"/>
      <c r="DS586" s="353"/>
      <c r="DT586" s="353"/>
      <c r="DU586" s="353"/>
      <c r="DV586" s="353"/>
      <c r="DW586" s="353"/>
      <c r="DX586" s="353"/>
      <c r="DY586" s="353"/>
      <c r="DZ586" s="353"/>
      <c r="EA586" s="353"/>
      <c r="EB586" s="353"/>
      <c r="EC586" s="353"/>
      <c r="ED586" s="353"/>
      <c r="EE586" s="353"/>
      <c r="EF586" s="353"/>
      <c r="EG586" s="353"/>
      <c r="EH586" s="353"/>
      <c r="EI586" s="353"/>
      <c r="EJ586" s="353"/>
      <c r="EK586" s="353"/>
      <c r="EL586" s="353"/>
      <c r="EM586" s="353"/>
    </row>
    <row r="587" spans="3:143" x14ac:dyDescent="0.3">
      <c r="C587" s="71">
        <f t="shared" si="348"/>
        <v>20</v>
      </c>
      <c r="D587" s="214" t="str">
        <f t="shared" si="356"/>
        <v>해외투자대출</v>
      </c>
      <c r="E587" s="215" t="str">
        <f t="shared" si="356"/>
        <v>하나</v>
      </c>
      <c r="F587" s="283">
        <f t="shared" si="356"/>
        <v>5070.3999999999996</v>
      </c>
      <c r="G587" s="352">
        <f t="shared" si="356"/>
        <v>1.42714E-2</v>
      </c>
      <c r="H587" s="218">
        <f t="shared" si="356"/>
        <v>42941</v>
      </c>
      <c r="I587" s="219" t="str">
        <f t="shared" si="356"/>
        <v>1개월</v>
      </c>
      <c r="J587" s="220" t="str">
        <f t="shared" si="356"/>
        <v>-</v>
      </c>
      <c r="K587" s="353">
        <f t="shared" si="355"/>
        <v>1.42714E-2</v>
      </c>
      <c r="L587" s="353">
        <f t="shared" si="355"/>
        <v>1.42714E-2</v>
      </c>
      <c r="M587" s="353">
        <f t="shared" si="355"/>
        <v>1.42714E-2</v>
      </c>
      <c r="N587" s="353">
        <f t="shared" si="355"/>
        <v>1.42714E-2</v>
      </c>
      <c r="O587" s="353">
        <f t="shared" si="355"/>
        <v>1.42714E-2</v>
      </c>
      <c r="P587" s="353">
        <f t="shared" si="355"/>
        <v>1.42714E-2</v>
      </c>
      <c r="Q587" s="353">
        <f t="shared" si="355"/>
        <v>1.42714E-2</v>
      </c>
      <c r="R587" s="353">
        <f t="shared" si="355"/>
        <v>1.42714E-2</v>
      </c>
      <c r="S587" s="353">
        <f t="shared" si="355"/>
        <v>1.42714E-2</v>
      </c>
      <c r="T587" s="353">
        <f t="shared" si="355"/>
        <v>1.42714E-2</v>
      </c>
      <c r="U587" s="353">
        <f t="shared" si="355"/>
        <v>1.42714E-2</v>
      </c>
      <c r="V587" s="353">
        <f t="shared" si="355"/>
        <v>1.42714E-2</v>
      </c>
      <c r="W587" s="353">
        <f t="shared" si="355"/>
        <v>1.42714E-2</v>
      </c>
      <c r="X587" s="353">
        <f t="shared" si="355"/>
        <v>1.42714E-2</v>
      </c>
      <c r="Y587" s="353">
        <f t="shared" si="355"/>
        <v>1.42714E-2</v>
      </c>
      <c r="Z587" s="353">
        <f t="shared" si="355"/>
        <v>1.42714E-2</v>
      </c>
      <c r="AA587" s="353">
        <f t="shared" si="355"/>
        <v>1.42714E-2</v>
      </c>
      <c r="AB587" s="353">
        <f t="shared" si="355"/>
        <v>1.42714E-2</v>
      </c>
      <c r="AC587" s="353">
        <f t="shared" si="355"/>
        <v>1.42714E-2</v>
      </c>
      <c r="AD587" s="353">
        <f t="shared" si="355"/>
        <v>1.42714E-2</v>
      </c>
      <c r="AE587" s="353">
        <f t="shared" si="355"/>
        <v>1.42714E-2</v>
      </c>
      <c r="AF587" s="353">
        <f t="shared" si="355"/>
        <v>1.42714E-2</v>
      </c>
      <c r="AG587" s="353">
        <f t="shared" si="355"/>
        <v>1.42714E-2</v>
      </c>
      <c r="AH587" s="353">
        <f t="shared" si="355"/>
        <v>1.42714E-2</v>
      </c>
      <c r="AI587" s="353">
        <f t="shared" si="355"/>
        <v>1.42714E-2</v>
      </c>
      <c r="AJ587" s="353">
        <f t="shared" si="355"/>
        <v>1.42714E-2</v>
      </c>
      <c r="AK587" s="353">
        <f t="shared" si="355"/>
        <v>1.42714E-2</v>
      </c>
      <c r="AL587" s="353">
        <f t="shared" si="355"/>
        <v>1.42714E-2</v>
      </c>
      <c r="AM587" s="353">
        <f t="shared" si="355"/>
        <v>1.42714E-2</v>
      </c>
      <c r="AN587" s="353">
        <f t="shared" si="355"/>
        <v>1.42714E-2</v>
      </c>
      <c r="AO587" s="353">
        <f t="shared" si="355"/>
        <v>1.42714E-2</v>
      </c>
      <c r="AP587" s="353">
        <f t="shared" si="355"/>
        <v>1.42714E-2</v>
      </c>
      <c r="AQ587" s="353">
        <f t="shared" si="355"/>
        <v>1.42714E-2</v>
      </c>
      <c r="AR587" s="353">
        <f t="shared" si="355"/>
        <v>1.42714E-2</v>
      </c>
      <c r="AS587" s="353">
        <f t="shared" si="355"/>
        <v>1.42714E-2</v>
      </c>
      <c r="AT587" s="353">
        <f t="shared" si="355"/>
        <v>1.42714E-2</v>
      </c>
      <c r="AU587" s="353">
        <f t="shared" si="355"/>
        <v>1.42714E-2</v>
      </c>
      <c r="AV587" s="353">
        <f t="shared" si="355"/>
        <v>1.42714E-2</v>
      </c>
      <c r="AW587" s="353">
        <f t="shared" si="355"/>
        <v>1.42714E-2</v>
      </c>
      <c r="AX587" s="353">
        <f t="shared" si="355"/>
        <v>1.42714E-2</v>
      </c>
      <c r="AY587" s="353">
        <f t="shared" si="355"/>
        <v>1.42714E-2</v>
      </c>
      <c r="AZ587" s="353">
        <f t="shared" si="355"/>
        <v>1.42714E-2</v>
      </c>
      <c r="BA587" s="353">
        <f t="shared" si="355"/>
        <v>1.42714E-2</v>
      </c>
      <c r="BB587" s="353">
        <f t="shared" si="355"/>
        <v>1.42714E-2</v>
      </c>
      <c r="BC587" s="353">
        <f t="shared" si="355"/>
        <v>1.42714E-2</v>
      </c>
      <c r="BD587" s="353">
        <f t="shared" si="355"/>
        <v>1.42714E-2</v>
      </c>
      <c r="BE587" s="353">
        <f t="shared" si="355"/>
        <v>1.42714E-2</v>
      </c>
      <c r="BF587" s="353">
        <f t="shared" si="355"/>
        <v>1.42714E-2</v>
      </c>
      <c r="BG587" s="353">
        <f t="shared" si="355"/>
        <v>1.42714E-2</v>
      </c>
      <c r="BH587" s="353">
        <f t="shared" si="355"/>
        <v>1.42714E-2</v>
      </c>
      <c r="BI587" s="353">
        <f t="shared" si="355"/>
        <v>1.42714E-2</v>
      </c>
      <c r="BJ587" s="353">
        <f t="shared" si="355"/>
        <v>1.42714E-2</v>
      </c>
      <c r="BK587" s="353">
        <f t="shared" si="355"/>
        <v>1.42714E-2</v>
      </c>
      <c r="BL587" s="353">
        <f t="shared" si="355"/>
        <v>1.42714E-2</v>
      </c>
      <c r="BM587" s="353">
        <f t="shared" si="355"/>
        <v>1.42714E-2</v>
      </c>
      <c r="BN587" s="353">
        <f t="shared" si="355"/>
        <v>1.42714E-2</v>
      </c>
      <c r="BO587" s="353">
        <f t="shared" si="355"/>
        <v>1.42714E-2</v>
      </c>
      <c r="BP587" s="353">
        <f t="shared" si="355"/>
        <v>1.42714E-2</v>
      </c>
      <c r="BQ587" s="353">
        <f t="shared" si="355"/>
        <v>1.42714E-2</v>
      </c>
      <c r="BR587" s="353">
        <f t="shared" si="355"/>
        <v>1.42714E-2</v>
      </c>
      <c r="BS587" s="353">
        <f t="shared" si="355"/>
        <v>1.42714E-2</v>
      </c>
      <c r="BT587" s="353">
        <f t="shared" si="355"/>
        <v>1.42714E-2</v>
      </c>
      <c r="BU587" s="353">
        <f t="shared" si="355"/>
        <v>1.42714E-2</v>
      </c>
      <c r="BV587" s="353">
        <f t="shared" ref="BV587:EG592" si="357">$G587</f>
        <v>1.42714E-2</v>
      </c>
      <c r="BW587" s="353">
        <f t="shared" si="352"/>
        <v>1.42714E-2</v>
      </c>
      <c r="BX587" s="353">
        <f t="shared" si="352"/>
        <v>1.42714E-2</v>
      </c>
      <c r="BY587" s="353">
        <f t="shared" si="352"/>
        <v>1.42714E-2</v>
      </c>
      <c r="BZ587" s="353">
        <f t="shared" si="352"/>
        <v>1.42714E-2</v>
      </c>
      <c r="CA587" s="353">
        <f t="shared" si="352"/>
        <v>1.42714E-2</v>
      </c>
      <c r="CB587" s="353">
        <f t="shared" si="352"/>
        <v>1.42714E-2</v>
      </c>
      <c r="CC587" s="353">
        <f t="shared" si="352"/>
        <v>1.42714E-2</v>
      </c>
      <c r="CD587" s="353">
        <f t="shared" si="352"/>
        <v>1.42714E-2</v>
      </c>
      <c r="CE587" s="353">
        <f t="shared" si="352"/>
        <v>1.42714E-2</v>
      </c>
      <c r="CF587" s="353">
        <f t="shared" si="352"/>
        <v>1.42714E-2</v>
      </c>
      <c r="CG587" s="353">
        <f t="shared" si="352"/>
        <v>1.42714E-2</v>
      </c>
      <c r="CH587" s="353">
        <f t="shared" si="352"/>
        <v>1.42714E-2</v>
      </c>
      <c r="CI587" s="353">
        <f t="shared" si="352"/>
        <v>1.42714E-2</v>
      </c>
      <c r="CJ587" s="353">
        <f t="shared" si="352"/>
        <v>1.42714E-2</v>
      </c>
      <c r="CK587" s="353">
        <f t="shared" si="352"/>
        <v>1.42714E-2</v>
      </c>
      <c r="CL587" s="353">
        <f t="shared" si="352"/>
        <v>1.42714E-2</v>
      </c>
      <c r="CM587" s="353">
        <f t="shared" si="352"/>
        <v>1.42714E-2</v>
      </c>
      <c r="CN587" s="353">
        <f t="shared" si="352"/>
        <v>1.42714E-2</v>
      </c>
      <c r="CO587" s="353">
        <f t="shared" si="352"/>
        <v>1.42714E-2</v>
      </c>
      <c r="CP587" s="353">
        <f t="shared" si="352"/>
        <v>1.42714E-2</v>
      </c>
      <c r="CQ587" s="353">
        <f t="shared" si="352"/>
        <v>1.42714E-2</v>
      </c>
      <c r="CR587" s="353">
        <f t="shared" si="352"/>
        <v>1.42714E-2</v>
      </c>
      <c r="CS587" s="353">
        <f t="shared" ref="CS587:FD590" si="358">$G587</f>
        <v>1.42714E-2</v>
      </c>
      <c r="CT587" s="353">
        <f t="shared" si="358"/>
        <v>1.42714E-2</v>
      </c>
      <c r="CU587" s="353">
        <f t="shared" si="358"/>
        <v>1.42714E-2</v>
      </c>
      <c r="CV587" s="353">
        <f t="shared" si="358"/>
        <v>1.42714E-2</v>
      </c>
      <c r="CW587" s="353">
        <f t="shared" si="358"/>
        <v>1.42714E-2</v>
      </c>
      <c r="CX587" s="353">
        <f t="shared" si="358"/>
        <v>1.42714E-2</v>
      </c>
      <c r="CY587" s="353">
        <f t="shared" si="358"/>
        <v>1.42714E-2</v>
      </c>
      <c r="CZ587" s="353">
        <f t="shared" si="358"/>
        <v>1.42714E-2</v>
      </c>
      <c r="DA587" s="353">
        <f t="shared" si="358"/>
        <v>1.42714E-2</v>
      </c>
      <c r="DB587" s="353">
        <f t="shared" si="358"/>
        <v>1.42714E-2</v>
      </c>
      <c r="DC587" s="353">
        <f t="shared" si="358"/>
        <v>1.42714E-2</v>
      </c>
      <c r="DD587" s="353"/>
      <c r="DE587" s="353"/>
      <c r="DF587" s="353"/>
      <c r="DG587" s="353"/>
      <c r="DH587" s="353"/>
      <c r="DI587" s="353"/>
      <c r="DJ587" s="353"/>
      <c r="DK587" s="353"/>
      <c r="DL587" s="353"/>
      <c r="DM587" s="353"/>
      <c r="DN587" s="353"/>
      <c r="DO587" s="353"/>
      <c r="DP587" s="353"/>
      <c r="DQ587" s="353"/>
      <c r="DR587" s="353"/>
      <c r="DS587" s="353"/>
      <c r="DT587" s="353"/>
      <c r="DU587" s="353"/>
      <c r="DV587" s="353"/>
      <c r="DW587" s="353"/>
      <c r="DX587" s="353"/>
      <c r="DY587" s="353"/>
      <c r="DZ587" s="353"/>
      <c r="EA587" s="353"/>
      <c r="EB587" s="353"/>
      <c r="EC587" s="353"/>
      <c r="ED587" s="353"/>
      <c r="EE587" s="353"/>
      <c r="EF587" s="353"/>
      <c r="EG587" s="353"/>
      <c r="EH587" s="353"/>
      <c r="EI587" s="353"/>
      <c r="EJ587" s="353"/>
      <c r="EK587" s="353"/>
      <c r="EL587" s="353"/>
      <c r="EM587" s="353"/>
    </row>
    <row r="588" spans="3:143" x14ac:dyDescent="0.3">
      <c r="C588" s="71">
        <f t="shared" si="348"/>
        <v>21</v>
      </c>
      <c r="D588" s="223" t="str">
        <f t="shared" si="356"/>
        <v>해외투자대출</v>
      </c>
      <c r="E588" s="215" t="str">
        <f t="shared" si="356"/>
        <v>스탠다드</v>
      </c>
      <c r="F588" s="283">
        <f t="shared" si="356"/>
        <v>7605.6</v>
      </c>
      <c r="G588" s="352">
        <f t="shared" si="356"/>
        <v>1.2291399999999999E-2</v>
      </c>
      <c r="H588" s="218">
        <f t="shared" si="356"/>
        <v>42996</v>
      </c>
      <c r="I588" s="219" t="str">
        <f t="shared" si="356"/>
        <v>3개월</v>
      </c>
      <c r="J588" s="220" t="str">
        <f t="shared" si="356"/>
        <v>3.6.9.12</v>
      </c>
      <c r="K588" s="353">
        <f t="shared" ref="K588:BV591" si="359">$G588</f>
        <v>1.2291399999999999E-2</v>
      </c>
      <c r="L588" s="353">
        <f t="shared" si="359"/>
        <v>1.2291399999999999E-2</v>
      </c>
      <c r="M588" s="353">
        <f t="shared" si="359"/>
        <v>1.2291399999999999E-2</v>
      </c>
      <c r="N588" s="353">
        <f t="shared" si="359"/>
        <v>1.2291399999999999E-2</v>
      </c>
      <c r="O588" s="353">
        <f t="shared" si="359"/>
        <v>1.2291399999999999E-2</v>
      </c>
      <c r="P588" s="353">
        <f t="shared" si="359"/>
        <v>1.2291399999999999E-2</v>
      </c>
      <c r="Q588" s="353">
        <f t="shared" si="359"/>
        <v>1.2291399999999999E-2</v>
      </c>
      <c r="R588" s="353">
        <f t="shared" si="359"/>
        <v>1.2291399999999999E-2</v>
      </c>
      <c r="S588" s="353">
        <f t="shared" si="359"/>
        <v>1.2291399999999999E-2</v>
      </c>
      <c r="T588" s="353">
        <f t="shared" si="359"/>
        <v>1.2291399999999999E-2</v>
      </c>
      <c r="U588" s="353">
        <f t="shared" si="359"/>
        <v>1.2291399999999999E-2</v>
      </c>
      <c r="V588" s="353">
        <f t="shared" si="359"/>
        <v>1.2291399999999999E-2</v>
      </c>
      <c r="W588" s="353">
        <f t="shared" si="359"/>
        <v>1.2291399999999999E-2</v>
      </c>
      <c r="X588" s="353">
        <f t="shared" si="359"/>
        <v>1.2291399999999999E-2</v>
      </c>
      <c r="Y588" s="353">
        <f t="shared" si="359"/>
        <v>1.2291399999999999E-2</v>
      </c>
      <c r="Z588" s="353">
        <f t="shared" si="359"/>
        <v>1.2291399999999999E-2</v>
      </c>
      <c r="AA588" s="353">
        <f t="shared" si="359"/>
        <v>1.2291399999999999E-2</v>
      </c>
      <c r="AB588" s="353">
        <f t="shared" si="359"/>
        <v>1.2291399999999999E-2</v>
      </c>
      <c r="AC588" s="353">
        <f t="shared" si="359"/>
        <v>1.2291399999999999E-2</v>
      </c>
      <c r="AD588" s="353">
        <f t="shared" si="359"/>
        <v>1.2291399999999999E-2</v>
      </c>
      <c r="AE588" s="353">
        <f t="shared" si="359"/>
        <v>1.2291399999999999E-2</v>
      </c>
      <c r="AF588" s="353">
        <f t="shared" si="359"/>
        <v>1.2291399999999999E-2</v>
      </c>
      <c r="AG588" s="353">
        <f t="shared" si="359"/>
        <v>1.2291399999999999E-2</v>
      </c>
      <c r="AH588" s="353">
        <f t="shared" si="359"/>
        <v>1.2291399999999999E-2</v>
      </c>
      <c r="AI588" s="353">
        <f t="shared" si="359"/>
        <v>1.2291399999999999E-2</v>
      </c>
      <c r="AJ588" s="353">
        <f t="shared" si="359"/>
        <v>1.2291399999999999E-2</v>
      </c>
      <c r="AK588" s="353">
        <f t="shared" si="359"/>
        <v>1.2291399999999999E-2</v>
      </c>
      <c r="AL588" s="353">
        <f t="shared" si="359"/>
        <v>1.2291399999999999E-2</v>
      </c>
      <c r="AM588" s="353">
        <f t="shared" si="359"/>
        <v>1.2291399999999999E-2</v>
      </c>
      <c r="AN588" s="353">
        <f t="shared" si="359"/>
        <v>1.2291399999999999E-2</v>
      </c>
      <c r="AO588" s="353">
        <f t="shared" si="359"/>
        <v>1.2291399999999999E-2</v>
      </c>
      <c r="AP588" s="353">
        <f t="shared" si="359"/>
        <v>1.2291399999999999E-2</v>
      </c>
      <c r="AQ588" s="353">
        <f t="shared" si="359"/>
        <v>1.2291399999999999E-2</v>
      </c>
      <c r="AR588" s="353">
        <f t="shared" si="359"/>
        <v>1.2291399999999999E-2</v>
      </c>
      <c r="AS588" s="353">
        <f t="shared" si="359"/>
        <v>1.2291399999999999E-2</v>
      </c>
      <c r="AT588" s="353">
        <f t="shared" si="359"/>
        <v>1.2291399999999999E-2</v>
      </c>
      <c r="AU588" s="353">
        <f t="shared" si="359"/>
        <v>1.2291399999999999E-2</v>
      </c>
      <c r="AV588" s="353">
        <f t="shared" si="359"/>
        <v>1.2291399999999999E-2</v>
      </c>
      <c r="AW588" s="353">
        <f t="shared" si="359"/>
        <v>1.2291399999999999E-2</v>
      </c>
      <c r="AX588" s="353">
        <f t="shared" si="359"/>
        <v>1.2291399999999999E-2</v>
      </c>
      <c r="AY588" s="353">
        <f t="shared" si="359"/>
        <v>1.2291399999999999E-2</v>
      </c>
      <c r="AZ588" s="353">
        <f t="shared" si="359"/>
        <v>1.2291399999999999E-2</v>
      </c>
      <c r="BA588" s="353">
        <f t="shared" si="359"/>
        <v>1.2291399999999999E-2</v>
      </c>
      <c r="BB588" s="353">
        <f t="shared" si="359"/>
        <v>1.2291399999999999E-2</v>
      </c>
      <c r="BC588" s="353">
        <f t="shared" si="359"/>
        <v>1.2291399999999999E-2</v>
      </c>
      <c r="BD588" s="353">
        <f t="shared" si="359"/>
        <v>1.2291399999999999E-2</v>
      </c>
      <c r="BE588" s="353">
        <f t="shared" si="359"/>
        <v>1.2291399999999999E-2</v>
      </c>
      <c r="BF588" s="353">
        <f t="shared" si="359"/>
        <v>1.2291399999999999E-2</v>
      </c>
      <c r="BG588" s="353">
        <f t="shared" si="359"/>
        <v>1.2291399999999999E-2</v>
      </c>
      <c r="BH588" s="353">
        <f t="shared" si="359"/>
        <v>1.2291399999999999E-2</v>
      </c>
      <c r="BI588" s="353">
        <f t="shared" si="359"/>
        <v>1.2291399999999999E-2</v>
      </c>
      <c r="BJ588" s="353">
        <f t="shared" si="359"/>
        <v>1.2291399999999999E-2</v>
      </c>
      <c r="BK588" s="353">
        <f t="shared" si="359"/>
        <v>1.2291399999999999E-2</v>
      </c>
      <c r="BL588" s="353">
        <f t="shared" si="359"/>
        <v>1.2291399999999999E-2</v>
      </c>
      <c r="BM588" s="353">
        <f t="shared" si="359"/>
        <v>1.2291399999999999E-2</v>
      </c>
      <c r="BN588" s="353">
        <f t="shared" si="359"/>
        <v>1.2291399999999999E-2</v>
      </c>
      <c r="BO588" s="353">
        <f t="shared" si="359"/>
        <v>1.2291399999999999E-2</v>
      </c>
      <c r="BP588" s="353">
        <f t="shared" si="359"/>
        <v>1.2291399999999999E-2</v>
      </c>
      <c r="BQ588" s="353">
        <f t="shared" si="359"/>
        <v>1.2291399999999999E-2</v>
      </c>
      <c r="BR588" s="353">
        <f t="shared" si="359"/>
        <v>1.2291399999999999E-2</v>
      </c>
      <c r="BS588" s="353">
        <f t="shared" si="359"/>
        <v>1.2291399999999999E-2</v>
      </c>
      <c r="BT588" s="353">
        <f t="shared" si="359"/>
        <v>1.2291399999999999E-2</v>
      </c>
      <c r="BU588" s="353">
        <f t="shared" si="359"/>
        <v>1.2291399999999999E-2</v>
      </c>
      <c r="BV588" s="353">
        <f t="shared" si="357"/>
        <v>1.2291399999999999E-2</v>
      </c>
      <c r="BW588" s="353">
        <f t="shared" si="357"/>
        <v>1.2291399999999999E-2</v>
      </c>
      <c r="BX588" s="353">
        <f t="shared" si="357"/>
        <v>1.2291399999999999E-2</v>
      </c>
      <c r="BY588" s="353">
        <f t="shared" si="357"/>
        <v>1.2291399999999999E-2</v>
      </c>
      <c r="BZ588" s="353">
        <f t="shared" si="357"/>
        <v>1.2291399999999999E-2</v>
      </c>
      <c r="CA588" s="353">
        <f t="shared" si="357"/>
        <v>1.2291399999999999E-2</v>
      </c>
      <c r="CB588" s="353">
        <f t="shared" si="357"/>
        <v>1.2291399999999999E-2</v>
      </c>
      <c r="CC588" s="353">
        <f t="shared" si="357"/>
        <v>1.2291399999999999E-2</v>
      </c>
      <c r="CD588" s="353">
        <f t="shared" si="357"/>
        <v>1.2291399999999999E-2</v>
      </c>
      <c r="CE588" s="353">
        <f t="shared" si="357"/>
        <v>1.2291399999999999E-2</v>
      </c>
      <c r="CF588" s="353">
        <f t="shared" si="357"/>
        <v>1.2291399999999999E-2</v>
      </c>
      <c r="CG588" s="353">
        <f t="shared" si="357"/>
        <v>1.2291399999999999E-2</v>
      </c>
      <c r="CH588" s="353">
        <f t="shared" si="357"/>
        <v>1.2291399999999999E-2</v>
      </c>
      <c r="CI588" s="353">
        <f t="shared" si="357"/>
        <v>1.2291399999999999E-2</v>
      </c>
      <c r="CJ588" s="353">
        <f t="shared" si="357"/>
        <v>1.2291399999999999E-2</v>
      </c>
      <c r="CK588" s="353">
        <f t="shared" si="357"/>
        <v>1.2291399999999999E-2</v>
      </c>
      <c r="CL588" s="353">
        <f t="shared" si="357"/>
        <v>1.2291399999999999E-2</v>
      </c>
      <c r="CM588" s="353">
        <f t="shared" si="357"/>
        <v>1.2291399999999999E-2</v>
      </c>
      <c r="CN588" s="353">
        <f t="shared" si="357"/>
        <v>1.2291399999999999E-2</v>
      </c>
      <c r="CO588" s="353">
        <f t="shared" si="357"/>
        <v>1.2291399999999999E-2</v>
      </c>
      <c r="CP588" s="353">
        <f t="shared" si="357"/>
        <v>1.2291399999999999E-2</v>
      </c>
      <c r="CQ588" s="353">
        <f t="shared" si="357"/>
        <v>1.2291399999999999E-2</v>
      </c>
      <c r="CR588" s="353">
        <f t="shared" si="357"/>
        <v>1.2291399999999999E-2</v>
      </c>
      <c r="CS588" s="353">
        <f t="shared" si="357"/>
        <v>1.2291399999999999E-2</v>
      </c>
      <c r="CT588" s="353">
        <f t="shared" si="357"/>
        <v>1.2291399999999999E-2</v>
      </c>
      <c r="CU588" s="353">
        <f t="shared" si="357"/>
        <v>1.2291399999999999E-2</v>
      </c>
      <c r="CV588" s="353">
        <f t="shared" si="357"/>
        <v>1.2291399999999999E-2</v>
      </c>
      <c r="CW588" s="353">
        <f t="shared" si="357"/>
        <v>1.2291399999999999E-2</v>
      </c>
      <c r="CX588" s="353">
        <f t="shared" si="357"/>
        <v>1.2291399999999999E-2</v>
      </c>
      <c r="CY588" s="353">
        <f t="shared" si="357"/>
        <v>1.2291399999999999E-2</v>
      </c>
      <c r="CZ588" s="353">
        <f t="shared" si="357"/>
        <v>1.2291399999999999E-2</v>
      </c>
      <c r="DA588" s="353">
        <f t="shared" si="357"/>
        <v>1.2291399999999999E-2</v>
      </c>
      <c r="DB588" s="353">
        <f t="shared" si="357"/>
        <v>1.2291399999999999E-2</v>
      </c>
      <c r="DC588" s="353">
        <f t="shared" si="357"/>
        <v>1.2291399999999999E-2</v>
      </c>
      <c r="DD588" s="353"/>
      <c r="DE588" s="353"/>
      <c r="DF588" s="353"/>
      <c r="DG588" s="353"/>
      <c r="DH588" s="353"/>
      <c r="DI588" s="353"/>
      <c r="DJ588" s="353"/>
      <c r="DK588" s="353"/>
      <c r="DL588" s="353"/>
      <c r="DM588" s="353"/>
      <c r="DN588" s="353"/>
      <c r="DO588" s="353"/>
      <c r="DP588" s="353"/>
      <c r="DQ588" s="353"/>
      <c r="DR588" s="353"/>
      <c r="DS588" s="353"/>
      <c r="DT588" s="353"/>
      <c r="DU588" s="353"/>
      <c r="DV588" s="353"/>
      <c r="DW588" s="353"/>
      <c r="DX588" s="353"/>
      <c r="DY588" s="353"/>
      <c r="DZ588" s="353"/>
      <c r="EA588" s="353"/>
      <c r="EB588" s="353"/>
      <c r="EC588" s="353"/>
      <c r="ED588" s="353"/>
      <c r="EE588" s="353"/>
      <c r="EF588" s="353"/>
      <c r="EG588" s="353"/>
      <c r="EH588" s="353"/>
      <c r="EI588" s="353"/>
      <c r="EJ588" s="353"/>
      <c r="EK588" s="353"/>
      <c r="EL588" s="353"/>
      <c r="EM588" s="353"/>
    </row>
    <row r="589" spans="3:143" x14ac:dyDescent="0.3">
      <c r="C589" s="71">
        <f t="shared" si="348"/>
        <v>22</v>
      </c>
      <c r="D589" s="214" t="str">
        <f t="shared" si="356"/>
        <v>산업운영대</v>
      </c>
      <c r="E589" s="215" t="str">
        <f t="shared" si="356"/>
        <v>산업</v>
      </c>
      <c r="F589" s="283">
        <f t="shared" si="356"/>
        <v>0</v>
      </c>
      <c r="G589" s="352">
        <f t="shared" si="356"/>
        <v>2.58E-2</v>
      </c>
      <c r="H589" s="218">
        <f t="shared" si="356"/>
        <v>43449</v>
      </c>
      <c r="I589" s="219" t="str">
        <f t="shared" si="356"/>
        <v>3개월</v>
      </c>
      <c r="J589" s="220" t="str">
        <f t="shared" si="356"/>
        <v>3.6.9.12</v>
      </c>
      <c r="K589" s="353">
        <f t="shared" si="359"/>
        <v>2.58E-2</v>
      </c>
      <c r="L589" s="353">
        <f t="shared" si="359"/>
        <v>2.58E-2</v>
      </c>
      <c r="M589" s="353">
        <f t="shared" si="359"/>
        <v>2.58E-2</v>
      </c>
      <c r="N589" s="353">
        <f t="shared" si="359"/>
        <v>2.58E-2</v>
      </c>
      <c r="O589" s="353">
        <f t="shared" si="359"/>
        <v>2.58E-2</v>
      </c>
      <c r="P589" s="353">
        <f t="shared" si="359"/>
        <v>2.58E-2</v>
      </c>
      <c r="Q589" s="353">
        <f t="shared" si="359"/>
        <v>2.58E-2</v>
      </c>
      <c r="R589" s="353">
        <f t="shared" si="359"/>
        <v>2.58E-2</v>
      </c>
      <c r="S589" s="353">
        <f t="shared" si="359"/>
        <v>2.58E-2</v>
      </c>
      <c r="T589" s="353">
        <f t="shared" si="359"/>
        <v>2.58E-2</v>
      </c>
      <c r="U589" s="353">
        <f t="shared" si="359"/>
        <v>2.58E-2</v>
      </c>
      <c r="V589" s="353">
        <f t="shared" si="359"/>
        <v>2.58E-2</v>
      </c>
      <c r="W589" s="353">
        <f t="shared" si="359"/>
        <v>2.58E-2</v>
      </c>
      <c r="X589" s="353">
        <f t="shared" si="359"/>
        <v>2.58E-2</v>
      </c>
      <c r="Y589" s="353">
        <f t="shared" si="359"/>
        <v>2.58E-2</v>
      </c>
      <c r="Z589" s="353">
        <f t="shared" si="359"/>
        <v>2.58E-2</v>
      </c>
      <c r="AA589" s="353">
        <f t="shared" si="359"/>
        <v>2.58E-2</v>
      </c>
      <c r="AB589" s="353">
        <f t="shared" si="359"/>
        <v>2.58E-2</v>
      </c>
      <c r="AC589" s="353">
        <f t="shared" si="359"/>
        <v>2.58E-2</v>
      </c>
      <c r="AD589" s="353">
        <f t="shared" si="359"/>
        <v>2.58E-2</v>
      </c>
      <c r="AE589" s="353">
        <f t="shared" si="359"/>
        <v>2.58E-2</v>
      </c>
      <c r="AF589" s="353">
        <f t="shared" si="359"/>
        <v>2.58E-2</v>
      </c>
      <c r="AG589" s="353">
        <f t="shared" si="359"/>
        <v>2.58E-2</v>
      </c>
      <c r="AH589" s="353">
        <f t="shared" si="359"/>
        <v>2.58E-2</v>
      </c>
      <c r="AI589" s="353">
        <f t="shared" si="359"/>
        <v>2.58E-2</v>
      </c>
      <c r="AJ589" s="353">
        <f t="shared" si="359"/>
        <v>2.58E-2</v>
      </c>
      <c r="AK589" s="353">
        <f t="shared" si="359"/>
        <v>2.58E-2</v>
      </c>
      <c r="AL589" s="353">
        <f t="shared" si="359"/>
        <v>2.58E-2</v>
      </c>
      <c r="AM589" s="353">
        <f t="shared" si="359"/>
        <v>2.58E-2</v>
      </c>
      <c r="AN589" s="353">
        <f t="shared" si="359"/>
        <v>2.58E-2</v>
      </c>
      <c r="AO589" s="353">
        <f t="shared" si="359"/>
        <v>2.58E-2</v>
      </c>
      <c r="AP589" s="353">
        <f t="shared" si="359"/>
        <v>2.58E-2</v>
      </c>
      <c r="AQ589" s="353">
        <f t="shared" si="359"/>
        <v>2.58E-2</v>
      </c>
      <c r="AR589" s="353">
        <f t="shared" si="359"/>
        <v>2.58E-2</v>
      </c>
      <c r="AS589" s="353">
        <f t="shared" si="359"/>
        <v>2.58E-2</v>
      </c>
      <c r="AT589" s="353">
        <f t="shared" si="359"/>
        <v>2.58E-2</v>
      </c>
      <c r="AU589" s="353">
        <f t="shared" si="359"/>
        <v>2.58E-2</v>
      </c>
      <c r="AV589" s="353">
        <f t="shared" si="359"/>
        <v>2.58E-2</v>
      </c>
      <c r="AW589" s="353">
        <f t="shared" si="359"/>
        <v>2.58E-2</v>
      </c>
      <c r="AX589" s="353">
        <f t="shared" si="359"/>
        <v>2.58E-2</v>
      </c>
      <c r="AY589" s="353">
        <f t="shared" si="359"/>
        <v>2.58E-2</v>
      </c>
      <c r="AZ589" s="353">
        <f t="shared" si="359"/>
        <v>2.58E-2</v>
      </c>
      <c r="BA589" s="353">
        <f t="shared" si="359"/>
        <v>2.58E-2</v>
      </c>
      <c r="BB589" s="353">
        <f t="shared" si="359"/>
        <v>2.58E-2</v>
      </c>
      <c r="BC589" s="353">
        <f t="shared" si="359"/>
        <v>2.58E-2</v>
      </c>
      <c r="BD589" s="353">
        <f t="shared" si="359"/>
        <v>2.58E-2</v>
      </c>
      <c r="BE589" s="353">
        <f t="shared" si="359"/>
        <v>2.58E-2</v>
      </c>
      <c r="BF589" s="353">
        <f t="shared" si="359"/>
        <v>2.58E-2</v>
      </c>
      <c r="BG589" s="353">
        <f t="shared" si="359"/>
        <v>2.58E-2</v>
      </c>
      <c r="BH589" s="353">
        <f t="shared" si="359"/>
        <v>2.58E-2</v>
      </c>
      <c r="BI589" s="353">
        <f t="shared" si="359"/>
        <v>2.58E-2</v>
      </c>
      <c r="BJ589" s="353">
        <f t="shared" si="359"/>
        <v>2.58E-2</v>
      </c>
      <c r="BK589" s="353">
        <f t="shared" si="359"/>
        <v>2.58E-2</v>
      </c>
      <c r="BL589" s="353">
        <f t="shared" si="359"/>
        <v>2.58E-2</v>
      </c>
      <c r="BM589" s="353">
        <f t="shared" si="359"/>
        <v>2.58E-2</v>
      </c>
      <c r="BN589" s="353">
        <f t="shared" si="359"/>
        <v>2.58E-2</v>
      </c>
      <c r="BO589" s="353">
        <f t="shared" si="359"/>
        <v>2.58E-2</v>
      </c>
      <c r="BP589" s="353">
        <f t="shared" si="359"/>
        <v>2.58E-2</v>
      </c>
      <c r="BQ589" s="353">
        <f t="shared" si="359"/>
        <v>2.58E-2</v>
      </c>
      <c r="BR589" s="353">
        <f t="shared" si="359"/>
        <v>2.58E-2</v>
      </c>
      <c r="BS589" s="353">
        <f t="shared" si="359"/>
        <v>2.58E-2</v>
      </c>
      <c r="BT589" s="353">
        <f t="shared" si="359"/>
        <v>2.58E-2</v>
      </c>
      <c r="BU589" s="353">
        <f t="shared" si="359"/>
        <v>2.58E-2</v>
      </c>
      <c r="BV589" s="353">
        <f t="shared" si="359"/>
        <v>2.58E-2</v>
      </c>
      <c r="BW589" s="353">
        <f t="shared" si="357"/>
        <v>2.58E-2</v>
      </c>
      <c r="BX589" s="353">
        <f t="shared" si="357"/>
        <v>2.58E-2</v>
      </c>
      <c r="BY589" s="353">
        <f t="shared" si="357"/>
        <v>2.58E-2</v>
      </c>
      <c r="BZ589" s="353">
        <f t="shared" si="357"/>
        <v>2.58E-2</v>
      </c>
      <c r="CA589" s="353">
        <f t="shared" si="357"/>
        <v>2.58E-2</v>
      </c>
      <c r="CB589" s="353">
        <f t="shared" si="357"/>
        <v>2.58E-2</v>
      </c>
      <c r="CC589" s="353">
        <f t="shared" si="357"/>
        <v>2.58E-2</v>
      </c>
      <c r="CD589" s="353">
        <f t="shared" si="357"/>
        <v>2.58E-2</v>
      </c>
      <c r="CE589" s="353">
        <f t="shared" si="357"/>
        <v>2.58E-2</v>
      </c>
      <c r="CF589" s="353">
        <f t="shared" si="357"/>
        <v>2.58E-2</v>
      </c>
      <c r="CG589" s="353">
        <f t="shared" si="357"/>
        <v>2.58E-2</v>
      </c>
      <c r="CH589" s="353">
        <f t="shared" si="357"/>
        <v>2.58E-2</v>
      </c>
      <c r="CI589" s="353">
        <f t="shared" si="357"/>
        <v>2.58E-2</v>
      </c>
      <c r="CJ589" s="353">
        <f t="shared" si="357"/>
        <v>2.58E-2</v>
      </c>
      <c r="CK589" s="353">
        <f t="shared" si="357"/>
        <v>2.58E-2</v>
      </c>
      <c r="CL589" s="353">
        <f t="shared" si="357"/>
        <v>2.58E-2</v>
      </c>
      <c r="CM589" s="353">
        <f t="shared" si="357"/>
        <v>2.58E-2</v>
      </c>
      <c r="CN589" s="353">
        <f t="shared" si="357"/>
        <v>2.58E-2</v>
      </c>
      <c r="CO589" s="353">
        <f t="shared" si="357"/>
        <v>2.58E-2</v>
      </c>
      <c r="CP589" s="353">
        <f t="shared" si="357"/>
        <v>2.58E-2</v>
      </c>
      <c r="CQ589" s="353">
        <f t="shared" si="357"/>
        <v>2.58E-2</v>
      </c>
      <c r="CR589" s="353">
        <f t="shared" si="357"/>
        <v>2.58E-2</v>
      </c>
      <c r="CS589" s="353">
        <f t="shared" si="357"/>
        <v>2.58E-2</v>
      </c>
      <c r="CT589" s="353">
        <f t="shared" si="357"/>
        <v>2.58E-2</v>
      </c>
      <c r="CU589" s="353">
        <f t="shared" si="357"/>
        <v>2.58E-2</v>
      </c>
      <c r="CV589" s="353">
        <f t="shared" si="357"/>
        <v>2.58E-2</v>
      </c>
      <c r="CW589" s="353">
        <f t="shared" si="357"/>
        <v>2.58E-2</v>
      </c>
      <c r="CX589" s="353">
        <f t="shared" si="357"/>
        <v>2.58E-2</v>
      </c>
      <c r="CY589" s="353">
        <f t="shared" si="357"/>
        <v>2.58E-2</v>
      </c>
      <c r="CZ589" s="353">
        <f t="shared" si="357"/>
        <v>2.58E-2</v>
      </c>
      <c r="DA589" s="353">
        <f t="shared" si="357"/>
        <v>2.58E-2</v>
      </c>
      <c r="DB589" s="353">
        <f t="shared" si="357"/>
        <v>2.58E-2</v>
      </c>
      <c r="DC589" s="353">
        <f t="shared" si="357"/>
        <v>2.58E-2</v>
      </c>
      <c r="DD589" s="353"/>
      <c r="DE589" s="353"/>
      <c r="DF589" s="353"/>
      <c r="DG589" s="353"/>
      <c r="DH589" s="353"/>
      <c r="DI589" s="353"/>
      <c r="DJ589" s="353"/>
      <c r="DK589" s="353"/>
      <c r="DL589" s="353"/>
      <c r="DM589" s="353"/>
      <c r="DN589" s="353"/>
      <c r="DO589" s="353"/>
      <c r="DP589" s="353"/>
      <c r="DQ589" s="353"/>
      <c r="DR589" s="353"/>
      <c r="DS589" s="353"/>
      <c r="DT589" s="353"/>
      <c r="DU589" s="353"/>
      <c r="DV589" s="353"/>
      <c r="DW589" s="353"/>
      <c r="DX589" s="353"/>
      <c r="DY589" s="353"/>
      <c r="DZ589" s="353"/>
      <c r="EA589" s="353"/>
      <c r="EB589" s="353"/>
      <c r="EC589" s="353"/>
      <c r="ED589" s="353"/>
      <c r="EE589" s="353"/>
      <c r="EF589" s="353"/>
      <c r="EG589" s="353"/>
      <c r="EH589" s="353"/>
      <c r="EI589" s="353"/>
      <c r="EJ589" s="353"/>
      <c r="EK589" s="353"/>
      <c r="EL589" s="353"/>
      <c r="EM589" s="353"/>
    </row>
    <row r="590" spans="3:143" x14ac:dyDescent="0.3">
      <c r="C590" s="71">
        <f t="shared" si="348"/>
        <v>23</v>
      </c>
      <c r="D590" s="223" t="str">
        <f t="shared" si="356"/>
        <v>일반대</v>
      </c>
      <c r="E590" s="215" t="str">
        <f t="shared" si="356"/>
        <v>부산</v>
      </c>
      <c r="F590" s="283">
        <f t="shared" si="356"/>
        <v>0</v>
      </c>
      <c r="G590" s="352">
        <f t="shared" si="356"/>
        <v>3.1800000000000002E-2</v>
      </c>
      <c r="H590" s="218">
        <f t="shared" si="356"/>
        <v>43126</v>
      </c>
      <c r="I590" s="219" t="str">
        <f t="shared" si="356"/>
        <v>3개월</v>
      </c>
      <c r="J590" s="220" t="str">
        <f t="shared" si="356"/>
        <v>1,4,7,10</v>
      </c>
      <c r="K590" s="353">
        <f t="shared" si="359"/>
        <v>3.1800000000000002E-2</v>
      </c>
      <c r="L590" s="353">
        <f t="shared" si="359"/>
        <v>3.1800000000000002E-2</v>
      </c>
      <c r="M590" s="353">
        <f t="shared" si="359"/>
        <v>3.1800000000000002E-2</v>
      </c>
      <c r="N590" s="353">
        <f t="shared" si="359"/>
        <v>3.1800000000000002E-2</v>
      </c>
      <c r="O590" s="353">
        <f t="shared" si="359"/>
        <v>3.1800000000000002E-2</v>
      </c>
      <c r="P590" s="353">
        <f t="shared" si="359"/>
        <v>3.1800000000000002E-2</v>
      </c>
      <c r="Q590" s="353">
        <f t="shared" si="359"/>
        <v>3.1800000000000002E-2</v>
      </c>
      <c r="R590" s="353">
        <f t="shared" si="359"/>
        <v>3.1800000000000002E-2</v>
      </c>
      <c r="S590" s="353">
        <f t="shared" si="359"/>
        <v>3.1800000000000002E-2</v>
      </c>
      <c r="T590" s="353">
        <f t="shared" si="359"/>
        <v>3.1800000000000002E-2</v>
      </c>
      <c r="U590" s="353">
        <f t="shared" si="359"/>
        <v>3.1800000000000002E-2</v>
      </c>
      <c r="V590" s="353">
        <f t="shared" si="359"/>
        <v>3.1800000000000002E-2</v>
      </c>
      <c r="W590" s="353">
        <f t="shared" si="359"/>
        <v>3.1800000000000002E-2</v>
      </c>
      <c r="X590" s="353">
        <f t="shared" si="359"/>
        <v>3.1800000000000002E-2</v>
      </c>
      <c r="Y590" s="353">
        <f t="shared" si="359"/>
        <v>3.1800000000000002E-2</v>
      </c>
      <c r="Z590" s="353">
        <f t="shared" si="359"/>
        <v>3.1800000000000002E-2</v>
      </c>
      <c r="AA590" s="353">
        <f t="shared" si="359"/>
        <v>3.1800000000000002E-2</v>
      </c>
      <c r="AB590" s="353">
        <f t="shared" si="359"/>
        <v>3.1800000000000002E-2</v>
      </c>
      <c r="AC590" s="353">
        <f t="shared" si="359"/>
        <v>3.1800000000000002E-2</v>
      </c>
      <c r="AD590" s="353">
        <f t="shared" si="359"/>
        <v>3.1800000000000002E-2</v>
      </c>
      <c r="AE590" s="353">
        <f t="shared" si="359"/>
        <v>3.1800000000000002E-2</v>
      </c>
      <c r="AF590" s="353">
        <f t="shared" si="359"/>
        <v>3.1800000000000002E-2</v>
      </c>
      <c r="AG590" s="353">
        <f t="shared" si="359"/>
        <v>3.1800000000000002E-2</v>
      </c>
      <c r="AH590" s="353">
        <f t="shared" si="359"/>
        <v>3.1800000000000002E-2</v>
      </c>
      <c r="AI590" s="353">
        <f t="shared" si="359"/>
        <v>3.1800000000000002E-2</v>
      </c>
      <c r="AJ590" s="353">
        <f t="shared" si="359"/>
        <v>3.1800000000000002E-2</v>
      </c>
      <c r="AK590" s="353">
        <f t="shared" si="359"/>
        <v>3.1800000000000002E-2</v>
      </c>
      <c r="AL590" s="353">
        <f t="shared" si="359"/>
        <v>3.1800000000000002E-2</v>
      </c>
      <c r="AM590" s="353">
        <f t="shared" si="359"/>
        <v>3.1800000000000002E-2</v>
      </c>
      <c r="AN590" s="353">
        <f t="shared" si="359"/>
        <v>3.1800000000000002E-2</v>
      </c>
      <c r="AO590" s="353">
        <f t="shared" si="359"/>
        <v>3.1800000000000002E-2</v>
      </c>
      <c r="AP590" s="353">
        <f t="shared" si="359"/>
        <v>3.1800000000000002E-2</v>
      </c>
      <c r="AQ590" s="353">
        <f t="shared" si="359"/>
        <v>3.1800000000000002E-2</v>
      </c>
      <c r="AR590" s="353">
        <f t="shared" si="359"/>
        <v>3.1800000000000002E-2</v>
      </c>
      <c r="AS590" s="353">
        <f t="shared" si="359"/>
        <v>3.1800000000000002E-2</v>
      </c>
      <c r="AT590" s="353">
        <f t="shared" si="359"/>
        <v>3.1800000000000002E-2</v>
      </c>
      <c r="AU590" s="353">
        <f t="shared" si="359"/>
        <v>3.1800000000000002E-2</v>
      </c>
      <c r="AV590" s="353">
        <f t="shared" si="359"/>
        <v>3.1800000000000002E-2</v>
      </c>
      <c r="AW590" s="353">
        <f t="shared" si="359"/>
        <v>3.1800000000000002E-2</v>
      </c>
      <c r="AX590" s="353">
        <f t="shared" si="359"/>
        <v>3.1800000000000002E-2</v>
      </c>
      <c r="AY590" s="353">
        <f t="shared" si="359"/>
        <v>3.1800000000000002E-2</v>
      </c>
      <c r="AZ590" s="353">
        <f t="shared" si="359"/>
        <v>3.1800000000000002E-2</v>
      </c>
      <c r="BA590" s="353">
        <f t="shared" si="359"/>
        <v>3.1800000000000002E-2</v>
      </c>
      <c r="BB590" s="353">
        <f t="shared" si="359"/>
        <v>3.1800000000000002E-2</v>
      </c>
      <c r="BC590" s="353">
        <f t="shared" si="359"/>
        <v>3.1800000000000002E-2</v>
      </c>
      <c r="BD590" s="353">
        <f t="shared" si="359"/>
        <v>3.1800000000000002E-2</v>
      </c>
      <c r="BE590" s="353">
        <f t="shared" si="359"/>
        <v>3.1800000000000002E-2</v>
      </c>
      <c r="BF590" s="353">
        <f t="shared" si="359"/>
        <v>3.1800000000000002E-2</v>
      </c>
      <c r="BG590" s="353">
        <f t="shared" si="359"/>
        <v>3.1800000000000002E-2</v>
      </c>
      <c r="BH590" s="353">
        <f t="shared" si="359"/>
        <v>3.1800000000000002E-2</v>
      </c>
      <c r="BI590" s="353">
        <f t="shared" si="359"/>
        <v>3.1800000000000002E-2</v>
      </c>
      <c r="BJ590" s="353">
        <f t="shared" si="359"/>
        <v>3.1800000000000002E-2</v>
      </c>
      <c r="BK590" s="353">
        <f t="shared" si="359"/>
        <v>3.1800000000000002E-2</v>
      </c>
      <c r="BL590" s="353">
        <f t="shared" si="359"/>
        <v>3.1800000000000002E-2</v>
      </c>
      <c r="BM590" s="353">
        <f t="shared" si="359"/>
        <v>3.1800000000000002E-2</v>
      </c>
      <c r="BN590" s="353">
        <f t="shared" si="359"/>
        <v>3.1800000000000002E-2</v>
      </c>
      <c r="BO590" s="353">
        <f t="shared" si="359"/>
        <v>3.1800000000000002E-2</v>
      </c>
      <c r="BP590" s="353">
        <f t="shared" si="359"/>
        <v>3.1800000000000002E-2</v>
      </c>
      <c r="BQ590" s="353">
        <f t="shared" si="359"/>
        <v>3.1800000000000002E-2</v>
      </c>
      <c r="BR590" s="353">
        <f t="shared" si="359"/>
        <v>3.1800000000000002E-2</v>
      </c>
      <c r="BS590" s="353">
        <f t="shared" si="359"/>
        <v>3.1800000000000002E-2</v>
      </c>
      <c r="BT590" s="353">
        <f t="shared" si="359"/>
        <v>3.1800000000000002E-2</v>
      </c>
      <c r="BU590" s="353">
        <f t="shared" si="359"/>
        <v>3.1800000000000002E-2</v>
      </c>
      <c r="BV590" s="353">
        <f t="shared" si="359"/>
        <v>3.1800000000000002E-2</v>
      </c>
      <c r="BW590" s="353">
        <f t="shared" si="357"/>
        <v>3.1800000000000002E-2</v>
      </c>
      <c r="BX590" s="353">
        <f t="shared" si="357"/>
        <v>3.1800000000000002E-2</v>
      </c>
      <c r="BY590" s="353">
        <f t="shared" si="357"/>
        <v>3.1800000000000002E-2</v>
      </c>
      <c r="BZ590" s="353">
        <f t="shared" si="357"/>
        <v>3.1800000000000002E-2</v>
      </c>
      <c r="CA590" s="353">
        <f t="shared" si="357"/>
        <v>3.1800000000000002E-2</v>
      </c>
      <c r="CB590" s="353">
        <f t="shared" si="357"/>
        <v>3.1800000000000002E-2</v>
      </c>
      <c r="CC590" s="353">
        <f t="shared" si="357"/>
        <v>3.1800000000000002E-2</v>
      </c>
      <c r="CD590" s="353">
        <f t="shared" si="357"/>
        <v>3.1800000000000002E-2</v>
      </c>
      <c r="CE590" s="353">
        <f t="shared" si="357"/>
        <v>3.1800000000000002E-2</v>
      </c>
      <c r="CF590" s="353">
        <f t="shared" si="357"/>
        <v>3.1800000000000002E-2</v>
      </c>
      <c r="CG590" s="353">
        <f t="shared" si="357"/>
        <v>3.1800000000000002E-2</v>
      </c>
      <c r="CH590" s="353">
        <f t="shared" si="357"/>
        <v>3.1800000000000002E-2</v>
      </c>
      <c r="CI590" s="353">
        <f t="shared" si="357"/>
        <v>3.1800000000000002E-2</v>
      </c>
      <c r="CJ590" s="353">
        <f t="shared" si="357"/>
        <v>3.1800000000000002E-2</v>
      </c>
      <c r="CK590" s="353">
        <f t="shared" si="357"/>
        <v>3.1800000000000002E-2</v>
      </c>
      <c r="CL590" s="353">
        <f t="shared" si="357"/>
        <v>3.1800000000000002E-2</v>
      </c>
      <c r="CM590" s="353">
        <f t="shared" si="357"/>
        <v>3.1800000000000002E-2</v>
      </c>
      <c r="CN590" s="353">
        <f t="shared" si="357"/>
        <v>3.1800000000000002E-2</v>
      </c>
      <c r="CO590" s="353">
        <f t="shared" si="357"/>
        <v>3.1800000000000002E-2</v>
      </c>
      <c r="CP590" s="353">
        <f t="shared" si="357"/>
        <v>3.1800000000000002E-2</v>
      </c>
      <c r="CQ590" s="353">
        <f t="shared" si="357"/>
        <v>3.1800000000000002E-2</v>
      </c>
      <c r="CR590" s="353">
        <f t="shared" si="357"/>
        <v>3.1800000000000002E-2</v>
      </c>
      <c r="CS590" s="353">
        <f t="shared" si="357"/>
        <v>3.1800000000000002E-2</v>
      </c>
      <c r="CT590" s="353">
        <f t="shared" si="357"/>
        <v>3.1800000000000002E-2</v>
      </c>
      <c r="CU590" s="353">
        <f t="shared" si="357"/>
        <v>3.1800000000000002E-2</v>
      </c>
      <c r="CV590" s="353">
        <f t="shared" si="357"/>
        <v>3.1800000000000002E-2</v>
      </c>
      <c r="CW590" s="353">
        <f t="shared" si="357"/>
        <v>3.1800000000000002E-2</v>
      </c>
      <c r="CX590" s="353">
        <f t="shared" si="357"/>
        <v>3.1800000000000002E-2</v>
      </c>
      <c r="CY590" s="353">
        <f t="shared" si="357"/>
        <v>3.1800000000000002E-2</v>
      </c>
      <c r="CZ590" s="353">
        <f t="shared" si="357"/>
        <v>3.1800000000000002E-2</v>
      </c>
      <c r="DA590" s="353">
        <f t="shared" si="357"/>
        <v>3.1800000000000002E-2</v>
      </c>
      <c r="DB590" s="353">
        <f t="shared" si="357"/>
        <v>3.1800000000000002E-2</v>
      </c>
      <c r="DC590" s="353">
        <f t="shared" si="357"/>
        <v>3.1800000000000002E-2</v>
      </c>
      <c r="DD590" s="353"/>
      <c r="DE590" s="353"/>
      <c r="DF590" s="353"/>
      <c r="DG590" s="353"/>
      <c r="DH590" s="353"/>
      <c r="DI590" s="353"/>
      <c r="DJ590" s="353"/>
      <c r="DK590" s="353"/>
      <c r="DL590" s="353"/>
      <c r="DM590" s="353"/>
      <c r="DN590" s="353"/>
      <c r="DO590" s="353"/>
      <c r="DP590" s="353"/>
      <c r="DQ590" s="353"/>
      <c r="DR590" s="353"/>
      <c r="DS590" s="353"/>
      <c r="DT590" s="353"/>
      <c r="DU590" s="353"/>
      <c r="DV590" s="353"/>
      <c r="DW590" s="353"/>
      <c r="DX590" s="353"/>
      <c r="DY590" s="353"/>
      <c r="DZ590" s="353"/>
      <c r="EA590" s="353"/>
      <c r="EB590" s="353"/>
      <c r="EC590" s="353"/>
      <c r="ED590" s="353"/>
      <c r="EE590" s="353"/>
      <c r="EF590" s="353"/>
      <c r="EG590" s="353"/>
      <c r="EH590" s="353"/>
      <c r="EI590" s="353"/>
      <c r="EJ590" s="353"/>
      <c r="EK590" s="353"/>
      <c r="EL590" s="353"/>
      <c r="EM590" s="353"/>
    </row>
    <row r="591" spans="3:143" x14ac:dyDescent="0.3">
      <c r="C591" s="71">
        <f t="shared" si="348"/>
        <v>24</v>
      </c>
      <c r="D591" s="214" t="str">
        <f t="shared" si="356"/>
        <v>일반대</v>
      </c>
      <c r="E591" s="215" t="str">
        <f t="shared" si="356"/>
        <v>부산</v>
      </c>
      <c r="F591" s="283">
        <f t="shared" si="356"/>
        <v>0</v>
      </c>
      <c r="G591" s="352">
        <f t="shared" si="356"/>
        <v>3.2099999999999997E-2</v>
      </c>
      <c r="H591" s="218">
        <f t="shared" si="356"/>
        <v>43190</v>
      </c>
      <c r="I591" s="219" t="str">
        <f t="shared" si="356"/>
        <v>3개월</v>
      </c>
      <c r="J591" s="220" t="str">
        <f t="shared" si="356"/>
        <v>3.6.9.12</v>
      </c>
      <c r="K591" s="353">
        <f t="shared" si="359"/>
        <v>3.2099999999999997E-2</v>
      </c>
      <c r="L591" s="353">
        <f t="shared" si="359"/>
        <v>3.2099999999999997E-2</v>
      </c>
      <c r="M591" s="353">
        <f t="shared" si="359"/>
        <v>3.2099999999999997E-2</v>
      </c>
      <c r="N591" s="353">
        <f t="shared" si="359"/>
        <v>3.2099999999999997E-2</v>
      </c>
      <c r="O591" s="353">
        <f t="shared" si="359"/>
        <v>3.2099999999999997E-2</v>
      </c>
      <c r="P591" s="353">
        <f t="shared" si="359"/>
        <v>3.2099999999999997E-2</v>
      </c>
      <c r="Q591" s="353">
        <f t="shared" si="359"/>
        <v>3.2099999999999997E-2</v>
      </c>
      <c r="R591" s="353">
        <f t="shared" si="359"/>
        <v>3.2099999999999997E-2</v>
      </c>
      <c r="S591" s="353">
        <f t="shared" si="359"/>
        <v>3.2099999999999997E-2</v>
      </c>
      <c r="T591" s="353">
        <f t="shared" si="359"/>
        <v>3.2099999999999997E-2</v>
      </c>
      <c r="U591" s="353">
        <f t="shared" si="359"/>
        <v>3.2099999999999997E-2</v>
      </c>
      <c r="V591" s="353">
        <f t="shared" si="359"/>
        <v>3.2099999999999997E-2</v>
      </c>
      <c r="W591" s="353">
        <f t="shared" si="359"/>
        <v>3.2099999999999997E-2</v>
      </c>
      <c r="X591" s="353">
        <f t="shared" si="359"/>
        <v>3.2099999999999997E-2</v>
      </c>
      <c r="Y591" s="353">
        <f t="shared" si="359"/>
        <v>3.2099999999999997E-2</v>
      </c>
      <c r="Z591" s="353">
        <f t="shared" si="359"/>
        <v>3.2099999999999997E-2</v>
      </c>
      <c r="AA591" s="353">
        <f t="shared" si="359"/>
        <v>3.2099999999999997E-2</v>
      </c>
      <c r="AB591" s="353">
        <f t="shared" si="359"/>
        <v>3.2099999999999997E-2</v>
      </c>
      <c r="AC591" s="353">
        <f t="shared" si="359"/>
        <v>3.2099999999999997E-2</v>
      </c>
      <c r="AD591" s="353">
        <f t="shared" si="359"/>
        <v>3.2099999999999997E-2</v>
      </c>
      <c r="AE591" s="353">
        <f t="shared" si="359"/>
        <v>3.2099999999999997E-2</v>
      </c>
      <c r="AF591" s="353">
        <f t="shared" si="359"/>
        <v>3.2099999999999997E-2</v>
      </c>
      <c r="AG591" s="353">
        <f t="shared" si="359"/>
        <v>3.2099999999999997E-2</v>
      </c>
      <c r="AH591" s="353">
        <f t="shared" si="359"/>
        <v>3.2099999999999997E-2</v>
      </c>
      <c r="AI591" s="353">
        <f t="shared" si="359"/>
        <v>3.2099999999999997E-2</v>
      </c>
      <c r="AJ591" s="353">
        <f t="shared" si="359"/>
        <v>3.2099999999999997E-2</v>
      </c>
      <c r="AK591" s="353">
        <f t="shared" si="359"/>
        <v>3.2099999999999997E-2</v>
      </c>
      <c r="AL591" s="353">
        <f t="shared" si="359"/>
        <v>3.2099999999999997E-2</v>
      </c>
      <c r="AM591" s="353">
        <f t="shared" si="359"/>
        <v>3.2099999999999997E-2</v>
      </c>
      <c r="AN591" s="353">
        <f t="shared" si="359"/>
        <v>3.2099999999999997E-2</v>
      </c>
      <c r="AO591" s="353">
        <f t="shared" si="359"/>
        <v>3.2099999999999997E-2</v>
      </c>
      <c r="AP591" s="353">
        <f t="shared" si="359"/>
        <v>3.2099999999999997E-2</v>
      </c>
      <c r="AQ591" s="353">
        <f t="shared" si="359"/>
        <v>3.2099999999999997E-2</v>
      </c>
      <c r="AR591" s="353">
        <f t="shared" si="359"/>
        <v>3.2099999999999997E-2</v>
      </c>
      <c r="AS591" s="353">
        <f t="shared" si="359"/>
        <v>3.2099999999999997E-2</v>
      </c>
      <c r="AT591" s="353">
        <f t="shared" si="359"/>
        <v>3.2099999999999997E-2</v>
      </c>
      <c r="AU591" s="353">
        <f t="shared" si="359"/>
        <v>3.2099999999999997E-2</v>
      </c>
      <c r="AV591" s="353">
        <f t="shared" si="359"/>
        <v>3.2099999999999997E-2</v>
      </c>
      <c r="AW591" s="353">
        <f t="shared" si="359"/>
        <v>3.2099999999999997E-2</v>
      </c>
      <c r="AX591" s="353">
        <f t="shared" si="359"/>
        <v>3.2099999999999997E-2</v>
      </c>
      <c r="AY591" s="353">
        <f t="shared" si="359"/>
        <v>3.2099999999999997E-2</v>
      </c>
      <c r="AZ591" s="353">
        <f t="shared" si="359"/>
        <v>3.2099999999999997E-2</v>
      </c>
      <c r="BA591" s="353">
        <f t="shared" si="359"/>
        <v>3.2099999999999997E-2</v>
      </c>
      <c r="BB591" s="353">
        <f t="shared" si="359"/>
        <v>3.2099999999999997E-2</v>
      </c>
      <c r="BC591" s="353">
        <f t="shared" si="359"/>
        <v>3.2099999999999997E-2</v>
      </c>
      <c r="BD591" s="353">
        <f t="shared" si="359"/>
        <v>3.2099999999999997E-2</v>
      </c>
      <c r="BE591" s="353">
        <f t="shared" si="359"/>
        <v>3.2099999999999997E-2</v>
      </c>
      <c r="BF591" s="353">
        <f t="shared" si="359"/>
        <v>3.2099999999999997E-2</v>
      </c>
      <c r="BG591" s="353">
        <f t="shared" si="359"/>
        <v>3.2099999999999997E-2</v>
      </c>
      <c r="BH591" s="353">
        <f t="shared" si="359"/>
        <v>3.2099999999999997E-2</v>
      </c>
      <c r="BI591" s="353">
        <f t="shared" si="359"/>
        <v>3.2099999999999997E-2</v>
      </c>
      <c r="BJ591" s="353">
        <f t="shared" si="359"/>
        <v>3.2099999999999997E-2</v>
      </c>
      <c r="BK591" s="353">
        <f t="shared" si="359"/>
        <v>3.2099999999999997E-2</v>
      </c>
      <c r="BL591" s="353">
        <f t="shared" si="359"/>
        <v>3.2099999999999997E-2</v>
      </c>
      <c r="BM591" s="353">
        <f t="shared" si="359"/>
        <v>3.2099999999999997E-2</v>
      </c>
      <c r="BN591" s="353">
        <f t="shared" si="359"/>
        <v>3.2099999999999997E-2</v>
      </c>
      <c r="BO591" s="353">
        <f t="shared" si="359"/>
        <v>3.2099999999999997E-2</v>
      </c>
      <c r="BP591" s="353">
        <f t="shared" si="359"/>
        <v>3.2099999999999997E-2</v>
      </c>
      <c r="BQ591" s="353">
        <f t="shared" si="359"/>
        <v>3.2099999999999997E-2</v>
      </c>
      <c r="BR591" s="353">
        <f t="shared" si="359"/>
        <v>3.2099999999999997E-2</v>
      </c>
      <c r="BS591" s="353">
        <f t="shared" si="359"/>
        <v>3.2099999999999997E-2</v>
      </c>
      <c r="BT591" s="353">
        <f t="shared" si="359"/>
        <v>3.2099999999999997E-2</v>
      </c>
      <c r="BU591" s="353">
        <f t="shared" si="359"/>
        <v>3.2099999999999997E-2</v>
      </c>
      <c r="BV591" s="353">
        <f t="shared" si="359"/>
        <v>3.2099999999999997E-2</v>
      </c>
      <c r="BW591" s="353">
        <f t="shared" si="357"/>
        <v>3.2099999999999997E-2</v>
      </c>
      <c r="BX591" s="353">
        <f t="shared" si="357"/>
        <v>3.2099999999999997E-2</v>
      </c>
      <c r="BY591" s="353">
        <f t="shared" si="357"/>
        <v>3.2099999999999997E-2</v>
      </c>
      <c r="BZ591" s="353">
        <f t="shared" si="357"/>
        <v>3.2099999999999997E-2</v>
      </c>
      <c r="CA591" s="353">
        <f t="shared" si="357"/>
        <v>3.2099999999999997E-2</v>
      </c>
      <c r="CB591" s="353">
        <f t="shared" si="357"/>
        <v>3.2099999999999997E-2</v>
      </c>
      <c r="CC591" s="353">
        <f t="shared" si="357"/>
        <v>3.2099999999999997E-2</v>
      </c>
      <c r="CD591" s="353">
        <f t="shared" si="357"/>
        <v>3.2099999999999997E-2</v>
      </c>
      <c r="CE591" s="353">
        <f t="shared" si="357"/>
        <v>3.2099999999999997E-2</v>
      </c>
      <c r="CF591" s="353">
        <f t="shared" si="357"/>
        <v>3.2099999999999997E-2</v>
      </c>
      <c r="CG591" s="353">
        <f t="shared" si="357"/>
        <v>3.2099999999999997E-2</v>
      </c>
      <c r="CH591" s="353">
        <f t="shared" si="357"/>
        <v>3.2099999999999997E-2</v>
      </c>
      <c r="CI591" s="353">
        <f t="shared" si="357"/>
        <v>3.2099999999999997E-2</v>
      </c>
      <c r="CJ591" s="353">
        <f t="shared" si="357"/>
        <v>3.2099999999999997E-2</v>
      </c>
      <c r="CK591" s="353">
        <f t="shared" si="357"/>
        <v>3.2099999999999997E-2</v>
      </c>
      <c r="CL591" s="353">
        <f t="shared" si="357"/>
        <v>3.2099999999999997E-2</v>
      </c>
      <c r="CM591" s="353">
        <f t="shared" si="357"/>
        <v>3.2099999999999997E-2</v>
      </c>
      <c r="CN591" s="353">
        <f t="shared" si="357"/>
        <v>3.2099999999999997E-2</v>
      </c>
      <c r="CO591" s="353">
        <f t="shared" si="357"/>
        <v>3.2099999999999997E-2</v>
      </c>
      <c r="CP591" s="353">
        <f t="shared" si="357"/>
        <v>3.2099999999999997E-2</v>
      </c>
      <c r="CQ591" s="353">
        <f t="shared" si="357"/>
        <v>3.2099999999999997E-2</v>
      </c>
      <c r="CR591" s="353">
        <f t="shared" si="357"/>
        <v>3.2099999999999997E-2</v>
      </c>
      <c r="CS591" s="353">
        <f t="shared" si="357"/>
        <v>3.2099999999999997E-2</v>
      </c>
      <c r="CT591" s="353">
        <f t="shared" si="357"/>
        <v>3.2099999999999997E-2</v>
      </c>
      <c r="CU591" s="353">
        <f t="shared" si="357"/>
        <v>3.2099999999999997E-2</v>
      </c>
      <c r="CV591" s="353">
        <f t="shared" si="357"/>
        <v>3.2099999999999997E-2</v>
      </c>
      <c r="CW591" s="353">
        <f t="shared" si="357"/>
        <v>3.2099999999999997E-2</v>
      </c>
      <c r="CX591" s="353">
        <f t="shared" si="357"/>
        <v>3.2099999999999997E-2</v>
      </c>
      <c r="CY591" s="353">
        <f t="shared" si="357"/>
        <v>3.2099999999999997E-2</v>
      </c>
      <c r="CZ591" s="353">
        <f t="shared" si="357"/>
        <v>3.2099999999999997E-2</v>
      </c>
      <c r="DA591" s="353">
        <f t="shared" si="357"/>
        <v>3.2099999999999997E-2</v>
      </c>
      <c r="DB591" s="353">
        <f t="shared" si="357"/>
        <v>3.2099999999999997E-2</v>
      </c>
      <c r="DC591" s="353">
        <f t="shared" si="357"/>
        <v>3.2099999999999997E-2</v>
      </c>
      <c r="DD591" s="353"/>
      <c r="DE591" s="353"/>
      <c r="DF591" s="353"/>
      <c r="DG591" s="353"/>
      <c r="DH591" s="353"/>
      <c r="DI591" s="353"/>
      <c r="DJ591" s="353"/>
      <c r="DK591" s="353"/>
      <c r="DL591" s="353"/>
      <c r="DM591" s="353"/>
      <c r="DN591" s="353"/>
      <c r="DO591" s="353"/>
      <c r="DP591" s="353"/>
      <c r="DQ591" s="353"/>
      <c r="DR591" s="353"/>
      <c r="DS591" s="353"/>
      <c r="DT591" s="353"/>
      <c r="DU591" s="353"/>
      <c r="DV591" s="353"/>
      <c r="DW591" s="353"/>
      <c r="DX591" s="353"/>
      <c r="DY591" s="353"/>
      <c r="DZ591" s="353"/>
      <c r="EA591" s="353"/>
      <c r="EB591" s="353"/>
      <c r="EC591" s="353"/>
      <c r="ED591" s="353"/>
      <c r="EE591" s="353"/>
      <c r="EF591" s="353"/>
      <c r="EG591" s="353"/>
      <c r="EH591" s="353"/>
      <c r="EI591" s="353"/>
      <c r="EJ591" s="353"/>
      <c r="EK591" s="353"/>
      <c r="EL591" s="353"/>
      <c r="EM591" s="353"/>
    </row>
    <row r="592" spans="3:143" x14ac:dyDescent="0.3">
      <c r="C592" s="71">
        <f t="shared" si="348"/>
        <v>25</v>
      </c>
      <c r="D592" s="223" t="str">
        <f t="shared" si="356"/>
        <v>일반대</v>
      </c>
      <c r="E592" s="215" t="str">
        <f t="shared" si="356"/>
        <v>농협</v>
      </c>
      <c r="F592" s="283">
        <f t="shared" si="356"/>
        <v>0</v>
      </c>
      <c r="G592" s="352">
        <f t="shared" si="356"/>
        <v>3.0499999999999999E-2</v>
      </c>
      <c r="H592" s="218">
        <f t="shared" si="356"/>
        <v>43267</v>
      </c>
      <c r="I592" s="219" t="str">
        <f t="shared" si="356"/>
        <v>1개월</v>
      </c>
      <c r="J592" s="220" t="str">
        <f t="shared" si="356"/>
        <v>-</v>
      </c>
      <c r="K592" s="353">
        <f t="shared" ref="K592:BV595" si="360">$G592</f>
        <v>3.0499999999999999E-2</v>
      </c>
      <c r="L592" s="353">
        <f t="shared" si="360"/>
        <v>3.0499999999999999E-2</v>
      </c>
      <c r="M592" s="353">
        <f t="shared" si="360"/>
        <v>3.0499999999999999E-2</v>
      </c>
      <c r="N592" s="353">
        <f t="shared" si="360"/>
        <v>3.0499999999999999E-2</v>
      </c>
      <c r="O592" s="353">
        <f t="shared" si="360"/>
        <v>3.0499999999999999E-2</v>
      </c>
      <c r="P592" s="353">
        <f t="shared" si="360"/>
        <v>3.0499999999999999E-2</v>
      </c>
      <c r="Q592" s="353">
        <f t="shared" si="360"/>
        <v>3.0499999999999999E-2</v>
      </c>
      <c r="R592" s="353">
        <f t="shared" si="360"/>
        <v>3.0499999999999999E-2</v>
      </c>
      <c r="S592" s="353">
        <f t="shared" si="360"/>
        <v>3.0499999999999999E-2</v>
      </c>
      <c r="T592" s="353">
        <f t="shared" si="360"/>
        <v>3.0499999999999999E-2</v>
      </c>
      <c r="U592" s="353">
        <f t="shared" si="360"/>
        <v>3.0499999999999999E-2</v>
      </c>
      <c r="V592" s="353">
        <f t="shared" si="360"/>
        <v>3.0499999999999999E-2</v>
      </c>
      <c r="W592" s="353">
        <f t="shared" si="360"/>
        <v>3.0499999999999999E-2</v>
      </c>
      <c r="X592" s="353">
        <f t="shared" si="360"/>
        <v>3.0499999999999999E-2</v>
      </c>
      <c r="Y592" s="353">
        <f t="shared" si="360"/>
        <v>3.0499999999999999E-2</v>
      </c>
      <c r="Z592" s="353">
        <f t="shared" si="360"/>
        <v>3.0499999999999999E-2</v>
      </c>
      <c r="AA592" s="353">
        <f t="shared" si="360"/>
        <v>3.0499999999999999E-2</v>
      </c>
      <c r="AB592" s="353">
        <f t="shared" si="360"/>
        <v>3.0499999999999999E-2</v>
      </c>
      <c r="AC592" s="353">
        <f t="shared" si="360"/>
        <v>3.0499999999999999E-2</v>
      </c>
      <c r="AD592" s="353">
        <f t="shared" si="360"/>
        <v>3.0499999999999999E-2</v>
      </c>
      <c r="AE592" s="353">
        <f t="shared" si="360"/>
        <v>3.0499999999999999E-2</v>
      </c>
      <c r="AF592" s="353">
        <f t="shared" si="360"/>
        <v>3.0499999999999999E-2</v>
      </c>
      <c r="AG592" s="353">
        <f t="shared" si="360"/>
        <v>3.0499999999999999E-2</v>
      </c>
      <c r="AH592" s="353">
        <f t="shared" si="360"/>
        <v>3.0499999999999999E-2</v>
      </c>
      <c r="AI592" s="353">
        <f t="shared" si="360"/>
        <v>3.0499999999999999E-2</v>
      </c>
      <c r="AJ592" s="353">
        <f t="shared" si="360"/>
        <v>3.0499999999999999E-2</v>
      </c>
      <c r="AK592" s="353">
        <f t="shared" si="360"/>
        <v>3.0499999999999999E-2</v>
      </c>
      <c r="AL592" s="353">
        <f t="shared" si="360"/>
        <v>3.0499999999999999E-2</v>
      </c>
      <c r="AM592" s="353">
        <f t="shared" si="360"/>
        <v>3.0499999999999999E-2</v>
      </c>
      <c r="AN592" s="353">
        <f t="shared" si="360"/>
        <v>3.0499999999999999E-2</v>
      </c>
      <c r="AO592" s="353">
        <f t="shared" si="360"/>
        <v>3.0499999999999999E-2</v>
      </c>
      <c r="AP592" s="353">
        <f t="shared" si="360"/>
        <v>3.0499999999999999E-2</v>
      </c>
      <c r="AQ592" s="353">
        <f t="shared" si="360"/>
        <v>3.0499999999999999E-2</v>
      </c>
      <c r="AR592" s="353">
        <f t="shared" si="360"/>
        <v>3.0499999999999999E-2</v>
      </c>
      <c r="AS592" s="353">
        <f t="shared" si="360"/>
        <v>3.0499999999999999E-2</v>
      </c>
      <c r="AT592" s="353">
        <f t="shared" si="360"/>
        <v>3.0499999999999999E-2</v>
      </c>
      <c r="AU592" s="353">
        <f t="shared" si="360"/>
        <v>3.0499999999999999E-2</v>
      </c>
      <c r="AV592" s="353">
        <f t="shared" si="360"/>
        <v>3.0499999999999999E-2</v>
      </c>
      <c r="AW592" s="353">
        <f t="shared" si="360"/>
        <v>3.0499999999999999E-2</v>
      </c>
      <c r="AX592" s="353">
        <f t="shared" si="360"/>
        <v>3.0499999999999999E-2</v>
      </c>
      <c r="AY592" s="353">
        <f t="shared" si="360"/>
        <v>3.0499999999999999E-2</v>
      </c>
      <c r="AZ592" s="353">
        <f t="shared" si="360"/>
        <v>3.0499999999999999E-2</v>
      </c>
      <c r="BA592" s="353">
        <f t="shared" si="360"/>
        <v>3.0499999999999999E-2</v>
      </c>
      <c r="BB592" s="353">
        <f t="shared" si="360"/>
        <v>3.0499999999999999E-2</v>
      </c>
      <c r="BC592" s="353">
        <f t="shared" si="360"/>
        <v>3.0499999999999999E-2</v>
      </c>
      <c r="BD592" s="353">
        <f t="shared" si="360"/>
        <v>3.0499999999999999E-2</v>
      </c>
      <c r="BE592" s="353">
        <f t="shared" si="360"/>
        <v>3.0499999999999999E-2</v>
      </c>
      <c r="BF592" s="353">
        <f t="shared" si="360"/>
        <v>3.0499999999999999E-2</v>
      </c>
      <c r="BG592" s="353">
        <f t="shared" si="360"/>
        <v>3.0499999999999999E-2</v>
      </c>
      <c r="BH592" s="353">
        <f t="shared" si="360"/>
        <v>3.0499999999999999E-2</v>
      </c>
      <c r="BI592" s="353">
        <f t="shared" si="360"/>
        <v>3.0499999999999999E-2</v>
      </c>
      <c r="BJ592" s="353">
        <f t="shared" si="360"/>
        <v>3.0499999999999999E-2</v>
      </c>
      <c r="BK592" s="353">
        <f t="shared" si="360"/>
        <v>3.0499999999999999E-2</v>
      </c>
      <c r="BL592" s="353">
        <f t="shared" si="360"/>
        <v>3.0499999999999999E-2</v>
      </c>
      <c r="BM592" s="353">
        <f t="shared" si="360"/>
        <v>3.0499999999999999E-2</v>
      </c>
      <c r="BN592" s="353">
        <f t="shared" si="360"/>
        <v>3.0499999999999999E-2</v>
      </c>
      <c r="BO592" s="353">
        <f t="shared" si="360"/>
        <v>3.0499999999999999E-2</v>
      </c>
      <c r="BP592" s="353">
        <f t="shared" si="360"/>
        <v>3.0499999999999999E-2</v>
      </c>
      <c r="BQ592" s="353">
        <f t="shared" si="360"/>
        <v>3.0499999999999999E-2</v>
      </c>
      <c r="BR592" s="353">
        <f t="shared" si="360"/>
        <v>3.0499999999999999E-2</v>
      </c>
      <c r="BS592" s="353">
        <f t="shared" si="360"/>
        <v>3.0499999999999999E-2</v>
      </c>
      <c r="BT592" s="353">
        <f t="shared" si="360"/>
        <v>3.0499999999999999E-2</v>
      </c>
      <c r="BU592" s="353">
        <f t="shared" si="360"/>
        <v>3.0499999999999999E-2</v>
      </c>
      <c r="BV592" s="353">
        <f t="shared" si="360"/>
        <v>3.0499999999999999E-2</v>
      </c>
      <c r="BW592" s="353">
        <f t="shared" si="357"/>
        <v>3.0499999999999999E-2</v>
      </c>
      <c r="BX592" s="353">
        <f t="shared" si="357"/>
        <v>3.0499999999999999E-2</v>
      </c>
      <c r="BY592" s="353">
        <f t="shared" si="357"/>
        <v>3.0499999999999999E-2</v>
      </c>
      <c r="BZ592" s="353">
        <f t="shared" si="357"/>
        <v>3.0499999999999999E-2</v>
      </c>
      <c r="CA592" s="353">
        <f t="shared" si="357"/>
        <v>3.0499999999999999E-2</v>
      </c>
      <c r="CB592" s="353">
        <f t="shared" si="357"/>
        <v>3.0499999999999999E-2</v>
      </c>
      <c r="CC592" s="353">
        <f t="shared" si="357"/>
        <v>3.0499999999999999E-2</v>
      </c>
      <c r="CD592" s="353">
        <f t="shared" si="357"/>
        <v>3.0499999999999999E-2</v>
      </c>
      <c r="CE592" s="353">
        <f t="shared" si="357"/>
        <v>3.0499999999999999E-2</v>
      </c>
      <c r="CF592" s="353">
        <f t="shared" si="357"/>
        <v>3.0499999999999999E-2</v>
      </c>
      <c r="CG592" s="353">
        <f t="shared" si="357"/>
        <v>3.0499999999999999E-2</v>
      </c>
      <c r="CH592" s="353">
        <f t="shared" si="357"/>
        <v>3.0499999999999999E-2</v>
      </c>
      <c r="CI592" s="353">
        <f t="shared" si="357"/>
        <v>3.0499999999999999E-2</v>
      </c>
      <c r="CJ592" s="353">
        <f t="shared" si="357"/>
        <v>3.0499999999999999E-2</v>
      </c>
      <c r="CK592" s="353">
        <f t="shared" si="357"/>
        <v>3.0499999999999999E-2</v>
      </c>
      <c r="CL592" s="353">
        <f t="shared" si="357"/>
        <v>3.0499999999999999E-2</v>
      </c>
      <c r="CM592" s="353">
        <f t="shared" si="357"/>
        <v>3.0499999999999999E-2</v>
      </c>
      <c r="CN592" s="353">
        <f t="shared" si="357"/>
        <v>3.0499999999999999E-2</v>
      </c>
      <c r="CO592" s="353">
        <f t="shared" si="357"/>
        <v>3.0499999999999999E-2</v>
      </c>
      <c r="CP592" s="353">
        <f t="shared" si="357"/>
        <v>3.0499999999999999E-2</v>
      </c>
      <c r="CQ592" s="353">
        <f t="shared" si="357"/>
        <v>3.0499999999999999E-2</v>
      </c>
      <c r="CR592" s="353">
        <f t="shared" si="357"/>
        <v>3.0499999999999999E-2</v>
      </c>
      <c r="CS592" s="353">
        <f t="shared" si="357"/>
        <v>3.0499999999999999E-2</v>
      </c>
      <c r="CT592" s="353">
        <f t="shared" si="357"/>
        <v>3.0499999999999999E-2</v>
      </c>
      <c r="CU592" s="353">
        <f t="shared" si="357"/>
        <v>3.0499999999999999E-2</v>
      </c>
      <c r="CV592" s="353">
        <f t="shared" si="357"/>
        <v>3.0499999999999999E-2</v>
      </c>
      <c r="CW592" s="353">
        <f t="shared" si="357"/>
        <v>3.0499999999999999E-2</v>
      </c>
      <c r="CX592" s="353">
        <f t="shared" si="357"/>
        <v>3.0499999999999999E-2</v>
      </c>
      <c r="CY592" s="353">
        <f t="shared" si="357"/>
        <v>3.0499999999999999E-2</v>
      </c>
      <c r="CZ592" s="353">
        <f t="shared" si="357"/>
        <v>3.0499999999999999E-2</v>
      </c>
      <c r="DA592" s="353">
        <f t="shared" si="357"/>
        <v>3.0499999999999999E-2</v>
      </c>
      <c r="DB592" s="353">
        <f t="shared" si="357"/>
        <v>3.0499999999999999E-2</v>
      </c>
      <c r="DC592" s="353">
        <f t="shared" si="357"/>
        <v>3.0499999999999999E-2</v>
      </c>
      <c r="DD592" s="353"/>
      <c r="DE592" s="353"/>
      <c r="DF592" s="353"/>
      <c r="DG592" s="353"/>
      <c r="DH592" s="353"/>
      <c r="DI592" s="353"/>
      <c r="DJ592" s="353"/>
      <c r="DK592" s="353"/>
      <c r="DL592" s="353"/>
      <c r="DM592" s="353"/>
      <c r="DN592" s="353"/>
      <c r="DO592" s="353"/>
      <c r="DP592" s="353"/>
      <c r="DQ592" s="353"/>
      <c r="DR592" s="353"/>
      <c r="DS592" s="353"/>
      <c r="DT592" s="353"/>
      <c r="DU592" s="353"/>
      <c r="DV592" s="353"/>
      <c r="DW592" s="353"/>
      <c r="DX592" s="353"/>
      <c r="DY592" s="353"/>
      <c r="DZ592" s="353"/>
      <c r="EA592" s="353"/>
      <c r="EB592" s="353"/>
      <c r="EC592" s="353"/>
      <c r="ED592" s="353"/>
      <c r="EE592" s="353"/>
      <c r="EF592" s="353"/>
      <c r="EG592" s="353"/>
      <c r="EH592" s="353"/>
      <c r="EI592" s="353"/>
      <c r="EJ592" s="353"/>
      <c r="EK592" s="353"/>
      <c r="EL592" s="353"/>
      <c r="EM592" s="353"/>
    </row>
    <row r="593" spans="3:144" x14ac:dyDescent="0.3">
      <c r="C593" s="71"/>
      <c r="D593" s="223"/>
      <c r="E593" s="215"/>
      <c r="F593" s="283"/>
      <c r="G593" s="217"/>
      <c r="H593" s="218"/>
      <c r="I593" s="219"/>
      <c r="J593" s="220"/>
      <c r="K593" s="353"/>
      <c r="L593" s="354"/>
      <c r="M593" s="354"/>
      <c r="N593" s="354"/>
      <c r="O593" s="354"/>
      <c r="P593" s="354"/>
      <c r="Q593" s="354"/>
      <c r="R593" s="354"/>
      <c r="S593" s="354"/>
      <c r="T593" s="354"/>
      <c r="U593" s="354"/>
      <c r="V593" s="354"/>
      <c r="W593" s="354"/>
      <c r="X593" s="354"/>
      <c r="Y593" s="354"/>
      <c r="Z593" s="354"/>
      <c r="AA593" s="354"/>
      <c r="AB593" s="354"/>
      <c r="AC593" s="354"/>
      <c r="AD593" s="354"/>
      <c r="AE593" s="354"/>
      <c r="AF593" s="354"/>
      <c r="AG593" s="354"/>
      <c r="AH593" s="354"/>
      <c r="AI593" s="354"/>
      <c r="AJ593" s="354"/>
      <c r="AK593" s="354"/>
      <c r="AL593" s="354"/>
      <c r="AM593" s="354"/>
      <c r="AN593" s="354"/>
      <c r="AO593" s="354"/>
      <c r="AP593" s="354"/>
      <c r="AQ593" s="354"/>
      <c r="AR593" s="354"/>
      <c r="AS593" s="354"/>
      <c r="AT593" s="354"/>
      <c r="AU593" s="354"/>
      <c r="AV593" s="354"/>
      <c r="AW593" s="354"/>
      <c r="AX593" s="354"/>
      <c r="AY593" s="354"/>
      <c r="AZ593" s="354"/>
      <c r="BA593" s="354"/>
      <c r="BB593" s="354"/>
      <c r="BC593" s="354"/>
      <c r="BD593" s="354"/>
      <c r="BE593" s="354"/>
      <c r="BF593" s="354"/>
      <c r="BG593" s="354"/>
      <c r="BH593" s="354"/>
      <c r="BI593" s="354"/>
      <c r="BJ593" s="354"/>
      <c r="BK593" s="354"/>
      <c r="BL593" s="354"/>
      <c r="BM593" s="354"/>
      <c r="BN593" s="354"/>
      <c r="BO593" s="354"/>
      <c r="BP593" s="354"/>
      <c r="BQ593" s="354"/>
      <c r="BR593" s="354"/>
      <c r="BS593" s="354"/>
      <c r="BT593" s="354"/>
      <c r="BU593" s="354"/>
      <c r="BV593" s="354"/>
      <c r="BW593" s="354"/>
      <c r="BX593" s="354"/>
      <c r="BY593" s="354"/>
      <c r="BZ593" s="354"/>
      <c r="CA593" s="354"/>
      <c r="CB593" s="354"/>
      <c r="CC593" s="354"/>
      <c r="CD593" s="354"/>
      <c r="CE593" s="354"/>
      <c r="CF593" s="354"/>
      <c r="CG593" s="354"/>
      <c r="CH593" s="354"/>
      <c r="CI593" s="354"/>
      <c r="CJ593" s="354"/>
      <c r="CK593" s="354"/>
      <c r="CL593" s="354"/>
      <c r="CM593" s="354"/>
      <c r="CN593" s="354"/>
      <c r="CO593" s="354"/>
      <c r="CP593" s="354"/>
      <c r="CQ593" s="354"/>
      <c r="CR593" s="354"/>
      <c r="CS593" s="354"/>
      <c r="CT593" s="354"/>
      <c r="CU593" s="354"/>
      <c r="CV593" s="354"/>
      <c r="CW593" s="354"/>
      <c r="CX593" s="354"/>
      <c r="CY593" s="354"/>
      <c r="CZ593" s="354"/>
      <c r="DA593" s="354"/>
      <c r="DB593" s="354"/>
      <c r="DC593" s="354"/>
      <c r="DD593" s="354"/>
      <c r="DE593" s="354"/>
      <c r="DF593" s="354"/>
      <c r="DG593" s="354"/>
      <c r="DH593" s="354"/>
      <c r="DI593" s="354"/>
      <c r="DJ593" s="354"/>
      <c r="DK593" s="354"/>
      <c r="DL593" s="354"/>
      <c r="DM593" s="354"/>
      <c r="DN593" s="354"/>
      <c r="DO593" s="354"/>
      <c r="DP593" s="354"/>
      <c r="DQ593" s="354"/>
      <c r="DR593" s="354"/>
      <c r="DS593" s="354"/>
      <c r="DT593" s="354"/>
      <c r="DU593" s="354"/>
      <c r="DV593" s="354"/>
      <c r="DW593" s="354"/>
      <c r="DX593" s="354"/>
      <c r="DY593" s="354"/>
      <c r="DZ593" s="354"/>
      <c r="EA593" s="354"/>
      <c r="EB593" s="354"/>
      <c r="EC593" s="354"/>
      <c r="ED593" s="354"/>
      <c r="EE593" s="354"/>
      <c r="EF593" s="354"/>
      <c r="EG593" s="354"/>
      <c r="EH593" s="354"/>
      <c r="EI593" s="354"/>
      <c r="EJ593" s="354"/>
      <c r="EK593" s="354"/>
      <c r="EL593" s="354"/>
      <c r="EM593" s="354"/>
    </row>
    <row r="594" spans="3:144" s="334" customFormat="1" x14ac:dyDescent="0.3">
      <c r="C594" s="335"/>
      <c r="D594" s="176" t="str">
        <f t="shared" ref="D594:J599" si="361">D523</f>
        <v>회사채</v>
      </c>
      <c r="E594" s="211" t="str">
        <f t="shared" si="361"/>
        <v>은행</v>
      </c>
      <c r="F594" s="212" t="str">
        <f t="shared" si="361"/>
        <v>원금</v>
      </c>
      <c r="G594" s="350" t="str">
        <f t="shared" si="361"/>
        <v>이자율</v>
      </c>
      <c r="H594" s="212" t="str">
        <f t="shared" si="361"/>
        <v>만기상환일</v>
      </c>
      <c r="I594" s="212" t="str">
        <f t="shared" si="361"/>
        <v>이자납부주기</v>
      </c>
      <c r="J594" s="213" t="str">
        <f t="shared" si="361"/>
        <v>이자불입월</v>
      </c>
      <c r="K594" s="355"/>
      <c r="L594" s="356"/>
      <c r="M594" s="356"/>
      <c r="N594" s="356"/>
      <c r="O594" s="356"/>
      <c r="P594" s="356"/>
      <c r="Q594" s="356"/>
      <c r="R594" s="356"/>
      <c r="S594" s="356"/>
      <c r="T594" s="356"/>
      <c r="U594" s="356"/>
      <c r="V594" s="356"/>
      <c r="W594" s="356"/>
      <c r="X594" s="356"/>
      <c r="Y594" s="356"/>
      <c r="Z594" s="356"/>
      <c r="AA594" s="356"/>
      <c r="AB594" s="356"/>
      <c r="AC594" s="356"/>
      <c r="AD594" s="356"/>
      <c r="AE594" s="356"/>
      <c r="AF594" s="356"/>
      <c r="AG594" s="356"/>
      <c r="AH594" s="356"/>
      <c r="AI594" s="356"/>
      <c r="AJ594" s="356"/>
      <c r="AK594" s="356"/>
      <c r="AL594" s="356"/>
      <c r="AM594" s="356"/>
      <c r="AN594" s="356"/>
      <c r="AO594" s="356"/>
      <c r="AP594" s="356"/>
      <c r="AQ594" s="356"/>
      <c r="AR594" s="356"/>
      <c r="AS594" s="356"/>
      <c r="AT594" s="356"/>
      <c r="AU594" s="356"/>
      <c r="AV594" s="356"/>
      <c r="AW594" s="356"/>
      <c r="AX594" s="356"/>
      <c r="AY594" s="356"/>
      <c r="AZ594" s="356"/>
      <c r="BA594" s="356"/>
      <c r="BB594" s="356"/>
      <c r="BC594" s="356"/>
      <c r="BD594" s="356"/>
      <c r="BE594" s="356"/>
      <c r="BF594" s="356"/>
      <c r="BG594" s="356"/>
      <c r="BH594" s="356"/>
      <c r="BI594" s="356"/>
      <c r="BJ594" s="356"/>
      <c r="BK594" s="356"/>
      <c r="BL594" s="356"/>
      <c r="BM594" s="356"/>
      <c r="BN594" s="356"/>
      <c r="BO594" s="356"/>
      <c r="BP594" s="356"/>
      <c r="BQ594" s="356"/>
      <c r="BR594" s="356"/>
      <c r="BS594" s="356"/>
      <c r="BT594" s="356"/>
      <c r="BU594" s="356"/>
      <c r="BV594" s="356"/>
      <c r="BW594" s="356"/>
      <c r="BX594" s="356"/>
      <c r="BY594" s="356"/>
      <c r="BZ594" s="356"/>
      <c r="CA594" s="356"/>
      <c r="CB594" s="356"/>
      <c r="CC594" s="356"/>
      <c r="CD594" s="356"/>
      <c r="CE594" s="356"/>
      <c r="CF594" s="356"/>
      <c r="CG594" s="356"/>
      <c r="CH594" s="356"/>
      <c r="CI594" s="356"/>
      <c r="CJ594" s="356"/>
      <c r="CK594" s="356"/>
      <c r="CL594" s="356"/>
      <c r="CM594" s="356"/>
      <c r="CN594" s="356"/>
      <c r="CO594" s="356"/>
      <c r="CP594" s="356"/>
      <c r="CQ594" s="356"/>
      <c r="CR594" s="356"/>
      <c r="CS594" s="356"/>
      <c r="CT594" s="356"/>
      <c r="CU594" s="356"/>
      <c r="CV594" s="356"/>
      <c r="CW594" s="356"/>
      <c r="CX594" s="356"/>
      <c r="CY594" s="356"/>
      <c r="CZ594" s="356"/>
      <c r="DA594" s="356"/>
      <c r="DB594" s="356"/>
      <c r="DC594" s="356"/>
      <c r="DD594" s="356"/>
      <c r="DE594" s="356"/>
      <c r="DF594" s="356"/>
      <c r="DG594" s="356"/>
      <c r="DH594" s="356"/>
      <c r="DI594" s="356"/>
      <c r="DJ594" s="356"/>
      <c r="DK594" s="356"/>
      <c r="DL594" s="356"/>
      <c r="DM594" s="356"/>
      <c r="DN594" s="356"/>
      <c r="DO594" s="356"/>
      <c r="DP594" s="356"/>
      <c r="DQ594" s="356"/>
      <c r="DR594" s="356"/>
      <c r="DS594" s="356"/>
      <c r="DT594" s="356"/>
      <c r="DU594" s="356"/>
      <c r="DV594" s="356"/>
      <c r="DW594" s="356"/>
      <c r="DX594" s="356"/>
      <c r="DY594" s="356"/>
      <c r="DZ594" s="356"/>
      <c r="EA594" s="356"/>
      <c r="EB594" s="356"/>
      <c r="EC594" s="356"/>
      <c r="ED594" s="356"/>
      <c r="EE594" s="356"/>
      <c r="EF594" s="356"/>
      <c r="EG594" s="356"/>
      <c r="EH594" s="356"/>
      <c r="EI594" s="356"/>
      <c r="EJ594" s="356"/>
      <c r="EK594" s="356"/>
      <c r="EL594" s="356"/>
      <c r="EM594" s="356"/>
    </row>
    <row r="595" spans="3:144" x14ac:dyDescent="0.3">
      <c r="C595" s="142">
        <v>1</v>
      </c>
      <c r="D595" s="223" t="str">
        <f t="shared" si="361"/>
        <v>공모사채</v>
      </c>
      <c r="E595" s="215" t="str">
        <f t="shared" si="361"/>
        <v>BNK</v>
      </c>
      <c r="F595" s="283">
        <f t="shared" si="361"/>
        <v>30000</v>
      </c>
      <c r="G595" s="352">
        <f t="shared" si="361"/>
        <v>3.431E-2</v>
      </c>
      <c r="H595" s="218">
        <f t="shared" si="361"/>
        <v>42882</v>
      </c>
      <c r="I595" s="219" t="str">
        <f t="shared" si="361"/>
        <v>3개월</v>
      </c>
      <c r="J595" s="220" t="str">
        <f t="shared" si="361"/>
        <v>2.5.8.11</v>
      </c>
      <c r="K595" s="353">
        <f t="shared" ref="K595:BV598" si="362">$G595</f>
        <v>3.431E-2</v>
      </c>
      <c r="L595" s="353">
        <f t="shared" si="362"/>
        <v>3.431E-2</v>
      </c>
      <c r="M595" s="353">
        <f>$G595</f>
        <v>3.431E-2</v>
      </c>
      <c r="N595" s="353">
        <f t="shared" si="362"/>
        <v>3.431E-2</v>
      </c>
      <c r="O595" s="353">
        <f t="shared" si="362"/>
        <v>3.431E-2</v>
      </c>
      <c r="P595" s="353">
        <f t="shared" si="362"/>
        <v>3.431E-2</v>
      </c>
      <c r="Q595" s="353">
        <f t="shared" si="362"/>
        <v>3.431E-2</v>
      </c>
      <c r="R595" s="353">
        <f t="shared" si="362"/>
        <v>3.431E-2</v>
      </c>
      <c r="S595" s="353">
        <f t="shared" si="362"/>
        <v>3.431E-2</v>
      </c>
      <c r="T595" s="353">
        <f t="shared" si="362"/>
        <v>3.431E-2</v>
      </c>
      <c r="U595" s="353">
        <f t="shared" si="362"/>
        <v>3.431E-2</v>
      </c>
      <c r="V595" s="353">
        <f t="shared" si="362"/>
        <v>3.431E-2</v>
      </c>
      <c r="W595" s="353">
        <f t="shared" si="362"/>
        <v>3.431E-2</v>
      </c>
      <c r="X595" s="353">
        <f t="shared" si="362"/>
        <v>3.431E-2</v>
      </c>
      <c r="Y595" s="353">
        <f t="shared" si="362"/>
        <v>3.431E-2</v>
      </c>
      <c r="Z595" s="353">
        <f t="shared" si="362"/>
        <v>3.431E-2</v>
      </c>
      <c r="AA595" s="353">
        <f t="shared" si="362"/>
        <v>3.431E-2</v>
      </c>
      <c r="AB595" s="353">
        <f t="shared" si="362"/>
        <v>3.431E-2</v>
      </c>
      <c r="AC595" s="353">
        <f t="shared" si="362"/>
        <v>3.431E-2</v>
      </c>
      <c r="AD595" s="353">
        <f t="shared" si="362"/>
        <v>3.431E-2</v>
      </c>
      <c r="AE595" s="353">
        <f t="shared" si="362"/>
        <v>3.431E-2</v>
      </c>
      <c r="AF595" s="353">
        <f t="shared" si="362"/>
        <v>3.431E-2</v>
      </c>
      <c r="AG595" s="353">
        <f t="shared" si="362"/>
        <v>3.431E-2</v>
      </c>
      <c r="AH595" s="353">
        <f t="shared" si="362"/>
        <v>3.431E-2</v>
      </c>
      <c r="AI595" s="353">
        <f t="shared" si="362"/>
        <v>3.431E-2</v>
      </c>
      <c r="AJ595" s="353">
        <f t="shared" si="362"/>
        <v>3.431E-2</v>
      </c>
      <c r="AK595" s="353">
        <f t="shared" si="362"/>
        <v>3.431E-2</v>
      </c>
      <c r="AL595" s="353">
        <f t="shared" si="362"/>
        <v>3.431E-2</v>
      </c>
      <c r="AM595" s="353">
        <f t="shared" si="362"/>
        <v>3.431E-2</v>
      </c>
      <c r="AN595" s="353">
        <f t="shared" si="362"/>
        <v>3.431E-2</v>
      </c>
      <c r="AO595" s="353">
        <f t="shared" si="362"/>
        <v>3.431E-2</v>
      </c>
      <c r="AP595" s="353">
        <f t="shared" si="362"/>
        <v>3.431E-2</v>
      </c>
      <c r="AQ595" s="353">
        <f t="shared" si="362"/>
        <v>3.431E-2</v>
      </c>
      <c r="AR595" s="353">
        <f t="shared" si="362"/>
        <v>3.431E-2</v>
      </c>
      <c r="AS595" s="353">
        <f t="shared" si="362"/>
        <v>3.431E-2</v>
      </c>
      <c r="AT595" s="353">
        <f t="shared" si="362"/>
        <v>3.431E-2</v>
      </c>
      <c r="AU595" s="353">
        <f t="shared" si="362"/>
        <v>3.431E-2</v>
      </c>
      <c r="AV595" s="353">
        <f t="shared" si="362"/>
        <v>3.431E-2</v>
      </c>
      <c r="AW595" s="353">
        <f t="shared" si="362"/>
        <v>3.431E-2</v>
      </c>
      <c r="AX595" s="353">
        <f t="shared" si="362"/>
        <v>3.431E-2</v>
      </c>
      <c r="AY595" s="353">
        <f t="shared" si="362"/>
        <v>3.431E-2</v>
      </c>
      <c r="AZ595" s="353">
        <f t="shared" si="362"/>
        <v>3.431E-2</v>
      </c>
      <c r="BA595" s="353">
        <f t="shared" si="362"/>
        <v>3.431E-2</v>
      </c>
      <c r="BB595" s="353">
        <f t="shared" si="362"/>
        <v>3.431E-2</v>
      </c>
      <c r="BC595" s="353">
        <f t="shared" si="362"/>
        <v>3.431E-2</v>
      </c>
      <c r="BD595" s="353">
        <f t="shared" si="362"/>
        <v>3.431E-2</v>
      </c>
      <c r="BE595" s="353">
        <f t="shared" si="362"/>
        <v>3.431E-2</v>
      </c>
      <c r="BF595" s="353">
        <f t="shared" si="362"/>
        <v>3.431E-2</v>
      </c>
      <c r="BG595" s="353">
        <f t="shared" si="362"/>
        <v>3.431E-2</v>
      </c>
      <c r="BH595" s="353">
        <f t="shared" si="362"/>
        <v>3.431E-2</v>
      </c>
      <c r="BI595" s="353">
        <f t="shared" si="362"/>
        <v>3.431E-2</v>
      </c>
      <c r="BJ595" s="353">
        <f t="shared" si="362"/>
        <v>3.431E-2</v>
      </c>
      <c r="BK595" s="353">
        <f t="shared" si="362"/>
        <v>3.431E-2</v>
      </c>
      <c r="BL595" s="353">
        <f t="shared" si="362"/>
        <v>3.431E-2</v>
      </c>
      <c r="BM595" s="353">
        <f t="shared" si="362"/>
        <v>3.431E-2</v>
      </c>
      <c r="BN595" s="353">
        <f t="shared" si="362"/>
        <v>3.431E-2</v>
      </c>
      <c r="BO595" s="353">
        <f t="shared" si="362"/>
        <v>3.431E-2</v>
      </c>
      <c r="BP595" s="353">
        <f t="shared" si="362"/>
        <v>3.431E-2</v>
      </c>
      <c r="BQ595" s="353">
        <f t="shared" si="362"/>
        <v>3.431E-2</v>
      </c>
      <c r="BR595" s="353">
        <f t="shared" si="362"/>
        <v>3.431E-2</v>
      </c>
      <c r="BS595" s="353">
        <f t="shared" si="362"/>
        <v>3.431E-2</v>
      </c>
      <c r="BT595" s="353">
        <f t="shared" si="362"/>
        <v>3.431E-2</v>
      </c>
      <c r="BU595" s="353">
        <f t="shared" si="362"/>
        <v>3.431E-2</v>
      </c>
      <c r="BV595" s="353">
        <f t="shared" si="362"/>
        <v>3.431E-2</v>
      </c>
      <c r="BW595" s="353">
        <f t="shared" ref="BW595:EH599" si="363">$G595</f>
        <v>3.431E-2</v>
      </c>
      <c r="BX595" s="353">
        <f t="shared" si="363"/>
        <v>3.431E-2</v>
      </c>
      <c r="BY595" s="353">
        <f t="shared" si="363"/>
        <v>3.431E-2</v>
      </c>
      <c r="BZ595" s="353">
        <f t="shared" si="363"/>
        <v>3.431E-2</v>
      </c>
      <c r="CA595" s="353">
        <f t="shared" si="363"/>
        <v>3.431E-2</v>
      </c>
      <c r="CB595" s="353">
        <f t="shared" si="363"/>
        <v>3.431E-2</v>
      </c>
      <c r="CC595" s="353">
        <f t="shared" si="363"/>
        <v>3.431E-2</v>
      </c>
      <c r="CD595" s="353">
        <f t="shared" si="363"/>
        <v>3.431E-2</v>
      </c>
      <c r="CE595" s="353">
        <f t="shared" si="363"/>
        <v>3.431E-2</v>
      </c>
      <c r="CF595" s="353">
        <f t="shared" si="363"/>
        <v>3.431E-2</v>
      </c>
      <c r="CG595" s="353">
        <f t="shared" si="363"/>
        <v>3.431E-2</v>
      </c>
      <c r="CH595" s="353">
        <f t="shared" si="363"/>
        <v>3.431E-2</v>
      </c>
      <c r="CI595" s="353">
        <f t="shared" si="363"/>
        <v>3.431E-2</v>
      </c>
      <c r="CJ595" s="353">
        <f t="shared" si="363"/>
        <v>3.431E-2</v>
      </c>
      <c r="CK595" s="353">
        <f t="shared" si="363"/>
        <v>3.431E-2</v>
      </c>
      <c r="CL595" s="353">
        <f t="shared" si="363"/>
        <v>3.431E-2</v>
      </c>
      <c r="CM595" s="353">
        <f t="shared" si="363"/>
        <v>3.431E-2</v>
      </c>
      <c r="CN595" s="353">
        <f t="shared" si="363"/>
        <v>3.431E-2</v>
      </c>
      <c r="CO595" s="353">
        <f t="shared" si="363"/>
        <v>3.431E-2</v>
      </c>
      <c r="CP595" s="353">
        <f t="shared" si="363"/>
        <v>3.431E-2</v>
      </c>
      <c r="CQ595" s="353">
        <f t="shared" si="363"/>
        <v>3.431E-2</v>
      </c>
      <c r="CR595" s="353">
        <f t="shared" si="363"/>
        <v>3.431E-2</v>
      </c>
      <c r="CS595" s="353">
        <f t="shared" si="363"/>
        <v>3.431E-2</v>
      </c>
      <c r="CT595" s="353">
        <f t="shared" si="363"/>
        <v>3.431E-2</v>
      </c>
      <c r="CU595" s="353">
        <f t="shared" si="363"/>
        <v>3.431E-2</v>
      </c>
      <c r="CV595" s="353">
        <f t="shared" si="363"/>
        <v>3.431E-2</v>
      </c>
      <c r="CW595" s="353">
        <f t="shared" si="363"/>
        <v>3.431E-2</v>
      </c>
      <c r="CX595" s="353">
        <f t="shared" si="363"/>
        <v>3.431E-2</v>
      </c>
      <c r="CY595" s="353">
        <f t="shared" si="363"/>
        <v>3.431E-2</v>
      </c>
      <c r="CZ595" s="353">
        <f t="shared" si="363"/>
        <v>3.431E-2</v>
      </c>
      <c r="DA595" s="353">
        <f t="shared" si="363"/>
        <v>3.431E-2</v>
      </c>
      <c r="DB595" s="353">
        <f t="shared" si="363"/>
        <v>3.431E-2</v>
      </c>
      <c r="DC595" s="353">
        <f t="shared" si="363"/>
        <v>3.431E-2</v>
      </c>
      <c r="DD595" s="353"/>
      <c r="DE595" s="353"/>
      <c r="DF595" s="353"/>
      <c r="DG595" s="353"/>
      <c r="DH595" s="353"/>
      <c r="DI595" s="353"/>
      <c r="DJ595" s="353"/>
      <c r="DK595" s="353"/>
      <c r="DL595" s="353"/>
      <c r="DM595" s="353"/>
      <c r="DN595" s="353"/>
      <c r="DO595" s="353"/>
      <c r="DP595" s="353"/>
      <c r="DQ595" s="353"/>
      <c r="DR595" s="353"/>
      <c r="DS595" s="353"/>
      <c r="DT595" s="353"/>
      <c r="DU595" s="353"/>
      <c r="DV595" s="353"/>
      <c r="DW595" s="353"/>
      <c r="DX595" s="353"/>
      <c r="DY595" s="353"/>
      <c r="DZ595" s="353"/>
      <c r="EA595" s="353"/>
      <c r="EB595" s="353"/>
      <c r="EC595" s="353"/>
      <c r="ED595" s="353"/>
      <c r="EE595" s="353"/>
      <c r="EF595" s="353"/>
      <c r="EG595" s="353"/>
      <c r="EH595" s="353"/>
      <c r="EI595" s="353"/>
      <c r="EJ595" s="353"/>
      <c r="EK595" s="353"/>
      <c r="EL595" s="353"/>
      <c r="EM595" s="353"/>
      <c r="EN595" s="116"/>
    </row>
    <row r="596" spans="3:144" x14ac:dyDescent="0.3">
      <c r="C596" s="142">
        <f>C595+1</f>
        <v>2</v>
      </c>
      <c r="D596" s="223" t="str">
        <f t="shared" si="361"/>
        <v>공모사채</v>
      </c>
      <c r="E596" s="215" t="str">
        <f t="shared" si="361"/>
        <v>BNK</v>
      </c>
      <c r="F596" s="283">
        <f t="shared" si="361"/>
        <v>50000</v>
      </c>
      <c r="G596" s="352">
        <f t="shared" si="361"/>
        <v>2.2869999999999998E-2</v>
      </c>
      <c r="H596" s="218">
        <f t="shared" si="361"/>
        <v>43252</v>
      </c>
      <c r="I596" s="219" t="str">
        <f t="shared" si="361"/>
        <v>3개월</v>
      </c>
      <c r="J596" s="220" t="str">
        <f t="shared" si="361"/>
        <v>3,6,9,12</v>
      </c>
      <c r="K596" s="353">
        <f t="shared" si="362"/>
        <v>2.2869999999999998E-2</v>
      </c>
      <c r="L596" s="353">
        <f t="shared" si="362"/>
        <v>2.2869999999999998E-2</v>
      </c>
      <c r="M596" s="353">
        <f t="shared" si="362"/>
        <v>2.2869999999999998E-2</v>
      </c>
      <c r="N596" s="353">
        <f t="shared" si="362"/>
        <v>2.2869999999999998E-2</v>
      </c>
      <c r="O596" s="353">
        <f t="shared" si="362"/>
        <v>2.2869999999999998E-2</v>
      </c>
      <c r="P596" s="353">
        <f t="shared" si="362"/>
        <v>2.2869999999999998E-2</v>
      </c>
      <c r="Q596" s="353">
        <f t="shared" si="362"/>
        <v>2.2869999999999998E-2</v>
      </c>
      <c r="R596" s="353">
        <f t="shared" si="362"/>
        <v>2.2869999999999998E-2</v>
      </c>
      <c r="S596" s="353">
        <f t="shared" si="362"/>
        <v>2.2869999999999998E-2</v>
      </c>
      <c r="T596" s="353">
        <f t="shared" si="362"/>
        <v>2.2869999999999998E-2</v>
      </c>
      <c r="U596" s="353">
        <f t="shared" si="362"/>
        <v>2.2869999999999998E-2</v>
      </c>
      <c r="V596" s="353">
        <f t="shared" si="362"/>
        <v>2.2869999999999998E-2</v>
      </c>
      <c r="W596" s="353">
        <f t="shared" si="362"/>
        <v>2.2869999999999998E-2</v>
      </c>
      <c r="X596" s="353">
        <f t="shared" si="362"/>
        <v>2.2869999999999998E-2</v>
      </c>
      <c r="Y596" s="353">
        <f t="shared" si="362"/>
        <v>2.2869999999999998E-2</v>
      </c>
      <c r="Z596" s="353">
        <f t="shared" si="362"/>
        <v>2.2869999999999998E-2</v>
      </c>
      <c r="AA596" s="353">
        <f t="shared" si="362"/>
        <v>2.2869999999999998E-2</v>
      </c>
      <c r="AB596" s="353">
        <f t="shared" si="362"/>
        <v>2.2869999999999998E-2</v>
      </c>
      <c r="AC596" s="353">
        <f t="shared" si="362"/>
        <v>2.2869999999999998E-2</v>
      </c>
      <c r="AD596" s="353">
        <f t="shared" si="362"/>
        <v>2.2869999999999998E-2</v>
      </c>
      <c r="AE596" s="353">
        <f t="shared" si="362"/>
        <v>2.2869999999999998E-2</v>
      </c>
      <c r="AF596" s="353">
        <f t="shared" si="362"/>
        <v>2.2869999999999998E-2</v>
      </c>
      <c r="AG596" s="353">
        <f t="shared" si="362"/>
        <v>2.2869999999999998E-2</v>
      </c>
      <c r="AH596" s="353">
        <f t="shared" si="362"/>
        <v>2.2869999999999998E-2</v>
      </c>
      <c r="AI596" s="353">
        <f t="shared" si="362"/>
        <v>2.2869999999999998E-2</v>
      </c>
      <c r="AJ596" s="353">
        <f t="shared" si="362"/>
        <v>2.2869999999999998E-2</v>
      </c>
      <c r="AK596" s="353">
        <f t="shared" si="362"/>
        <v>2.2869999999999998E-2</v>
      </c>
      <c r="AL596" s="353">
        <f t="shared" si="362"/>
        <v>2.2869999999999998E-2</v>
      </c>
      <c r="AM596" s="353">
        <f t="shared" si="362"/>
        <v>2.2869999999999998E-2</v>
      </c>
      <c r="AN596" s="353">
        <f t="shared" si="362"/>
        <v>2.2869999999999998E-2</v>
      </c>
      <c r="AO596" s="353">
        <f t="shared" si="362"/>
        <v>2.2869999999999998E-2</v>
      </c>
      <c r="AP596" s="353">
        <f t="shared" si="362"/>
        <v>2.2869999999999998E-2</v>
      </c>
      <c r="AQ596" s="353">
        <f t="shared" si="362"/>
        <v>2.2869999999999998E-2</v>
      </c>
      <c r="AR596" s="353">
        <f t="shared" si="362"/>
        <v>2.2869999999999998E-2</v>
      </c>
      <c r="AS596" s="353">
        <f t="shared" si="362"/>
        <v>2.2869999999999998E-2</v>
      </c>
      <c r="AT596" s="353">
        <f t="shared" si="362"/>
        <v>2.2869999999999998E-2</v>
      </c>
      <c r="AU596" s="353">
        <f t="shared" si="362"/>
        <v>2.2869999999999998E-2</v>
      </c>
      <c r="AV596" s="353">
        <f t="shared" si="362"/>
        <v>2.2869999999999998E-2</v>
      </c>
      <c r="AW596" s="353">
        <f t="shared" si="362"/>
        <v>2.2869999999999998E-2</v>
      </c>
      <c r="AX596" s="353">
        <f t="shared" si="362"/>
        <v>2.2869999999999998E-2</v>
      </c>
      <c r="AY596" s="353">
        <f t="shared" si="362"/>
        <v>2.2869999999999998E-2</v>
      </c>
      <c r="AZ596" s="353">
        <f t="shared" si="362"/>
        <v>2.2869999999999998E-2</v>
      </c>
      <c r="BA596" s="353">
        <f t="shared" si="362"/>
        <v>2.2869999999999998E-2</v>
      </c>
      <c r="BB596" s="353">
        <f t="shared" si="362"/>
        <v>2.2869999999999998E-2</v>
      </c>
      <c r="BC596" s="353">
        <f t="shared" si="362"/>
        <v>2.2869999999999998E-2</v>
      </c>
      <c r="BD596" s="353">
        <f t="shared" si="362"/>
        <v>2.2869999999999998E-2</v>
      </c>
      <c r="BE596" s="353">
        <f t="shared" si="362"/>
        <v>2.2869999999999998E-2</v>
      </c>
      <c r="BF596" s="353">
        <f t="shared" si="362"/>
        <v>2.2869999999999998E-2</v>
      </c>
      <c r="BG596" s="353">
        <f t="shared" si="362"/>
        <v>2.2869999999999998E-2</v>
      </c>
      <c r="BH596" s="353">
        <f t="shared" si="362"/>
        <v>2.2869999999999998E-2</v>
      </c>
      <c r="BI596" s="353">
        <f t="shared" si="362"/>
        <v>2.2869999999999998E-2</v>
      </c>
      <c r="BJ596" s="353">
        <f t="shared" si="362"/>
        <v>2.2869999999999998E-2</v>
      </c>
      <c r="BK596" s="353">
        <f t="shared" si="362"/>
        <v>2.2869999999999998E-2</v>
      </c>
      <c r="BL596" s="353">
        <f t="shared" si="362"/>
        <v>2.2869999999999998E-2</v>
      </c>
      <c r="BM596" s="353">
        <f t="shared" si="362"/>
        <v>2.2869999999999998E-2</v>
      </c>
      <c r="BN596" s="353">
        <f t="shared" si="362"/>
        <v>2.2869999999999998E-2</v>
      </c>
      <c r="BO596" s="353">
        <f t="shared" si="362"/>
        <v>2.2869999999999998E-2</v>
      </c>
      <c r="BP596" s="353">
        <f t="shared" si="362"/>
        <v>2.2869999999999998E-2</v>
      </c>
      <c r="BQ596" s="353">
        <f t="shared" si="362"/>
        <v>2.2869999999999998E-2</v>
      </c>
      <c r="BR596" s="353">
        <f t="shared" si="362"/>
        <v>2.2869999999999998E-2</v>
      </c>
      <c r="BS596" s="353">
        <f t="shared" si="362"/>
        <v>2.2869999999999998E-2</v>
      </c>
      <c r="BT596" s="353">
        <f t="shared" si="362"/>
        <v>2.2869999999999998E-2</v>
      </c>
      <c r="BU596" s="353">
        <f t="shared" si="362"/>
        <v>2.2869999999999998E-2</v>
      </c>
      <c r="BV596" s="353">
        <f t="shared" si="362"/>
        <v>2.2869999999999998E-2</v>
      </c>
      <c r="BW596" s="353">
        <f t="shared" si="363"/>
        <v>2.2869999999999998E-2</v>
      </c>
      <c r="BX596" s="353">
        <f t="shared" si="363"/>
        <v>2.2869999999999998E-2</v>
      </c>
      <c r="BY596" s="353">
        <f t="shared" si="363"/>
        <v>2.2869999999999998E-2</v>
      </c>
      <c r="BZ596" s="353">
        <f t="shared" si="363"/>
        <v>2.2869999999999998E-2</v>
      </c>
      <c r="CA596" s="353">
        <f t="shared" si="363"/>
        <v>2.2869999999999998E-2</v>
      </c>
      <c r="CB596" s="353">
        <f t="shared" si="363"/>
        <v>2.2869999999999998E-2</v>
      </c>
      <c r="CC596" s="353">
        <f t="shared" si="363"/>
        <v>2.2869999999999998E-2</v>
      </c>
      <c r="CD596" s="353">
        <f t="shared" si="363"/>
        <v>2.2869999999999998E-2</v>
      </c>
      <c r="CE596" s="353">
        <f t="shared" si="363"/>
        <v>2.2869999999999998E-2</v>
      </c>
      <c r="CF596" s="353">
        <f t="shared" si="363"/>
        <v>2.2869999999999998E-2</v>
      </c>
      <c r="CG596" s="353">
        <f t="shared" si="363"/>
        <v>2.2869999999999998E-2</v>
      </c>
      <c r="CH596" s="353">
        <f t="shared" si="363"/>
        <v>2.2869999999999998E-2</v>
      </c>
      <c r="CI596" s="353">
        <f t="shared" si="363"/>
        <v>2.2869999999999998E-2</v>
      </c>
      <c r="CJ596" s="353">
        <f t="shared" si="363"/>
        <v>2.2869999999999998E-2</v>
      </c>
      <c r="CK596" s="353">
        <f t="shared" si="363"/>
        <v>2.2869999999999998E-2</v>
      </c>
      <c r="CL596" s="353">
        <f t="shared" si="363"/>
        <v>2.2869999999999998E-2</v>
      </c>
      <c r="CM596" s="353">
        <f t="shared" si="363"/>
        <v>2.2869999999999998E-2</v>
      </c>
      <c r="CN596" s="353">
        <f t="shared" si="363"/>
        <v>2.2869999999999998E-2</v>
      </c>
      <c r="CO596" s="353">
        <f t="shared" si="363"/>
        <v>2.2869999999999998E-2</v>
      </c>
      <c r="CP596" s="353">
        <f t="shared" si="363"/>
        <v>2.2869999999999998E-2</v>
      </c>
      <c r="CQ596" s="353">
        <f t="shared" si="363"/>
        <v>2.2869999999999998E-2</v>
      </c>
      <c r="CR596" s="353">
        <f t="shared" si="363"/>
        <v>2.2869999999999998E-2</v>
      </c>
      <c r="CS596" s="353">
        <f t="shared" si="363"/>
        <v>2.2869999999999998E-2</v>
      </c>
      <c r="CT596" s="353">
        <f t="shared" si="363"/>
        <v>2.2869999999999998E-2</v>
      </c>
      <c r="CU596" s="353">
        <f t="shared" si="363"/>
        <v>2.2869999999999998E-2</v>
      </c>
      <c r="CV596" s="353">
        <f t="shared" si="363"/>
        <v>2.2869999999999998E-2</v>
      </c>
      <c r="CW596" s="353">
        <f t="shared" si="363"/>
        <v>2.2869999999999998E-2</v>
      </c>
      <c r="CX596" s="353">
        <f t="shared" si="363"/>
        <v>2.2869999999999998E-2</v>
      </c>
      <c r="CY596" s="353">
        <f t="shared" si="363"/>
        <v>2.2869999999999998E-2</v>
      </c>
      <c r="CZ596" s="353">
        <f t="shared" si="363"/>
        <v>2.2869999999999998E-2</v>
      </c>
      <c r="DA596" s="353">
        <f t="shared" si="363"/>
        <v>2.2869999999999998E-2</v>
      </c>
      <c r="DB596" s="353">
        <f t="shared" si="363"/>
        <v>2.2869999999999998E-2</v>
      </c>
      <c r="DC596" s="353">
        <f t="shared" si="363"/>
        <v>2.2869999999999998E-2</v>
      </c>
      <c r="DD596" s="353"/>
      <c r="DE596" s="353"/>
      <c r="DF596" s="353"/>
      <c r="DG596" s="353"/>
      <c r="DH596" s="353"/>
      <c r="DI596" s="353"/>
      <c r="DJ596" s="353"/>
      <c r="DK596" s="353"/>
      <c r="DL596" s="353"/>
      <c r="DM596" s="353"/>
      <c r="DN596" s="353"/>
      <c r="DO596" s="353"/>
      <c r="DP596" s="353"/>
      <c r="DQ596" s="353"/>
      <c r="DR596" s="353"/>
      <c r="DS596" s="353"/>
      <c r="DT596" s="353"/>
      <c r="DU596" s="353"/>
      <c r="DV596" s="353"/>
      <c r="DW596" s="353"/>
      <c r="DX596" s="353"/>
      <c r="DY596" s="353"/>
      <c r="DZ596" s="353"/>
      <c r="EA596" s="353"/>
      <c r="EB596" s="353"/>
      <c r="EC596" s="353"/>
      <c r="ED596" s="353"/>
      <c r="EE596" s="353"/>
      <c r="EF596" s="353"/>
      <c r="EG596" s="353"/>
      <c r="EH596" s="353"/>
      <c r="EI596" s="353"/>
      <c r="EJ596" s="353"/>
      <c r="EK596" s="353"/>
      <c r="EL596" s="353"/>
      <c r="EM596" s="353"/>
      <c r="EN596" s="116"/>
    </row>
    <row r="597" spans="3:144" x14ac:dyDescent="0.3">
      <c r="C597" s="142">
        <f t="shared" ref="C597:C635" si="364">C596+1</f>
        <v>3</v>
      </c>
      <c r="D597" s="223" t="str">
        <f t="shared" si="361"/>
        <v>공모사채</v>
      </c>
      <c r="E597" s="215" t="str">
        <f t="shared" si="361"/>
        <v>BNK</v>
      </c>
      <c r="F597" s="283">
        <f t="shared" si="361"/>
        <v>50000</v>
      </c>
      <c r="G597" s="352">
        <f t="shared" si="361"/>
        <v>2.3700000000000002E-2</v>
      </c>
      <c r="H597" s="218">
        <f t="shared" si="361"/>
        <v>43611</v>
      </c>
      <c r="I597" s="219" t="str">
        <f t="shared" si="361"/>
        <v>3개월</v>
      </c>
      <c r="J597" s="220" t="str">
        <f t="shared" si="361"/>
        <v>2.5.8.11</v>
      </c>
      <c r="K597" s="353">
        <f t="shared" si="362"/>
        <v>2.3700000000000002E-2</v>
      </c>
      <c r="L597" s="353">
        <f t="shared" si="362"/>
        <v>2.3700000000000002E-2</v>
      </c>
      <c r="M597" s="353">
        <f t="shared" si="362"/>
        <v>2.3700000000000002E-2</v>
      </c>
      <c r="N597" s="353">
        <f t="shared" si="362"/>
        <v>2.3700000000000002E-2</v>
      </c>
      <c r="O597" s="353">
        <f t="shared" si="362"/>
        <v>2.3700000000000002E-2</v>
      </c>
      <c r="P597" s="353">
        <f t="shared" si="362"/>
        <v>2.3700000000000002E-2</v>
      </c>
      <c r="Q597" s="353">
        <f t="shared" si="362"/>
        <v>2.3700000000000002E-2</v>
      </c>
      <c r="R597" s="353">
        <f t="shared" si="362"/>
        <v>2.3700000000000002E-2</v>
      </c>
      <c r="S597" s="353">
        <f t="shared" si="362"/>
        <v>2.3700000000000002E-2</v>
      </c>
      <c r="T597" s="353">
        <f t="shared" si="362"/>
        <v>2.3700000000000002E-2</v>
      </c>
      <c r="U597" s="353">
        <f t="shared" si="362"/>
        <v>2.3700000000000002E-2</v>
      </c>
      <c r="V597" s="353">
        <f t="shared" si="362"/>
        <v>2.3700000000000002E-2</v>
      </c>
      <c r="W597" s="353">
        <f t="shared" si="362"/>
        <v>2.3700000000000002E-2</v>
      </c>
      <c r="X597" s="353">
        <f t="shared" si="362"/>
        <v>2.3700000000000002E-2</v>
      </c>
      <c r="Y597" s="353">
        <f t="shared" si="362"/>
        <v>2.3700000000000002E-2</v>
      </c>
      <c r="Z597" s="353">
        <f t="shared" si="362"/>
        <v>2.3700000000000002E-2</v>
      </c>
      <c r="AA597" s="353">
        <f t="shared" si="362"/>
        <v>2.3700000000000002E-2</v>
      </c>
      <c r="AB597" s="353">
        <f t="shared" si="362"/>
        <v>2.3700000000000002E-2</v>
      </c>
      <c r="AC597" s="353">
        <f t="shared" si="362"/>
        <v>2.3700000000000002E-2</v>
      </c>
      <c r="AD597" s="353">
        <f t="shared" si="362"/>
        <v>2.3700000000000002E-2</v>
      </c>
      <c r="AE597" s="353">
        <f t="shared" si="362"/>
        <v>2.3700000000000002E-2</v>
      </c>
      <c r="AF597" s="353">
        <f t="shared" si="362"/>
        <v>2.3700000000000002E-2</v>
      </c>
      <c r="AG597" s="353">
        <f t="shared" si="362"/>
        <v>2.3700000000000002E-2</v>
      </c>
      <c r="AH597" s="353">
        <f t="shared" si="362"/>
        <v>2.3700000000000002E-2</v>
      </c>
      <c r="AI597" s="353">
        <f t="shared" si="362"/>
        <v>2.3700000000000002E-2</v>
      </c>
      <c r="AJ597" s="353">
        <f t="shared" si="362"/>
        <v>2.3700000000000002E-2</v>
      </c>
      <c r="AK597" s="353">
        <f t="shared" si="362"/>
        <v>2.3700000000000002E-2</v>
      </c>
      <c r="AL597" s="353">
        <f t="shared" si="362"/>
        <v>2.3700000000000002E-2</v>
      </c>
      <c r="AM597" s="353">
        <f t="shared" si="362"/>
        <v>2.3700000000000002E-2</v>
      </c>
      <c r="AN597" s="353">
        <f t="shared" si="362"/>
        <v>2.3700000000000002E-2</v>
      </c>
      <c r="AO597" s="353">
        <f t="shared" si="362"/>
        <v>2.3700000000000002E-2</v>
      </c>
      <c r="AP597" s="353">
        <f t="shared" si="362"/>
        <v>2.3700000000000002E-2</v>
      </c>
      <c r="AQ597" s="353">
        <f t="shared" si="362"/>
        <v>2.3700000000000002E-2</v>
      </c>
      <c r="AR597" s="353">
        <f t="shared" si="362"/>
        <v>2.3700000000000002E-2</v>
      </c>
      <c r="AS597" s="353">
        <f t="shared" si="362"/>
        <v>2.3700000000000002E-2</v>
      </c>
      <c r="AT597" s="353">
        <f t="shared" si="362"/>
        <v>2.3700000000000002E-2</v>
      </c>
      <c r="AU597" s="353">
        <f t="shared" si="362"/>
        <v>2.3700000000000002E-2</v>
      </c>
      <c r="AV597" s="353">
        <f t="shared" si="362"/>
        <v>2.3700000000000002E-2</v>
      </c>
      <c r="AW597" s="353">
        <f t="shared" si="362"/>
        <v>2.3700000000000002E-2</v>
      </c>
      <c r="AX597" s="353">
        <f t="shared" si="362"/>
        <v>2.3700000000000002E-2</v>
      </c>
      <c r="AY597" s="353">
        <f t="shared" si="362"/>
        <v>2.3700000000000002E-2</v>
      </c>
      <c r="AZ597" s="353">
        <f t="shared" si="362"/>
        <v>2.3700000000000002E-2</v>
      </c>
      <c r="BA597" s="353">
        <f t="shared" si="362"/>
        <v>2.3700000000000002E-2</v>
      </c>
      <c r="BB597" s="353">
        <f t="shared" si="362"/>
        <v>2.3700000000000002E-2</v>
      </c>
      <c r="BC597" s="353">
        <f t="shared" si="362"/>
        <v>2.3700000000000002E-2</v>
      </c>
      <c r="BD597" s="353">
        <f t="shared" si="362"/>
        <v>2.3700000000000002E-2</v>
      </c>
      <c r="BE597" s="353">
        <f t="shared" si="362"/>
        <v>2.3700000000000002E-2</v>
      </c>
      <c r="BF597" s="353">
        <f t="shared" si="362"/>
        <v>2.3700000000000002E-2</v>
      </c>
      <c r="BG597" s="353">
        <f t="shared" si="362"/>
        <v>2.3700000000000002E-2</v>
      </c>
      <c r="BH597" s="353">
        <f t="shared" si="362"/>
        <v>2.3700000000000002E-2</v>
      </c>
      <c r="BI597" s="353">
        <f t="shared" si="362"/>
        <v>2.3700000000000002E-2</v>
      </c>
      <c r="BJ597" s="353">
        <f t="shared" si="362"/>
        <v>2.3700000000000002E-2</v>
      </c>
      <c r="BK597" s="353">
        <f t="shared" si="362"/>
        <v>2.3700000000000002E-2</v>
      </c>
      <c r="BL597" s="353">
        <f t="shared" si="362"/>
        <v>2.3700000000000002E-2</v>
      </c>
      <c r="BM597" s="353">
        <f t="shared" si="362"/>
        <v>2.3700000000000002E-2</v>
      </c>
      <c r="BN597" s="353">
        <f t="shared" si="362"/>
        <v>2.3700000000000002E-2</v>
      </c>
      <c r="BO597" s="353">
        <f t="shared" si="362"/>
        <v>2.3700000000000002E-2</v>
      </c>
      <c r="BP597" s="353">
        <f t="shared" si="362"/>
        <v>2.3700000000000002E-2</v>
      </c>
      <c r="BQ597" s="353">
        <f t="shared" si="362"/>
        <v>2.3700000000000002E-2</v>
      </c>
      <c r="BR597" s="353">
        <f t="shared" si="362"/>
        <v>2.3700000000000002E-2</v>
      </c>
      <c r="BS597" s="353">
        <f t="shared" si="362"/>
        <v>2.3700000000000002E-2</v>
      </c>
      <c r="BT597" s="353">
        <f t="shared" si="362"/>
        <v>2.3700000000000002E-2</v>
      </c>
      <c r="BU597" s="353">
        <f t="shared" si="362"/>
        <v>2.3700000000000002E-2</v>
      </c>
      <c r="BV597" s="353">
        <f t="shared" si="362"/>
        <v>2.3700000000000002E-2</v>
      </c>
      <c r="BW597" s="353">
        <f t="shared" si="363"/>
        <v>2.3700000000000002E-2</v>
      </c>
      <c r="BX597" s="353">
        <f t="shared" si="363"/>
        <v>2.3700000000000002E-2</v>
      </c>
      <c r="BY597" s="353">
        <f t="shared" si="363"/>
        <v>2.3700000000000002E-2</v>
      </c>
      <c r="BZ597" s="353">
        <f t="shared" si="363"/>
        <v>2.3700000000000002E-2</v>
      </c>
      <c r="CA597" s="353">
        <f t="shared" si="363"/>
        <v>2.3700000000000002E-2</v>
      </c>
      <c r="CB597" s="353">
        <f t="shared" si="363"/>
        <v>2.3700000000000002E-2</v>
      </c>
      <c r="CC597" s="353">
        <f t="shared" si="363"/>
        <v>2.3700000000000002E-2</v>
      </c>
      <c r="CD597" s="353">
        <f t="shared" si="363"/>
        <v>2.3700000000000002E-2</v>
      </c>
      <c r="CE597" s="353">
        <f t="shared" si="363"/>
        <v>2.3700000000000002E-2</v>
      </c>
      <c r="CF597" s="353">
        <f t="shared" si="363"/>
        <v>2.3700000000000002E-2</v>
      </c>
      <c r="CG597" s="353">
        <f t="shared" si="363"/>
        <v>2.3700000000000002E-2</v>
      </c>
      <c r="CH597" s="353">
        <f t="shared" si="363"/>
        <v>2.3700000000000002E-2</v>
      </c>
      <c r="CI597" s="353">
        <f t="shared" si="363"/>
        <v>2.3700000000000002E-2</v>
      </c>
      <c r="CJ597" s="353">
        <f t="shared" si="363"/>
        <v>2.3700000000000002E-2</v>
      </c>
      <c r="CK597" s="353">
        <f t="shared" si="363"/>
        <v>2.3700000000000002E-2</v>
      </c>
      <c r="CL597" s="353">
        <f t="shared" si="363"/>
        <v>2.3700000000000002E-2</v>
      </c>
      <c r="CM597" s="353">
        <f t="shared" si="363"/>
        <v>2.3700000000000002E-2</v>
      </c>
      <c r="CN597" s="353">
        <f t="shared" si="363"/>
        <v>2.3700000000000002E-2</v>
      </c>
      <c r="CO597" s="353">
        <f t="shared" si="363"/>
        <v>2.3700000000000002E-2</v>
      </c>
      <c r="CP597" s="353">
        <f t="shared" si="363"/>
        <v>2.3700000000000002E-2</v>
      </c>
      <c r="CQ597" s="353">
        <f t="shared" si="363"/>
        <v>2.3700000000000002E-2</v>
      </c>
      <c r="CR597" s="353">
        <f t="shared" si="363"/>
        <v>2.3700000000000002E-2</v>
      </c>
      <c r="CS597" s="353">
        <f t="shared" si="363"/>
        <v>2.3700000000000002E-2</v>
      </c>
      <c r="CT597" s="353">
        <f t="shared" si="363"/>
        <v>2.3700000000000002E-2</v>
      </c>
      <c r="CU597" s="353">
        <f t="shared" si="363"/>
        <v>2.3700000000000002E-2</v>
      </c>
      <c r="CV597" s="353">
        <f t="shared" si="363"/>
        <v>2.3700000000000002E-2</v>
      </c>
      <c r="CW597" s="353">
        <f t="shared" si="363"/>
        <v>2.3700000000000002E-2</v>
      </c>
      <c r="CX597" s="353">
        <f t="shared" si="363"/>
        <v>2.3700000000000002E-2</v>
      </c>
      <c r="CY597" s="353">
        <f t="shared" si="363"/>
        <v>2.3700000000000002E-2</v>
      </c>
      <c r="CZ597" s="353">
        <f t="shared" si="363"/>
        <v>2.3700000000000002E-2</v>
      </c>
      <c r="DA597" s="353">
        <f t="shared" si="363"/>
        <v>2.3700000000000002E-2</v>
      </c>
      <c r="DB597" s="353">
        <f t="shared" si="363"/>
        <v>2.3700000000000002E-2</v>
      </c>
      <c r="DC597" s="353">
        <f t="shared" si="363"/>
        <v>2.3700000000000002E-2</v>
      </c>
      <c r="DD597" s="353"/>
      <c r="DE597" s="353"/>
      <c r="DF597" s="353"/>
      <c r="DG597" s="353"/>
      <c r="DH597" s="353"/>
      <c r="DI597" s="353"/>
      <c r="DJ597" s="353"/>
      <c r="DK597" s="353"/>
      <c r="DL597" s="353"/>
      <c r="DM597" s="353"/>
      <c r="DN597" s="353"/>
      <c r="DO597" s="353"/>
      <c r="DP597" s="353"/>
      <c r="DQ597" s="353"/>
      <c r="DR597" s="353"/>
      <c r="DS597" s="353"/>
      <c r="DT597" s="353"/>
      <c r="DU597" s="353"/>
      <c r="DV597" s="353"/>
      <c r="DW597" s="353"/>
      <c r="DX597" s="353"/>
      <c r="DY597" s="353"/>
      <c r="DZ597" s="353"/>
      <c r="EA597" s="353"/>
      <c r="EB597" s="353"/>
      <c r="EC597" s="353"/>
      <c r="ED597" s="353"/>
      <c r="EE597" s="353"/>
      <c r="EF597" s="353"/>
      <c r="EG597" s="353"/>
      <c r="EH597" s="353"/>
      <c r="EI597" s="353"/>
      <c r="EJ597" s="353"/>
      <c r="EK597" s="353"/>
      <c r="EL597" s="353"/>
      <c r="EM597" s="353"/>
      <c r="EN597" s="116"/>
    </row>
    <row r="598" spans="3:144" x14ac:dyDescent="0.3">
      <c r="C598" s="142">
        <f>C597+1</f>
        <v>4</v>
      </c>
      <c r="D598" s="223" t="str">
        <f t="shared" si="361"/>
        <v>사모사채</v>
      </c>
      <c r="E598" s="215" t="str">
        <f t="shared" si="361"/>
        <v>BNK</v>
      </c>
      <c r="F598" s="283">
        <f t="shared" si="361"/>
        <v>0</v>
      </c>
      <c r="G598" s="352">
        <f t="shared" si="361"/>
        <v>0.03</v>
      </c>
      <c r="H598" s="218">
        <f t="shared" si="361"/>
        <v>43980</v>
      </c>
      <c r="I598" s="219" t="str">
        <f t="shared" si="361"/>
        <v>3개월</v>
      </c>
      <c r="J598" s="220" t="str">
        <f t="shared" si="361"/>
        <v>2.5.8.11</v>
      </c>
      <c r="K598" s="353">
        <f t="shared" si="362"/>
        <v>0.03</v>
      </c>
      <c r="L598" s="353">
        <f t="shared" si="362"/>
        <v>0.03</v>
      </c>
      <c r="M598" s="353">
        <f t="shared" si="362"/>
        <v>0.03</v>
      </c>
      <c r="N598" s="353">
        <f t="shared" si="362"/>
        <v>0.03</v>
      </c>
      <c r="O598" s="353">
        <f t="shared" si="362"/>
        <v>0.03</v>
      </c>
      <c r="P598" s="353">
        <f t="shared" si="362"/>
        <v>0.03</v>
      </c>
      <c r="Q598" s="353">
        <f t="shared" si="362"/>
        <v>0.03</v>
      </c>
      <c r="R598" s="353">
        <f t="shared" si="362"/>
        <v>0.03</v>
      </c>
      <c r="S598" s="353">
        <f t="shared" si="362"/>
        <v>0.03</v>
      </c>
      <c r="T598" s="353">
        <f t="shared" si="362"/>
        <v>0.03</v>
      </c>
      <c r="U598" s="353">
        <f t="shared" si="362"/>
        <v>0.03</v>
      </c>
      <c r="V598" s="353">
        <f t="shared" si="362"/>
        <v>0.03</v>
      </c>
      <c r="W598" s="353">
        <f t="shared" si="362"/>
        <v>0.03</v>
      </c>
      <c r="X598" s="353">
        <f t="shared" si="362"/>
        <v>0.03</v>
      </c>
      <c r="Y598" s="353">
        <f t="shared" si="362"/>
        <v>0.03</v>
      </c>
      <c r="Z598" s="353">
        <f t="shared" si="362"/>
        <v>0.03</v>
      </c>
      <c r="AA598" s="353">
        <f t="shared" si="362"/>
        <v>0.03</v>
      </c>
      <c r="AB598" s="353">
        <f t="shared" si="362"/>
        <v>0.03</v>
      </c>
      <c r="AC598" s="353">
        <f t="shared" si="362"/>
        <v>0.03</v>
      </c>
      <c r="AD598" s="353">
        <f t="shared" si="362"/>
        <v>0.03</v>
      </c>
      <c r="AE598" s="353">
        <f t="shared" si="362"/>
        <v>0.03</v>
      </c>
      <c r="AF598" s="353">
        <f t="shared" si="362"/>
        <v>0.03</v>
      </c>
      <c r="AG598" s="353">
        <f t="shared" si="362"/>
        <v>0.03</v>
      </c>
      <c r="AH598" s="353">
        <f t="shared" si="362"/>
        <v>0.03</v>
      </c>
      <c r="AI598" s="353">
        <f t="shared" si="362"/>
        <v>0.03</v>
      </c>
      <c r="AJ598" s="353">
        <f t="shared" si="362"/>
        <v>0.03</v>
      </c>
      <c r="AK598" s="353">
        <f t="shared" si="362"/>
        <v>0.03</v>
      </c>
      <c r="AL598" s="353">
        <f t="shared" si="362"/>
        <v>0.03</v>
      </c>
      <c r="AM598" s="353">
        <f t="shared" si="362"/>
        <v>0.03</v>
      </c>
      <c r="AN598" s="353">
        <f t="shared" si="362"/>
        <v>0.03</v>
      </c>
      <c r="AO598" s="353">
        <f t="shared" si="362"/>
        <v>0.03</v>
      </c>
      <c r="AP598" s="353">
        <f t="shared" si="362"/>
        <v>0.03</v>
      </c>
      <c r="AQ598" s="353">
        <f t="shared" si="362"/>
        <v>0.03</v>
      </c>
      <c r="AR598" s="353">
        <f t="shared" si="362"/>
        <v>0.03</v>
      </c>
      <c r="AS598" s="353">
        <f t="shared" si="362"/>
        <v>0.03</v>
      </c>
      <c r="AT598" s="353">
        <f t="shared" si="362"/>
        <v>0.03</v>
      </c>
      <c r="AU598" s="353">
        <f t="shared" si="362"/>
        <v>0.03</v>
      </c>
      <c r="AV598" s="353">
        <f t="shared" si="362"/>
        <v>0.03</v>
      </c>
      <c r="AW598" s="353">
        <f t="shared" si="362"/>
        <v>0.03</v>
      </c>
      <c r="AX598" s="353">
        <f t="shared" si="362"/>
        <v>0.03</v>
      </c>
      <c r="AY598" s="353">
        <f t="shared" si="362"/>
        <v>0.03</v>
      </c>
      <c r="AZ598" s="353">
        <f t="shared" si="362"/>
        <v>0.03</v>
      </c>
      <c r="BA598" s="353">
        <f t="shared" si="362"/>
        <v>0.03</v>
      </c>
      <c r="BB598" s="353">
        <f t="shared" si="362"/>
        <v>0.03</v>
      </c>
      <c r="BC598" s="353">
        <f t="shared" si="362"/>
        <v>0.03</v>
      </c>
      <c r="BD598" s="353">
        <f t="shared" si="362"/>
        <v>0.03</v>
      </c>
      <c r="BE598" s="353">
        <f t="shared" si="362"/>
        <v>0.03</v>
      </c>
      <c r="BF598" s="353">
        <f t="shared" si="362"/>
        <v>0.03</v>
      </c>
      <c r="BG598" s="353">
        <f t="shared" si="362"/>
        <v>0.03</v>
      </c>
      <c r="BH598" s="353">
        <f t="shared" si="362"/>
        <v>0.03</v>
      </c>
      <c r="BI598" s="353">
        <f t="shared" si="362"/>
        <v>0.03</v>
      </c>
      <c r="BJ598" s="353">
        <f t="shared" si="362"/>
        <v>0.03</v>
      </c>
      <c r="BK598" s="353">
        <f t="shared" si="362"/>
        <v>0.03</v>
      </c>
      <c r="BL598" s="353">
        <f t="shared" si="362"/>
        <v>0.03</v>
      </c>
      <c r="BM598" s="353">
        <f t="shared" si="362"/>
        <v>0.03</v>
      </c>
      <c r="BN598" s="353">
        <f t="shared" si="362"/>
        <v>0.03</v>
      </c>
      <c r="BO598" s="353">
        <f t="shared" si="362"/>
        <v>0.03</v>
      </c>
      <c r="BP598" s="353">
        <f t="shared" si="362"/>
        <v>0.03</v>
      </c>
      <c r="BQ598" s="353">
        <f t="shared" si="362"/>
        <v>0.03</v>
      </c>
      <c r="BR598" s="353">
        <f t="shared" si="362"/>
        <v>0.03</v>
      </c>
      <c r="BS598" s="353">
        <f t="shared" si="362"/>
        <v>0.03</v>
      </c>
      <c r="BT598" s="353">
        <f t="shared" si="362"/>
        <v>0.03</v>
      </c>
      <c r="BU598" s="353">
        <f t="shared" si="362"/>
        <v>0.03</v>
      </c>
      <c r="BV598" s="353">
        <f t="shared" si="362"/>
        <v>0.03</v>
      </c>
      <c r="BW598" s="353">
        <f t="shared" si="363"/>
        <v>0.03</v>
      </c>
      <c r="BX598" s="353">
        <f t="shared" si="363"/>
        <v>0.03</v>
      </c>
      <c r="BY598" s="353">
        <f t="shared" si="363"/>
        <v>0.03</v>
      </c>
      <c r="BZ598" s="353">
        <f t="shared" si="363"/>
        <v>0.03</v>
      </c>
      <c r="CA598" s="353">
        <f t="shared" si="363"/>
        <v>0.03</v>
      </c>
      <c r="CB598" s="353">
        <f t="shared" si="363"/>
        <v>0.03</v>
      </c>
      <c r="CC598" s="353">
        <f t="shared" si="363"/>
        <v>0.03</v>
      </c>
      <c r="CD598" s="353">
        <f t="shared" si="363"/>
        <v>0.03</v>
      </c>
      <c r="CE598" s="353">
        <f t="shared" si="363"/>
        <v>0.03</v>
      </c>
      <c r="CF598" s="353">
        <f t="shared" si="363"/>
        <v>0.03</v>
      </c>
      <c r="CG598" s="353">
        <f t="shared" si="363"/>
        <v>0.03</v>
      </c>
      <c r="CH598" s="353">
        <f t="shared" si="363"/>
        <v>0.03</v>
      </c>
      <c r="CI598" s="353">
        <f t="shared" si="363"/>
        <v>0.03</v>
      </c>
      <c r="CJ598" s="353">
        <f t="shared" si="363"/>
        <v>0.03</v>
      </c>
      <c r="CK598" s="353">
        <f t="shared" si="363"/>
        <v>0.03</v>
      </c>
      <c r="CL598" s="353">
        <f t="shared" si="363"/>
        <v>0.03</v>
      </c>
      <c r="CM598" s="353">
        <f t="shared" si="363"/>
        <v>0.03</v>
      </c>
      <c r="CN598" s="353">
        <f t="shared" si="363"/>
        <v>0.03</v>
      </c>
      <c r="CO598" s="353">
        <f t="shared" si="363"/>
        <v>0.03</v>
      </c>
      <c r="CP598" s="353">
        <f t="shared" si="363"/>
        <v>0.03</v>
      </c>
      <c r="CQ598" s="353">
        <f t="shared" si="363"/>
        <v>0.03</v>
      </c>
      <c r="CR598" s="353">
        <f t="shared" si="363"/>
        <v>0.03</v>
      </c>
      <c r="CS598" s="353">
        <f t="shared" si="363"/>
        <v>0.03</v>
      </c>
      <c r="CT598" s="353">
        <f t="shared" si="363"/>
        <v>0.03</v>
      </c>
      <c r="CU598" s="353">
        <f t="shared" si="363"/>
        <v>0.03</v>
      </c>
      <c r="CV598" s="353">
        <f t="shared" si="363"/>
        <v>0.03</v>
      </c>
      <c r="CW598" s="353">
        <f t="shared" si="363"/>
        <v>0.03</v>
      </c>
      <c r="CX598" s="353">
        <f t="shared" si="363"/>
        <v>0.03</v>
      </c>
      <c r="CY598" s="353">
        <f t="shared" si="363"/>
        <v>0.03</v>
      </c>
      <c r="CZ598" s="353">
        <f t="shared" si="363"/>
        <v>0.03</v>
      </c>
      <c r="DA598" s="353">
        <f t="shared" si="363"/>
        <v>0.03</v>
      </c>
      <c r="DB598" s="353">
        <f t="shared" si="363"/>
        <v>0.03</v>
      </c>
      <c r="DC598" s="353">
        <f t="shared" si="363"/>
        <v>0.03</v>
      </c>
      <c r="DD598" s="353"/>
      <c r="DE598" s="353"/>
      <c r="DF598" s="353"/>
      <c r="DG598" s="353"/>
      <c r="DH598" s="353"/>
      <c r="DI598" s="353"/>
      <c r="DJ598" s="353"/>
      <c r="DK598" s="353"/>
      <c r="DL598" s="353"/>
      <c r="DM598" s="353"/>
      <c r="DN598" s="353"/>
      <c r="DO598" s="353"/>
      <c r="DP598" s="353"/>
      <c r="DQ598" s="353"/>
      <c r="DR598" s="353"/>
      <c r="DS598" s="353"/>
      <c r="DT598" s="353"/>
      <c r="DU598" s="353"/>
      <c r="DV598" s="353"/>
      <c r="DW598" s="353"/>
      <c r="DX598" s="353"/>
      <c r="DY598" s="353"/>
      <c r="DZ598" s="353"/>
      <c r="EA598" s="353"/>
      <c r="EB598" s="353"/>
      <c r="EC598" s="353"/>
      <c r="ED598" s="353"/>
      <c r="EE598" s="353"/>
      <c r="EF598" s="353"/>
      <c r="EG598" s="353"/>
      <c r="EH598" s="353"/>
      <c r="EI598" s="353"/>
      <c r="EJ598" s="353"/>
      <c r="EK598" s="353"/>
      <c r="EL598" s="353"/>
      <c r="EM598" s="353"/>
      <c r="EN598" s="116"/>
    </row>
    <row r="599" spans="3:144" x14ac:dyDescent="0.3">
      <c r="C599" s="142">
        <f t="shared" si="364"/>
        <v>5</v>
      </c>
      <c r="D599" s="223" t="str">
        <f t="shared" si="361"/>
        <v>사모전환사채</v>
      </c>
      <c r="E599" s="215" t="str">
        <f t="shared" si="361"/>
        <v>유안타</v>
      </c>
      <c r="F599" s="283">
        <f t="shared" si="361"/>
        <v>0</v>
      </c>
      <c r="G599" s="352">
        <f t="shared" si="361"/>
        <v>1.4999999999999999E-2</v>
      </c>
      <c r="H599" s="218">
        <f t="shared" si="361"/>
        <v>44540</v>
      </c>
      <c r="I599" s="219" t="str">
        <f t="shared" si="361"/>
        <v>3개월</v>
      </c>
      <c r="J599" s="220" t="str">
        <f t="shared" si="361"/>
        <v>3,6,9,12</v>
      </c>
      <c r="K599" s="353">
        <f t="shared" ref="K599:BV602" si="365">$G599</f>
        <v>1.4999999999999999E-2</v>
      </c>
      <c r="L599" s="353">
        <f t="shared" si="365"/>
        <v>1.4999999999999999E-2</v>
      </c>
      <c r="M599" s="353">
        <f t="shared" si="365"/>
        <v>1.4999999999999999E-2</v>
      </c>
      <c r="N599" s="353">
        <f t="shared" si="365"/>
        <v>1.4999999999999999E-2</v>
      </c>
      <c r="O599" s="353">
        <f t="shared" si="365"/>
        <v>1.4999999999999999E-2</v>
      </c>
      <c r="P599" s="353">
        <f t="shared" si="365"/>
        <v>1.4999999999999999E-2</v>
      </c>
      <c r="Q599" s="353">
        <f t="shared" si="365"/>
        <v>1.4999999999999999E-2</v>
      </c>
      <c r="R599" s="353">
        <f t="shared" si="365"/>
        <v>1.4999999999999999E-2</v>
      </c>
      <c r="S599" s="353">
        <f t="shared" si="365"/>
        <v>1.4999999999999999E-2</v>
      </c>
      <c r="T599" s="353">
        <f t="shared" si="365"/>
        <v>1.4999999999999999E-2</v>
      </c>
      <c r="U599" s="353">
        <f t="shared" si="365"/>
        <v>1.4999999999999999E-2</v>
      </c>
      <c r="V599" s="353">
        <f t="shared" si="365"/>
        <v>1.4999999999999999E-2</v>
      </c>
      <c r="W599" s="353">
        <f t="shared" si="365"/>
        <v>1.4999999999999999E-2</v>
      </c>
      <c r="X599" s="353">
        <f t="shared" si="365"/>
        <v>1.4999999999999999E-2</v>
      </c>
      <c r="Y599" s="353">
        <f t="shared" si="365"/>
        <v>1.4999999999999999E-2</v>
      </c>
      <c r="Z599" s="353">
        <f t="shared" si="365"/>
        <v>1.4999999999999999E-2</v>
      </c>
      <c r="AA599" s="353">
        <f t="shared" si="365"/>
        <v>1.4999999999999999E-2</v>
      </c>
      <c r="AB599" s="353">
        <f t="shared" si="365"/>
        <v>1.4999999999999999E-2</v>
      </c>
      <c r="AC599" s="353">
        <f t="shared" si="365"/>
        <v>1.4999999999999999E-2</v>
      </c>
      <c r="AD599" s="353">
        <f t="shared" si="365"/>
        <v>1.4999999999999999E-2</v>
      </c>
      <c r="AE599" s="353">
        <f t="shared" si="365"/>
        <v>1.4999999999999999E-2</v>
      </c>
      <c r="AF599" s="353">
        <f t="shared" si="365"/>
        <v>1.4999999999999999E-2</v>
      </c>
      <c r="AG599" s="353">
        <f t="shared" si="365"/>
        <v>1.4999999999999999E-2</v>
      </c>
      <c r="AH599" s="353">
        <f t="shared" si="365"/>
        <v>1.4999999999999999E-2</v>
      </c>
      <c r="AI599" s="353">
        <f t="shared" si="365"/>
        <v>1.4999999999999999E-2</v>
      </c>
      <c r="AJ599" s="353">
        <f t="shared" si="365"/>
        <v>1.4999999999999999E-2</v>
      </c>
      <c r="AK599" s="353">
        <f t="shared" si="365"/>
        <v>1.4999999999999999E-2</v>
      </c>
      <c r="AL599" s="353">
        <f t="shared" si="365"/>
        <v>1.4999999999999999E-2</v>
      </c>
      <c r="AM599" s="353">
        <f t="shared" si="365"/>
        <v>1.4999999999999999E-2</v>
      </c>
      <c r="AN599" s="353">
        <f t="shared" si="365"/>
        <v>1.4999999999999999E-2</v>
      </c>
      <c r="AO599" s="353">
        <f t="shared" si="365"/>
        <v>1.4999999999999999E-2</v>
      </c>
      <c r="AP599" s="353">
        <f t="shared" si="365"/>
        <v>1.4999999999999999E-2</v>
      </c>
      <c r="AQ599" s="353">
        <f t="shared" si="365"/>
        <v>1.4999999999999999E-2</v>
      </c>
      <c r="AR599" s="353">
        <f t="shared" si="365"/>
        <v>1.4999999999999999E-2</v>
      </c>
      <c r="AS599" s="353">
        <f t="shared" si="365"/>
        <v>1.4999999999999999E-2</v>
      </c>
      <c r="AT599" s="353">
        <f t="shared" si="365"/>
        <v>1.4999999999999999E-2</v>
      </c>
      <c r="AU599" s="353">
        <f t="shared" si="365"/>
        <v>1.4999999999999999E-2</v>
      </c>
      <c r="AV599" s="353">
        <f t="shared" si="365"/>
        <v>1.4999999999999999E-2</v>
      </c>
      <c r="AW599" s="353">
        <f t="shared" si="365"/>
        <v>1.4999999999999999E-2</v>
      </c>
      <c r="AX599" s="353">
        <f t="shared" si="365"/>
        <v>1.4999999999999999E-2</v>
      </c>
      <c r="AY599" s="353">
        <f t="shared" si="365"/>
        <v>1.4999999999999999E-2</v>
      </c>
      <c r="AZ599" s="353">
        <f t="shared" si="365"/>
        <v>1.4999999999999999E-2</v>
      </c>
      <c r="BA599" s="353">
        <f t="shared" si="365"/>
        <v>1.4999999999999999E-2</v>
      </c>
      <c r="BB599" s="353">
        <f t="shared" si="365"/>
        <v>1.4999999999999999E-2</v>
      </c>
      <c r="BC599" s="353">
        <f t="shared" si="365"/>
        <v>1.4999999999999999E-2</v>
      </c>
      <c r="BD599" s="353">
        <f t="shared" si="365"/>
        <v>1.4999999999999999E-2</v>
      </c>
      <c r="BE599" s="353">
        <f t="shared" si="365"/>
        <v>1.4999999999999999E-2</v>
      </c>
      <c r="BF599" s="353">
        <f t="shared" si="365"/>
        <v>1.4999999999999999E-2</v>
      </c>
      <c r="BG599" s="353">
        <f t="shared" si="365"/>
        <v>1.4999999999999999E-2</v>
      </c>
      <c r="BH599" s="353">
        <f t="shared" si="365"/>
        <v>1.4999999999999999E-2</v>
      </c>
      <c r="BI599" s="353">
        <f t="shared" si="365"/>
        <v>1.4999999999999999E-2</v>
      </c>
      <c r="BJ599" s="353">
        <f t="shared" si="365"/>
        <v>1.4999999999999999E-2</v>
      </c>
      <c r="BK599" s="353">
        <f t="shared" si="365"/>
        <v>1.4999999999999999E-2</v>
      </c>
      <c r="BL599" s="353">
        <f t="shared" si="365"/>
        <v>1.4999999999999999E-2</v>
      </c>
      <c r="BM599" s="353">
        <f t="shared" si="365"/>
        <v>1.4999999999999999E-2</v>
      </c>
      <c r="BN599" s="353">
        <f t="shared" si="365"/>
        <v>1.4999999999999999E-2</v>
      </c>
      <c r="BO599" s="353">
        <f t="shared" si="365"/>
        <v>1.4999999999999999E-2</v>
      </c>
      <c r="BP599" s="353">
        <f t="shared" si="365"/>
        <v>1.4999999999999999E-2</v>
      </c>
      <c r="BQ599" s="353">
        <f t="shared" si="365"/>
        <v>1.4999999999999999E-2</v>
      </c>
      <c r="BR599" s="353">
        <f t="shared" si="365"/>
        <v>1.4999999999999999E-2</v>
      </c>
      <c r="BS599" s="353">
        <f t="shared" si="365"/>
        <v>1.4999999999999999E-2</v>
      </c>
      <c r="BT599" s="353">
        <f t="shared" si="365"/>
        <v>1.4999999999999999E-2</v>
      </c>
      <c r="BU599" s="353">
        <f t="shared" si="365"/>
        <v>1.4999999999999999E-2</v>
      </c>
      <c r="BV599" s="353">
        <f t="shared" si="365"/>
        <v>1.4999999999999999E-2</v>
      </c>
      <c r="BW599" s="353">
        <f t="shared" si="363"/>
        <v>1.4999999999999999E-2</v>
      </c>
      <c r="BX599" s="353">
        <f t="shared" si="363"/>
        <v>1.4999999999999999E-2</v>
      </c>
      <c r="BY599" s="353">
        <f t="shared" si="363"/>
        <v>1.4999999999999999E-2</v>
      </c>
      <c r="BZ599" s="353">
        <f t="shared" si="363"/>
        <v>1.4999999999999999E-2</v>
      </c>
      <c r="CA599" s="353">
        <f t="shared" si="363"/>
        <v>1.4999999999999999E-2</v>
      </c>
      <c r="CB599" s="353">
        <f t="shared" si="363"/>
        <v>1.4999999999999999E-2</v>
      </c>
      <c r="CC599" s="353">
        <f t="shared" si="363"/>
        <v>1.4999999999999999E-2</v>
      </c>
      <c r="CD599" s="353">
        <f t="shared" si="363"/>
        <v>1.4999999999999999E-2</v>
      </c>
      <c r="CE599" s="353">
        <f t="shared" si="363"/>
        <v>1.4999999999999999E-2</v>
      </c>
      <c r="CF599" s="353">
        <f t="shared" si="363"/>
        <v>1.4999999999999999E-2</v>
      </c>
      <c r="CG599" s="353">
        <f t="shared" si="363"/>
        <v>1.4999999999999999E-2</v>
      </c>
      <c r="CH599" s="353">
        <f t="shared" si="363"/>
        <v>1.4999999999999999E-2</v>
      </c>
      <c r="CI599" s="353">
        <f t="shared" si="363"/>
        <v>1.4999999999999999E-2</v>
      </c>
      <c r="CJ599" s="353">
        <f t="shared" si="363"/>
        <v>1.4999999999999999E-2</v>
      </c>
      <c r="CK599" s="353">
        <f t="shared" si="363"/>
        <v>1.4999999999999999E-2</v>
      </c>
      <c r="CL599" s="353">
        <f t="shared" si="363"/>
        <v>1.4999999999999999E-2</v>
      </c>
      <c r="CM599" s="353">
        <f t="shared" si="363"/>
        <v>1.4999999999999999E-2</v>
      </c>
      <c r="CN599" s="353">
        <f t="shared" si="363"/>
        <v>1.4999999999999999E-2</v>
      </c>
      <c r="CO599" s="353">
        <f t="shared" si="363"/>
        <v>1.4999999999999999E-2</v>
      </c>
      <c r="CP599" s="353">
        <f t="shared" si="363"/>
        <v>1.4999999999999999E-2</v>
      </c>
      <c r="CQ599" s="353">
        <f t="shared" si="363"/>
        <v>1.4999999999999999E-2</v>
      </c>
      <c r="CR599" s="353">
        <f t="shared" si="363"/>
        <v>1.4999999999999999E-2</v>
      </c>
      <c r="CS599" s="353">
        <f t="shared" si="363"/>
        <v>1.4999999999999999E-2</v>
      </c>
      <c r="CT599" s="353">
        <f t="shared" si="363"/>
        <v>1.4999999999999999E-2</v>
      </c>
      <c r="CU599" s="353">
        <f t="shared" si="363"/>
        <v>1.4999999999999999E-2</v>
      </c>
      <c r="CV599" s="353">
        <f t="shared" si="363"/>
        <v>1.4999999999999999E-2</v>
      </c>
      <c r="CW599" s="353">
        <f t="shared" si="363"/>
        <v>1.4999999999999999E-2</v>
      </c>
      <c r="CX599" s="353">
        <f t="shared" si="363"/>
        <v>1.4999999999999999E-2</v>
      </c>
      <c r="CY599" s="353">
        <f t="shared" si="363"/>
        <v>1.4999999999999999E-2</v>
      </c>
      <c r="CZ599" s="353">
        <f t="shared" si="363"/>
        <v>1.4999999999999999E-2</v>
      </c>
      <c r="DA599" s="353">
        <f t="shared" si="363"/>
        <v>1.4999999999999999E-2</v>
      </c>
      <c r="DB599" s="353">
        <f t="shared" si="363"/>
        <v>1.4999999999999999E-2</v>
      </c>
      <c r="DC599" s="353">
        <f t="shared" si="363"/>
        <v>1.4999999999999999E-2</v>
      </c>
      <c r="DD599" s="353"/>
      <c r="DE599" s="353"/>
      <c r="DF599" s="353"/>
      <c r="DG599" s="353"/>
      <c r="DH599" s="353"/>
      <c r="DI599" s="353"/>
      <c r="DJ599" s="353"/>
      <c r="DK599" s="353"/>
      <c r="DL599" s="353"/>
      <c r="DM599" s="353"/>
      <c r="DN599" s="353"/>
      <c r="DO599" s="353"/>
      <c r="DP599" s="353"/>
      <c r="DQ599" s="353"/>
      <c r="DR599" s="353"/>
      <c r="DS599" s="353"/>
      <c r="DT599" s="353"/>
      <c r="DU599" s="353"/>
      <c r="DV599" s="353"/>
      <c r="DW599" s="353"/>
      <c r="DX599" s="353"/>
      <c r="DY599" s="353"/>
      <c r="DZ599" s="353"/>
      <c r="EA599" s="353"/>
      <c r="EB599" s="353"/>
      <c r="EC599" s="353"/>
      <c r="ED599" s="353"/>
      <c r="EE599" s="353"/>
      <c r="EF599" s="353"/>
      <c r="EG599" s="353"/>
      <c r="EH599" s="353"/>
      <c r="EI599" s="353"/>
      <c r="EJ599" s="353"/>
      <c r="EK599" s="353"/>
      <c r="EL599" s="353"/>
      <c r="EM599" s="353"/>
      <c r="EN599" s="116"/>
    </row>
    <row r="600" spans="3:144" x14ac:dyDescent="0.3">
      <c r="C600" s="142"/>
      <c r="D600" s="223"/>
      <c r="E600" s="215"/>
      <c r="F600" s="283"/>
      <c r="G600" s="217"/>
      <c r="H600" s="218"/>
      <c r="I600" s="219"/>
      <c r="J600" s="220"/>
      <c r="K600" s="353"/>
      <c r="L600" s="354"/>
      <c r="M600" s="354"/>
      <c r="N600" s="354"/>
      <c r="O600" s="354"/>
      <c r="P600" s="354"/>
      <c r="Q600" s="354"/>
      <c r="R600" s="354"/>
      <c r="S600" s="354"/>
      <c r="T600" s="354"/>
      <c r="U600" s="354"/>
      <c r="V600" s="354"/>
      <c r="W600" s="354"/>
      <c r="X600" s="354"/>
      <c r="Y600" s="354"/>
      <c r="Z600" s="354"/>
      <c r="AA600" s="354"/>
      <c r="AB600" s="354"/>
      <c r="AC600" s="354"/>
      <c r="AD600" s="354"/>
      <c r="AE600" s="354"/>
      <c r="AF600" s="354"/>
      <c r="AG600" s="354"/>
      <c r="AH600" s="354"/>
      <c r="AI600" s="354"/>
      <c r="AJ600" s="354"/>
      <c r="AK600" s="354"/>
      <c r="AL600" s="354"/>
      <c r="AM600" s="354"/>
      <c r="AN600" s="354"/>
      <c r="AO600" s="354"/>
      <c r="AP600" s="354"/>
      <c r="AQ600" s="354"/>
      <c r="AR600" s="354"/>
      <c r="AS600" s="354"/>
      <c r="AT600" s="354"/>
      <c r="AU600" s="354"/>
      <c r="AV600" s="354"/>
      <c r="AW600" s="354"/>
      <c r="AX600" s="354"/>
      <c r="AY600" s="354"/>
      <c r="AZ600" s="354"/>
      <c r="BA600" s="354"/>
      <c r="BB600" s="354"/>
      <c r="BC600" s="354"/>
      <c r="BD600" s="354"/>
      <c r="BE600" s="354"/>
      <c r="BF600" s="354"/>
      <c r="BG600" s="354"/>
      <c r="BH600" s="354"/>
      <c r="BI600" s="354"/>
      <c r="BJ600" s="354"/>
      <c r="BK600" s="354"/>
      <c r="BL600" s="354"/>
      <c r="BM600" s="354"/>
      <c r="BN600" s="354"/>
      <c r="BO600" s="354"/>
      <c r="BP600" s="354"/>
      <c r="BQ600" s="354"/>
      <c r="BR600" s="354"/>
      <c r="BS600" s="354"/>
      <c r="BT600" s="354"/>
      <c r="BU600" s="354"/>
      <c r="BV600" s="354"/>
      <c r="BW600" s="354"/>
      <c r="BX600" s="354"/>
      <c r="BY600" s="354"/>
      <c r="BZ600" s="354"/>
      <c r="CA600" s="354"/>
      <c r="CB600" s="354"/>
      <c r="CC600" s="354"/>
      <c r="CD600" s="354"/>
      <c r="CE600" s="354"/>
      <c r="CF600" s="354"/>
      <c r="CG600" s="354"/>
      <c r="CH600" s="354"/>
      <c r="CI600" s="354"/>
      <c r="CJ600" s="354"/>
      <c r="CK600" s="354"/>
      <c r="CL600" s="354"/>
      <c r="CM600" s="354"/>
      <c r="CN600" s="354"/>
      <c r="CO600" s="354"/>
      <c r="CP600" s="354"/>
      <c r="CQ600" s="354"/>
      <c r="CR600" s="354"/>
      <c r="CS600" s="354"/>
      <c r="CT600" s="354"/>
      <c r="CU600" s="354"/>
      <c r="CV600" s="354"/>
      <c r="CW600" s="354"/>
      <c r="CX600" s="354"/>
      <c r="CY600" s="354"/>
      <c r="CZ600" s="354"/>
      <c r="DA600" s="354"/>
      <c r="DB600" s="354"/>
      <c r="DC600" s="354"/>
      <c r="DD600" s="354"/>
      <c r="DE600" s="354"/>
      <c r="DF600" s="354"/>
      <c r="DG600" s="354"/>
      <c r="DH600" s="354"/>
      <c r="DI600" s="354"/>
      <c r="DJ600" s="354"/>
      <c r="DK600" s="354"/>
      <c r="DL600" s="354"/>
      <c r="DM600" s="354"/>
      <c r="DN600" s="354"/>
      <c r="DO600" s="354"/>
      <c r="DP600" s="354"/>
      <c r="DQ600" s="354"/>
      <c r="DR600" s="354"/>
      <c r="DS600" s="354"/>
      <c r="DT600" s="354"/>
      <c r="DU600" s="354"/>
      <c r="DV600" s="354"/>
      <c r="DW600" s="354"/>
      <c r="DX600" s="354"/>
      <c r="DY600" s="354"/>
      <c r="DZ600" s="354"/>
      <c r="EA600" s="354"/>
      <c r="EB600" s="354"/>
      <c r="EC600" s="354"/>
      <c r="ED600" s="354"/>
      <c r="EE600" s="354"/>
      <c r="EF600" s="354"/>
      <c r="EG600" s="354"/>
      <c r="EH600" s="354"/>
      <c r="EI600" s="354"/>
      <c r="EJ600" s="354"/>
      <c r="EK600" s="354"/>
      <c r="EL600" s="354"/>
      <c r="EM600" s="354"/>
      <c r="EN600" s="116"/>
    </row>
    <row r="601" spans="3:144" s="334" customFormat="1" x14ac:dyDescent="0.3">
      <c r="C601" s="335"/>
      <c r="D601" s="176" t="str">
        <f t="shared" ref="D601:J616" si="366">D530</f>
        <v>장기차입금</v>
      </c>
      <c r="E601" s="211" t="str">
        <f t="shared" si="366"/>
        <v>은행</v>
      </c>
      <c r="F601" s="212" t="str">
        <f t="shared" si="366"/>
        <v>원금</v>
      </c>
      <c r="G601" s="350" t="str">
        <f t="shared" si="366"/>
        <v>이자율</v>
      </c>
      <c r="H601" s="212" t="str">
        <f t="shared" si="366"/>
        <v>만기상환일</v>
      </c>
      <c r="I601" s="212" t="str">
        <f t="shared" si="366"/>
        <v>이자납부주기</v>
      </c>
      <c r="J601" s="213" t="str">
        <f t="shared" si="366"/>
        <v>이자불입월</v>
      </c>
      <c r="K601" s="355"/>
      <c r="L601" s="356"/>
      <c r="M601" s="356"/>
      <c r="N601" s="356"/>
      <c r="O601" s="356"/>
      <c r="P601" s="356"/>
      <c r="Q601" s="356"/>
      <c r="R601" s="356"/>
      <c r="S601" s="356"/>
      <c r="T601" s="356"/>
      <c r="U601" s="356"/>
      <c r="V601" s="356"/>
      <c r="W601" s="356"/>
      <c r="X601" s="356"/>
      <c r="Y601" s="356"/>
      <c r="Z601" s="356"/>
      <c r="AA601" s="356"/>
      <c r="AB601" s="356"/>
      <c r="AC601" s="356"/>
      <c r="AD601" s="356"/>
      <c r="AE601" s="356"/>
      <c r="AF601" s="356"/>
      <c r="AG601" s="356"/>
      <c r="AH601" s="356"/>
      <c r="AI601" s="356"/>
      <c r="AJ601" s="356"/>
      <c r="AK601" s="356"/>
      <c r="AL601" s="356"/>
      <c r="AM601" s="356"/>
      <c r="AN601" s="356"/>
      <c r="AO601" s="356"/>
      <c r="AP601" s="356"/>
      <c r="AQ601" s="356"/>
      <c r="AR601" s="356"/>
      <c r="AS601" s="356"/>
      <c r="AT601" s="356"/>
      <c r="AU601" s="356"/>
      <c r="AV601" s="356"/>
      <c r="AW601" s="356"/>
      <c r="AX601" s="356"/>
      <c r="AY601" s="356"/>
      <c r="AZ601" s="356"/>
      <c r="BA601" s="356"/>
      <c r="BB601" s="356"/>
      <c r="BC601" s="356"/>
      <c r="BD601" s="356"/>
      <c r="BE601" s="356"/>
      <c r="BF601" s="356"/>
      <c r="BG601" s="356"/>
      <c r="BH601" s="356"/>
      <c r="BI601" s="356"/>
      <c r="BJ601" s="356"/>
      <c r="BK601" s="356"/>
      <c r="BL601" s="356"/>
      <c r="BM601" s="356"/>
      <c r="BN601" s="356"/>
      <c r="BO601" s="356"/>
      <c r="BP601" s="356"/>
      <c r="BQ601" s="356"/>
      <c r="BR601" s="356"/>
      <c r="BS601" s="356"/>
      <c r="BT601" s="356"/>
      <c r="BU601" s="356"/>
      <c r="BV601" s="356"/>
      <c r="BW601" s="356"/>
      <c r="BX601" s="356"/>
      <c r="BY601" s="356"/>
      <c r="BZ601" s="356"/>
      <c r="CA601" s="356"/>
      <c r="CB601" s="356"/>
      <c r="CC601" s="356"/>
      <c r="CD601" s="356"/>
      <c r="CE601" s="356"/>
      <c r="CF601" s="356"/>
      <c r="CG601" s="356"/>
      <c r="CH601" s="356"/>
      <c r="CI601" s="356"/>
      <c r="CJ601" s="356"/>
      <c r="CK601" s="356"/>
      <c r="CL601" s="356"/>
      <c r="CM601" s="356"/>
      <c r="CN601" s="356"/>
      <c r="CO601" s="356"/>
      <c r="CP601" s="356"/>
      <c r="CQ601" s="356"/>
      <c r="CR601" s="356"/>
      <c r="CS601" s="356"/>
      <c r="CT601" s="356"/>
      <c r="CU601" s="356"/>
      <c r="CV601" s="356"/>
      <c r="CW601" s="356"/>
      <c r="CX601" s="356"/>
      <c r="CY601" s="356"/>
      <c r="CZ601" s="356"/>
      <c r="DA601" s="356"/>
      <c r="DB601" s="356"/>
      <c r="DC601" s="356"/>
      <c r="DD601" s="356"/>
      <c r="DE601" s="356"/>
      <c r="DF601" s="356"/>
      <c r="DG601" s="356"/>
      <c r="DH601" s="356"/>
      <c r="DI601" s="356"/>
      <c r="DJ601" s="356"/>
      <c r="DK601" s="356"/>
      <c r="DL601" s="356"/>
      <c r="DM601" s="356"/>
      <c r="DN601" s="356"/>
      <c r="DO601" s="356"/>
      <c r="DP601" s="356"/>
      <c r="DQ601" s="356"/>
      <c r="DR601" s="356"/>
      <c r="DS601" s="356"/>
      <c r="DT601" s="356"/>
      <c r="DU601" s="356"/>
      <c r="DV601" s="356"/>
      <c r="DW601" s="356"/>
      <c r="DX601" s="356"/>
      <c r="DY601" s="356"/>
      <c r="DZ601" s="356"/>
      <c r="EA601" s="356"/>
      <c r="EB601" s="356"/>
      <c r="EC601" s="356"/>
      <c r="ED601" s="356"/>
      <c r="EE601" s="356"/>
      <c r="EF601" s="356"/>
      <c r="EG601" s="356"/>
      <c r="EH601" s="356"/>
      <c r="EI601" s="356"/>
      <c r="EJ601" s="356"/>
      <c r="EK601" s="356"/>
      <c r="EL601" s="356"/>
      <c r="EM601" s="356"/>
    </row>
    <row r="602" spans="3:144" x14ac:dyDescent="0.3">
      <c r="C602" s="142">
        <v>1</v>
      </c>
      <c r="D602" s="223" t="str">
        <f t="shared" si="366"/>
        <v>산업시설대</v>
      </c>
      <c r="E602" s="215" t="str">
        <f t="shared" si="366"/>
        <v>산업</v>
      </c>
      <c r="F602" s="283">
        <f t="shared" si="366"/>
        <v>6000</v>
      </c>
      <c r="G602" s="352">
        <f t="shared" si="366"/>
        <v>2.52E-2</v>
      </c>
      <c r="H602" s="218">
        <f t="shared" si="366"/>
        <v>43373</v>
      </c>
      <c r="I602" s="219" t="str">
        <f t="shared" si="366"/>
        <v>3개월</v>
      </c>
      <c r="J602" s="220" t="str">
        <f t="shared" si="366"/>
        <v>3.6.9.12</v>
      </c>
      <c r="K602" s="353">
        <f t="shared" ref="K602:BV605" si="367">$G602</f>
        <v>2.52E-2</v>
      </c>
      <c r="L602" s="353">
        <f t="shared" si="367"/>
        <v>2.52E-2</v>
      </c>
      <c r="M602" s="353">
        <f t="shared" si="367"/>
        <v>2.52E-2</v>
      </c>
      <c r="N602" s="353">
        <f t="shared" si="367"/>
        <v>2.52E-2</v>
      </c>
      <c r="O602" s="353">
        <f t="shared" si="367"/>
        <v>2.52E-2</v>
      </c>
      <c r="P602" s="353">
        <f t="shared" si="367"/>
        <v>2.52E-2</v>
      </c>
      <c r="Q602" s="353">
        <f t="shared" si="367"/>
        <v>2.52E-2</v>
      </c>
      <c r="R602" s="353">
        <f t="shared" si="367"/>
        <v>2.52E-2</v>
      </c>
      <c r="S602" s="353">
        <f t="shared" si="367"/>
        <v>2.52E-2</v>
      </c>
      <c r="T602" s="353">
        <f t="shared" si="367"/>
        <v>2.52E-2</v>
      </c>
      <c r="U602" s="353">
        <f t="shared" si="367"/>
        <v>2.52E-2</v>
      </c>
      <c r="V602" s="353">
        <f t="shared" si="367"/>
        <v>2.52E-2</v>
      </c>
      <c r="W602" s="353">
        <f t="shared" si="367"/>
        <v>2.52E-2</v>
      </c>
      <c r="X602" s="353">
        <f t="shared" si="367"/>
        <v>2.52E-2</v>
      </c>
      <c r="Y602" s="353">
        <f t="shared" si="367"/>
        <v>2.52E-2</v>
      </c>
      <c r="Z602" s="353">
        <f t="shared" si="367"/>
        <v>2.52E-2</v>
      </c>
      <c r="AA602" s="353">
        <f t="shared" si="367"/>
        <v>2.52E-2</v>
      </c>
      <c r="AB602" s="353">
        <f t="shared" si="367"/>
        <v>2.52E-2</v>
      </c>
      <c r="AC602" s="353">
        <f t="shared" si="367"/>
        <v>2.52E-2</v>
      </c>
      <c r="AD602" s="353">
        <f t="shared" si="367"/>
        <v>2.52E-2</v>
      </c>
      <c r="AE602" s="353">
        <f t="shared" si="367"/>
        <v>2.52E-2</v>
      </c>
      <c r="AF602" s="353">
        <f t="shared" si="367"/>
        <v>2.52E-2</v>
      </c>
      <c r="AG602" s="353">
        <f t="shared" si="367"/>
        <v>2.52E-2</v>
      </c>
      <c r="AH602" s="353">
        <f t="shared" si="367"/>
        <v>2.52E-2</v>
      </c>
      <c r="AI602" s="353">
        <f t="shared" si="367"/>
        <v>2.52E-2</v>
      </c>
      <c r="AJ602" s="353">
        <f t="shared" si="367"/>
        <v>2.52E-2</v>
      </c>
      <c r="AK602" s="353">
        <f t="shared" si="367"/>
        <v>2.52E-2</v>
      </c>
      <c r="AL602" s="353">
        <f t="shared" si="367"/>
        <v>2.52E-2</v>
      </c>
      <c r="AM602" s="353">
        <f t="shared" si="367"/>
        <v>2.52E-2</v>
      </c>
      <c r="AN602" s="353">
        <f t="shared" si="367"/>
        <v>2.52E-2</v>
      </c>
      <c r="AO602" s="353">
        <f t="shared" si="367"/>
        <v>2.52E-2</v>
      </c>
      <c r="AP602" s="353">
        <f t="shared" si="367"/>
        <v>2.52E-2</v>
      </c>
      <c r="AQ602" s="353">
        <f t="shared" si="367"/>
        <v>2.52E-2</v>
      </c>
      <c r="AR602" s="353">
        <f t="shared" si="367"/>
        <v>2.52E-2</v>
      </c>
      <c r="AS602" s="353">
        <f t="shared" si="367"/>
        <v>2.52E-2</v>
      </c>
      <c r="AT602" s="353">
        <f t="shared" si="367"/>
        <v>2.52E-2</v>
      </c>
      <c r="AU602" s="353">
        <f t="shared" si="367"/>
        <v>2.52E-2</v>
      </c>
      <c r="AV602" s="353">
        <f t="shared" si="367"/>
        <v>2.52E-2</v>
      </c>
      <c r="AW602" s="353">
        <f t="shared" si="367"/>
        <v>2.52E-2</v>
      </c>
      <c r="AX602" s="353">
        <f t="shared" si="367"/>
        <v>2.52E-2</v>
      </c>
      <c r="AY602" s="353">
        <f t="shared" si="367"/>
        <v>2.52E-2</v>
      </c>
      <c r="AZ602" s="353">
        <f t="shared" si="367"/>
        <v>2.52E-2</v>
      </c>
      <c r="BA602" s="353">
        <f t="shared" si="367"/>
        <v>2.52E-2</v>
      </c>
      <c r="BB602" s="353">
        <f t="shared" si="367"/>
        <v>2.52E-2</v>
      </c>
      <c r="BC602" s="353">
        <f t="shared" si="367"/>
        <v>2.52E-2</v>
      </c>
      <c r="BD602" s="353">
        <f t="shared" si="367"/>
        <v>2.52E-2</v>
      </c>
      <c r="BE602" s="353">
        <f t="shared" si="367"/>
        <v>2.52E-2</v>
      </c>
      <c r="BF602" s="353">
        <f t="shared" si="367"/>
        <v>2.52E-2</v>
      </c>
      <c r="BG602" s="353">
        <f t="shared" si="367"/>
        <v>2.52E-2</v>
      </c>
      <c r="BH602" s="353">
        <f t="shared" si="367"/>
        <v>2.52E-2</v>
      </c>
      <c r="BI602" s="353">
        <f t="shared" si="367"/>
        <v>2.52E-2</v>
      </c>
      <c r="BJ602" s="353">
        <f t="shared" si="367"/>
        <v>2.52E-2</v>
      </c>
      <c r="BK602" s="353">
        <f t="shared" si="367"/>
        <v>2.52E-2</v>
      </c>
      <c r="BL602" s="353">
        <f t="shared" si="367"/>
        <v>2.52E-2</v>
      </c>
      <c r="BM602" s="353">
        <f t="shared" si="367"/>
        <v>2.52E-2</v>
      </c>
      <c r="BN602" s="353">
        <f t="shared" si="367"/>
        <v>2.52E-2</v>
      </c>
      <c r="BO602" s="353">
        <f t="shared" si="367"/>
        <v>2.52E-2</v>
      </c>
      <c r="BP602" s="353">
        <f t="shared" si="367"/>
        <v>2.52E-2</v>
      </c>
      <c r="BQ602" s="353">
        <f t="shared" si="367"/>
        <v>2.52E-2</v>
      </c>
      <c r="BR602" s="353">
        <f t="shared" si="367"/>
        <v>2.52E-2</v>
      </c>
      <c r="BS602" s="353">
        <f t="shared" si="367"/>
        <v>2.52E-2</v>
      </c>
      <c r="BT602" s="353">
        <f t="shared" si="367"/>
        <v>2.52E-2</v>
      </c>
      <c r="BU602" s="353">
        <f t="shared" si="367"/>
        <v>2.52E-2</v>
      </c>
      <c r="BV602" s="353">
        <f t="shared" si="367"/>
        <v>2.52E-2</v>
      </c>
      <c r="BW602" s="353">
        <f t="shared" ref="BW602:EH605" si="368">$G602</f>
        <v>2.52E-2</v>
      </c>
      <c r="BX602" s="353">
        <f t="shared" si="368"/>
        <v>2.52E-2</v>
      </c>
      <c r="BY602" s="353">
        <f t="shared" si="368"/>
        <v>2.52E-2</v>
      </c>
      <c r="BZ602" s="353">
        <f t="shared" si="368"/>
        <v>2.52E-2</v>
      </c>
      <c r="CA602" s="353">
        <f t="shared" si="368"/>
        <v>2.52E-2</v>
      </c>
      <c r="CB602" s="353">
        <f t="shared" si="368"/>
        <v>2.52E-2</v>
      </c>
      <c r="CC602" s="353">
        <f t="shared" si="368"/>
        <v>2.52E-2</v>
      </c>
      <c r="CD602" s="353">
        <f t="shared" si="368"/>
        <v>2.52E-2</v>
      </c>
      <c r="CE602" s="353">
        <f t="shared" si="368"/>
        <v>2.52E-2</v>
      </c>
      <c r="CF602" s="353">
        <f t="shared" si="368"/>
        <v>2.52E-2</v>
      </c>
      <c r="CG602" s="353">
        <f t="shared" si="368"/>
        <v>2.52E-2</v>
      </c>
      <c r="CH602" s="353">
        <f t="shared" si="368"/>
        <v>2.52E-2</v>
      </c>
      <c r="CI602" s="353">
        <f t="shared" si="368"/>
        <v>2.52E-2</v>
      </c>
      <c r="CJ602" s="353">
        <f t="shared" si="368"/>
        <v>2.52E-2</v>
      </c>
      <c r="CK602" s="353">
        <f t="shared" si="368"/>
        <v>2.52E-2</v>
      </c>
      <c r="CL602" s="353">
        <f t="shared" si="368"/>
        <v>2.52E-2</v>
      </c>
      <c r="CM602" s="353">
        <f t="shared" si="368"/>
        <v>2.52E-2</v>
      </c>
      <c r="CN602" s="353">
        <f t="shared" si="368"/>
        <v>2.52E-2</v>
      </c>
      <c r="CO602" s="353">
        <f t="shared" si="368"/>
        <v>2.52E-2</v>
      </c>
      <c r="CP602" s="353">
        <f t="shared" si="368"/>
        <v>2.52E-2</v>
      </c>
      <c r="CQ602" s="353">
        <f t="shared" si="368"/>
        <v>2.52E-2</v>
      </c>
      <c r="CR602" s="353">
        <f t="shared" si="368"/>
        <v>2.52E-2</v>
      </c>
      <c r="CS602" s="353">
        <f t="shared" si="368"/>
        <v>2.52E-2</v>
      </c>
      <c r="CT602" s="353">
        <f t="shared" si="368"/>
        <v>2.52E-2</v>
      </c>
      <c r="CU602" s="353">
        <f t="shared" si="368"/>
        <v>2.52E-2</v>
      </c>
      <c r="CV602" s="353">
        <f t="shared" si="368"/>
        <v>2.52E-2</v>
      </c>
      <c r="CW602" s="353">
        <f t="shared" si="368"/>
        <v>2.52E-2</v>
      </c>
      <c r="CX602" s="353">
        <f t="shared" si="368"/>
        <v>2.52E-2</v>
      </c>
      <c r="CY602" s="353">
        <f t="shared" si="368"/>
        <v>2.52E-2</v>
      </c>
      <c r="CZ602" s="353">
        <f t="shared" si="368"/>
        <v>2.52E-2</v>
      </c>
      <c r="DA602" s="353">
        <f t="shared" si="368"/>
        <v>2.52E-2</v>
      </c>
      <c r="DB602" s="353">
        <f t="shared" si="368"/>
        <v>2.52E-2</v>
      </c>
      <c r="DC602" s="353">
        <f t="shared" si="368"/>
        <v>2.52E-2</v>
      </c>
      <c r="DD602" s="353"/>
      <c r="DE602" s="353"/>
      <c r="DF602" s="353"/>
      <c r="DG602" s="353"/>
      <c r="DH602" s="353"/>
      <c r="DI602" s="353"/>
      <c r="DJ602" s="353"/>
      <c r="DK602" s="353"/>
      <c r="DL602" s="353"/>
      <c r="DM602" s="353"/>
      <c r="DN602" s="353"/>
      <c r="DO602" s="353"/>
      <c r="DP602" s="353"/>
      <c r="DQ602" s="353"/>
      <c r="DR602" s="353"/>
      <c r="DS602" s="353"/>
      <c r="DT602" s="353"/>
      <c r="DU602" s="353"/>
      <c r="DV602" s="353"/>
      <c r="DW602" s="353"/>
      <c r="DX602" s="353"/>
      <c r="DY602" s="353"/>
      <c r="DZ602" s="353"/>
      <c r="EA602" s="353"/>
      <c r="EB602" s="353"/>
      <c r="EC602" s="353"/>
      <c r="ED602" s="353"/>
      <c r="EE602" s="353"/>
      <c r="EF602" s="353"/>
      <c r="EG602" s="353"/>
      <c r="EH602" s="353"/>
      <c r="EI602" s="353"/>
      <c r="EJ602" s="353"/>
      <c r="EK602" s="353"/>
      <c r="EL602" s="353"/>
      <c r="EM602" s="353"/>
      <c r="EN602" s="116"/>
    </row>
    <row r="603" spans="3:144" x14ac:dyDescent="0.3">
      <c r="C603" s="142">
        <f t="shared" si="364"/>
        <v>2</v>
      </c>
      <c r="D603" s="223" t="str">
        <f t="shared" si="366"/>
        <v>산업시설대</v>
      </c>
      <c r="E603" s="215" t="str">
        <f t="shared" si="366"/>
        <v>산업</v>
      </c>
      <c r="F603" s="283">
        <f t="shared" si="366"/>
        <v>6000</v>
      </c>
      <c r="G603" s="352">
        <f t="shared" si="366"/>
        <v>2.52E-2</v>
      </c>
      <c r="H603" s="218">
        <f t="shared" si="366"/>
        <v>43373</v>
      </c>
      <c r="I603" s="219" t="str">
        <f t="shared" si="366"/>
        <v>3개월</v>
      </c>
      <c r="J603" s="220" t="str">
        <f t="shared" si="366"/>
        <v>3.6.9.12</v>
      </c>
      <c r="K603" s="353">
        <f t="shared" si="367"/>
        <v>2.52E-2</v>
      </c>
      <c r="L603" s="353">
        <f t="shared" si="367"/>
        <v>2.52E-2</v>
      </c>
      <c r="M603" s="353">
        <f t="shared" si="367"/>
        <v>2.52E-2</v>
      </c>
      <c r="N603" s="353">
        <f t="shared" si="367"/>
        <v>2.52E-2</v>
      </c>
      <c r="O603" s="353">
        <f t="shared" si="367"/>
        <v>2.52E-2</v>
      </c>
      <c r="P603" s="353">
        <f t="shared" si="367"/>
        <v>2.52E-2</v>
      </c>
      <c r="Q603" s="353">
        <f t="shared" si="367"/>
        <v>2.52E-2</v>
      </c>
      <c r="R603" s="353">
        <f t="shared" si="367"/>
        <v>2.52E-2</v>
      </c>
      <c r="S603" s="353">
        <f t="shared" si="367"/>
        <v>2.52E-2</v>
      </c>
      <c r="T603" s="353">
        <f t="shared" si="367"/>
        <v>2.52E-2</v>
      </c>
      <c r="U603" s="353">
        <f t="shared" si="367"/>
        <v>2.52E-2</v>
      </c>
      <c r="V603" s="353">
        <f t="shared" si="367"/>
        <v>2.52E-2</v>
      </c>
      <c r="W603" s="353">
        <f t="shared" si="367"/>
        <v>2.52E-2</v>
      </c>
      <c r="X603" s="353">
        <f t="shared" si="367"/>
        <v>2.52E-2</v>
      </c>
      <c r="Y603" s="353">
        <f t="shared" si="367"/>
        <v>2.52E-2</v>
      </c>
      <c r="Z603" s="353">
        <f t="shared" si="367"/>
        <v>2.52E-2</v>
      </c>
      <c r="AA603" s="353">
        <f t="shared" si="367"/>
        <v>2.52E-2</v>
      </c>
      <c r="AB603" s="353">
        <f t="shared" si="367"/>
        <v>2.52E-2</v>
      </c>
      <c r="AC603" s="353">
        <f t="shared" si="367"/>
        <v>2.52E-2</v>
      </c>
      <c r="AD603" s="353">
        <f t="shared" si="367"/>
        <v>2.52E-2</v>
      </c>
      <c r="AE603" s="353">
        <f t="shared" si="367"/>
        <v>2.52E-2</v>
      </c>
      <c r="AF603" s="353">
        <f t="shared" si="367"/>
        <v>2.52E-2</v>
      </c>
      <c r="AG603" s="353">
        <f t="shared" si="367"/>
        <v>2.52E-2</v>
      </c>
      <c r="AH603" s="353">
        <f t="shared" si="367"/>
        <v>2.52E-2</v>
      </c>
      <c r="AI603" s="353">
        <f t="shared" si="367"/>
        <v>2.52E-2</v>
      </c>
      <c r="AJ603" s="353">
        <f t="shared" si="367"/>
        <v>2.52E-2</v>
      </c>
      <c r="AK603" s="353">
        <f t="shared" si="367"/>
        <v>2.52E-2</v>
      </c>
      <c r="AL603" s="353">
        <f t="shared" si="367"/>
        <v>2.52E-2</v>
      </c>
      <c r="AM603" s="353">
        <f t="shared" si="367"/>
        <v>2.52E-2</v>
      </c>
      <c r="AN603" s="353">
        <f t="shared" si="367"/>
        <v>2.52E-2</v>
      </c>
      <c r="AO603" s="353">
        <f t="shared" si="367"/>
        <v>2.52E-2</v>
      </c>
      <c r="AP603" s="353">
        <f t="shared" si="367"/>
        <v>2.52E-2</v>
      </c>
      <c r="AQ603" s="353">
        <f t="shared" si="367"/>
        <v>2.52E-2</v>
      </c>
      <c r="AR603" s="353">
        <f t="shared" si="367"/>
        <v>2.52E-2</v>
      </c>
      <c r="AS603" s="353">
        <f t="shared" si="367"/>
        <v>2.52E-2</v>
      </c>
      <c r="AT603" s="353">
        <f t="shared" si="367"/>
        <v>2.52E-2</v>
      </c>
      <c r="AU603" s="353">
        <f t="shared" si="367"/>
        <v>2.52E-2</v>
      </c>
      <c r="AV603" s="353">
        <f t="shared" si="367"/>
        <v>2.52E-2</v>
      </c>
      <c r="AW603" s="353">
        <f t="shared" si="367"/>
        <v>2.52E-2</v>
      </c>
      <c r="AX603" s="353">
        <f t="shared" si="367"/>
        <v>2.52E-2</v>
      </c>
      <c r="AY603" s="353">
        <f t="shared" si="367"/>
        <v>2.52E-2</v>
      </c>
      <c r="AZ603" s="353">
        <f t="shared" si="367"/>
        <v>2.52E-2</v>
      </c>
      <c r="BA603" s="353">
        <f t="shared" si="367"/>
        <v>2.52E-2</v>
      </c>
      <c r="BB603" s="353">
        <f t="shared" si="367"/>
        <v>2.52E-2</v>
      </c>
      <c r="BC603" s="353">
        <f t="shared" si="367"/>
        <v>2.52E-2</v>
      </c>
      <c r="BD603" s="353">
        <f t="shared" si="367"/>
        <v>2.52E-2</v>
      </c>
      <c r="BE603" s="353">
        <f t="shared" si="367"/>
        <v>2.52E-2</v>
      </c>
      <c r="BF603" s="353">
        <f t="shared" si="367"/>
        <v>2.52E-2</v>
      </c>
      <c r="BG603" s="353">
        <f t="shared" si="367"/>
        <v>2.52E-2</v>
      </c>
      <c r="BH603" s="353">
        <f t="shared" si="367"/>
        <v>2.52E-2</v>
      </c>
      <c r="BI603" s="353">
        <f t="shared" si="367"/>
        <v>2.52E-2</v>
      </c>
      <c r="BJ603" s="353">
        <f t="shared" si="367"/>
        <v>2.52E-2</v>
      </c>
      <c r="BK603" s="353">
        <f t="shared" si="367"/>
        <v>2.52E-2</v>
      </c>
      <c r="BL603" s="353">
        <f t="shared" si="367"/>
        <v>2.52E-2</v>
      </c>
      <c r="BM603" s="353">
        <f t="shared" si="367"/>
        <v>2.52E-2</v>
      </c>
      <c r="BN603" s="353">
        <f t="shared" si="367"/>
        <v>2.52E-2</v>
      </c>
      <c r="BO603" s="353">
        <f t="shared" si="367"/>
        <v>2.52E-2</v>
      </c>
      <c r="BP603" s="353">
        <f t="shared" si="367"/>
        <v>2.52E-2</v>
      </c>
      <c r="BQ603" s="353">
        <f t="shared" si="367"/>
        <v>2.52E-2</v>
      </c>
      <c r="BR603" s="353">
        <f t="shared" si="367"/>
        <v>2.52E-2</v>
      </c>
      <c r="BS603" s="353">
        <f t="shared" si="367"/>
        <v>2.52E-2</v>
      </c>
      <c r="BT603" s="353">
        <f t="shared" si="367"/>
        <v>2.52E-2</v>
      </c>
      <c r="BU603" s="353">
        <f t="shared" si="367"/>
        <v>2.52E-2</v>
      </c>
      <c r="BV603" s="353">
        <f t="shared" si="367"/>
        <v>2.52E-2</v>
      </c>
      <c r="BW603" s="353">
        <f t="shared" si="368"/>
        <v>2.52E-2</v>
      </c>
      <c r="BX603" s="353">
        <f t="shared" si="368"/>
        <v>2.52E-2</v>
      </c>
      <c r="BY603" s="353">
        <f t="shared" si="368"/>
        <v>2.52E-2</v>
      </c>
      <c r="BZ603" s="353">
        <f t="shared" si="368"/>
        <v>2.52E-2</v>
      </c>
      <c r="CA603" s="353">
        <f t="shared" si="368"/>
        <v>2.52E-2</v>
      </c>
      <c r="CB603" s="353">
        <f t="shared" si="368"/>
        <v>2.52E-2</v>
      </c>
      <c r="CC603" s="353">
        <f t="shared" si="368"/>
        <v>2.52E-2</v>
      </c>
      <c r="CD603" s="353">
        <f t="shared" si="368"/>
        <v>2.52E-2</v>
      </c>
      <c r="CE603" s="353">
        <f t="shared" si="368"/>
        <v>2.52E-2</v>
      </c>
      <c r="CF603" s="353">
        <f t="shared" si="368"/>
        <v>2.52E-2</v>
      </c>
      <c r="CG603" s="353">
        <f t="shared" si="368"/>
        <v>2.52E-2</v>
      </c>
      <c r="CH603" s="353">
        <f t="shared" si="368"/>
        <v>2.52E-2</v>
      </c>
      <c r="CI603" s="353">
        <f t="shared" si="368"/>
        <v>2.52E-2</v>
      </c>
      <c r="CJ603" s="353">
        <f t="shared" si="368"/>
        <v>2.52E-2</v>
      </c>
      <c r="CK603" s="353">
        <f t="shared" si="368"/>
        <v>2.52E-2</v>
      </c>
      <c r="CL603" s="353">
        <f t="shared" si="368"/>
        <v>2.52E-2</v>
      </c>
      <c r="CM603" s="353">
        <f t="shared" si="368"/>
        <v>2.52E-2</v>
      </c>
      <c r="CN603" s="353">
        <f t="shared" si="368"/>
        <v>2.52E-2</v>
      </c>
      <c r="CO603" s="353">
        <f t="shared" si="368"/>
        <v>2.52E-2</v>
      </c>
      <c r="CP603" s="353">
        <f t="shared" si="368"/>
        <v>2.52E-2</v>
      </c>
      <c r="CQ603" s="353">
        <f t="shared" si="368"/>
        <v>2.52E-2</v>
      </c>
      <c r="CR603" s="353">
        <f t="shared" si="368"/>
        <v>2.52E-2</v>
      </c>
      <c r="CS603" s="353">
        <f t="shared" si="368"/>
        <v>2.52E-2</v>
      </c>
      <c r="CT603" s="353">
        <f t="shared" si="368"/>
        <v>2.52E-2</v>
      </c>
      <c r="CU603" s="353">
        <f t="shared" si="368"/>
        <v>2.52E-2</v>
      </c>
      <c r="CV603" s="353">
        <f t="shared" si="368"/>
        <v>2.52E-2</v>
      </c>
      <c r="CW603" s="353">
        <f t="shared" si="368"/>
        <v>2.52E-2</v>
      </c>
      <c r="CX603" s="353">
        <f t="shared" si="368"/>
        <v>2.52E-2</v>
      </c>
      <c r="CY603" s="353">
        <f t="shared" si="368"/>
        <v>2.52E-2</v>
      </c>
      <c r="CZ603" s="353">
        <f t="shared" si="368"/>
        <v>2.52E-2</v>
      </c>
      <c r="DA603" s="353">
        <f t="shared" si="368"/>
        <v>2.52E-2</v>
      </c>
      <c r="DB603" s="353">
        <f t="shared" si="368"/>
        <v>2.52E-2</v>
      </c>
      <c r="DC603" s="353">
        <f t="shared" si="368"/>
        <v>2.52E-2</v>
      </c>
      <c r="DD603" s="353"/>
      <c r="DE603" s="353"/>
      <c r="DF603" s="353"/>
      <c r="DG603" s="353"/>
      <c r="DH603" s="353"/>
      <c r="DI603" s="353"/>
      <c r="DJ603" s="353"/>
      <c r="DK603" s="353"/>
      <c r="DL603" s="353"/>
      <c r="DM603" s="353"/>
      <c r="DN603" s="353"/>
      <c r="DO603" s="353"/>
      <c r="DP603" s="353"/>
      <c r="DQ603" s="353"/>
      <c r="DR603" s="353"/>
      <c r="DS603" s="353"/>
      <c r="DT603" s="353"/>
      <c r="DU603" s="353"/>
      <c r="DV603" s="353"/>
      <c r="DW603" s="353"/>
      <c r="DX603" s="353"/>
      <c r="DY603" s="353"/>
      <c r="DZ603" s="353"/>
      <c r="EA603" s="353"/>
      <c r="EB603" s="353"/>
      <c r="EC603" s="353"/>
      <c r="ED603" s="353"/>
      <c r="EE603" s="353"/>
      <c r="EF603" s="353"/>
      <c r="EG603" s="353"/>
      <c r="EH603" s="353"/>
      <c r="EI603" s="353"/>
      <c r="EJ603" s="353"/>
      <c r="EK603" s="353"/>
      <c r="EL603" s="353"/>
      <c r="EM603" s="353"/>
      <c r="EN603" s="116"/>
    </row>
    <row r="604" spans="3:144" x14ac:dyDescent="0.3">
      <c r="C604" s="142">
        <f t="shared" si="364"/>
        <v>3</v>
      </c>
      <c r="D604" s="223" t="str">
        <f t="shared" si="366"/>
        <v>산업시설대</v>
      </c>
      <c r="E604" s="215" t="str">
        <f t="shared" si="366"/>
        <v>산업</v>
      </c>
      <c r="F604" s="283">
        <f t="shared" si="366"/>
        <v>4200</v>
      </c>
      <c r="G604" s="352">
        <f t="shared" si="366"/>
        <v>2.5099999999999997E-2</v>
      </c>
      <c r="H604" s="218">
        <f t="shared" si="366"/>
        <v>43370</v>
      </c>
      <c r="I604" s="219" t="str">
        <f t="shared" si="366"/>
        <v>3개월</v>
      </c>
      <c r="J604" s="220" t="str">
        <f t="shared" si="366"/>
        <v>3.6.9.12</v>
      </c>
      <c r="K604" s="353">
        <f t="shared" si="367"/>
        <v>2.5099999999999997E-2</v>
      </c>
      <c r="L604" s="353">
        <f t="shared" si="367"/>
        <v>2.5099999999999997E-2</v>
      </c>
      <c r="M604" s="353">
        <f t="shared" si="367"/>
        <v>2.5099999999999997E-2</v>
      </c>
      <c r="N604" s="353">
        <f t="shared" si="367"/>
        <v>2.5099999999999997E-2</v>
      </c>
      <c r="O604" s="353">
        <f t="shared" si="367"/>
        <v>2.5099999999999997E-2</v>
      </c>
      <c r="P604" s="353">
        <f t="shared" si="367"/>
        <v>2.5099999999999997E-2</v>
      </c>
      <c r="Q604" s="353">
        <f t="shared" si="367"/>
        <v>2.5099999999999997E-2</v>
      </c>
      <c r="R604" s="353">
        <f t="shared" si="367"/>
        <v>2.5099999999999997E-2</v>
      </c>
      <c r="S604" s="353">
        <f t="shared" si="367"/>
        <v>2.5099999999999997E-2</v>
      </c>
      <c r="T604" s="353">
        <f t="shared" si="367"/>
        <v>2.5099999999999997E-2</v>
      </c>
      <c r="U604" s="353">
        <f t="shared" si="367"/>
        <v>2.5099999999999997E-2</v>
      </c>
      <c r="V604" s="353">
        <f t="shared" si="367"/>
        <v>2.5099999999999997E-2</v>
      </c>
      <c r="W604" s="353">
        <f t="shared" si="367"/>
        <v>2.5099999999999997E-2</v>
      </c>
      <c r="X604" s="353">
        <f t="shared" si="367"/>
        <v>2.5099999999999997E-2</v>
      </c>
      <c r="Y604" s="353">
        <f t="shared" si="367"/>
        <v>2.5099999999999997E-2</v>
      </c>
      <c r="Z604" s="353">
        <f t="shared" si="367"/>
        <v>2.5099999999999997E-2</v>
      </c>
      <c r="AA604" s="353">
        <f t="shared" si="367"/>
        <v>2.5099999999999997E-2</v>
      </c>
      <c r="AB604" s="353">
        <f t="shared" si="367"/>
        <v>2.5099999999999997E-2</v>
      </c>
      <c r="AC604" s="353">
        <f t="shared" si="367"/>
        <v>2.5099999999999997E-2</v>
      </c>
      <c r="AD604" s="353">
        <f t="shared" si="367"/>
        <v>2.5099999999999997E-2</v>
      </c>
      <c r="AE604" s="353">
        <f t="shared" si="367"/>
        <v>2.5099999999999997E-2</v>
      </c>
      <c r="AF604" s="353">
        <f t="shared" si="367"/>
        <v>2.5099999999999997E-2</v>
      </c>
      <c r="AG604" s="353">
        <f t="shared" si="367"/>
        <v>2.5099999999999997E-2</v>
      </c>
      <c r="AH604" s="353">
        <f t="shared" si="367"/>
        <v>2.5099999999999997E-2</v>
      </c>
      <c r="AI604" s="353">
        <f t="shared" si="367"/>
        <v>2.5099999999999997E-2</v>
      </c>
      <c r="AJ604" s="353">
        <f t="shared" si="367"/>
        <v>2.5099999999999997E-2</v>
      </c>
      <c r="AK604" s="353">
        <f t="shared" si="367"/>
        <v>2.5099999999999997E-2</v>
      </c>
      <c r="AL604" s="353">
        <f t="shared" si="367"/>
        <v>2.5099999999999997E-2</v>
      </c>
      <c r="AM604" s="353">
        <f t="shared" si="367"/>
        <v>2.5099999999999997E-2</v>
      </c>
      <c r="AN604" s="353">
        <f t="shared" si="367"/>
        <v>2.5099999999999997E-2</v>
      </c>
      <c r="AO604" s="353">
        <f t="shared" si="367"/>
        <v>2.5099999999999997E-2</v>
      </c>
      <c r="AP604" s="353">
        <f t="shared" si="367"/>
        <v>2.5099999999999997E-2</v>
      </c>
      <c r="AQ604" s="353">
        <f t="shared" si="367"/>
        <v>2.5099999999999997E-2</v>
      </c>
      <c r="AR604" s="353">
        <f t="shared" si="367"/>
        <v>2.5099999999999997E-2</v>
      </c>
      <c r="AS604" s="353">
        <f t="shared" si="367"/>
        <v>2.5099999999999997E-2</v>
      </c>
      <c r="AT604" s="353">
        <f t="shared" si="367"/>
        <v>2.5099999999999997E-2</v>
      </c>
      <c r="AU604" s="353">
        <f t="shared" si="367"/>
        <v>2.5099999999999997E-2</v>
      </c>
      <c r="AV604" s="353">
        <f t="shared" si="367"/>
        <v>2.5099999999999997E-2</v>
      </c>
      <c r="AW604" s="353">
        <f t="shared" si="367"/>
        <v>2.5099999999999997E-2</v>
      </c>
      <c r="AX604" s="353">
        <f t="shared" si="367"/>
        <v>2.5099999999999997E-2</v>
      </c>
      <c r="AY604" s="353">
        <f t="shared" si="367"/>
        <v>2.5099999999999997E-2</v>
      </c>
      <c r="AZ604" s="353">
        <f t="shared" si="367"/>
        <v>2.5099999999999997E-2</v>
      </c>
      <c r="BA604" s="353">
        <f t="shared" si="367"/>
        <v>2.5099999999999997E-2</v>
      </c>
      <c r="BB604" s="353">
        <f t="shared" si="367"/>
        <v>2.5099999999999997E-2</v>
      </c>
      <c r="BC604" s="353">
        <f t="shared" si="367"/>
        <v>2.5099999999999997E-2</v>
      </c>
      <c r="BD604" s="353">
        <f t="shared" si="367"/>
        <v>2.5099999999999997E-2</v>
      </c>
      <c r="BE604" s="353">
        <f t="shared" si="367"/>
        <v>2.5099999999999997E-2</v>
      </c>
      <c r="BF604" s="353">
        <f t="shared" si="367"/>
        <v>2.5099999999999997E-2</v>
      </c>
      <c r="BG604" s="353">
        <f t="shared" si="367"/>
        <v>2.5099999999999997E-2</v>
      </c>
      <c r="BH604" s="353">
        <f t="shared" si="367"/>
        <v>2.5099999999999997E-2</v>
      </c>
      <c r="BI604" s="353">
        <f t="shared" si="367"/>
        <v>2.5099999999999997E-2</v>
      </c>
      <c r="BJ604" s="353">
        <f t="shared" si="367"/>
        <v>2.5099999999999997E-2</v>
      </c>
      <c r="BK604" s="353">
        <f t="shared" si="367"/>
        <v>2.5099999999999997E-2</v>
      </c>
      <c r="BL604" s="353">
        <f t="shared" si="367"/>
        <v>2.5099999999999997E-2</v>
      </c>
      <c r="BM604" s="353">
        <f t="shared" si="367"/>
        <v>2.5099999999999997E-2</v>
      </c>
      <c r="BN604" s="353">
        <f t="shared" si="367"/>
        <v>2.5099999999999997E-2</v>
      </c>
      <c r="BO604" s="353">
        <f t="shared" si="367"/>
        <v>2.5099999999999997E-2</v>
      </c>
      <c r="BP604" s="353">
        <f t="shared" si="367"/>
        <v>2.5099999999999997E-2</v>
      </c>
      <c r="BQ604" s="353">
        <f t="shared" si="367"/>
        <v>2.5099999999999997E-2</v>
      </c>
      <c r="BR604" s="353">
        <f t="shared" si="367"/>
        <v>2.5099999999999997E-2</v>
      </c>
      <c r="BS604" s="353">
        <f t="shared" si="367"/>
        <v>2.5099999999999997E-2</v>
      </c>
      <c r="BT604" s="353">
        <f t="shared" si="367"/>
        <v>2.5099999999999997E-2</v>
      </c>
      <c r="BU604" s="353">
        <f t="shared" si="367"/>
        <v>2.5099999999999997E-2</v>
      </c>
      <c r="BV604" s="353">
        <f t="shared" si="367"/>
        <v>2.5099999999999997E-2</v>
      </c>
      <c r="BW604" s="353">
        <f t="shared" si="368"/>
        <v>2.5099999999999997E-2</v>
      </c>
      <c r="BX604" s="353">
        <f t="shared" si="368"/>
        <v>2.5099999999999997E-2</v>
      </c>
      <c r="BY604" s="353">
        <f t="shared" si="368"/>
        <v>2.5099999999999997E-2</v>
      </c>
      <c r="BZ604" s="353">
        <f t="shared" si="368"/>
        <v>2.5099999999999997E-2</v>
      </c>
      <c r="CA604" s="353">
        <f t="shared" si="368"/>
        <v>2.5099999999999997E-2</v>
      </c>
      <c r="CB604" s="353">
        <f t="shared" si="368"/>
        <v>2.5099999999999997E-2</v>
      </c>
      <c r="CC604" s="353">
        <f t="shared" si="368"/>
        <v>2.5099999999999997E-2</v>
      </c>
      <c r="CD604" s="353">
        <f t="shared" si="368"/>
        <v>2.5099999999999997E-2</v>
      </c>
      <c r="CE604" s="353">
        <f t="shared" si="368"/>
        <v>2.5099999999999997E-2</v>
      </c>
      <c r="CF604" s="353">
        <f t="shared" si="368"/>
        <v>2.5099999999999997E-2</v>
      </c>
      <c r="CG604" s="353">
        <f t="shared" si="368"/>
        <v>2.5099999999999997E-2</v>
      </c>
      <c r="CH604" s="353">
        <f t="shared" si="368"/>
        <v>2.5099999999999997E-2</v>
      </c>
      <c r="CI604" s="353">
        <f t="shared" si="368"/>
        <v>2.5099999999999997E-2</v>
      </c>
      <c r="CJ604" s="353">
        <f t="shared" si="368"/>
        <v>2.5099999999999997E-2</v>
      </c>
      <c r="CK604" s="353">
        <f t="shared" si="368"/>
        <v>2.5099999999999997E-2</v>
      </c>
      <c r="CL604" s="353">
        <f t="shared" si="368"/>
        <v>2.5099999999999997E-2</v>
      </c>
      <c r="CM604" s="353">
        <f t="shared" si="368"/>
        <v>2.5099999999999997E-2</v>
      </c>
      <c r="CN604" s="353">
        <f t="shared" si="368"/>
        <v>2.5099999999999997E-2</v>
      </c>
      <c r="CO604" s="353">
        <f t="shared" si="368"/>
        <v>2.5099999999999997E-2</v>
      </c>
      <c r="CP604" s="353">
        <f t="shared" si="368"/>
        <v>2.5099999999999997E-2</v>
      </c>
      <c r="CQ604" s="353">
        <f t="shared" si="368"/>
        <v>2.5099999999999997E-2</v>
      </c>
      <c r="CR604" s="353">
        <f t="shared" si="368"/>
        <v>2.5099999999999997E-2</v>
      </c>
      <c r="CS604" s="353">
        <f t="shared" si="368"/>
        <v>2.5099999999999997E-2</v>
      </c>
      <c r="CT604" s="353">
        <f t="shared" si="368"/>
        <v>2.5099999999999997E-2</v>
      </c>
      <c r="CU604" s="353">
        <f t="shared" si="368"/>
        <v>2.5099999999999997E-2</v>
      </c>
      <c r="CV604" s="353">
        <f t="shared" si="368"/>
        <v>2.5099999999999997E-2</v>
      </c>
      <c r="CW604" s="353">
        <f t="shared" si="368"/>
        <v>2.5099999999999997E-2</v>
      </c>
      <c r="CX604" s="353">
        <f t="shared" si="368"/>
        <v>2.5099999999999997E-2</v>
      </c>
      <c r="CY604" s="353">
        <f t="shared" si="368"/>
        <v>2.5099999999999997E-2</v>
      </c>
      <c r="CZ604" s="353">
        <f t="shared" si="368"/>
        <v>2.5099999999999997E-2</v>
      </c>
      <c r="DA604" s="353">
        <f t="shared" si="368"/>
        <v>2.5099999999999997E-2</v>
      </c>
      <c r="DB604" s="353">
        <f t="shared" si="368"/>
        <v>2.5099999999999997E-2</v>
      </c>
      <c r="DC604" s="353">
        <f t="shared" si="368"/>
        <v>2.5099999999999997E-2</v>
      </c>
      <c r="DD604" s="353"/>
      <c r="DE604" s="353"/>
      <c r="DF604" s="353"/>
      <c r="DG604" s="353"/>
      <c r="DH604" s="353"/>
      <c r="DI604" s="353"/>
      <c r="DJ604" s="353"/>
      <c r="DK604" s="353"/>
      <c r="DL604" s="353"/>
      <c r="DM604" s="353"/>
      <c r="DN604" s="353"/>
      <c r="DO604" s="353"/>
      <c r="DP604" s="353"/>
      <c r="DQ604" s="353"/>
      <c r="DR604" s="353"/>
      <c r="DS604" s="353"/>
      <c r="DT604" s="353"/>
      <c r="DU604" s="353"/>
      <c r="DV604" s="353"/>
      <c r="DW604" s="353"/>
      <c r="DX604" s="353"/>
      <c r="DY604" s="353"/>
      <c r="DZ604" s="353"/>
      <c r="EA604" s="353"/>
      <c r="EB604" s="353"/>
      <c r="EC604" s="353"/>
      <c r="ED604" s="353"/>
      <c r="EE604" s="353"/>
      <c r="EF604" s="353"/>
      <c r="EG604" s="353"/>
      <c r="EH604" s="353"/>
      <c r="EI604" s="353"/>
      <c r="EJ604" s="353"/>
      <c r="EK604" s="353"/>
      <c r="EL604" s="353"/>
      <c r="EM604" s="353"/>
      <c r="EN604" s="116"/>
    </row>
    <row r="605" spans="3:144" x14ac:dyDescent="0.3">
      <c r="C605" s="142">
        <f t="shared" si="364"/>
        <v>4</v>
      </c>
      <c r="D605" s="223" t="str">
        <f t="shared" si="366"/>
        <v>산업시설대</v>
      </c>
      <c r="E605" s="215" t="str">
        <f t="shared" si="366"/>
        <v>산업</v>
      </c>
      <c r="F605" s="283">
        <f t="shared" si="366"/>
        <v>4200</v>
      </c>
      <c r="G605" s="352">
        <f t="shared" si="366"/>
        <v>2.5099999999999997E-2</v>
      </c>
      <c r="H605" s="218">
        <f t="shared" si="366"/>
        <v>43370</v>
      </c>
      <c r="I605" s="219" t="str">
        <f t="shared" si="366"/>
        <v>3개월</v>
      </c>
      <c r="J605" s="220" t="str">
        <f t="shared" si="366"/>
        <v>3.6.9.12</v>
      </c>
      <c r="K605" s="353">
        <f t="shared" si="367"/>
        <v>2.5099999999999997E-2</v>
      </c>
      <c r="L605" s="353">
        <f t="shared" si="367"/>
        <v>2.5099999999999997E-2</v>
      </c>
      <c r="M605" s="353">
        <f t="shared" si="367"/>
        <v>2.5099999999999997E-2</v>
      </c>
      <c r="N605" s="353">
        <f t="shared" si="367"/>
        <v>2.5099999999999997E-2</v>
      </c>
      <c r="O605" s="353">
        <f t="shared" si="367"/>
        <v>2.5099999999999997E-2</v>
      </c>
      <c r="P605" s="353">
        <f t="shared" si="367"/>
        <v>2.5099999999999997E-2</v>
      </c>
      <c r="Q605" s="353">
        <f t="shared" si="367"/>
        <v>2.5099999999999997E-2</v>
      </c>
      <c r="R605" s="353">
        <f t="shared" si="367"/>
        <v>2.5099999999999997E-2</v>
      </c>
      <c r="S605" s="353">
        <f t="shared" si="367"/>
        <v>2.5099999999999997E-2</v>
      </c>
      <c r="T605" s="353">
        <f t="shared" si="367"/>
        <v>2.5099999999999997E-2</v>
      </c>
      <c r="U605" s="353">
        <f t="shared" si="367"/>
        <v>2.5099999999999997E-2</v>
      </c>
      <c r="V605" s="353">
        <f t="shared" si="367"/>
        <v>2.5099999999999997E-2</v>
      </c>
      <c r="W605" s="353">
        <f t="shared" si="367"/>
        <v>2.5099999999999997E-2</v>
      </c>
      <c r="X605" s="353">
        <f t="shared" si="367"/>
        <v>2.5099999999999997E-2</v>
      </c>
      <c r="Y605" s="353">
        <f t="shared" si="367"/>
        <v>2.5099999999999997E-2</v>
      </c>
      <c r="Z605" s="353">
        <f t="shared" si="367"/>
        <v>2.5099999999999997E-2</v>
      </c>
      <c r="AA605" s="353">
        <f t="shared" si="367"/>
        <v>2.5099999999999997E-2</v>
      </c>
      <c r="AB605" s="353">
        <f t="shared" si="367"/>
        <v>2.5099999999999997E-2</v>
      </c>
      <c r="AC605" s="353">
        <f t="shared" si="367"/>
        <v>2.5099999999999997E-2</v>
      </c>
      <c r="AD605" s="353">
        <f t="shared" si="367"/>
        <v>2.5099999999999997E-2</v>
      </c>
      <c r="AE605" s="353">
        <f t="shared" si="367"/>
        <v>2.5099999999999997E-2</v>
      </c>
      <c r="AF605" s="353">
        <f t="shared" si="367"/>
        <v>2.5099999999999997E-2</v>
      </c>
      <c r="AG605" s="353">
        <f t="shared" si="367"/>
        <v>2.5099999999999997E-2</v>
      </c>
      <c r="AH605" s="353">
        <f t="shared" si="367"/>
        <v>2.5099999999999997E-2</v>
      </c>
      <c r="AI605" s="353">
        <f t="shared" si="367"/>
        <v>2.5099999999999997E-2</v>
      </c>
      <c r="AJ605" s="353">
        <f t="shared" si="367"/>
        <v>2.5099999999999997E-2</v>
      </c>
      <c r="AK605" s="353">
        <f t="shared" si="367"/>
        <v>2.5099999999999997E-2</v>
      </c>
      <c r="AL605" s="353">
        <f t="shared" si="367"/>
        <v>2.5099999999999997E-2</v>
      </c>
      <c r="AM605" s="353">
        <f t="shared" si="367"/>
        <v>2.5099999999999997E-2</v>
      </c>
      <c r="AN605" s="353">
        <f t="shared" si="367"/>
        <v>2.5099999999999997E-2</v>
      </c>
      <c r="AO605" s="353">
        <f t="shared" si="367"/>
        <v>2.5099999999999997E-2</v>
      </c>
      <c r="AP605" s="353">
        <f t="shared" si="367"/>
        <v>2.5099999999999997E-2</v>
      </c>
      <c r="AQ605" s="353">
        <f t="shared" si="367"/>
        <v>2.5099999999999997E-2</v>
      </c>
      <c r="AR605" s="353">
        <f t="shared" si="367"/>
        <v>2.5099999999999997E-2</v>
      </c>
      <c r="AS605" s="353">
        <f t="shared" si="367"/>
        <v>2.5099999999999997E-2</v>
      </c>
      <c r="AT605" s="353">
        <f t="shared" si="367"/>
        <v>2.5099999999999997E-2</v>
      </c>
      <c r="AU605" s="353">
        <f t="shared" si="367"/>
        <v>2.5099999999999997E-2</v>
      </c>
      <c r="AV605" s="353">
        <f t="shared" si="367"/>
        <v>2.5099999999999997E-2</v>
      </c>
      <c r="AW605" s="353">
        <f t="shared" si="367"/>
        <v>2.5099999999999997E-2</v>
      </c>
      <c r="AX605" s="353">
        <f t="shared" si="367"/>
        <v>2.5099999999999997E-2</v>
      </c>
      <c r="AY605" s="353">
        <f t="shared" si="367"/>
        <v>2.5099999999999997E-2</v>
      </c>
      <c r="AZ605" s="353">
        <f t="shared" si="367"/>
        <v>2.5099999999999997E-2</v>
      </c>
      <c r="BA605" s="353">
        <f t="shared" si="367"/>
        <v>2.5099999999999997E-2</v>
      </c>
      <c r="BB605" s="353">
        <f t="shared" si="367"/>
        <v>2.5099999999999997E-2</v>
      </c>
      <c r="BC605" s="353">
        <f t="shared" si="367"/>
        <v>2.5099999999999997E-2</v>
      </c>
      <c r="BD605" s="353">
        <f t="shared" si="367"/>
        <v>2.5099999999999997E-2</v>
      </c>
      <c r="BE605" s="353">
        <f t="shared" si="367"/>
        <v>2.5099999999999997E-2</v>
      </c>
      <c r="BF605" s="353">
        <f t="shared" si="367"/>
        <v>2.5099999999999997E-2</v>
      </c>
      <c r="BG605" s="353">
        <f t="shared" si="367"/>
        <v>2.5099999999999997E-2</v>
      </c>
      <c r="BH605" s="353">
        <f t="shared" si="367"/>
        <v>2.5099999999999997E-2</v>
      </c>
      <c r="BI605" s="353">
        <f t="shared" si="367"/>
        <v>2.5099999999999997E-2</v>
      </c>
      <c r="BJ605" s="353">
        <f t="shared" si="367"/>
        <v>2.5099999999999997E-2</v>
      </c>
      <c r="BK605" s="353">
        <f t="shared" si="367"/>
        <v>2.5099999999999997E-2</v>
      </c>
      <c r="BL605" s="353">
        <f t="shared" si="367"/>
        <v>2.5099999999999997E-2</v>
      </c>
      <c r="BM605" s="353">
        <f t="shared" si="367"/>
        <v>2.5099999999999997E-2</v>
      </c>
      <c r="BN605" s="353">
        <f t="shared" si="367"/>
        <v>2.5099999999999997E-2</v>
      </c>
      <c r="BO605" s="353">
        <f t="shared" si="367"/>
        <v>2.5099999999999997E-2</v>
      </c>
      <c r="BP605" s="353">
        <f t="shared" si="367"/>
        <v>2.5099999999999997E-2</v>
      </c>
      <c r="BQ605" s="353">
        <f t="shared" si="367"/>
        <v>2.5099999999999997E-2</v>
      </c>
      <c r="BR605" s="353">
        <f t="shared" si="367"/>
        <v>2.5099999999999997E-2</v>
      </c>
      <c r="BS605" s="353">
        <f t="shared" si="367"/>
        <v>2.5099999999999997E-2</v>
      </c>
      <c r="BT605" s="353">
        <f t="shared" si="367"/>
        <v>2.5099999999999997E-2</v>
      </c>
      <c r="BU605" s="353">
        <f t="shared" si="367"/>
        <v>2.5099999999999997E-2</v>
      </c>
      <c r="BV605" s="353">
        <f t="shared" ref="BV605:EG613" si="369">$G605</f>
        <v>2.5099999999999997E-2</v>
      </c>
      <c r="BW605" s="353">
        <f t="shared" si="368"/>
        <v>2.5099999999999997E-2</v>
      </c>
      <c r="BX605" s="353">
        <f t="shared" si="368"/>
        <v>2.5099999999999997E-2</v>
      </c>
      <c r="BY605" s="353">
        <f t="shared" si="368"/>
        <v>2.5099999999999997E-2</v>
      </c>
      <c r="BZ605" s="353">
        <f t="shared" si="368"/>
        <v>2.5099999999999997E-2</v>
      </c>
      <c r="CA605" s="353">
        <f t="shared" si="368"/>
        <v>2.5099999999999997E-2</v>
      </c>
      <c r="CB605" s="353">
        <f t="shared" si="368"/>
        <v>2.5099999999999997E-2</v>
      </c>
      <c r="CC605" s="353">
        <f t="shared" si="368"/>
        <v>2.5099999999999997E-2</v>
      </c>
      <c r="CD605" s="353">
        <f t="shared" si="368"/>
        <v>2.5099999999999997E-2</v>
      </c>
      <c r="CE605" s="353">
        <f t="shared" si="368"/>
        <v>2.5099999999999997E-2</v>
      </c>
      <c r="CF605" s="353">
        <f t="shared" si="368"/>
        <v>2.5099999999999997E-2</v>
      </c>
      <c r="CG605" s="353">
        <f t="shared" si="368"/>
        <v>2.5099999999999997E-2</v>
      </c>
      <c r="CH605" s="353">
        <f t="shared" si="368"/>
        <v>2.5099999999999997E-2</v>
      </c>
      <c r="CI605" s="353">
        <f t="shared" si="368"/>
        <v>2.5099999999999997E-2</v>
      </c>
      <c r="CJ605" s="353">
        <f t="shared" si="368"/>
        <v>2.5099999999999997E-2</v>
      </c>
      <c r="CK605" s="353">
        <f t="shared" si="368"/>
        <v>2.5099999999999997E-2</v>
      </c>
      <c r="CL605" s="353">
        <f t="shared" si="368"/>
        <v>2.5099999999999997E-2</v>
      </c>
      <c r="CM605" s="353">
        <f t="shared" si="368"/>
        <v>2.5099999999999997E-2</v>
      </c>
      <c r="CN605" s="353">
        <f t="shared" si="368"/>
        <v>2.5099999999999997E-2</v>
      </c>
      <c r="CO605" s="353">
        <f t="shared" si="368"/>
        <v>2.5099999999999997E-2</v>
      </c>
      <c r="CP605" s="353">
        <f t="shared" si="368"/>
        <v>2.5099999999999997E-2</v>
      </c>
      <c r="CQ605" s="353">
        <f t="shared" si="368"/>
        <v>2.5099999999999997E-2</v>
      </c>
      <c r="CR605" s="353">
        <f t="shared" si="368"/>
        <v>2.5099999999999997E-2</v>
      </c>
      <c r="CS605" s="353">
        <f t="shared" si="368"/>
        <v>2.5099999999999997E-2</v>
      </c>
      <c r="CT605" s="353">
        <f t="shared" si="368"/>
        <v>2.5099999999999997E-2</v>
      </c>
      <c r="CU605" s="353">
        <f t="shared" si="368"/>
        <v>2.5099999999999997E-2</v>
      </c>
      <c r="CV605" s="353">
        <f t="shared" si="368"/>
        <v>2.5099999999999997E-2</v>
      </c>
      <c r="CW605" s="353">
        <f t="shared" si="368"/>
        <v>2.5099999999999997E-2</v>
      </c>
      <c r="CX605" s="353">
        <f t="shared" si="368"/>
        <v>2.5099999999999997E-2</v>
      </c>
      <c r="CY605" s="353">
        <f t="shared" si="368"/>
        <v>2.5099999999999997E-2</v>
      </c>
      <c r="CZ605" s="353">
        <f t="shared" si="368"/>
        <v>2.5099999999999997E-2</v>
      </c>
      <c r="DA605" s="353">
        <f t="shared" si="368"/>
        <v>2.5099999999999997E-2</v>
      </c>
      <c r="DB605" s="353">
        <f t="shared" si="368"/>
        <v>2.5099999999999997E-2</v>
      </c>
      <c r="DC605" s="353">
        <f t="shared" si="368"/>
        <v>2.5099999999999997E-2</v>
      </c>
      <c r="DD605" s="353"/>
      <c r="DE605" s="353"/>
      <c r="DF605" s="353"/>
      <c r="DG605" s="353"/>
      <c r="DH605" s="353"/>
      <c r="DI605" s="353"/>
      <c r="DJ605" s="353"/>
      <c r="DK605" s="353"/>
      <c r="DL605" s="353"/>
      <c r="DM605" s="353"/>
      <c r="DN605" s="353"/>
      <c r="DO605" s="353"/>
      <c r="DP605" s="353"/>
      <c r="DQ605" s="353"/>
      <c r="DR605" s="353"/>
      <c r="DS605" s="353"/>
      <c r="DT605" s="353"/>
      <c r="DU605" s="353"/>
      <c r="DV605" s="353"/>
      <c r="DW605" s="353"/>
      <c r="DX605" s="353"/>
      <c r="DY605" s="353"/>
      <c r="DZ605" s="353"/>
      <c r="EA605" s="353"/>
      <c r="EB605" s="353"/>
      <c r="EC605" s="353"/>
      <c r="ED605" s="353"/>
      <c r="EE605" s="353"/>
      <c r="EF605" s="353"/>
      <c r="EG605" s="353"/>
      <c r="EH605" s="353"/>
      <c r="EI605" s="353"/>
      <c r="EJ605" s="353"/>
      <c r="EK605" s="353"/>
      <c r="EL605" s="353"/>
      <c r="EM605" s="353"/>
      <c r="EN605" s="116"/>
    </row>
    <row r="606" spans="3:144" x14ac:dyDescent="0.3">
      <c r="C606" s="142">
        <f t="shared" si="364"/>
        <v>5</v>
      </c>
      <c r="D606" s="223" t="str">
        <f t="shared" si="366"/>
        <v>산업시설대</v>
      </c>
      <c r="E606" s="215" t="str">
        <f t="shared" si="366"/>
        <v>산업</v>
      </c>
      <c r="F606" s="283">
        <f t="shared" si="366"/>
        <v>2100</v>
      </c>
      <c r="G606" s="352">
        <f t="shared" si="366"/>
        <v>2.52E-2</v>
      </c>
      <c r="H606" s="218">
        <f t="shared" si="366"/>
        <v>42935</v>
      </c>
      <c r="I606" s="219" t="str">
        <f t="shared" si="366"/>
        <v>1개월</v>
      </c>
      <c r="J606" s="220">
        <f t="shared" si="366"/>
        <v>0</v>
      </c>
      <c r="K606" s="353">
        <f t="shared" ref="K606:BV609" si="370">$G606</f>
        <v>2.52E-2</v>
      </c>
      <c r="L606" s="353">
        <f t="shared" si="370"/>
        <v>2.52E-2</v>
      </c>
      <c r="M606" s="353">
        <f t="shared" si="370"/>
        <v>2.52E-2</v>
      </c>
      <c r="N606" s="353">
        <f t="shared" si="370"/>
        <v>2.52E-2</v>
      </c>
      <c r="O606" s="353">
        <f t="shared" si="370"/>
        <v>2.52E-2</v>
      </c>
      <c r="P606" s="353">
        <f t="shared" si="370"/>
        <v>2.52E-2</v>
      </c>
      <c r="Q606" s="353">
        <f t="shared" si="370"/>
        <v>2.52E-2</v>
      </c>
      <c r="R606" s="353">
        <f t="shared" si="370"/>
        <v>2.52E-2</v>
      </c>
      <c r="S606" s="353">
        <f t="shared" si="370"/>
        <v>2.52E-2</v>
      </c>
      <c r="T606" s="353">
        <f t="shared" si="370"/>
        <v>2.52E-2</v>
      </c>
      <c r="U606" s="353">
        <f t="shared" si="370"/>
        <v>2.52E-2</v>
      </c>
      <c r="V606" s="353">
        <f t="shared" si="370"/>
        <v>2.52E-2</v>
      </c>
      <c r="W606" s="353">
        <f t="shared" si="370"/>
        <v>2.52E-2</v>
      </c>
      <c r="X606" s="353">
        <f t="shared" si="370"/>
        <v>2.52E-2</v>
      </c>
      <c r="Y606" s="353">
        <f t="shared" si="370"/>
        <v>2.52E-2</v>
      </c>
      <c r="Z606" s="353">
        <f t="shared" si="370"/>
        <v>2.52E-2</v>
      </c>
      <c r="AA606" s="353">
        <f t="shared" si="370"/>
        <v>2.52E-2</v>
      </c>
      <c r="AB606" s="353">
        <f t="shared" si="370"/>
        <v>2.52E-2</v>
      </c>
      <c r="AC606" s="353">
        <f t="shared" si="370"/>
        <v>2.52E-2</v>
      </c>
      <c r="AD606" s="353">
        <f t="shared" si="370"/>
        <v>2.52E-2</v>
      </c>
      <c r="AE606" s="353">
        <f t="shared" si="370"/>
        <v>2.52E-2</v>
      </c>
      <c r="AF606" s="353">
        <f t="shared" si="370"/>
        <v>2.52E-2</v>
      </c>
      <c r="AG606" s="353">
        <f t="shared" si="370"/>
        <v>2.52E-2</v>
      </c>
      <c r="AH606" s="353">
        <f t="shared" si="370"/>
        <v>2.52E-2</v>
      </c>
      <c r="AI606" s="353">
        <f t="shared" si="370"/>
        <v>2.52E-2</v>
      </c>
      <c r="AJ606" s="353">
        <f t="shared" si="370"/>
        <v>2.52E-2</v>
      </c>
      <c r="AK606" s="353">
        <f t="shared" si="370"/>
        <v>2.52E-2</v>
      </c>
      <c r="AL606" s="353">
        <f t="shared" si="370"/>
        <v>2.52E-2</v>
      </c>
      <c r="AM606" s="353">
        <f t="shared" si="370"/>
        <v>2.52E-2</v>
      </c>
      <c r="AN606" s="353">
        <f t="shared" si="370"/>
        <v>2.52E-2</v>
      </c>
      <c r="AO606" s="353">
        <f t="shared" si="370"/>
        <v>2.52E-2</v>
      </c>
      <c r="AP606" s="353">
        <f t="shared" si="370"/>
        <v>2.52E-2</v>
      </c>
      <c r="AQ606" s="353">
        <f t="shared" si="370"/>
        <v>2.52E-2</v>
      </c>
      <c r="AR606" s="353">
        <f t="shared" si="370"/>
        <v>2.52E-2</v>
      </c>
      <c r="AS606" s="353">
        <f t="shared" si="370"/>
        <v>2.52E-2</v>
      </c>
      <c r="AT606" s="353">
        <f t="shared" si="370"/>
        <v>2.52E-2</v>
      </c>
      <c r="AU606" s="353">
        <f t="shared" si="370"/>
        <v>2.52E-2</v>
      </c>
      <c r="AV606" s="353">
        <f t="shared" si="370"/>
        <v>2.52E-2</v>
      </c>
      <c r="AW606" s="353">
        <f t="shared" si="370"/>
        <v>2.52E-2</v>
      </c>
      <c r="AX606" s="353">
        <f t="shared" si="370"/>
        <v>2.52E-2</v>
      </c>
      <c r="AY606" s="353">
        <f t="shared" si="370"/>
        <v>2.52E-2</v>
      </c>
      <c r="AZ606" s="353">
        <f t="shared" si="370"/>
        <v>2.52E-2</v>
      </c>
      <c r="BA606" s="353">
        <f t="shared" si="370"/>
        <v>2.52E-2</v>
      </c>
      <c r="BB606" s="353">
        <f t="shared" si="370"/>
        <v>2.52E-2</v>
      </c>
      <c r="BC606" s="353">
        <f t="shared" si="370"/>
        <v>2.52E-2</v>
      </c>
      <c r="BD606" s="353">
        <f t="shared" si="370"/>
        <v>2.52E-2</v>
      </c>
      <c r="BE606" s="353">
        <f t="shared" si="370"/>
        <v>2.52E-2</v>
      </c>
      <c r="BF606" s="353">
        <f t="shared" si="370"/>
        <v>2.52E-2</v>
      </c>
      <c r="BG606" s="353">
        <f t="shared" si="370"/>
        <v>2.52E-2</v>
      </c>
      <c r="BH606" s="353">
        <f t="shared" si="370"/>
        <v>2.52E-2</v>
      </c>
      <c r="BI606" s="353">
        <f t="shared" si="370"/>
        <v>2.52E-2</v>
      </c>
      <c r="BJ606" s="353">
        <f t="shared" si="370"/>
        <v>2.52E-2</v>
      </c>
      <c r="BK606" s="353">
        <f t="shared" si="370"/>
        <v>2.52E-2</v>
      </c>
      <c r="BL606" s="353">
        <f t="shared" si="370"/>
        <v>2.52E-2</v>
      </c>
      <c r="BM606" s="353">
        <f t="shared" si="370"/>
        <v>2.52E-2</v>
      </c>
      <c r="BN606" s="353">
        <f t="shared" si="370"/>
        <v>2.52E-2</v>
      </c>
      <c r="BO606" s="353">
        <f t="shared" si="370"/>
        <v>2.52E-2</v>
      </c>
      <c r="BP606" s="353">
        <f t="shared" si="370"/>
        <v>2.52E-2</v>
      </c>
      <c r="BQ606" s="353">
        <f t="shared" si="370"/>
        <v>2.52E-2</v>
      </c>
      <c r="BR606" s="353">
        <f t="shared" si="370"/>
        <v>2.52E-2</v>
      </c>
      <c r="BS606" s="353">
        <f t="shared" si="370"/>
        <v>2.52E-2</v>
      </c>
      <c r="BT606" s="353">
        <f t="shared" si="370"/>
        <v>2.52E-2</v>
      </c>
      <c r="BU606" s="353">
        <f t="shared" si="370"/>
        <v>2.52E-2</v>
      </c>
      <c r="BV606" s="353">
        <f t="shared" si="369"/>
        <v>2.52E-2</v>
      </c>
      <c r="BW606" s="353">
        <f t="shared" si="369"/>
        <v>2.52E-2</v>
      </c>
      <c r="BX606" s="353">
        <f t="shared" si="369"/>
        <v>2.52E-2</v>
      </c>
      <c r="BY606" s="353">
        <f t="shared" si="369"/>
        <v>2.52E-2</v>
      </c>
      <c r="BZ606" s="353">
        <f t="shared" si="369"/>
        <v>2.52E-2</v>
      </c>
      <c r="CA606" s="353">
        <f t="shared" si="369"/>
        <v>2.52E-2</v>
      </c>
      <c r="CB606" s="353">
        <f t="shared" si="369"/>
        <v>2.52E-2</v>
      </c>
      <c r="CC606" s="353">
        <f t="shared" si="369"/>
        <v>2.52E-2</v>
      </c>
      <c r="CD606" s="353">
        <f t="shared" si="369"/>
        <v>2.52E-2</v>
      </c>
      <c r="CE606" s="353">
        <f t="shared" si="369"/>
        <v>2.52E-2</v>
      </c>
      <c r="CF606" s="353">
        <f t="shared" si="369"/>
        <v>2.52E-2</v>
      </c>
      <c r="CG606" s="353">
        <f t="shared" si="369"/>
        <v>2.52E-2</v>
      </c>
      <c r="CH606" s="353">
        <f t="shared" si="369"/>
        <v>2.52E-2</v>
      </c>
      <c r="CI606" s="353">
        <f t="shared" si="369"/>
        <v>2.52E-2</v>
      </c>
      <c r="CJ606" s="353">
        <f t="shared" si="369"/>
        <v>2.52E-2</v>
      </c>
      <c r="CK606" s="353">
        <f t="shared" si="369"/>
        <v>2.52E-2</v>
      </c>
      <c r="CL606" s="353">
        <f t="shared" si="369"/>
        <v>2.52E-2</v>
      </c>
      <c r="CM606" s="353">
        <f t="shared" si="369"/>
        <v>2.52E-2</v>
      </c>
      <c r="CN606" s="353">
        <f t="shared" si="369"/>
        <v>2.52E-2</v>
      </c>
      <c r="CO606" s="353">
        <f t="shared" si="369"/>
        <v>2.52E-2</v>
      </c>
      <c r="CP606" s="353">
        <f t="shared" si="369"/>
        <v>2.52E-2</v>
      </c>
      <c r="CQ606" s="353">
        <f t="shared" si="369"/>
        <v>2.52E-2</v>
      </c>
      <c r="CR606" s="353">
        <f t="shared" si="369"/>
        <v>2.52E-2</v>
      </c>
      <c r="CS606" s="353">
        <f t="shared" si="369"/>
        <v>2.52E-2</v>
      </c>
      <c r="CT606" s="353">
        <f t="shared" si="369"/>
        <v>2.52E-2</v>
      </c>
      <c r="CU606" s="353">
        <f t="shared" si="369"/>
        <v>2.52E-2</v>
      </c>
      <c r="CV606" s="353">
        <f t="shared" si="369"/>
        <v>2.52E-2</v>
      </c>
      <c r="CW606" s="353">
        <f t="shared" si="369"/>
        <v>2.52E-2</v>
      </c>
      <c r="CX606" s="353">
        <f t="shared" si="369"/>
        <v>2.52E-2</v>
      </c>
      <c r="CY606" s="353">
        <f t="shared" si="369"/>
        <v>2.52E-2</v>
      </c>
      <c r="CZ606" s="353">
        <f t="shared" si="369"/>
        <v>2.52E-2</v>
      </c>
      <c r="DA606" s="353">
        <f t="shared" si="369"/>
        <v>2.52E-2</v>
      </c>
      <c r="DB606" s="353">
        <f t="shared" si="369"/>
        <v>2.52E-2</v>
      </c>
      <c r="DC606" s="353">
        <f t="shared" si="369"/>
        <v>2.52E-2</v>
      </c>
      <c r="DD606" s="353"/>
      <c r="DE606" s="353"/>
      <c r="DF606" s="353"/>
      <c r="DG606" s="353"/>
      <c r="DH606" s="353"/>
      <c r="DI606" s="353"/>
      <c r="DJ606" s="353"/>
      <c r="DK606" s="353"/>
      <c r="DL606" s="353"/>
      <c r="DM606" s="353"/>
      <c r="DN606" s="353"/>
      <c r="DO606" s="353"/>
      <c r="DP606" s="353"/>
      <c r="DQ606" s="353"/>
      <c r="DR606" s="353"/>
      <c r="DS606" s="353"/>
      <c r="DT606" s="353"/>
      <c r="DU606" s="353"/>
      <c r="DV606" s="353"/>
      <c r="DW606" s="353"/>
      <c r="DX606" s="353"/>
      <c r="DY606" s="353"/>
      <c r="DZ606" s="353"/>
      <c r="EA606" s="353"/>
      <c r="EB606" s="353"/>
      <c r="EC606" s="353"/>
      <c r="ED606" s="353"/>
      <c r="EE606" s="353"/>
      <c r="EF606" s="353"/>
      <c r="EG606" s="353"/>
      <c r="EH606" s="353"/>
      <c r="EI606" s="353"/>
      <c r="EJ606" s="353"/>
      <c r="EK606" s="353"/>
      <c r="EL606" s="353"/>
      <c r="EM606" s="353"/>
      <c r="EN606" s="116"/>
    </row>
    <row r="607" spans="3:144" x14ac:dyDescent="0.3">
      <c r="C607" s="142">
        <f t="shared" si="364"/>
        <v>6</v>
      </c>
      <c r="D607" s="223" t="str">
        <f t="shared" si="366"/>
        <v>산업시설대</v>
      </c>
      <c r="E607" s="215" t="str">
        <f t="shared" si="366"/>
        <v>산업</v>
      </c>
      <c r="F607" s="283">
        <f t="shared" si="366"/>
        <v>5500</v>
      </c>
      <c r="G607" s="352">
        <f t="shared" si="366"/>
        <v>2.52E-2</v>
      </c>
      <c r="H607" s="218">
        <f t="shared" si="366"/>
        <v>42935</v>
      </c>
      <c r="I607" s="219" t="str">
        <f t="shared" si="366"/>
        <v>1개월</v>
      </c>
      <c r="J607" s="220">
        <f t="shared" si="366"/>
        <v>0</v>
      </c>
      <c r="K607" s="353">
        <f t="shared" si="370"/>
        <v>2.52E-2</v>
      </c>
      <c r="L607" s="353">
        <f t="shared" si="370"/>
        <v>2.52E-2</v>
      </c>
      <c r="M607" s="353">
        <f t="shared" si="370"/>
        <v>2.52E-2</v>
      </c>
      <c r="N607" s="353">
        <f t="shared" si="370"/>
        <v>2.52E-2</v>
      </c>
      <c r="O607" s="353">
        <f t="shared" si="370"/>
        <v>2.52E-2</v>
      </c>
      <c r="P607" s="353">
        <f t="shared" si="370"/>
        <v>2.52E-2</v>
      </c>
      <c r="Q607" s="353">
        <f t="shared" si="370"/>
        <v>2.52E-2</v>
      </c>
      <c r="R607" s="353">
        <f t="shared" si="370"/>
        <v>2.52E-2</v>
      </c>
      <c r="S607" s="353">
        <f t="shared" si="370"/>
        <v>2.52E-2</v>
      </c>
      <c r="T607" s="353">
        <f t="shared" si="370"/>
        <v>2.52E-2</v>
      </c>
      <c r="U607" s="353">
        <f t="shared" si="370"/>
        <v>2.52E-2</v>
      </c>
      <c r="V607" s="353">
        <f t="shared" si="370"/>
        <v>2.52E-2</v>
      </c>
      <c r="W607" s="353">
        <f t="shared" si="370"/>
        <v>2.52E-2</v>
      </c>
      <c r="X607" s="353">
        <f t="shared" si="370"/>
        <v>2.52E-2</v>
      </c>
      <c r="Y607" s="353">
        <f t="shared" si="370"/>
        <v>2.52E-2</v>
      </c>
      <c r="Z607" s="353">
        <f t="shared" si="370"/>
        <v>2.52E-2</v>
      </c>
      <c r="AA607" s="353">
        <f t="shared" si="370"/>
        <v>2.52E-2</v>
      </c>
      <c r="AB607" s="353">
        <f t="shared" si="370"/>
        <v>2.52E-2</v>
      </c>
      <c r="AC607" s="353">
        <f t="shared" si="370"/>
        <v>2.52E-2</v>
      </c>
      <c r="AD607" s="353">
        <f t="shared" si="370"/>
        <v>2.52E-2</v>
      </c>
      <c r="AE607" s="353">
        <f t="shared" si="370"/>
        <v>2.52E-2</v>
      </c>
      <c r="AF607" s="353">
        <f t="shared" si="370"/>
        <v>2.52E-2</v>
      </c>
      <c r="AG607" s="353">
        <f t="shared" si="370"/>
        <v>2.52E-2</v>
      </c>
      <c r="AH607" s="353">
        <f t="shared" si="370"/>
        <v>2.52E-2</v>
      </c>
      <c r="AI607" s="353">
        <f t="shared" si="370"/>
        <v>2.52E-2</v>
      </c>
      <c r="AJ607" s="353">
        <f t="shared" si="370"/>
        <v>2.52E-2</v>
      </c>
      <c r="AK607" s="353">
        <f t="shared" si="370"/>
        <v>2.52E-2</v>
      </c>
      <c r="AL607" s="353">
        <f t="shared" si="370"/>
        <v>2.52E-2</v>
      </c>
      <c r="AM607" s="353">
        <f t="shared" si="370"/>
        <v>2.52E-2</v>
      </c>
      <c r="AN607" s="353">
        <f t="shared" si="370"/>
        <v>2.52E-2</v>
      </c>
      <c r="AO607" s="353">
        <f t="shared" si="370"/>
        <v>2.52E-2</v>
      </c>
      <c r="AP607" s="353">
        <f t="shared" si="370"/>
        <v>2.52E-2</v>
      </c>
      <c r="AQ607" s="353">
        <f t="shared" si="370"/>
        <v>2.52E-2</v>
      </c>
      <c r="AR607" s="353">
        <f t="shared" si="370"/>
        <v>2.52E-2</v>
      </c>
      <c r="AS607" s="353">
        <f t="shared" si="370"/>
        <v>2.52E-2</v>
      </c>
      <c r="AT607" s="353">
        <f t="shared" si="370"/>
        <v>2.52E-2</v>
      </c>
      <c r="AU607" s="353">
        <f t="shared" si="370"/>
        <v>2.52E-2</v>
      </c>
      <c r="AV607" s="353">
        <f t="shared" si="370"/>
        <v>2.52E-2</v>
      </c>
      <c r="AW607" s="353">
        <f t="shared" si="370"/>
        <v>2.52E-2</v>
      </c>
      <c r="AX607" s="353">
        <f t="shared" si="370"/>
        <v>2.52E-2</v>
      </c>
      <c r="AY607" s="353">
        <f t="shared" si="370"/>
        <v>2.52E-2</v>
      </c>
      <c r="AZ607" s="353">
        <f t="shared" si="370"/>
        <v>2.52E-2</v>
      </c>
      <c r="BA607" s="353">
        <f t="shared" si="370"/>
        <v>2.52E-2</v>
      </c>
      <c r="BB607" s="353">
        <f t="shared" si="370"/>
        <v>2.52E-2</v>
      </c>
      <c r="BC607" s="353">
        <f t="shared" si="370"/>
        <v>2.52E-2</v>
      </c>
      <c r="BD607" s="353">
        <f t="shared" si="370"/>
        <v>2.52E-2</v>
      </c>
      <c r="BE607" s="353">
        <f t="shared" si="370"/>
        <v>2.52E-2</v>
      </c>
      <c r="BF607" s="353">
        <f t="shared" si="370"/>
        <v>2.52E-2</v>
      </c>
      <c r="BG607" s="353">
        <f t="shared" si="370"/>
        <v>2.52E-2</v>
      </c>
      <c r="BH607" s="353">
        <f t="shared" si="370"/>
        <v>2.52E-2</v>
      </c>
      <c r="BI607" s="353">
        <f t="shared" si="370"/>
        <v>2.52E-2</v>
      </c>
      <c r="BJ607" s="353">
        <f t="shared" si="370"/>
        <v>2.52E-2</v>
      </c>
      <c r="BK607" s="353">
        <f t="shared" si="370"/>
        <v>2.52E-2</v>
      </c>
      <c r="BL607" s="353">
        <f t="shared" si="370"/>
        <v>2.52E-2</v>
      </c>
      <c r="BM607" s="353">
        <f t="shared" si="370"/>
        <v>2.52E-2</v>
      </c>
      <c r="BN607" s="353">
        <f t="shared" si="370"/>
        <v>2.52E-2</v>
      </c>
      <c r="BO607" s="353">
        <f t="shared" si="370"/>
        <v>2.52E-2</v>
      </c>
      <c r="BP607" s="353">
        <f t="shared" si="370"/>
        <v>2.52E-2</v>
      </c>
      <c r="BQ607" s="353">
        <f t="shared" si="370"/>
        <v>2.52E-2</v>
      </c>
      <c r="BR607" s="353">
        <f t="shared" si="370"/>
        <v>2.52E-2</v>
      </c>
      <c r="BS607" s="353">
        <f t="shared" si="370"/>
        <v>2.52E-2</v>
      </c>
      <c r="BT607" s="353">
        <f t="shared" si="370"/>
        <v>2.52E-2</v>
      </c>
      <c r="BU607" s="353">
        <f t="shared" si="370"/>
        <v>2.52E-2</v>
      </c>
      <c r="BV607" s="353">
        <f t="shared" si="370"/>
        <v>2.52E-2</v>
      </c>
      <c r="BW607" s="353">
        <f t="shared" si="369"/>
        <v>2.52E-2</v>
      </c>
      <c r="BX607" s="353">
        <f t="shared" si="369"/>
        <v>2.52E-2</v>
      </c>
      <c r="BY607" s="353">
        <f t="shared" si="369"/>
        <v>2.52E-2</v>
      </c>
      <c r="BZ607" s="353">
        <f t="shared" si="369"/>
        <v>2.52E-2</v>
      </c>
      <c r="CA607" s="353">
        <f t="shared" si="369"/>
        <v>2.52E-2</v>
      </c>
      <c r="CB607" s="353">
        <f t="shared" si="369"/>
        <v>2.52E-2</v>
      </c>
      <c r="CC607" s="353">
        <f t="shared" si="369"/>
        <v>2.52E-2</v>
      </c>
      <c r="CD607" s="353">
        <f t="shared" si="369"/>
        <v>2.52E-2</v>
      </c>
      <c r="CE607" s="353">
        <f t="shared" si="369"/>
        <v>2.52E-2</v>
      </c>
      <c r="CF607" s="353">
        <f t="shared" si="369"/>
        <v>2.52E-2</v>
      </c>
      <c r="CG607" s="353">
        <f t="shared" si="369"/>
        <v>2.52E-2</v>
      </c>
      <c r="CH607" s="353">
        <f t="shared" si="369"/>
        <v>2.52E-2</v>
      </c>
      <c r="CI607" s="353">
        <f t="shared" si="369"/>
        <v>2.52E-2</v>
      </c>
      <c r="CJ607" s="353">
        <f t="shared" si="369"/>
        <v>2.52E-2</v>
      </c>
      <c r="CK607" s="353">
        <f t="shared" si="369"/>
        <v>2.52E-2</v>
      </c>
      <c r="CL607" s="353">
        <f t="shared" si="369"/>
        <v>2.52E-2</v>
      </c>
      <c r="CM607" s="353">
        <f t="shared" si="369"/>
        <v>2.52E-2</v>
      </c>
      <c r="CN607" s="353">
        <f t="shared" si="369"/>
        <v>2.52E-2</v>
      </c>
      <c r="CO607" s="353">
        <f t="shared" si="369"/>
        <v>2.52E-2</v>
      </c>
      <c r="CP607" s="353">
        <f t="shared" si="369"/>
        <v>2.52E-2</v>
      </c>
      <c r="CQ607" s="353">
        <f t="shared" si="369"/>
        <v>2.52E-2</v>
      </c>
      <c r="CR607" s="353">
        <f t="shared" si="369"/>
        <v>2.52E-2</v>
      </c>
      <c r="CS607" s="353">
        <f t="shared" si="369"/>
        <v>2.52E-2</v>
      </c>
      <c r="CT607" s="353">
        <f t="shared" si="369"/>
        <v>2.52E-2</v>
      </c>
      <c r="CU607" s="353">
        <f t="shared" si="369"/>
        <v>2.52E-2</v>
      </c>
      <c r="CV607" s="353">
        <f t="shared" si="369"/>
        <v>2.52E-2</v>
      </c>
      <c r="CW607" s="353">
        <f t="shared" si="369"/>
        <v>2.52E-2</v>
      </c>
      <c r="CX607" s="353">
        <f t="shared" si="369"/>
        <v>2.52E-2</v>
      </c>
      <c r="CY607" s="353">
        <f t="shared" si="369"/>
        <v>2.52E-2</v>
      </c>
      <c r="CZ607" s="353">
        <f t="shared" si="369"/>
        <v>2.52E-2</v>
      </c>
      <c r="DA607" s="353">
        <f t="shared" si="369"/>
        <v>2.52E-2</v>
      </c>
      <c r="DB607" s="353">
        <f t="shared" si="369"/>
        <v>2.52E-2</v>
      </c>
      <c r="DC607" s="353">
        <f t="shared" si="369"/>
        <v>2.52E-2</v>
      </c>
      <c r="DD607" s="353"/>
      <c r="DE607" s="353"/>
      <c r="DF607" s="353"/>
      <c r="DG607" s="353"/>
      <c r="DH607" s="353"/>
      <c r="DI607" s="353"/>
      <c r="DJ607" s="353"/>
      <c r="DK607" s="353"/>
      <c r="DL607" s="353"/>
      <c r="DM607" s="353"/>
      <c r="DN607" s="353"/>
      <c r="DO607" s="353"/>
      <c r="DP607" s="353"/>
      <c r="DQ607" s="353"/>
      <c r="DR607" s="353"/>
      <c r="DS607" s="353"/>
      <c r="DT607" s="353"/>
      <c r="DU607" s="353"/>
      <c r="DV607" s="353"/>
      <c r="DW607" s="353"/>
      <c r="DX607" s="353"/>
      <c r="DY607" s="353"/>
      <c r="DZ607" s="353"/>
      <c r="EA607" s="353"/>
      <c r="EB607" s="353"/>
      <c r="EC607" s="353"/>
      <c r="ED607" s="353"/>
      <c r="EE607" s="353"/>
      <c r="EF607" s="353"/>
      <c r="EG607" s="353"/>
      <c r="EH607" s="353"/>
      <c r="EI607" s="353"/>
      <c r="EJ607" s="353"/>
      <c r="EK607" s="353"/>
      <c r="EL607" s="353"/>
      <c r="EM607" s="353"/>
      <c r="EN607" s="116"/>
    </row>
    <row r="608" spans="3:144" x14ac:dyDescent="0.3">
      <c r="C608" s="142">
        <f t="shared" si="364"/>
        <v>7</v>
      </c>
      <c r="D608" s="223" t="str">
        <f t="shared" si="366"/>
        <v>산업시설대</v>
      </c>
      <c r="E608" s="215" t="str">
        <f t="shared" si="366"/>
        <v>산업</v>
      </c>
      <c r="F608" s="283">
        <f t="shared" si="366"/>
        <v>15000</v>
      </c>
      <c r="G608" s="352">
        <f t="shared" si="366"/>
        <v>2.52E-2</v>
      </c>
      <c r="H608" s="218">
        <f t="shared" si="366"/>
        <v>43280</v>
      </c>
      <c r="I608" s="219" t="str">
        <f t="shared" si="366"/>
        <v>1개월</v>
      </c>
      <c r="J608" s="220">
        <f t="shared" si="366"/>
        <v>0</v>
      </c>
      <c r="K608" s="353">
        <f t="shared" si="370"/>
        <v>2.52E-2</v>
      </c>
      <c r="L608" s="353">
        <f t="shared" si="370"/>
        <v>2.52E-2</v>
      </c>
      <c r="M608" s="353">
        <f t="shared" si="370"/>
        <v>2.52E-2</v>
      </c>
      <c r="N608" s="353">
        <f t="shared" si="370"/>
        <v>2.52E-2</v>
      </c>
      <c r="O608" s="353">
        <f t="shared" si="370"/>
        <v>2.52E-2</v>
      </c>
      <c r="P608" s="353">
        <f t="shared" si="370"/>
        <v>2.52E-2</v>
      </c>
      <c r="Q608" s="353">
        <f t="shared" si="370"/>
        <v>2.52E-2</v>
      </c>
      <c r="R608" s="353">
        <f t="shared" si="370"/>
        <v>2.52E-2</v>
      </c>
      <c r="S608" s="353">
        <f t="shared" si="370"/>
        <v>2.52E-2</v>
      </c>
      <c r="T608" s="353">
        <f t="shared" si="370"/>
        <v>2.52E-2</v>
      </c>
      <c r="U608" s="353">
        <f t="shared" si="370"/>
        <v>2.52E-2</v>
      </c>
      <c r="V608" s="353">
        <f t="shared" si="370"/>
        <v>2.52E-2</v>
      </c>
      <c r="W608" s="353">
        <f t="shared" si="370"/>
        <v>2.52E-2</v>
      </c>
      <c r="X608" s="353">
        <f t="shared" si="370"/>
        <v>2.52E-2</v>
      </c>
      <c r="Y608" s="353">
        <f t="shared" si="370"/>
        <v>2.52E-2</v>
      </c>
      <c r="Z608" s="353">
        <f t="shared" si="370"/>
        <v>2.52E-2</v>
      </c>
      <c r="AA608" s="353">
        <f t="shared" si="370"/>
        <v>2.52E-2</v>
      </c>
      <c r="AB608" s="353">
        <f t="shared" si="370"/>
        <v>2.52E-2</v>
      </c>
      <c r="AC608" s="353">
        <f t="shared" si="370"/>
        <v>2.52E-2</v>
      </c>
      <c r="AD608" s="353">
        <f t="shared" si="370"/>
        <v>2.52E-2</v>
      </c>
      <c r="AE608" s="353">
        <f t="shared" si="370"/>
        <v>2.52E-2</v>
      </c>
      <c r="AF608" s="353">
        <f t="shared" si="370"/>
        <v>2.52E-2</v>
      </c>
      <c r="AG608" s="353">
        <f t="shared" si="370"/>
        <v>2.52E-2</v>
      </c>
      <c r="AH608" s="353">
        <f t="shared" si="370"/>
        <v>2.52E-2</v>
      </c>
      <c r="AI608" s="353">
        <f t="shared" si="370"/>
        <v>2.52E-2</v>
      </c>
      <c r="AJ608" s="353">
        <f t="shared" si="370"/>
        <v>2.52E-2</v>
      </c>
      <c r="AK608" s="353">
        <f t="shared" si="370"/>
        <v>2.52E-2</v>
      </c>
      <c r="AL608" s="353">
        <f t="shared" si="370"/>
        <v>2.52E-2</v>
      </c>
      <c r="AM608" s="353">
        <f t="shared" si="370"/>
        <v>2.52E-2</v>
      </c>
      <c r="AN608" s="353">
        <f t="shared" si="370"/>
        <v>2.52E-2</v>
      </c>
      <c r="AO608" s="353">
        <f t="shared" si="370"/>
        <v>2.52E-2</v>
      </c>
      <c r="AP608" s="353">
        <f t="shared" si="370"/>
        <v>2.52E-2</v>
      </c>
      <c r="AQ608" s="353">
        <f t="shared" si="370"/>
        <v>2.52E-2</v>
      </c>
      <c r="AR608" s="353">
        <f t="shared" si="370"/>
        <v>2.52E-2</v>
      </c>
      <c r="AS608" s="353">
        <f t="shared" si="370"/>
        <v>2.52E-2</v>
      </c>
      <c r="AT608" s="353">
        <f t="shared" si="370"/>
        <v>2.52E-2</v>
      </c>
      <c r="AU608" s="353">
        <f t="shared" si="370"/>
        <v>2.52E-2</v>
      </c>
      <c r="AV608" s="353">
        <f t="shared" si="370"/>
        <v>2.52E-2</v>
      </c>
      <c r="AW608" s="353">
        <f t="shared" si="370"/>
        <v>2.52E-2</v>
      </c>
      <c r="AX608" s="353">
        <f t="shared" si="370"/>
        <v>2.52E-2</v>
      </c>
      <c r="AY608" s="353">
        <f t="shared" si="370"/>
        <v>2.52E-2</v>
      </c>
      <c r="AZ608" s="353">
        <f t="shared" si="370"/>
        <v>2.52E-2</v>
      </c>
      <c r="BA608" s="353">
        <f t="shared" si="370"/>
        <v>2.52E-2</v>
      </c>
      <c r="BB608" s="353">
        <f t="shared" si="370"/>
        <v>2.52E-2</v>
      </c>
      <c r="BC608" s="353">
        <f t="shared" si="370"/>
        <v>2.52E-2</v>
      </c>
      <c r="BD608" s="353">
        <f t="shared" si="370"/>
        <v>2.52E-2</v>
      </c>
      <c r="BE608" s="353">
        <f t="shared" si="370"/>
        <v>2.52E-2</v>
      </c>
      <c r="BF608" s="353">
        <f t="shared" si="370"/>
        <v>2.52E-2</v>
      </c>
      <c r="BG608" s="353">
        <f t="shared" si="370"/>
        <v>2.52E-2</v>
      </c>
      <c r="BH608" s="353">
        <f t="shared" si="370"/>
        <v>2.52E-2</v>
      </c>
      <c r="BI608" s="353">
        <f t="shared" si="370"/>
        <v>2.52E-2</v>
      </c>
      <c r="BJ608" s="353">
        <f t="shared" si="370"/>
        <v>2.52E-2</v>
      </c>
      <c r="BK608" s="353">
        <f t="shared" si="370"/>
        <v>2.52E-2</v>
      </c>
      <c r="BL608" s="353">
        <f t="shared" si="370"/>
        <v>2.52E-2</v>
      </c>
      <c r="BM608" s="353">
        <f t="shared" si="370"/>
        <v>2.52E-2</v>
      </c>
      <c r="BN608" s="353">
        <f t="shared" si="370"/>
        <v>2.52E-2</v>
      </c>
      <c r="BO608" s="353">
        <f t="shared" si="370"/>
        <v>2.52E-2</v>
      </c>
      <c r="BP608" s="353">
        <f t="shared" si="370"/>
        <v>2.52E-2</v>
      </c>
      <c r="BQ608" s="353">
        <f t="shared" si="370"/>
        <v>2.52E-2</v>
      </c>
      <c r="BR608" s="353">
        <f t="shared" si="370"/>
        <v>2.52E-2</v>
      </c>
      <c r="BS608" s="353">
        <f t="shared" si="370"/>
        <v>2.52E-2</v>
      </c>
      <c r="BT608" s="353">
        <f t="shared" si="370"/>
        <v>2.52E-2</v>
      </c>
      <c r="BU608" s="353">
        <f t="shared" si="370"/>
        <v>2.52E-2</v>
      </c>
      <c r="BV608" s="353">
        <f t="shared" si="370"/>
        <v>2.52E-2</v>
      </c>
      <c r="BW608" s="353">
        <f t="shared" si="369"/>
        <v>2.52E-2</v>
      </c>
      <c r="BX608" s="353">
        <f t="shared" si="369"/>
        <v>2.52E-2</v>
      </c>
      <c r="BY608" s="353">
        <f t="shared" si="369"/>
        <v>2.52E-2</v>
      </c>
      <c r="BZ608" s="353">
        <f t="shared" si="369"/>
        <v>2.52E-2</v>
      </c>
      <c r="CA608" s="353">
        <f t="shared" si="369"/>
        <v>2.52E-2</v>
      </c>
      <c r="CB608" s="353">
        <f t="shared" si="369"/>
        <v>2.52E-2</v>
      </c>
      <c r="CC608" s="353">
        <f t="shared" si="369"/>
        <v>2.52E-2</v>
      </c>
      <c r="CD608" s="353">
        <f t="shared" si="369"/>
        <v>2.52E-2</v>
      </c>
      <c r="CE608" s="353">
        <f t="shared" si="369"/>
        <v>2.52E-2</v>
      </c>
      <c r="CF608" s="353">
        <f t="shared" si="369"/>
        <v>2.52E-2</v>
      </c>
      <c r="CG608" s="353">
        <f t="shared" si="369"/>
        <v>2.52E-2</v>
      </c>
      <c r="CH608" s="353">
        <f t="shared" si="369"/>
        <v>2.52E-2</v>
      </c>
      <c r="CI608" s="353">
        <f t="shared" si="369"/>
        <v>2.52E-2</v>
      </c>
      <c r="CJ608" s="353">
        <f t="shared" si="369"/>
        <v>2.52E-2</v>
      </c>
      <c r="CK608" s="353">
        <f t="shared" si="369"/>
        <v>2.52E-2</v>
      </c>
      <c r="CL608" s="353">
        <f t="shared" si="369"/>
        <v>2.52E-2</v>
      </c>
      <c r="CM608" s="353">
        <f t="shared" si="369"/>
        <v>2.52E-2</v>
      </c>
      <c r="CN608" s="353">
        <f t="shared" si="369"/>
        <v>2.52E-2</v>
      </c>
      <c r="CO608" s="353">
        <f t="shared" si="369"/>
        <v>2.52E-2</v>
      </c>
      <c r="CP608" s="353">
        <f t="shared" si="369"/>
        <v>2.52E-2</v>
      </c>
      <c r="CQ608" s="353">
        <f t="shared" si="369"/>
        <v>2.52E-2</v>
      </c>
      <c r="CR608" s="353">
        <f t="shared" si="369"/>
        <v>2.52E-2</v>
      </c>
      <c r="CS608" s="353">
        <f t="shared" si="369"/>
        <v>2.52E-2</v>
      </c>
      <c r="CT608" s="353">
        <f t="shared" si="369"/>
        <v>2.52E-2</v>
      </c>
      <c r="CU608" s="353">
        <f t="shared" si="369"/>
        <v>2.52E-2</v>
      </c>
      <c r="CV608" s="353">
        <f t="shared" si="369"/>
        <v>2.52E-2</v>
      </c>
      <c r="CW608" s="353">
        <f t="shared" si="369"/>
        <v>2.52E-2</v>
      </c>
      <c r="CX608" s="353">
        <f t="shared" si="369"/>
        <v>2.52E-2</v>
      </c>
      <c r="CY608" s="353">
        <f t="shared" si="369"/>
        <v>2.52E-2</v>
      </c>
      <c r="CZ608" s="353">
        <f t="shared" si="369"/>
        <v>2.52E-2</v>
      </c>
      <c r="DA608" s="353">
        <f t="shared" si="369"/>
        <v>2.52E-2</v>
      </c>
      <c r="DB608" s="353">
        <f t="shared" si="369"/>
        <v>2.52E-2</v>
      </c>
      <c r="DC608" s="353">
        <f t="shared" si="369"/>
        <v>2.52E-2</v>
      </c>
      <c r="DD608" s="353"/>
      <c r="DE608" s="353"/>
      <c r="DF608" s="353"/>
      <c r="DG608" s="353"/>
      <c r="DH608" s="353"/>
      <c r="DI608" s="353"/>
      <c r="DJ608" s="353"/>
      <c r="DK608" s="353"/>
      <c r="DL608" s="353"/>
      <c r="DM608" s="353"/>
      <c r="DN608" s="353"/>
      <c r="DO608" s="353"/>
      <c r="DP608" s="353"/>
      <c r="DQ608" s="353"/>
      <c r="DR608" s="353"/>
      <c r="DS608" s="353"/>
      <c r="DT608" s="353"/>
      <c r="DU608" s="353"/>
      <c r="DV608" s="353"/>
      <c r="DW608" s="353"/>
      <c r="DX608" s="353"/>
      <c r="DY608" s="353"/>
      <c r="DZ608" s="353"/>
      <c r="EA608" s="353"/>
      <c r="EB608" s="353"/>
      <c r="EC608" s="353"/>
      <c r="ED608" s="353"/>
      <c r="EE608" s="353"/>
      <c r="EF608" s="353"/>
      <c r="EG608" s="353"/>
      <c r="EH608" s="353"/>
      <c r="EI608" s="353"/>
      <c r="EJ608" s="353"/>
      <c r="EK608" s="353"/>
      <c r="EL608" s="353"/>
      <c r="EM608" s="353"/>
      <c r="EN608" s="116"/>
    </row>
    <row r="609" spans="3:144" x14ac:dyDescent="0.3">
      <c r="C609" s="142">
        <f t="shared" si="364"/>
        <v>8</v>
      </c>
      <c r="D609" s="223" t="str">
        <f t="shared" si="366"/>
        <v>산업시설대</v>
      </c>
      <c r="E609" s="215" t="str">
        <f t="shared" si="366"/>
        <v>산업</v>
      </c>
      <c r="F609" s="283">
        <f t="shared" si="366"/>
        <v>1000</v>
      </c>
      <c r="G609" s="352">
        <f t="shared" si="366"/>
        <v>2.52E-2</v>
      </c>
      <c r="H609" s="218">
        <f t="shared" si="366"/>
        <v>43280</v>
      </c>
      <c r="I609" s="219" t="str">
        <f t="shared" si="366"/>
        <v>1개월</v>
      </c>
      <c r="J609" s="220">
        <f t="shared" si="366"/>
        <v>0</v>
      </c>
      <c r="K609" s="353">
        <f t="shared" si="370"/>
        <v>2.52E-2</v>
      </c>
      <c r="L609" s="353">
        <f t="shared" si="370"/>
        <v>2.52E-2</v>
      </c>
      <c r="M609" s="353">
        <f t="shared" si="370"/>
        <v>2.52E-2</v>
      </c>
      <c r="N609" s="353">
        <f t="shared" si="370"/>
        <v>2.52E-2</v>
      </c>
      <c r="O609" s="353">
        <f t="shared" si="370"/>
        <v>2.52E-2</v>
      </c>
      <c r="P609" s="353">
        <f t="shared" si="370"/>
        <v>2.52E-2</v>
      </c>
      <c r="Q609" s="353">
        <f t="shared" si="370"/>
        <v>2.52E-2</v>
      </c>
      <c r="R609" s="353">
        <f t="shared" si="370"/>
        <v>2.52E-2</v>
      </c>
      <c r="S609" s="353">
        <f t="shared" si="370"/>
        <v>2.52E-2</v>
      </c>
      <c r="T609" s="353">
        <f t="shared" si="370"/>
        <v>2.52E-2</v>
      </c>
      <c r="U609" s="353">
        <f t="shared" si="370"/>
        <v>2.52E-2</v>
      </c>
      <c r="V609" s="353">
        <f t="shared" si="370"/>
        <v>2.52E-2</v>
      </c>
      <c r="W609" s="353">
        <f t="shared" si="370"/>
        <v>2.52E-2</v>
      </c>
      <c r="X609" s="353">
        <f t="shared" si="370"/>
        <v>2.52E-2</v>
      </c>
      <c r="Y609" s="353">
        <f t="shared" si="370"/>
        <v>2.52E-2</v>
      </c>
      <c r="Z609" s="353">
        <f t="shared" si="370"/>
        <v>2.52E-2</v>
      </c>
      <c r="AA609" s="353">
        <f t="shared" si="370"/>
        <v>2.52E-2</v>
      </c>
      <c r="AB609" s="353">
        <f t="shared" si="370"/>
        <v>2.52E-2</v>
      </c>
      <c r="AC609" s="353">
        <f t="shared" si="370"/>
        <v>2.52E-2</v>
      </c>
      <c r="AD609" s="353">
        <f t="shared" si="370"/>
        <v>2.52E-2</v>
      </c>
      <c r="AE609" s="353">
        <f t="shared" si="370"/>
        <v>2.52E-2</v>
      </c>
      <c r="AF609" s="353">
        <f t="shared" si="370"/>
        <v>2.52E-2</v>
      </c>
      <c r="AG609" s="353">
        <f t="shared" si="370"/>
        <v>2.52E-2</v>
      </c>
      <c r="AH609" s="353">
        <f t="shared" si="370"/>
        <v>2.52E-2</v>
      </c>
      <c r="AI609" s="353">
        <f t="shared" si="370"/>
        <v>2.52E-2</v>
      </c>
      <c r="AJ609" s="353">
        <f t="shared" si="370"/>
        <v>2.52E-2</v>
      </c>
      <c r="AK609" s="353">
        <f t="shared" si="370"/>
        <v>2.52E-2</v>
      </c>
      <c r="AL609" s="353">
        <f t="shared" si="370"/>
        <v>2.52E-2</v>
      </c>
      <c r="AM609" s="353">
        <f t="shared" si="370"/>
        <v>2.52E-2</v>
      </c>
      <c r="AN609" s="353">
        <f t="shared" si="370"/>
        <v>2.52E-2</v>
      </c>
      <c r="AO609" s="353">
        <f t="shared" si="370"/>
        <v>2.52E-2</v>
      </c>
      <c r="AP609" s="353">
        <f t="shared" si="370"/>
        <v>2.52E-2</v>
      </c>
      <c r="AQ609" s="353">
        <f t="shared" si="370"/>
        <v>2.52E-2</v>
      </c>
      <c r="AR609" s="353">
        <f t="shared" si="370"/>
        <v>2.52E-2</v>
      </c>
      <c r="AS609" s="353">
        <f t="shared" si="370"/>
        <v>2.52E-2</v>
      </c>
      <c r="AT609" s="353">
        <f t="shared" si="370"/>
        <v>2.52E-2</v>
      </c>
      <c r="AU609" s="353">
        <f t="shared" si="370"/>
        <v>2.52E-2</v>
      </c>
      <c r="AV609" s="353">
        <f t="shared" si="370"/>
        <v>2.52E-2</v>
      </c>
      <c r="AW609" s="353">
        <f t="shared" si="370"/>
        <v>2.52E-2</v>
      </c>
      <c r="AX609" s="353">
        <f t="shared" si="370"/>
        <v>2.52E-2</v>
      </c>
      <c r="AY609" s="353">
        <f t="shared" si="370"/>
        <v>2.52E-2</v>
      </c>
      <c r="AZ609" s="353">
        <f t="shared" si="370"/>
        <v>2.52E-2</v>
      </c>
      <c r="BA609" s="353">
        <f t="shared" si="370"/>
        <v>2.52E-2</v>
      </c>
      <c r="BB609" s="353">
        <f t="shared" si="370"/>
        <v>2.52E-2</v>
      </c>
      <c r="BC609" s="353">
        <f t="shared" si="370"/>
        <v>2.52E-2</v>
      </c>
      <c r="BD609" s="353">
        <f t="shared" si="370"/>
        <v>2.52E-2</v>
      </c>
      <c r="BE609" s="353">
        <f t="shared" si="370"/>
        <v>2.52E-2</v>
      </c>
      <c r="BF609" s="353">
        <f t="shared" si="370"/>
        <v>2.52E-2</v>
      </c>
      <c r="BG609" s="353">
        <f t="shared" si="370"/>
        <v>2.52E-2</v>
      </c>
      <c r="BH609" s="353">
        <f t="shared" si="370"/>
        <v>2.52E-2</v>
      </c>
      <c r="BI609" s="353">
        <f t="shared" si="370"/>
        <v>2.52E-2</v>
      </c>
      <c r="BJ609" s="353">
        <f t="shared" si="370"/>
        <v>2.52E-2</v>
      </c>
      <c r="BK609" s="353">
        <f t="shared" si="370"/>
        <v>2.52E-2</v>
      </c>
      <c r="BL609" s="353">
        <f t="shared" si="370"/>
        <v>2.52E-2</v>
      </c>
      <c r="BM609" s="353">
        <f t="shared" si="370"/>
        <v>2.52E-2</v>
      </c>
      <c r="BN609" s="353">
        <f t="shared" si="370"/>
        <v>2.52E-2</v>
      </c>
      <c r="BO609" s="353">
        <f t="shared" si="370"/>
        <v>2.52E-2</v>
      </c>
      <c r="BP609" s="353">
        <f t="shared" si="370"/>
        <v>2.52E-2</v>
      </c>
      <c r="BQ609" s="353">
        <f t="shared" si="370"/>
        <v>2.52E-2</v>
      </c>
      <c r="BR609" s="353">
        <f t="shared" si="370"/>
        <v>2.52E-2</v>
      </c>
      <c r="BS609" s="353">
        <f t="shared" si="370"/>
        <v>2.52E-2</v>
      </c>
      <c r="BT609" s="353">
        <f t="shared" si="370"/>
        <v>2.52E-2</v>
      </c>
      <c r="BU609" s="353">
        <f t="shared" si="370"/>
        <v>2.52E-2</v>
      </c>
      <c r="BV609" s="353">
        <f t="shared" si="370"/>
        <v>2.52E-2</v>
      </c>
      <c r="BW609" s="353">
        <f t="shared" si="369"/>
        <v>2.52E-2</v>
      </c>
      <c r="BX609" s="353">
        <f t="shared" si="369"/>
        <v>2.52E-2</v>
      </c>
      <c r="BY609" s="353">
        <f t="shared" si="369"/>
        <v>2.52E-2</v>
      </c>
      <c r="BZ609" s="353">
        <f t="shared" si="369"/>
        <v>2.52E-2</v>
      </c>
      <c r="CA609" s="353">
        <f t="shared" si="369"/>
        <v>2.52E-2</v>
      </c>
      <c r="CB609" s="353">
        <f t="shared" si="369"/>
        <v>2.52E-2</v>
      </c>
      <c r="CC609" s="353">
        <f t="shared" si="369"/>
        <v>2.52E-2</v>
      </c>
      <c r="CD609" s="353">
        <f t="shared" si="369"/>
        <v>2.52E-2</v>
      </c>
      <c r="CE609" s="353">
        <f t="shared" si="369"/>
        <v>2.52E-2</v>
      </c>
      <c r="CF609" s="353">
        <f t="shared" si="369"/>
        <v>2.52E-2</v>
      </c>
      <c r="CG609" s="353">
        <f t="shared" si="369"/>
        <v>2.52E-2</v>
      </c>
      <c r="CH609" s="353">
        <f t="shared" si="369"/>
        <v>2.52E-2</v>
      </c>
      <c r="CI609" s="353">
        <f t="shared" si="369"/>
        <v>2.52E-2</v>
      </c>
      <c r="CJ609" s="353">
        <f t="shared" si="369"/>
        <v>2.52E-2</v>
      </c>
      <c r="CK609" s="353">
        <f t="shared" si="369"/>
        <v>2.52E-2</v>
      </c>
      <c r="CL609" s="353">
        <f t="shared" si="369"/>
        <v>2.52E-2</v>
      </c>
      <c r="CM609" s="353">
        <f t="shared" si="369"/>
        <v>2.52E-2</v>
      </c>
      <c r="CN609" s="353">
        <f t="shared" si="369"/>
        <v>2.52E-2</v>
      </c>
      <c r="CO609" s="353">
        <f t="shared" si="369"/>
        <v>2.52E-2</v>
      </c>
      <c r="CP609" s="353">
        <f t="shared" si="369"/>
        <v>2.52E-2</v>
      </c>
      <c r="CQ609" s="353">
        <f t="shared" si="369"/>
        <v>2.52E-2</v>
      </c>
      <c r="CR609" s="353">
        <f t="shared" si="369"/>
        <v>2.52E-2</v>
      </c>
      <c r="CS609" s="353">
        <f t="shared" si="369"/>
        <v>2.52E-2</v>
      </c>
      <c r="CT609" s="353">
        <f t="shared" si="369"/>
        <v>2.52E-2</v>
      </c>
      <c r="CU609" s="353">
        <f t="shared" si="369"/>
        <v>2.52E-2</v>
      </c>
      <c r="CV609" s="353">
        <f t="shared" si="369"/>
        <v>2.52E-2</v>
      </c>
      <c r="CW609" s="353">
        <f t="shared" si="369"/>
        <v>2.52E-2</v>
      </c>
      <c r="CX609" s="353">
        <f t="shared" si="369"/>
        <v>2.52E-2</v>
      </c>
      <c r="CY609" s="353">
        <f t="shared" si="369"/>
        <v>2.52E-2</v>
      </c>
      <c r="CZ609" s="353">
        <f t="shared" si="369"/>
        <v>2.52E-2</v>
      </c>
      <c r="DA609" s="353">
        <f t="shared" si="369"/>
        <v>2.52E-2</v>
      </c>
      <c r="DB609" s="353">
        <f t="shared" si="369"/>
        <v>2.52E-2</v>
      </c>
      <c r="DC609" s="353">
        <f t="shared" si="369"/>
        <v>2.52E-2</v>
      </c>
      <c r="DD609" s="353"/>
      <c r="DE609" s="353"/>
      <c r="DF609" s="353"/>
      <c r="DG609" s="353"/>
      <c r="DH609" s="353"/>
      <c r="DI609" s="353"/>
      <c r="DJ609" s="353"/>
      <c r="DK609" s="353"/>
      <c r="DL609" s="353"/>
      <c r="DM609" s="353"/>
      <c r="DN609" s="353"/>
      <c r="DO609" s="353"/>
      <c r="DP609" s="353"/>
      <c r="DQ609" s="353"/>
      <c r="DR609" s="353"/>
      <c r="DS609" s="353"/>
      <c r="DT609" s="353"/>
      <c r="DU609" s="353"/>
      <c r="DV609" s="353"/>
      <c r="DW609" s="353"/>
      <c r="DX609" s="353"/>
      <c r="DY609" s="353"/>
      <c r="DZ609" s="353"/>
      <c r="EA609" s="353"/>
      <c r="EB609" s="353"/>
      <c r="EC609" s="353"/>
      <c r="ED609" s="353"/>
      <c r="EE609" s="353"/>
      <c r="EF609" s="353"/>
      <c r="EG609" s="353"/>
      <c r="EH609" s="353"/>
      <c r="EI609" s="353"/>
      <c r="EJ609" s="353"/>
      <c r="EK609" s="353"/>
      <c r="EL609" s="353"/>
      <c r="EM609" s="353"/>
      <c r="EN609" s="116"/>
    </row>
    <row r="610" spans="3:144" x14ac:dyDescent="0.3">
      <c r="C610" s="142">
        <f t="shared" si="364"/>
        <v>9</v>
      </c>
      <c r="D610" s="223" t="str">
        <f t="shared" si="366"/>
        <v>산업시설대</v>
      </c>
      <c r="E610" s="215" t="str">
        <f t="shared" si="366"/>
        <v>산업</v>
      </c>
      <c r="F610" s="283">
        <f t="shared" si="366"/>
        <v>12000</v>
      </c>
      <c r="G610" s="352">
        <f t="shared" si="366"/>
        <v>2.5699999999999997E-2</v>
      </c>
      <c r="H610" s="218">
        <f t="shared" si="366"/>
        <v>43280</v>
      </c>
      <c r="I610" s="219" t="str">
        <f t="shared" si="366"/>
        <v>1개월</v>
      </c>
      <c r="J610" s="220">
        <f t="shared" si="366"/>
        <v>0</v>
      </c>
      <c r="K610" s="353">
        <f t="shared" ref="K610:BV613" si="371">$G610</f>
        <v>2.5699999999999997E-2</v>
      </c>
      <c r="L610" s="353">
        <f t="shared" si="371"/>
        <v>2.5699999999999997E-2</v>
      </c>
      <c r="M610" s="353">
        <f t="shared" si="371"/>
        <v>2.5699999999999997E-2</v>
      </c>
      <c r="N610" s="353">
        <f t="shared" si="371"/>
        <v>2.5699999999999997E-2</v>
      </c>
      <c r="O610" s="353">
        <f t="shared" si="371"/>
        <v>2.5699999999999997E-2</v>
      </c>
      <c r="P610" s="353">
        <f t="shared" si="371"/>
        <v>2.5699999999999997E-2</v>
      </c>
      <c r="Q610" s="353">
        <f t="shared" si="371"/>
        <v>2.5699999999999997E-2</v>
      </c>
      <c r="R610" s="353">
        <f t="shared" si="371"/>
        <v>2.5699999999999997E-2</v>
      </c>
      <c r="S610" s="353">
        <f t="shared" si="371"/>
        <v>2.5699999999999997E-2</v>
      </c>
      <c r="T610" s="353">
        <f t="shared" si="371"/>
        <v>2.5699999999999997E-2</v>
      </c>
      <c r="U610" s="353">
        <f t="shared" si="371"/>
        <v>2.5699999999999997E-2</v>
      </c>
      <c r="V610" s="353">
        <f t="shared" si="371"/>
        <v>2.5699999999999997E-2</v>
      </c>
      <c r="W610" s="353">
        <f t="shared" si="371"/>
        <v>2.5699999999999997E-2</v>
      </c>
      <c r="X610" s="353">
        <f t="shared" si="371"/>
        <v>2.5699999999999997E-2</v>
      </c>
      <c r="Y610" s="353">
        <f t="shared" si="371"/>
        <v>2.5699999999999997E-2</v>
      </c>
      <c r="Z610" s="353">
        <f t="shared" si="371"/>
        <v>2.5699999999999997E-2</v>
      </c>
      <c r="AA610" s="353">
        <f t="shared" si="371"/>
        <v>2.5699999999999997E-2</v>
      </c>
      <c r="AB610" s="353">
        <f t="shared" si="371"/>
        <v>2.5699999999999997E-2</v>
      </c>
      <c r="AC610" s="353">
        <f t="shared" si="371"/>
        <v>2.5699999999999997E-2</v>
      </c>
      <c r="AD610" s="353">
        <f t="shared" si="371"/>
        <v>2.5699999999999997E-2</v>
      </c>
      <c r="AE610" s="353">
        <f t="shared" si="371"/>
        <v>2.5699999999999997E-2</v>
      </c>
      <c r="AF610" s="353">
        <f t="shared" si="371"/>
        <v>2.5699999999999997E-2</v>
      </c>
      <c r="AG610" s="353">
        <f t="shared" si="371"/>
        <v>2.5699999999999997E-2</v>
      </c>
      <c r="AH610" s="353">
        <f t="shared" si="371"/>
        <v>2.5699999999999997E-2</v>
      </c>
      <c r="AI610" s="353">
        <f t="shared" si="371"/>
        <v>2.5699999999999997E-2</v>
      </c>
      <c r="AJ610" s="353">
        <f t="shared" si="371"/>
        <v>2.5699999999999997E-2</v>
      </c>
      <c r="AK610" s="353">
        <f t="shared" si="371"/>
        <v>2.5699999999999997E-2</v>
      </c>
      <c r="AL610" s="353">
        <f t="shared" si="371"/>
        <v>2.5699999999999997E-2</v>
      </c>
      <c r="AM610" s="353">
        <f t="shared" si="371"/>
        <v>2.5699999999999997E-2</v>
      </c>
      <c r="AN610" s="353">
        <f t="shared" si="371"/>
        <v>2.5699999999999997E-2</v>
      </c>
      <c r="AO610" s="353">
        <f t="shared" si="371"/>
        <v>2.5699999999999997E-2</v>
      </c>
      <c r="AP610" s="353">
        <f t="shared" si="371"/>
        <v>2.5699999999999997E-2</v>
      </c>
      <c r="AQ610" s="353">
        <f t="shared" si="371"/>
        <v>2.5699999999999997E-2</v>
      </c>
      <c r="AR610" s="353">
        <f t="shared" si="371"/>
        <v>2.5699999999999997E-2</v>
      </c>
      <c r="AS610" s="353">
        <f t="shared" si="371"/>
        <v>2.5699999999999997E-2</v>
      </c>
      <c r="AT610" s="353">
        <f t="shared" si="371"/>
        <v>2.5699999999999997E-2</v>
      </c>
      <c r="AU610" s="353">
        <f t="shared" si="371"/>
        <v>2.5699999999999997E-2</v>
      </c>
      <c r="AV610" s="353">
        <f t="shared" si="371"/>
        <v>2.5699999999999997E-2</v>
      </c>
      <c r="AW610" s="353">
        <f t="shared" si="371"/>
        <v>2.5699999999999997E-2</v>
      </c>
      <c r="AX610" s="353">
        <f t="shared" si="371"/>
        <v>2.5699999999999997E-2</v>
      </c>
      <c r="AY610" s="353">
        <f t="shared" si="371"/>
        <v>2.5699999999999997E-2</v>
      </c>
      <c r="AZ610" s="353">
        <f t="shared" si="371"/>
        <v>2.5699999999999997E-2</v>
      </c>
      <c r="BA610" s="353">
        <f t="shared" si="371"/>
        <v>2.5699999999999997E-2</v>
      </c>
      <c r="BB610" s="353">
        <f t="shared" si="371"/>
        <v>2.5699999999999997E-2</v>
      </c>
      <c r="BC610" s="353">
        <f t="shared" si="371"/>
        <v>2.5699999999999997E-2</v>
      </c>
      <c r="BD610" s="353">
        <f t="shared" si="371"/>
        <v>2.5699999999999997E-2</v>
      </c>
      <c r="BE610" s="353">
        <f t="shared" si="371"/>
        <v>2.5699999999999997E-2</v>
      </c>
      <c r="BF610" s="353">
        <f t="shared" si="371"/>
        <v>2.5699999999999997E-2</v>
      </c>
      <c r="BG610" s="353">
        <f t="shared" si="371"/>
        <v>2.5699999999999997E-2</v>
      </c>
      <c r="BH610" s="353">
        <f t="shared" si="371"/>
        <v>2.5699999999999997E-2</v>
      </c>
      <c r="BI610" s="353">
        <f t="shared" si="371"/>
        <v>2.5699999999999997E-2</v>
      </c>
      <c r="BJ610" s="353">
        <f t="shared" si="371"/>
        <v>2.5699999999999997E-2</v>
      </c>
      <c r="BK610" s="353">
        <f t="shared" si="371"/>
        <v>2.5699999999999997E-2</v>
      </c>
      <c r="BL610" s="353">
        <f t="shared" si="371"/>
        <v>2.5699999999999997E-2</v>
      </c>
      <c r="BM610" s="353">
        <f t="shared" si="371"/>
        <v>2.5699999999999997E-2</v>
      </c>
      <c r="BN610" s="353">
        <f t="shared" si="371"/>
        <v>2.5699999999999997E-2</v>
      </c>
      <c r="BO610" s="353">
        <f t="shared" si="371"/>
        <v>2.5699999999999997E-2</v>
      </c>
      <c r="BP610" s="353">
        <f t="shared" si="371"/>
        <v>2.5699999999999997E-2</v>
      </c>
      <c r="BQ610" s="353">
        <f t="shared" si="371"/>
        <v>2.5699999999999997E-2</v>
      </c>
      <c r="BR610" s="353">
        <f t="shared" si="371"/>
        <v>2.5699999999999997E-2</v>
      </c>
      <c r="BS610" s="353">
        <f t="shared" si="371"/>
        <v>2.5699999999999997E-2</v>
      </c>
      <c r="BT610" s="353">
        <f t="shared" si="371"/>
        <v>2.5699999999999997E-2</v>
      </c>
      <c r="BU610" s="353">
        <f t="shared" si="371"/>
        <v>2.5699999999999997E-2</v>
      </c>
      <c r="BV610" s="353">
        <f t="shared" si="371"/>
        <v>2.5699999999999997E-2</v>
      </c>
      <c r="BW610" s="353">
        <f t="shared" si="369"/>
        <v>2.5699999999999997E-2</v>
      </c>
      <c r="BX610" s="353">
        <f t="shared" si="369"/>
        <v>2.5699999999999997E-2</v>
      </c>
      <c r="BY610" s="353">
        <f t="shared" si="369"/>
        <v>2.5699999999999997E-2</v>
      </c>
      <c r="BZ610" s="353">
        <f t="shared" si="369"/>
        <v>2.5699999999999997E-2</v>
      </c>
      <c r="CA610" s="353">
        <f t="shared" si="369"/>
        <v>2.5699999999999997E-2</v>
      </c>
      <c r="CB610" s="353">
        <f t="shared" si="369"/>
        <v>2.5699999999999997E-2</v>
      </c>
      <c r="CC610" s="353">
        <f t="shared" si="369"/>
        <v>2.5699999999999997E-2</v>
      </c>
      <c r="CD610" s="353">
        <f t="shared" si="369"/>
        <v>2.5699999999999997E-2</v>
      </c>
      <c r="CE610" s="353">
        <f t="shared" si="369"/>
        <v>2.5699999999999997E-2</v>
      </c>
      <c r="CF610" s="353">
        <f t="shared" si="369"/>
        <v>2.5699999999999997E-2</v>
      </c>
      <c r="CG610" s="353">
        <f t="shared" si="369"/>
        <v>2.5699999999999997E-2</v>
      </c>
      <c r="CH610" s="353">
        <f t="shared" si="369"/>
        <v>2.5699999999999997E-2</v>
      </c>
      <c r="CI610" s="353">
        <f t="shared" si="369"/>
        <v>2.5699999999999997E-2</v>
      </c>
      <c r="CJ610" s="353">
        <f t="shared" si="369"/>
        <v>2.5699999999999997E-2</v>
      </c>
      <c r="CK610" s="353">
        <f t="shared" si="369"/>
        <v>2.5699999999999997E-2</v>
      </c>
      <c r="CL610" s="353">
        <f t="shared" si="369"/>
        <v>2.5699999999999997E-2</v>
      </c>
      <c r="CM610" s="353">
        <f t="shared" si="369"/>
        <v>2.5699999999999997E-2</v>
      </c>
      <c r="CN610" s="353">
        <f t="shared" si="369"/>
        <v>2.5699999999999997E-2</v>
      </c>
      <c r="CO610" s="353">
        <f t="shared" si="369"/>
        <v>2.5699999999999997E-2</v>
      </c>
      <c r="CP610" s="353">
        <f t="shared" si="369"/>
        <v>2.5699999999999997E-2</v>
      </c>
      <c r="CQ610" s="353">
        <f t="shared" si="369"/>
        <v>2.5699999999999997E-2</v>
      </c>
      <c r="CR610" s="353">
        <f t="shared" si="369"/>
        <v>2.5699999999999997E-2</v>
      </c>
      <c r="CS610" s="353">
        <f t="shared" si="369"/>
        <v>2.5699999999999997E-2</v>
      </c>
      <c r="CT610" s="353">
        <f t="shared" si="369"/>
        <v>2.5699999999999997E-2</v>
      </c>
      <c r="CU610" s="353">
        <f t="shared" si="369"/>
        <v>2.5699999999999997E-2</v>
      </c>
      <c r="CV610" s="353">
        <f t="shared" si="369"/>
        <v>2.5699999999999997E-2</v>
      </c>
      <c r="CW610" s="353">
        <f t="shared" si="369"/>
        <v>2.5699999999999997E-2</v>
      </c>
      <c r="CX610" s="353">
        <f t="shared" si="369"/>
        <v>2.5699999999999997E-2</v>
      </c>
      <c r="CY610" s="353">
        <f t="shared" si="369"/>
        <v>2.5699999999999997E-2</v>
      </c>
      <c r="CZ610" s="353">
        <f t="shared" si="369"/>
        <v>2.5699999999999997E-2</v>
      </c>
      <c r="DA610" s="353">
        <f t="shared" si="369"/>
        <v>2.5699999999999997E-2</v>
      </c>
      <c r="DB610" s="353">
        <f t="shared" si="369"/>
        <v>2.5699999999999997E-2</v>
      </c>
      <c r="DC610" s="353">
        <f t="shared" si="369"/>
        <v>2.5699999999999997E-2</v>
      </c>
      <c r="DD610" s="353"/>
      <c r="DE610" s="353"/>
      <c r="DF610" s="353"/>
      <c r="DG610" s="353"/>
      <c r="DH610" s="353"/>
      <c r="DI610" s="353"/>
      <c r="DJ610" s="353"/>
      <c r="DK610" s="353"/>
      <c r="DL610" s="353"/>
      <c r="DM610" s="353"/>
      <c r="DN610" s="353"/>
      <c r="DO610" s="353"/>
      <c r="DP610" s="353"/>
      <c r="DQ610" s="353"/>
      <c r="DR610" s="353"/>
      <c r="DS610" s="353"/>
      <c r="DT610" s="353"/>
      <c r="DU610" s="353"/>
      <c r="DV610" s="353"/>
      <c r="DW610" s="353"/>
      <c r="DX610" s="353"/>
      <c r="DY610" s="353"/>
      <c r="DZ610" s="353"/>
      <c r="EA610" s="353"/>
      <c r="EB610" s="353"/>
      <c r="EC610" s="353"/>
      <c r="ED610" s="353"/>
      <c r="EE610" s="353"/>
      <c r="EF610" s="353"/>
      <c r="EG610" s="353"/>
      <c r="EH610" s="353"/>
      <c r="EI610" s="353"/>
      <c r="EJ610" s="353"/>
      <c r="EK610" s="353"/>
      <c r="EL610" s="353"/>
      <c r="EM610" s="353"/>
      <c r="EN610" s="116"/>
    </row>
    <row r="611" spans="3:144" x14ac:dyDescent="0.3">
      <c r="C611" s="142">
        <f t="shared" si="364"/>
        <v>10</v>
      </c>
      <c r="D611" s="223" t="str">
        <f t="shared" si="366"/>
        <v>산업시설대</v>
      </c>
      <c r="E611" s="215" t="str">
        <f t="shared" si="366"/>
        <v>산업</v>
      </c>
      <c r="F611" s="283">
        <f t="shared" si="366"/>
        <v>9000</v>
      </c>
      <c r="G611" s="352">
        <f t="shared" si="366"/>
        <v>2.5099999999999997E-2</v>
      </c>
      <c r="H611" s="218">
        <f t="shared" si="366"/>
        <v>43280</v>
      </c>
      <c r="I611" s="219" t="str">
        <f t="shared" si="366"/>
        <v>1개월</v>
      </c>
      <c r="J611" s="220">
        <f t="shared" si="366"/>
        <v>0</v>
      </c>
      <c r="K611" s="353">
        <f t="shared" si="371"/>
        <v>2.5099999999999997E-2</v>
      </c>
      <c r="L611" s="353">
        <f t="shared" si="371"/>
        <v>2.5099999999999997E-2</v>
      </c>
      <c r="M611" s="353">
        <f t="shared" si="371"/>
        <v>2.5099999999999997E-2</v>
      </c>
      <c r="N611" s="353">
        <f t="shared" si="371"/>
        <v>2.5099999999999997E-2</v>
      </c>
      <c r="O611" s="353">
        <f t="shared" si="371"/>
        <v>2.5099999999999997E-2</v>
      </c>
      <c r="P611" s="353">
        <f t="shared" si="371"/>
        <v>2.5099999999999997E-2</v>
      </c>
      <c r="Q611" s="353">
        <f t="shared" si="371"/>
        <v>2.5099999999999997E-2</v>
      </c>
      <c r="R611" s="353">
        <f t="shared" si="371"/>
        <v>2.5099999999999997E-2</v>
      </c>
      <c r="S611" s="353">
        <f t="shared" si="371"/>
        <v>2.5099999999999997E-2</v>
      </c>
      <c r="T611" s="353">
        <f t="shared" si="371"/>
        <v>2.5099999999999997E-2</v>
      </c>
      <c r="U611" s="353">
        <f t="shared" si="371"/>
        <v>2.5099999999999997E-2</v>
      </c>
      <c r="V611" s="353">
        <f t="shared" si="371"/>
        <v>2.5099999999999997E-2</v>
      </c>
      <c r="W611" s="353">
        <f t="shared" si="371"/>
        <v>2.5099999999999997E-2</v>
      </c>
      <c r="X611" s="353">
        <f t="shared" si="371"/>
        <v>2.5099999999999997E-2</v>
      </c>
      <c r="Y611" s="353">
        <f t="shared" si="371"/>
        <v>2.5099999999999997E-2</v>
      </c>
      <c r="Z611" s="353">
        <f t="shared" si="371"/>
        <v>2.5099999999999997E-2</v>
      </c>
      <c r="AA611" s="353">
        <f t="shared" si="371"/>
        <v>2.5099999999999997E-2</v>
      </c>
      <c r="AB611" s="353">
        <f t="shared" si="371"/>
        <v>2.5099999999999997E-2</v>
      </c>
      <c r="AC611" s="353">
        <f t="shared" si="371"/>
        <v>2.5099999999999997E-2</v>
      </c>
      <c r="AD611" s="353">
        <f t="shared" si="371"/>
        <v>2.5099999999999997E-2</v>
      </c>
      <c r="AE611" s="353">
        <f t="shared" si="371"/>
        <v>2.5099999999999997E-2</v>
      </c>
      <c r="AF611" s="353">
        <f t="shared" si="371"/>
        <v>2.5099999999999997E-2</v>
      </c>
      <c r="AG611" s="353">
        <f t="shared" si="371"/>
        <v>2.5099999999999997E-2</v>
      </c>
      <c r="AH611" s="353">
        <f t="shared" si="371"/>
        <v>2.5099999999999997E-2</v>
      </c>
      <c r="AI611" s="353">
        <f t="shared" si="371"/>
        <v>2.5099999999999997E-2</v>
      </c>
      <c r="AJ611" s="353">
        <f t="shared" si="371"/>
        <v>2.5099999999999997E-2</v>
      </c>
      <c r="AK611" s="353">
        <f t="shared" si="371"/>
        <v>2.5099999999999997E-2</v>
      </c>
      <c r="AL611" s="353">
        <f t="shared" si="371"/>
        <v>2.5099999999999997E-2</v>
      </c>
      <c r="AM611" s="353">
        <f t="shared" si="371"/>
        <v>2.5099999999999997E-2</v>
      </c>
      <c r="AN611" s="353">
        <f t="shared" si="371"/>
        <v>2.5099999999999997E-2</v>
      </c>
      <c r="AO611" s="353">
        <f t="shared" si="371"/>
        <v>2.5099999999999997E-2</v>
      </c>
      <c r="AP611" s="353">
        <f t="shared" si="371"/>
        <v>2.5099999999999997E-2</v>
      </c>
      <c r="AQ611" s="353">
        <f t="shared" si="371"/>
        <v>2.5099999999999997E-2</v>
      </c>
      <c r="AR611" s="353">
        <f t="shared" si="371"/>
        <v>2.5099999999999997E-2</v>
      </c>
      <c r="AS611" s="353">
        <f t="shared" si="371"/>
        <v>2.5099999999999997E-2</v>
      </c>
      <c r="AT611" s="353">
        <f t="shared" si="371"/>
        <v>2.5099999999999997E-2</v>
      </c>
      <c r="AU611" s="353">
        <f t="shared" si="371"/>
        <v>2.5099999999999997E-2</v>
      </c>
      <c r="AV611" s="353">
        <f t="shared" si="371"/>
        <v>2.5099999999999997E-2</v>
      </c>
      <c r="AW611" s="353">
        <f t="shared" si="371"/>
        <v>2.5099999999999997E-2</v>
      </c>
      <c r="AX611" s="353">
        <f t="shared" si="371"/>
        <v>2.5099999999999997E-2</v>
      </c>
      <c r="AY611" s="353">
        <f t="shared" si="371"/>
        <v>2.5099999999999997E-2</v>
      </c>
      <c r="AZ611" s="353">
        <f t="shared" si="371"/>
        <v>2.5099999999999997E-2</v>
      </c>
      <c r="BA611" s="353">
        <f t="shared" si="371"/>
        <v>2.5099999999999997E-2</v>
      </c>
      <c r="BB611" s="353">
        <f t="shared" si="371"/>
        <v>2.5099999999999997E-2</v>
      </c>
      <c r="BC611" s="353">
        <f t="shared" si="371"/>
        <v>2.5099999999999997E-2</v>
      </c>
      <c r="BD611" s="353">
        <f t="shared" si="371"/>
        <v>2.5099999999999997E-2</v>
      </c>
      <c r="BE611" s="353">
        <f t="shared" si="371"/>
        <v>2.5099999999999997E-2</v>
      </c>
      <c r="BF611" s="353">
        <f t="shared" si="371"/>
        <v>2.5099999999999997E-2</v>
      </c>
      <c r="BG611" s="353">
        <f t="shared" si="371"/>
        <v>2.5099999999999997E-2</v>
      </c>
      <c r="BH611" s="353">
        <f t="shared" si="371"/>
        <v>2.5099999999999997E-2</v>
      </c>
      <c r="BI611" s="353">
        <f t="shared" si="371"/>
        <v>2.5099999999999997E-2</v>
      </c>
      <c r="BJ611" s="353">
        <f t="shared" si="371"/>
        <v>2.5099999999999997E-2</v>
      </c>
      <c r="BK611" s="353">
        <f t="shared" si="371"/>
        <v>2.5099999999999997E-2</v>
      </c>
      <c r="BL611" s="353">
        <f t="shared" si="371"/>
        <v>2.5099999999999997E-2</v>
      </c>
      <c r="BM611" s="353">
        <f t="shared" si="371"/>
        <v>2.5099999999999997E-2</v>
      </c>
      <c r="BN611" s="353">
        <f t="shared" si="371"/>
        <v>2.5099999999999997E-2</v>
      </c>
      <c r="BO611" s="353">
        <f t="shared" si="371"/>
        <v>2.5099999999999997E-2</v>
      </c>
      <c r="BP611" s="353">
        <f t="shared" si="371"/>
        <v>2.5099999999999997E-2</v>
      </c>
      <c r="BQ611" s="353">
        <f t="shared" si="371"/>
        <v>2.5099999999999997E-2</v>
      </c>
      <c r="BR611" s="353">
        <f t="shared" si="371"/>
        <v>2.5099999999999997E-2</v>
      </c>
      <c r="BS611" s="353">
        <f t="shared" si="371"/>
        <v>2.5099999999999997E-2</v>
      </c>
      <c r="BT611" s="353">
        <f t="shared" si="371"/>
        <v>2.5099999999999997E-2</v>
      </c>
      <c r="BU611" s="353">
        <f t="shared" si="371"/>
        <v>2.5099999999999997E-2</v>
      </c>
      <c r="BV611" s="353">
        <f t="shared" si="371"/>
        <v>2.5099999999999997E-2</v>
      </c>
      <c r="BW611" s="353">
        <f t="shared" si="369"/>
        <v>2.5099999999999997E-2</v>
      </c>
      <c r="BX611" s="353">
        <f t="shared" si="369"/>
        <v>2.5099999999999997E-2</v>
      </c>
      <c r="BY611" s="353">
        <f t="shared" si="369"/>
        <v>2.5099999999999997E-2</v>
      </c>
      <c r="BZ611" s="353">
        <f t="shared" si="369"/>
        <v>2.5099999999999997E-2</v>
      </c>
      <c r="CA611" s="353">
        <f t="shared" si="369"/>
        <v>2.5099999999999997E-2</v>
      </c>
      <c r="CB611" s="353">
        <f t="shared" si="369"/>
        <v>2.5099999999999997E-2</v>
      </c>
      <c r="CC611" s="353">
        <f t="shared" si="369"/>
        <v>2.5099999999999997E-2</v>
      </c>
      <c r="CD611" s="353">
        <f t="shared" si="369"/>
        <v>2.5099999999999997E-2</v>
      </c>
      <c r="CE611" s="353">
        <f t="shared" si="369"/>
        <v>2.5099999999999997E-2</v>
      </c>
      <c r="CF611" s="353">
        <f t="shared" si="369"/>
        <v>2.5099999999999997E-2</v>
      </c>
      <c r="CG611" s="353">
        <f t="shared" si="369"/>
        <v>2.5099999999999997E-2</v>
      </c>
      <c r="CH611" s="353">
        <f t="shared" si="369"/>
        <v>2.5099999999999997E-2</v>
      </c>
      <c r="CI611" s="353">
        <f t="shared" si="369"/>
        <v>2.5099999999999997E-2</v>
      </c>
      <c r="CJ611" s="353">
        <f t="shared" si="369"/>
        <v>2.5099999999999997E-2</v>
      </c>
      <c r="CK611" s="353">
        <f t="shared" si="369"/>
        <v>2.5099999999999997E-2</v>
      </c>
      <c r="CL611" s="353">
        <f t="shared" si="369"/>
        <v>2.5099999999999997E-2</v>
      </c>
      <c r="CM611" s="353">
        <f t="shared" si="369"/>
        <v>2.5099999999999997E-2</v>
      </c>
      <c r="CN611" s="353">
        <f t="shared" si="369"/>
        <v>2.5099999999999997E-2</v>
      </c>
      <c r="CO611" s="353">
        <f t="shared" si="369"/>
        <v>2.5099999999999997E-2</v>
      </c>
      <c r="CP611" s="353">
        <f t="shared" si="369"/>
        <v>2.5099999999999997E-2</v>
      </c>
      <c r="CQ611" s="353">
        <f t="shared" si="369"/>
        <v>2.5099999999999997E-2</v>
      </c>
      <c r="CR611" s="353">
        <f t="shared" si="369"/>
        <v>2.5099999999999997E-2</v>
      </c>
      <c r="CS611" s="353">
        <f t="shared" si="369"/>
        <v>2.5099999999999997E-2</v>
      </c>
      <c r="CT611" s="353">
        <f t="shared" si="369"/>
        <v>2.5099999999999997E-2</v>
      </c>
      <c r="CU611" s="353">
        <f t="shared" si="369"/>
        <v>2.5099999999999997E-2</v>
      </c>
      <c r="CV611" s="353">
        <f t="shared" si="369"/>
        <v>2.5099999999999997E-2</v>
      </c>
      <c r="CW611" s="353">
        <f t="shared" si="369"/>
        <v>2.5099999999999997E-2</v>
      </c>
      <c r="CX611" s="353">
        <f t="shared" si="369"/>
        <v>2.5099999999999997E-2</v>
      </c>
      <c r="CY611" s="353">
        <f t="shared" si="369"/>
        <v>2.5099999999999997E-2</v>
      </c>
      <c r="CZ611" s="353">
        <f t="shared" si="369"/>
        <v>2.5099999999999997E-2</v>
      </c>
      <c r="DA611" s="353">
        <f t="shared" si="369"/>
        <v>2.5099999999999997E-2</v>
      </c>
      <c r="DB611" s="353">
        <f t="shared" si="369"/>
        <v>2.5099999999999997E-2</v>
      </c>
      <c r="DC611" s="353">
        <f t="shared" si="369"/>
        <v>2.5099999999999997E-2</v>
      </c>
      <c r="DD611" s="353"/>
      <c r="DE611" s="353"/>
      <c r="DF611" s="353"/>
      <c r="DG611" s="353"/>
      <c r="DH611" s="353"/>
      <c r="DI611" s="353"/>
      <c r="DJ611" s="353"/>
      <c r="DK611" s="353"/>
      <c r="DL611" s="353"/>
      <c r="DM611" s="353"/>
      <c r="DN611" s="353"/>
      <c r="DO611" s="353"/>
      <c r="DP611" s="353"/>
      <c r="DQ611" s="353"/>
      <c r="DR611" s="353"/>
      <c r="DS611" s="353"/>
      <c r="DT611" s="353"/>
      <c r="DU611" s="353"/>
      <c r="DV611" s="353"/>
      <c r="DW611" s="353"/>
      <c r="DX611" s="353"/>
      <c r="DY611" s="353"/>
      <c r="DZ611" s="353"/>
      <c r="EA611" s="353"/>
      <c r="EB611" s="353"/>
      <c r="EC611" s="353"/>
      <c r="ED611" s="353"/>
      <c r="EE611" s="353"/>
      <c r="EF611" s="353"/>
      <c r="EG611" s="353"/>
      <c r="EH611" s="353"/>
      <c r="EI611" s="353"/>
      <c r="EJ611" s="353"/>
      <c r="EK611" s="353"/>
      <c r="EL611" s="353"/>
      <c r="EM611" s="353"/>
      <c r="EN611" s="116"/>
    </row>
    <row r="612" spans="3:144" x14ac:dyDescent="0.3">
      <c r="C612" s="142">
        <f t="shared" si="364"/>
        <v>11</v>
      </c>
      <c r="D612" s="223" t="str">
        <f t="shared" si="366"/>
        <v>산업시설대</v>
      </c>
      <c r="E612" s="215" t="str">
        <f t="shared" si="366"/>
        <v>산업</v>
      </c>
      <c r="F612" s="283">
        <f t="shared" si="366"/>
        <v>3000</v>
      </c>
      <c r="G612" s="352">
        <f t="shared" si="366"/>
        <v>2.5099999999999997E-2</v>
      </c>
      <c r="H612" s="218">
        <f t="shared" si="366"/>
        <v>43280</v>
      </c>
      <c r="I612" s="219" t="str">
        <f t="shared" si="366"/>
        <v>1개월</v>
      </c>
      <c r="J612" s="220">
        <f t="shared" si="366"/>
        <v>0</v>
      </c>
      <c r="K612" s="353">
        <f t="shared" si="371"/>
        <v>2.5099999999999997E-2</v>
      </c>
      <c r="L612" s="353">
        <f t="shared" si="371"/>
        <v>2.5099999999999997E-2</v>
      </c>
      <c r="M612" s="353">
        <f t="shared" si="371"/>
        <v>2.5099999999999997E-2</v>
      </c>
      <c r="N612" s="353">
        <f t="shared" si="371"/>
        <v>2.5099999999999997E-2</v>
      </c>
      <c r="O612" s="353">
        <f t="shared" si="371"/>
        <v>2.5099999999999997E-2</v>
      </c>
      <c r="P612" s="353">
        <f t="shared" si="371"/>
        <v>2.5099999999999997E-2</v>
      </c>
      <c r="Q612" s="353">
        <f t="shared" si="371"/>
        <v>2.5099999999999997E-2</v>
      </c>
      <c r="R612" s="353">
        <f t="shared" si="371"/>
        <v>2.5099999999999997E-2</v>
      </c>
      <c r="S612" s="353">
        <f t="shared" si="371"/>
        <v>2.5099999999999997E-2</v>
      </c>
      <c r="T612" s="353">
        <f t="shared" si="371"/>
        <v>2.5099999999999997E-2</v>
      </c>
      <c r="U612" s="353">
        <f t="shared" si="371"/>
        <v>2.5099999999999997E-2</v>
      </c>
      <c r="V612" s="353">
        <f t="shared" si="371"/>
        <v>2.5099999999999997E-2</v>
      </c>
      <c r="W612" s="353">
        <f t="shared" si="371"/>
        <v>2.5099999999999997E-2</v>
      </c>
      <c r="X612" s="353">
        <f t="shared" si="371"/>
        <v>2.5099999999999997E-2</v>
      </c>
      <c r="Y612" s="353">
        <f t="shared" si="371"/>
        <v>2.5099999999999997E-2</v>
      </c>
      <c r="Z612" s="353">
        <f t="shared" si="371"/>
        <v>2.5099999999999997E-2</v>
      </c>
      <c r="AA612" s="353">
        <f t="shared" si="371"/>
        <v>2.5099999999999997E-2</v>
      </c>
      <c r="AB612" s="353">
        <f t="shared" si="371"/>
        <v>2.5099999999999997E-2</v>
      </c>
      <c r="AC612" s="353">
        <f t="shared" si="371"/>
        <v>2.5099999999999997E-2</v>
      </c>
      <c r="AD612" s="353">
        <f t="shared" si="371"/>
        <v>2.5099999999999997E-2</v>
      </c>
      <c r="AE612" s="353">
        <f t="shared" si="371"/>
        <v>2.5099999999999997E-2</v>
      </c>
      <c r="AF612" s="353">
        <f t="shared" si="371"/>
        <v>2.5099999999999997E-2</v>
      </c>
      <c r="AG612" s="353">
        <f t="shared" si="371"/>
        <v>2.5099999999999997E-2</v>
      </c>
      <c r="AH612" s="353">
        <f t="shared" si="371"/>
        <v>2.5099999999999997E-2</v>
      </c>
      <c r="AI612" s="353">
        <f t="shared" si="371"/>
        <v>2.5099999999999997E-2</v>
      </c>
      <c r="AJ612" s="353">
        <f t="shared" si="371"/>
        <v>2.5099999999999997E-2</v>
      </c>
      <c r="AK612" s="353">
        <f t="shared" si="371"/>
        <v>2.5099999999999997E-2</v>
      </c>
      <c r="AL612" s="353">
        <f t="shared" si="371"/>
        <v>2.5099999999999997E-2</v>
      </c>
      <c r="AM612" s="353">
        <f t="shared" si="371"/>
        <v>2.5099999999999997E-2</v>
      </c>
      <c r="AN612" s="353">
        <f t="shared" si="371"/>
        <v>2.5099999999999997E-2</v>
      </c>
      <c r="AO612" s="353">
        <f t="shared" si="371"/>
        <v>2.5099999999999997E-2</v>
      </c>
      <c r="AP612" s="353">
        <f t="shared" si="371"/>
        <v>2.5099999999999997E-2</v>
      </c>
      <c r="AQ612" s="353">
        <f t="shared" si="371"/>
        <v>2.5099999999999997E-2</v>
      </c>
      <c r="AR612" s="353">
        <f t="shared" si="371"/>
        <v>2.5099999999999997E-2</v>
      </c>
      <c r="AS612" s="353">
        <f t="shared" si="371"/>
        <v>2.5099999999999997E-2</v>
      </c>
      <c r="AT612" s="353">
        <f t="shared" si="371"/>
        <v>2.5099999999999997E-2</v>
      </c>
      <c r="AU612" s="353">
        <f t="shared" si="371"/>
        <v>2.5099999999999997E-2</v>
      </c>
      <c r="AV612" s="353">
        <f t="shared" si="371"/>
        <v>2.5099999999999997E-2</v>
      </c>
      <c r="AW612" s="353">
        <f t="shared" si="371"/>
        <v>2.5099999999999997E-2</v>
      </c>
      <c r="AX612" s="353">
        <f t="shared" si="371"/>
        <v>2.5099999999999997E-2</v>
      </c>
      <c r="AY612" s="353">
        <f t="shared" si="371"/>
        <v>2.5099999999999997E-2</v>
      </c>
      <c r="AZ612" s="353">
        <f t="shared" si="371"/>
        <v>2.5099999999999997E-2</v>
      </c>
      <c r="BA612" s="353">
        <f t="shared" si="371"/>
        <v>2.5099999999999997E-2</v>
      </c>
      <c r="BB612" s="353">
        <f t="shared" si="371"/>
        <v>2.5099999999999997E-2</v>
      </c>
      <c r="BC612" s="353">
        <f t="shared" si="371"/>
        <v>2.5099999999999997E-2</v>
      </c>
      <c r="BD612" s="353">
        <f t="shared" si="371"/>
        <v>2.5099999999999997E-2</v>
      </c>
      <c r="BE612" s="353">
        <f t="shared" si="371"/>
        <v>2.5099999999999997E-2</v>
      </c>
      <c r="BF612" s="353">
        <f t="shared" si="371"/>
        <v>2.5099999999999997E-2</v>
      </c>
      <c r="BG612" s="353">
        <f t="shared" si="371"/>
        <v>2.5099999999999997E-2</v>
      </c>
      <c r="BH612" s="353">
        <f t="shared" si="371"/>
        <v>2.5099999999999997E-2</v>
      </c>
      <c r="BI612" s="353">
        <f t="shared" si="371"/>
        <v>2.5099999999999997E-2</v>
      </c>
      <c r="BJ612" s="353">
        <f t="shared" si="371"/>
        <v>2.5099999999999997E-2</v>
      </c>
      <c r="BK612" s="353">
        <f t="shared" si="371"/>
        <v>2.5099999999999997E-2</v>
      </c>
      <c r="BL612" s="353">
        <f t="shared" si="371"/>
        <v>2.5099999999999997E-2</v>
      </c>
      <c r="BM612" s="353">
        <f t="shared" si="371"/>
        <v>2.5099999999999997E-2</v>
      </c>
      <c r="BN612" s="353">
        <f t="shared" si="371"/>
        <v>2.5099999999999997E-2</v>
      </c>
      <c r="BO612" s="353">
        <f t="shared" si="371"/>
        <v>2.5099999999999997E-2</v>
      </c>
      <c r="BP612" s="353">
        <f t="shared" si="371"/>
        <v>2.5099999999999997E-2</v>
      </c>
      <c r="BQ612" s="353">
        <f t="shared" si="371"/>
        <v>2.5099999999999997E-2</v>
      </c>
      <c r="BR612" s="353">
        <f t="shared" si="371"/>
        <v>2.5099999999999997E-2</v>
      </c>
      <c r="BS612" s="353">
        <f t="shared" si="371"/>
        <v>2.5099999999999997E-2</v>
      </c>
      <c r="BT612" s="353">
        <f t="shared" si="371"/>
        <v>2.5099999999999997E-2</v>
      </c>
      <c r="BU612" s="353">
        <f t="shared" si="371"/>
        <v>2.5099999999999997E-2</v>
      </c>
      <c r="BV612" s="353">
        <f t="shared" si="371"/>
        <v>2.5099999999999997E-2</v>
      </c>
      <c r="BW612" s="353">
        <f t="shared" si="369"/>
        <v>2.5099999999999997E-2</v>
      </c>
      <c r="BX612" s="353">
        <f t="shared" si="369"/>
        <v>2.5099999999999997E-2</v>
      </c>
      <c r="BY612" s="353">
        <f t="shared" si="369"/>
        <v>2.5099999999999997E-2</v>
      </c>
      <c r="BZ612" s="353">
        <f t="shared" si="369"/>
        <v>2.5099999999999997E-2</v>
      </c>
      <c r="CA612" s="353">
        <f t="shared" si="369"/>
        <v>2.5099999999999997E-2</v>
      </c>
      <c r="CB612" s="353">
        <f t="shared" si="369"/>
        <v>2.5099999999999997E-2</v>
      </c>
      <c r="CC612" s="353">
        <f t="shared" si="369"/>
        <v>2.5099999999999997E-2</v>
      </c>
      <c r="CD612" s="353">
        <f t="shared" si="369"/>
        <v>2.5099999999999997E-2</v>
      </c>
      <c r="CE612" s="353">
        <f t="shared" si="369"/>
        <v>2.5099999999999997E-2</v>
      </c>
      <c r="CF612" s="353">
        <f t="shared" si="369"/>
        <v>2.5099999999999997E-2</v>
      </c>
      <c r="CG612" s="353">
        <f t="shared" si="369"/>
        <v>2.5099999999999997E-2</v>
      </c>
      <c r="CH612" s="353">
        <f t="shared" si="369"/>
        <v>2.5099999999999997E-2</v>
      </c>
      <c r="CI612" s="353">
        <f t="shared" si="369"/>
        <v>2.5099999999999997E-2</v>
      </c>
      <c r="CJ612" s="353">
        <f t="shared" si="369"/>
        <v>2.5099999999999997E-2</v>
      </c>
      <c r="CK612" s="353">
        <f t="shared" si="369"/>
        <v>2.5099999999999997E-2</v>
      </c>
      <c r="CL612" s="353">
        <f t="shared" si="369"/>
        <v>2.5099999999999997E-2</v>
      </c>
      <c r="CM612" s="353">
        <f t="shared" si="369"/>
        <v>2.5099999999999997E-2</v>
      </c>
      <c r="CN612" s="353">
        <f t="shared" si="369"/>
        <v>2.5099999999999997E-2</v>
      </c>
      <c r="CO612" s="353">
        <f t="shared" si="369"/>
        <v>2.5099999999999997E-2</v>
      </c>
      <c r="CP612" s="353">
        <f t="shared" si="369"/>
        <v>2.5099999999999997E-2</v>
      </c>
      <c r="CQ612" s="353">
        <f t="shared" si="369"/>
        <v>2.5099999999999997E-2</v>
      </c>
      <c r="CR612" s="353">
        <f t="shared" si="369"/>
        <v>2.5099999999999997E-2</v>
      </c>
      <c r="CS612" s="353">
        <f t="shared" si="369"/>
        <v>2.5099999999999997E-2</v>
      </c>
      <c r="CT612" s="353">
        <f t="shared" si="369"/>
        <v>2.5099999999999997E-2</v>
      </c>
      <c r="CU612" s="353">
        <f t="shared" si="369"/>
        <v>2.5099999999999997E-2</v>
      </c>
      <c r="CV612" s="353">
        <f t="shared" si="369"/>
        <v>2.5099999999999997E-2</v>
      </c>
      <c r="CW612" s="353">
        <f t="shared" si="369"/>
        <v>2.5099999999999997E-2</v>
      </c>
      <c r="CX612" s="353">
        <f t="shared" si="369"/>
        <v>2.5099999999999997E-2</v>
      </c>
      <c r="CY612" s="353">
        <f t="shared" si="369"/>
        <v>2.5099999999999997E-2</v>
      </c>
      <c r="CZ612" s="353">
        <f t="shared" si="369"/>
        <v>2.5099999999999997E-2</v>
      </c>
      <c r="DA612" s="353">
        <f t="shared" si="369"/>
        <v>2.5099999999999997E-2</v>
      </c>
      <c r="DB612" s="353">
        <f t="shared" si="369"/>
        <v>2.5099999999999997E-2</v>
      </c>
      <c r="DC612" s="353">
        <f t="shared" si="369"/>
        <v>2.5099999999999997E-2</v>
      </c>
      <c r="DD612" s="353"/>
      <c r="DE612" s="353"/>
      <c r="DF612" s="353"/>
      <c r="DG612" s="353"/>
      <c r="DH612" s="353"/>
      <c r="DI612" s="353"/>
      <c r="DJ612" s="353"/>
      <c r="DK612" s="353"/>
      <c r="DL612" s="353"/>
      <c r="DM612" s="353"/>
      <c r="DN612" s="353"/>
      <c r="DO612" s="353"/>
      <c r="DP612" s="353"/>
      <c r="DQ612" s="353"/>
      <c r="DR612" s="353"/>
      <c r="DS612" s="353"/>
      <c r="DT612" s="353"/>
      <c r="DU612" s="353"/>
      <c r="DV612" s="353"/>
      <c r="DW612" s="353"/>
      <c r="DX612" s="353"/>
      <c r="DY612" s="353"/>
      <c r="DZ612" s="353"/>
      <c r="EA612" s="353"/>
      <c r="EB612" s="353"/>
      <c r="EC612" s="353"/>
      <c r="ED612" s="353"/>
      <c r="EE612" s="353"/>
      <c r="EF612" s="353"/>
      <c r="EG612" s="353"/>
      <c r="EH612" s="353"/>
      <c r="EI612" s="353"/>
      <c r="EJ612" s="353"/>
      <c r="EK612" s="353"/>
      <c r="EL612" s="353"/>
      <c r="EM612" s="353"/>
      <c r="EN612" s="116"/>
    </row>
    <row r="613" spans="3:144" x14ac:dyDescent="0.3">
      <c r="C613" s="142">
        <f t="shared" si="364"/>
        <v>12</v>
      </c>
      <c r="D613" s="223" t="str">
        <f t="shared" si="366"/>
        <v>야마구찌시설대</v>
      </c>
      <c r="E613" s="215" t="str">
        <f t="shared" si="366"/>
        <v>야마구찌</v>
      </c>
      <c r="F613" s="283">
        <f t="shared" si="366"/>
        <v>5000</v>
      </c>
      <c r="G613" s="352">
        <f t="shared" si="366"/>
        <v>2.3599999999999999E-2</v>
      </c>
      <c r="H613" s="218">
        <f t="shared" si="366"/>
        <v>43766</v>
      </c>
      <c r="I613" s="219" t="str">
        <f t="shared" si="366"/>
        <v>3개월</v>
      </c>
      <c r="J613" s="220" t="str">
        <f t="shared" si="366"/>
        <v>1,4,7,10</v>
      </c>
      <c r="K613" s="353">
        <f t="shared" si="371"/>
        <v>2.3599999999999999E-2</v>
      </c>
      <c r="L613" s="353">
        <f t="shared" si="371"/>
        <v>2.3599999999999999E-2</v>
      </c>
      <c r="M613" s="353">
        <f t="shared" si="371"/>
        <v>2.3599999999999999E-2</v>
      </c>
      <c r="N613" s="353">
        <f t="shared" si="371"/>
        <v>2.3599999999999999E-2</v>
      </c>
      <c r="O613" s="353">
        <f t="shared" si="371"/>
        <v>2.3599999999999999E-2</v>
      </c>
      <c r="P613" s="353">
        <f t="shared" si="371"/>
        <v>2.3599999999999999E-2</v>
      </c>
      <c r="Q613" s="353">
        <f t="shared" si="371"/>
        <v>2.3599999999999999E-2</v>
      </c>
      <c r="R613" s="353">
        <f t="shared" si="371"/>
        <v>2.3599999999999999E-2</v>
      </c>
      <c r="S613" s="353">
        <f t="shared" si="371"/>
        <v>2.3599999999999999E-2</v>
      </c>
      <c r="T613" s="353">
        <f t="shared" si="371"/>
        <v>2.3599999999999999E-2</v>
      </c>
      <c r="U613" s="353">
        <f t="shared" si="371"/>
        <v>2.3599999999999999E-2</v>
      </c>
      <c r="V613" s="353">
        <f t="shared" si="371"/>
        <v>2.3599999999999999E-2</v>
      </c>
      <c r="W613" s="353">
        <f t="shared" si="371"/>
        <v>2.3599999999999999E-2</v>
      </c>
      <c r="X613" s="353">
        <f t="shared" si="371"/>
        <v>2.3599999999999999E-2</v>
      </c>
      <c r="Y613" s="353">
        <f t="shared" si="371"/>
        <v>2.3599999999999999E-2</v>
      </c>
      <c r="Z613" s="353">
        <f t="shared" si="371"/>
        <v>2.3599999999999999E-2</v>
      </c>
      <c r="AA613" s="353">
        <f t="shared" si="371"/>
        <v>2.3599999999999999E-2</v>
      </c>
      <c r="AB613" s="353">
        <f t="shared" si="371"/>
        <v>2.3599999999999999E-2</v>
      </c>
      <c r="AC613" s="353">
        <f t="shared" si="371"/>
        <v>2.3599999999999999E-2</v>
      </c>
      <c r="AD613" s="353">
        <f t="shared" si="371"/>
        <v>2.3599999999999999E-2</v>
      </c>
      <c r="AE613" s="353">
        <f t="shared" si="371"/>
        <v>2.3599999999999999E-2</v>
      </c>
      <c r="AF613" s="353">
        <f t="shared" si="371"/>
        <v>2.3599999999999999E-2</v>
      </c>
      <c r="AG613" s="353">
        <f t="shared" si="371"/>
        <v>2.3599999999999999E-2</v>
      </c>
      <c r="AH613" s="353">
        <f t="shared" si="371"/>
        <v>2.3599999999999999E-2</v>
      </c>
      <c r="AI613" s="353">
        <f t="shared" si="371"/>
        <v>2.3599999999999999E-2</v>
      </c>
      <c r="AJ613" s="353">
        <f t="shared" si="371"/>
        <v>2.3599999999999999E-2</v>
      </c>
      <c r="AK613" s="353">
        <f t="shared" si="371"/>
        <v>2.3599999999999999E-2</v>
      </c>
      <c r="AL613" s="353">
        <f t="shared" si="371"/>
        <v>2.3599999999999999E-2</v>
      </c>
      <c r="AM613" s="353">
        <f t="shared" si="371"/>
        <v>2.3599999999999999E-2</v>
      </c>
      <c r="AN613" s="353">
        <f t="shared" si="371"/>
        <v>2.3599999999999999E-2</v>
      </c>
      <c r="AO613" s="353">
        <f t="shared" si="371"/>
        <v>2.3599999999999999E-2</v>
      </c>
      <c r="AP613" s="353">
        <f t="shared" si="371"/>
        <v>2.3599999999999999E-2</v>
      </c>
      <c r="AQ613" s="353">
        <f t="shared" si="371"/>
        <v>2.3599999999999999E-2</v>
      </c>
      <c r="AR613" s="353">
        <f t="shared" si="371"/>
        <v>2.3599999999999999E-2</v>
      </c>
      <c r="AS613" s="353">
        <f t="shared" si="371"/>
        <v>2.3599999999999999E-2</v>
      </c>
      <c r="AT613" s="353">
        <f t="shared" si="371"/>
        <v>2.3599999999999999E-2</v>
      </c>
      <c r="AU613" s="353">
        <f t="shared" si="371"/>
        <v>2.3599999999999999E-2</v>
      </c>
      <c r="AV613" s="353">
        <f t="shared" si="371"/>
        <v>2.3599999999999999E-2</v>
      </c>
      <c r="AW613" s="353">
        <f t="shared" si="371"/>
        <v>2.3599999999999999E-2</v>
      </c>
      <c r="AX613" s="353">
        <f t="shared" si="371"/>
        <v>2.3599999999999999E-2</v>
      </c>
      <c r="AY613" s="353">
        <f t="shared" si="371"/>
        <v>2.3599999999999999E-2</v>
      </c>
      <c r="AZ613" s="353">
        <f t="shared" si="371"/>
        <v>2.3599999999999999E-2</v>
      </c>
      <c r="BA613" s="353">
        <f t="shared" si="371"/>
        <v>2.3599999999999999E-2</v>
      </c>
      <c r="BB613" s="353">
        <f t="shared" si="371"/>
        <v>2.3599999999999999E-2</v>
      </c>
      <c r="BC613" s="353">
        <f t="shared" si="371"/>
        <v>2.3599999999999999E-2</v>
      </c>
      <c r="BD613" s="353">
        <f t="shared" si="371"/>
        <v>2.3599999999999999E-2</v>
      </c>
      <c r="BE613" s="353">
        <f t="shared" si="371"/>
        <v>2.3599999999999999E-2</v>
      </c>
      <c r="BF613" s="353">
        <f t="shared" si="371"/>
        <v>2.3599999999999999E-2</v>
      </c>
      <c r="BG613" s="353">
        <f t="shared" si="371"/>
        <v>2.3599999999999999E-2</v>
      </c>
      <c r="BH613" s="353">
        <f t="shared" si="371"/>
        <v>2.3599999999999999E-2</v>
      </c>
      <c r="BI613" s="353">
        <f t="shared" si="371"/>
        <v>2.3599999999999999E-2</v>
      </c>
      <c r="BJ613" s="353">
        <f t="shared" si="371"/>
        <v>2.3599999999999999E-2</v>
      </c>
      <c r="BK613" s="353">
        <f t="shared" si="371"/>
        <v>2.3599999999999999E-2</v>
      </c>
      <c r="BL613" s="353">
        <f t="shared" si="371"/>
        <v>2.3599999999999999E-2</v>
      </c>
      <c r="BM613" s="353">
        <f t="shared" si="371"/>
        <v>2.3599999999999999E-2</v>
      </c>
      <c r="BN613" s="353">
        <f t="shared" si="371"/>
        <v>2.3599999999999999E-2</v>
      </c>
      <c r="BO613" s="353">
        <f t="shared" si="371"/>
        <v>2.3599999999999999E-2</v>
      </c>
      <c r="BP613" s="353">
        <f t="shared" si="371"/>
        <v>2.3599999999999999E-2</v>
      </c>
      <c r="BQ613" s="353">
        <f t="shared" si="371"/>
        <v>2.3599999999999999E-2</v>
      </c>
      <c r="BR613" s="353">
        <f t="shared" si="371"/>
        <v>2.3599999999999999E-2</v>
      </c>
      <c r="BS613" s="353">
        <f t="shared" si="371"/>
        <v>2.3599999999999999E-2</v>
      </c>
      <c r="BT613" s="353">
        <f t="shared" si="371"/>
        <v>2.3599999999999999E-2</v>
      </c>
      <c r="BU613" s="353">
        <f t="shared" si="371"/>
        <v>2.3599999999999999E-2</v>
      </c>
      <c r="BV613" s="353">
        <f t="shared" ref="BV613:EG621" si="372">$G613</f>
        <v>2.3599999999999999E-2</v>
      </c>
      <c r="BW613" s="353">
        <f t="shared" si="369"/>
        <v>2.3599999999999999E-2</v>
      </c>
      <c r="BX613" s="353">
        <f t="shared" si="369"/>
        <v>2.3599999999999999E-2</v>
      </c>
      <c r="BY613" s="353">
        <f t="shared" si="369"/>
        <v>2.3599999999999999E-2</v>
      </c>
      <c r="BZ613" s="353">
        <f t="shared" si="369"/>
        <v>2.3599999999999999E-2</v>
      </c>
      <c r="CA613" s="353">
        <f t="shared" si="369"/>
        <v>2.3599999999999999E-2</v>
      </c>
      <c r="CB613" s="353">
        <f t="shared" si="369"/>
        <v>2.3599999999999999E-2</v>
      </c>
      <c r="CC613" s="353">
        <f t="shared" si="369"/>
        <v>2.3599999999999999E-2</v>
      </c>
      <c r="CD613" s="353">
        <f t="shared" si="369"/>
        <v>2.3599999999999999E-2</v>
      </c>
      <c r="CE613" s="353">
        <f t="shared" si="369"/>
        <v>2.3599999999999999E-2</v>
      </c>
      <c r="CF613" s="353">
        <f t="shared" si="369"/>
        <v>2.3599999999999999E-2</v>
      </c>
      <c r="CG613" s="353">
        <f t="shared" si="369"/>
        <v>2.3599999999999999E-2</v>
      </c>
      <c r="CH613" s="353">
        <f t="shared" si="369"/>
        <v>2.3599999999999999E-2</v>
      </c>
      <c r="CI613" s="353">
        <f t="shared" si="369"/>
        <v>2.3599999999999999E-2</v>
      </c>
      <c r="CJ613" s="353">
        <f t="shared" si="369"/>
        <v>2.3599999999999999E-2</v>
      </c>
      <c r="CK613" s="353">
        <f t="shared" si="369"/>
        <v>2.3599999999999999E-2</v>
      </c>
      <c r="CL613" s="353">
        <f t="shared" si="369"/>
        <v>2.3599999999999999E-2</v>
      </c>
      <c r="CM613" s="353">
        <f t="shared" si="369"/>
        <v>2.3599999999999999E-2</v>
      </c>
      <c r="CN613" s="353">
        <f t="shared" si="369"/>
        <v>2.3599999999999999E-2</v>
      </c>
      <c r="CO613" s="353">
        <f t="shared" si="369"/>
        <v>2.3599999999999999E-2</v>
      </c>
      <c r="CP613" s="353">
        <f t="shared" si="369"/>
        <v>2.3599999999999999E-2</v>
      </c>
      <c r="CQ613" s="353">
        <f t="shared" si="369"/>
        <v>2.3599999999999999E-2</v>
      </c>
      <c r="CR613" s="353">
        <f t="shared" si="369"/>
        <v>2.3599999999999999E-2</v>
      </c>
      <c r="CS613" s="353">
        <f t="shared" ref="CS613:FD616" si="373">$G613</f>
        <v>2.3599999999999999E-2</v>
      </c>
      <c r="CT613" s="353">
        <f t="shared" si="373"/>
        <v>2.3599999999999999E-2</v>
      </c>
      <c r="CU613" s="353">
        <f t="shared" si="373"/>
        <v>2.3599999999999999E-2</v>
      </c>
      <c r="CV613" s="353">
        <f t="shared" si="373"/>
        <v>2.3599999999999999E-2</v>
      </c>
      <c r="CW613" s="353">
        <f t="shared" si="373"/>
        <v>2.3599999999999999E-2</v>
      </c>
      <c r="CX613" s="353">
        <f t="shared" si="373"/>
        <v>2.3599999999999999E-2</v>
      </c>
      <c r="CY613" s="353">
        <f t="shared" si="373"/>
        <v>2.3599999999999999E-2</v>
      </c>
      <c r="CZ613" s="353">
        <f t="shared" si="373"/>
        <v>2.3599999999999999E-2</v>
      </c>
      <c r="DA613" s="353">
        <f t="shared" si="373"/>
        <v>2.3599999999999999E-2</v>
      </c>
      <c r="DB613" s="353">
        <f t="shared" si="373"/>
        <v>2.3599999999999999E-2</v>
      </c>
      <c r="DC613" s="353">
        <f t="shared" si="373"/>
        <v>2.3599999999999999E-2</v>
      </c>
      <c r="DD613" s="353"/>
      <c r="DE613" s="353"/>
      <c r="DF613" s="353"/>
      <c r="DG613" s="353"/>
      <c r="DH613" s="353"/>
      <c r="DI613" s="353"/>
      <c r="DJ613" s="353"/>
      <c r="DK613" s="353"/>
      <c r="DL613" s="353"/>
      <c r="DM613" s="353"/>
      <c r="DN613" s="353"/>
      <c r="DO613" s="353"/>
      <c r="DP613" s="353"/>
      <c r="DQ613" s="353"/>
      <c r="DR613" s="353"/>
      <c r="DS613" s="353"/>
      <c r="DT613" s="353"/>
      <c r="DU613" s="353"/>
      <c r="DV613" s="353"/>
      <c r="DW613" s="353"/>
      <c r="DX613" s="353"/>
      <c r="DY613" s="353"/>
      <c r="DZ613" s="353"/>
      <c r="EA613" s="353"/>
      <c r="EB613" s="353"/>
      <c r="EC613" s="353"/>
      <c r="ED613" s="353"/>
      <c r="EE613" s="353"/>
      <c r="EF613" s="353"/>
      <c r="EG613" s="353"/>
      <c r="EH613" s="353"/>
      <c r="EI613" s="353"/>
      <c r="EJ613" s="353"/>
      <c r="EK613" s="353"/>
      <c r="EL613" s="353"/>
      <c r="EM613" s="353"/>
      <c r="EN613" s="116"/>
    </row>
    <row r="614" spans="3:144" x14ac:dyDescent="0.3">
      <c r="C614" s="142">
        <f t="shared" si="364"/>
        <v>13</v>
      </c>
      <c r="D614" s="223" t="str">
        <f t="shared" si="366"/>
        <v>일반대(정책자금)</v>
      </c>
      <c r="E614" s="215" t="str">
        <f t="shared" si="366"/>
        <v>국민</v>
      </c>
      <c r="F614" s="283">
        <f t="shared" si="366"/>
        <v>9375</v>
      </c>
      <c r="G614" s="352">
        <f t="shared" si="366"/>
        <v>2.2700000000000001E-2</v>
      </c>
      <c r="H614" s="218">
        <f t="shared" si="366"/>
        <v>43174</v>
      </c>
      <c r="I614" s="219" t="str">
        <f t="shared" si="366"/>
        <v>3개월</v>
      </c>
      <c r="J614" s="220" t="str">
        <f t="shared" si="366"/>
        <v>3.6.9.12</v>
      </c>
      <c r="K614" s="353">
        <f t="shared" ref="K614:BV617" si="374">$G614</f>
        <v>2.2700000000000001E-2</v>
      </c>
      <c r="L614" s="353">
        <f t="shared" si="374"/>
        <v>2.2700000000000001E-2</v>
      </c>
      <c r="M614" s="353">
        <f t="shared" si="374"/>
        <v>2.2700000000000001E-2</v>
      </c>
      <c r="N614" s="353">
        <f t="shared" si="374"/>
        <v>2.2700000000000001E-2</v>
      </c>
      <c r="O614" s="353">
        <f t="shared" si="374"/>
        <v>2.2700000000000001E-2</v>
      </c>
      <c r="P614" s="353">
        <f t="shared" si="374"/>
        <v>2.2700000000000001E-2</v>
      </c>
      <c r="Q614" s="353">
        <f t="shared" si="374"/>
        <v>2.2700000000000001E-2</v>
      </c>
      <c r="R614" s="353">
        <f t="shared" si="374"/>
        <v>2.2700000000000001E-2</v>
      </c>
      <c r="S614" s="353">
        <f t="shared" si="374"/>
        <v>2.2700000000000001E-2</v>
      </c>
      <c r="T614" s="353">
        <f t="shared" si="374"/>
        <v>2.2700000000000001E-2</v>
      </c>
      <c r="U614" s="353">
        <f t="shared" si="374"/>
        <v>2.2700000000000001E-2</v>
      </c>
      <c r="V614" s="353">
        <f t="shared" si="374"/>
        <v>2.2700000000000001E-2</v>
      </c>
      <c r="W614" s="353">
        <f t="shared" si="374"/>
        <v>2.2700000000000001E-2</v>
      </c>
      <c r="X614" s="353">
        <f t="shared" si="374"/>
        <v>2.2700000000000001E-2</v>
      </c>
      <c r="Y614" s="353">
        <f t="shared" si="374"/>
        <v>2.2700000000000001E-2</v>
      </c>
      <c r="Z614" s="353">
        <f t="shared" si="374"/>
        <v>2.2700000000000001E-2</v>
      </c>
      <c r="AA614" s="353">
        <f t="shared" si="374"/>
        <v>2.2700000000000001E-2</v>
      </c>
      <c r="AB614" s="353">
        <f t="shared" si="374"/>
        <v>2.2700000000000001E-2</v>
      </c>
      <c r="AC614" s="353">
        <f t="shared" si="374"/>
        <v>2.2700000000000001E-2</v>
      </c>
      <c r="AD614" s="353">
        <f t="shared" si="374"/>
        <v>2.2700000000000001E-2</v>
      </c>
      <c r="AE614" s="353">
        <f t="shared" si="374"/>
        <v>2.2700000000000001E-2</v>
      </c>
      <c r="AF614" s="353">
        <f t="shared" si="374"/>
        <v>2.2700000000000001E-2</v>
      </c>
      <c r="AG614" s="353">
        <f t="shared" si="374"/>
        <v>2.2700000000000001E-2</v>
      </c>
      <c r="AH614" s="353">
        <f t="shared" si="374"/>
        <v>2.2700000000000001E-2</v>
      </c>
      <c r="AI614" s="353">
        <f t="shared" si="374"/>
        <v>2.2700000000000001E-2</v>
      </c>
      <c r="AJ614" s="353">
        <f t="shared" si="374"/>
        <v>2.2700000000000001E-2</v>
      </c>
      <c r="AK614" s="353">
        <f t="shared" si="374"/>
        <v>2.2700000000000001E-2</v>
      </c>
      <c r="AL614" s="353">
        <f t="shared" si="374"/>
        <v>2.2700000000000001E-2</v>
      </c>
      <c r="AM614" s="353">
        <f t="shared" si="374"/>
        <v>2.2700000000000001E-2</v>
      </c>
      <c r="AN614" s="353">
        <f t="shared" si="374"/>
        <v>2.2700000000000001E-2</v>
      </c>
      <c r="AO614" s="353">
        <f t="shared" si="374"/>
        <v>2.2700000000000001E-2</v>
      </c>
      <c r="AP614" s="353">
        <f t="shared" si="374"/>
        <v>2.2700000000000001E-2</v>
      </c>
      <c r="AQ614" s="353">
        <f t="shared" si="374"/>
        <v>2.2700000000000001E-2</v>
      </c>
      <c r="AR614" s="353">
        <f t="shared" si="374"/>
        <v>2.2700000000000001E-2</v>
      </c>
      <c r="AS614" s="353">
        <f t="shared" si="374"/>
        <v>2.2700000000000001E-2</v>
      </c>
      <c r="AT614" s="353">
        <f t="shared" si="374"/>
        <v>2.2700000000000001E-2</v>
      </c>
      <c r="AU614" s="353">
        <f t="shared" si="374"/>
        <v>2.2700000000000001E-2</v>
      </c>
      <c r="AV614" s="353">
        <f t="shared" si="374"/>
        <v>2.2700000000000001E-2</v>
      </c>
      <c r="AW614" s="353">
        <f t="shared" si="374"/>
        <v>2.2700000000000001E-2</v>
      </c>
      <c r="AX614" s="353">
        <f t="shared" si="374"/>
        <v>2.2700000000000001E-2</v>
      </c>
      <c r="AY614" s="353">
        <f t="shared" si="374"/>
        <v>2.2700000000000001E-2</v>
      </c>
      <c r="AZ614" s="353">
        <f t="shared" si="374"/>
        <v>2.2700000000000001E-2</v>
      </c>
      <c r="BA614" s="353">
        <f t="shared" si="374"/>
        <v>2.2700000000000001E-2</v>
      </c>
      <c r="BB614" s="353">
        <f t="shared" si="374"/>
        <v>2.2700000000000001E-2</v>
      </c>
      <c r="BC614" s="353">
        <f t="shared" si="374"/>
        <v>2.2700000000000001E-2</v>
      </c>
      <c r="BD614" s="353">
        <f t="shared" si="374"/>
        <v>2.2700000000000001E-2</v>
      </c>
      <c r="BE614" s="353">
        <f t="shared" si="374"/>
        <v>2.2700000000000001E-2</v>
      </c>
      <c r="BF614" s="353">
        <f t="shared" si="374"/>
        <v>2.2700000000000001E-2</v>
      </c>
      <c r="BG614" s="353">
        <f t="shared" si="374"/>
        <v>2.2700000000000001E-2</v>
      </c>
      <c r="BH614" s="353">
        <f t="shared" si="374"/>
        <v>2.2700000000000001E-2</v>
      </c>
      <c r="BI614" s="353">
        <f t="shared" si="374"/>
        <v>2.2700000000000001E-2</v>
      </c>
      <c r="BJ614" s="353">
        <f t="shared" si="374"/>
        <v>2.2700000000000001E-2</v>
      </c>
      <c r="BK614" s="353">
        <f t="shared" si="374"/>
        <v>2.2700000000000001E-2</v>
      </c>
      <c r="BL614" s="353">
        <f t="shared" si="374"/>
        <v>2.2700000000000001E-2</v>
      </c>
      <c r="BM614" s="353">
        <f t="shared" si="374"/>
        <v>2.2700000000000001E-2</v>
      </c>
      <c r="BN614" s="353">
        <f t="shared" si="374"/>
        <v>2.2700000000000001E-2</v>
      </c>
      <c r="BO614" s="353">
        <f t="shared" si="374"/>
        <v>2.2700000000000001E-2</v>
      </c>
      <c r="BP614" s="353">
        <f t="shared" si="374"/>
        <v>2.2700000000000001E-2</v>
      </c>
      <c r="BQ614" s="353">
        <f t="shared" si="374"/>
        <v>2.2700000000000001E-2</v>
      </c>
      <c r="BR614" s="353">
        <f t="shared" si="374"/>
        <v>2.2700000000000001E-2</v>
      </c>
      <c r="BS614" s="353">
        <f t="shared" si="374"/>
        <v>2.2700000000000001E-2</v>
      </c>
      <c r="BT614" s="353">
        <f t="shared" si="374"/>
        <v>2.2700000000000001E-2</v>
      </c>
      <c r="BU614" s="353">
        <f t="shared" si="374"/>
        <v>2.2700000000000001E-2</v>
      </c>
      <c r="BV614" s="353">
        <f t="shared" si="372"/>
        <v>2.2700000000000001E-2</v>
      </c>
      <c r="BW614" s="353">
        <f t="shared" si="372"/>
        <v>2.2700000000000001E-2</v>
      </c>
      <c r="BX614" s="353">
        <f t="shared" si="372"/>
        <v>2.2700000000000001E-2</v>
      </c>
      <c r="BY614" s="353">
        <f t="shared" si="372"/>
        <v>2.2700000000000001E-2</v>
      </c>
      <c r="BZ614" s="353">
        <f t="shared" si="372"/>
        <v>2.2700000000000001E-2</v>
      </c>
      <c r="CA614" s="353">
        <f t="shared" si="372"/>
        <v>2.2700000000000001E-2</v>
      </c>
      <c r="CB614" s="353">
        <f t="shared" si="372"/>
        <v>2.2700000000000001E-2</v>
      </c>
      <c r="CC614" s="353">
        <f t="shared" si="372"/>
        <v>2.2700000000000001E-2</v>
      </c>
      <c r="CD614" s="353">
        <f t="shared" si="372"/>
        <v>2.2700000000000001E-2</v>
      </c>
      <c r="CE614" s="353">
        <f t="shared" si="372"/>
        <v>2.2700000000000001E-2</v>
      </c>
      <c r="CF614" s="353">
        <f t="shared" si="372"/>
        <v>2.2700000000000001E-2</v>
      </c>
      <c r="CG614" s="353">
        <f t="shared" si="372"/>
        <v>2.2700000000000001E-2</v>
      </c>
      <c r="CH614" s="353">
        <f t="shared" si="372"/>
        <v>2.2700000000000001E-2</v>
      </c>
      <c r="CI614" s="353">
        <f t="shared" si="372"/>
        <v>2.2700000000000001E-2</v>
      </c>
      <c r="CJ614" s="353">
        <f t="shared" si="372"/>
        <v>2.2700000000000001E-2</v>
      </c>
      <c r="CK614" s="353">
        <f t="shared" si="372"/>
        <v>2.2700000000000001E-2</v>
      </c>
      <c r="CL614" s="353">
        <f t="shared" si="372"/>
        <v>2.2700000000000001E-2</v>
      </c>
      <c r="CM614" s="353">
        <f t="shared" si="372"/>
        <v>2.2700000000000001E-2</v>
      </c>
      <c r="CN614" s="353">
        <f t="shared" si="372"/>
        <v>2.2700000000000001E-2</v>
      </c>
      <c r="CO614" s="353">
        <f t="shared" si="372"/>
        <v>2.2700000000000001E-2</v>
      </c>
      <c r="CP614" s="353">
        <f t="shared" si="372"/>
        <v>2.2700000000000001E-2</v>
      </c>
      <c r="CQ614" s="353">
        <f t="shared" si="372"/>
        <v>2.2700000000000001E-2</v>
      </c>
      <c r="CR614" s="353">
        <f t="shared" si="372"/>
        <v>2.2700000000000001E-2</v>
      </c>
      <c r="CS614" s="353">
        <f t="shared" si="372"/>
        <v>2.2700000000000001E-2</v>
      </c>
      <c r="CT614" s="353">
        <f t="shared" si="372"/>
        <v>2.2700000000000001E-2</v>
      </c>
      <c r="CU614" s="353">
        <f t="shared" si="372"/>
        <v>2.2700000000000001E-2</v>
      </c>
      <c r="CV614" s="353">
        <f t="shared" si="372"/>
        <v>2.2700000000000001E-2</v>
      </c>
      <c r="CW614" s="353">
        <f t="shared" si="372"/>
        <v>2.2700000000000001E-2</v>
      </c>
      <c r="CX614" s="353">
        <f t="shared" si="372"/>
        <v>2.2700000000000001E-2</v>
      </c>
      <c r="CY614" s="353">
        <f t="shared" si="372"/>
        <v>2.2700000000000001E-2</v>
      </c>
      <c r="CZ614" s="353">
        <f t="shared" si="372"/>
        <v>2.2700000000000001E-2</v>
      </c>
      <c r="DA614" s="353">
        <f t="shared" si="372"/>
        <v>2.2700000000000001E-2</v>
      </c>
      <c r="DB614" s="353">
        <f t="shared" si="372"/>
        <v>2.2700000000000001E-2</v>
      </c>
      <c r="DC614" s="353">
        <f t="shared" si="372"/>
        <v>2.2700000000000001E-2</v>
      </c>
      <c r="DD614" s="353"/>
      <c r="DE614" s="353"/>
      <c r="DF614" s="353"/>
      <c r="DG614" s="353"/>
      <c r="DH614" s="353"/>
      <c r="DI614" s="353"/>
      <c r="DJ614" s="353"/>
      <c r="DK614" s="353"/>
      <c r="DL614" s="353"/>
      <c r="DM614" s="353"/>
      <c r="DN614" s="353"/>
      <c r="DO614" s="353"/>
      <c r="DP614" s="353"/>
      <c r="DQ614" s="353"/>
      <c r="DR614" s="353"/>
      <c r="DS614" s="353"/>
      <c r="DT614" s="353"/>
      <c r="DU614" s="353"/>
      <c r="DV614" s="353"/>
      <c r="DW614" s="353"/>
      <c r="DX614" s="353"/>
      <c r="DY614" s="353"/>
      <c r="DZ614" s="353"/>
      <c r="EA614" s="353"/>
      <c r="EB614" s="353"/>
      <c r="EC614" s="353"/>
      <c r="ED614" s="353"/>
      <c r="EE614" s="353"/>
      <c r="EF614" s="353"/>
      <c r="EG614" s="353"/>
      <c r="EH614" s="353"/>
      <c r="EI614" s="353"/>
      <c r="EJ614" s="353"/>
      <c r="EK614" s="353"/>
      <c r="EL614" s="353"/>
      <c r="EM614" s="353"/>
      <c r="EN614" s="116"/>
    </row>
    <row r="615" spans="3:144" x14ac:dyDescent="0.3">
      <c r="C615" s="142">
        <f t="shared" si="364"/>
        <v>14</v>
      </c>
      <c r="D615" s="223" t="str">
        <f t="shared" si="366"/>
        <v>일반대(정책자금)</v>
      </c>
      <c r="E615" s="215" t="str">
        <f t="shared" si="366"/>
        <v>하나</v>
      </c>
      <c r="F615" s="283">
        <f t="shared" si="366"/>
        <v>10000</v>
      </c>
      <c r="G615" s="352">
        <f t="shared" si="366"/>
        <v>2.3399999999999997E-2</v>
      </c>
      <c r="H615" s="218">
        <f t="shared" si="366"/>
        <v>42809</v>
      </c>
      <c r="I615" s="219" t="str">
        <f t="shared" si="366"/>
        <v>3개월</v>
      </c>
      <c r="J615" s="220" t="str">
        <f t="shared" si="366"/>
        <v>3.6.9.12</v>
      </c>
      <c r="K615" s="353">
        <f t="shared" si="374"/>
        <v>2.3399999999999997E-2</v>
      </c>
      <c r="L615" s="353">
        <f t="shared" si="374"/>
        <v>2.3399999999999997E-2</v>
      </c>
      <c r="M615" s="353">
        <f t="shared" si="374"/>
        <v>2.3399999999999997E-2</v>
      </c>
      <c r="N615" s="353">
        <f t="shared" si="374"/>
        <v>2.3399999999999997E-2</v>
      </c>
      <c r="O615" s="353">
        <f t="shared" si="374"/>
        <v>2.3399999999999997E-2</v>
      </c>
      <c r="P615" s="353">
        <f t="shared" si="374"/>
        <v>2.3399999999999997E-2</v>
      </c>
      <c r="Q615" s="353">
        <f t="shared" si="374"/>
        <v>2.3399999999999997E-2</v>
      </c>
      <c r="R615" s="353">
        <f t="shared" si="374"/>
        <v>2.3399999999999997E-2</v>
      </c>
      <c r="S615" s="353">
        <f t="shared" si="374"/>
        <v>2.3399999999999997E-2</v>
      </c>
      <c r="T615" s="353">
        <f t="shared" si="374"/>
        <v>2.3399999999999997E-2</v>
      </c>
      <c r="U615" s="353">
        <f t="shared" si="374"/>
        <v>2.3399999999999997E-2</v>
      </c>
      <c r="V615" s="353">
        <f t="shared" si="374"/>
        <v>2.3399999999999997E-2</v>
      </c>
      <c r="W615" s="353">
        <f t="shared" si="374"/>
        <v>2.3399999999999997E-2</v>
      </c>
      <c r="X615" s="353">
        <f t="shared" si="374"/>
        <v>2.3399999999999997E-2</v>
      </c>
      <c r="Y615" s="353">
        <f t="shared" si="374"/>
        <v>2.3399999999999997E-2</v>
      </c>
      <c r="Z615" s="353">
        <f t="shared" si="374"/>
        <v>2.3399999999999997E-2</v>
      </c>
      <c r="AA615" s="353">
        <f t="shared" si="374"/>
        <v>2.3399999999999997E-2</v>
      </c>
      <c r="AB615" s="353">
        <f t="shared" si="374"/>
        <v>2.3399999999999997E-2</v>
      </c>
      <c r="AC615" s="353">
        <f t="shared" si="374"/>
        <v>2.3399999999999997E-2</v>
      </c>
      <c r="AD615" s="353">
        <f t="shared" si="374"/>
        <v>2.3399999999999997E-2</v>
      </c>
      <c r="AE615" s="353">
        <f t="shared" si="374"/>
        <v>2.3399999999999997E-2</v>
      </c>
      <c r="AF615" s="353">
        <f t="shared" si="374"/>
        <v>2.3399999999999997E-2</v>
      </c>
      <c r="AG615" s="353">
        <f t="shared" si="374"/>
        <v>2.3399999999999997E-2</v>
      </c>
      <c r="AH615" s="353">
        <f t="shared" si="374"/>
        <v>2.3399999999999997E-2</v>
      </c>
      <c r="AI615" s="353">
        <f t="shared" si="374"/>
        <v>2.3399999999999997E-2</v>
      </c>
      <c r="AJ615" s="353">
        <f t="shared" si="374"/>
        <v>2.3399999999999997E-2</v>
      </c>
      <c r="AK615" s="353">
        <f t="shared" si="374"/>
        <v>2.3399999999999997E-2</v>
      </c>
      <c r="AL615" s="353">
        <f t="shared" si="374"/>
        <v>2.3399999999999997E-2</v>
      </c>
      <c r="AM615" s="353">
        <f t="shared" si="374"/>
        <v>2.3399999999999997E-2</v>
      </c>
      <c r="AN615" s="353">
        <f t="shared" si="374"/>
        <v>2.3399999999999997E-2</v>
      </c>
      <c r="AO615" s="353">
        <f t="shared" si="374"/>
        <v>2.3399999999999997E-2</v>
      </c>
      <c r="AP615" s="353">
        <f t="shared" si="374"/>
        <v>2.3399999999999997E-2</v>
      </c>
      <c r="AQ615" s="353">
        <f t="shared" si="374"/>
        <v>2.3399999999999997E-2</v>
      </c>
      <c r="AR615" s="353">
        <f t="shared" si="374"/>
        <v>2.3399999999999997E-2</v>
      </c>
      <c r="AS615" s="353">
        <f t="shared" si="374"/>
        <v>2.3399999999999997E-2</v>
      </c>
      <c r="AT615" s="353">
        <f t="shared" si="374"/>
        <v>2.3399999999999997E-2</v>
      </c>
      <c r="AU615" s="353">
        <f t="shared" si="374"/>
        <v>2.3399999999999997E-2</v>
      </c>
      <c r="AV615" s="353">
        <f t="shared" si="374"/>
        <v>2.3399999999999997E-2</v>
      </c>
      <c r="AW615" s="353">
        <f t="shared" si="374"/>
        <v>2.3399999999999997E-2</v>
      </c>
      <c r="AX615" s="353">
        <f t="shared" si="374"/>
        <v>2.3399999999999997E-2</v>
      </c>
      <c r="AY615" s="353">
        <f t="shared" si="374"/>
        <v>2.3399999999999997E-2</v>
      </c>
      <c r="AZ615" s="353">
        <f t="shared" si="374"/>
        <v>2.3399999999999997E-2</v>
      </c>
      <c r="BA615" s="353">
        <f t="shared" si="374"/>
        <v>2.3399999999999997E-2</v>
      </c>
      <c r="BB615" s="353">
        <f t="shared" si="374"/>
        <v>2.3399999999999997E-2</v>
      </c>
      <c r="BC615" s="353">
        <f t="shared" si="374"/>
        <v>2.3399999999999997E-2</v>
      </c>
      <c r="BD615" s="353">
        <f t="shared" si="374"/>
        <v>2.3399999999999997E-2</v>
      </c>
      <c r="BE615" s="353">
        <f t="shared" si="374"/>
        <v>2.3399999999999997E-2</v>
      </c>
      <c r="BF615" s="353">
        <f t="shared" si="374"/>
        <v>2.3399999999999997E-2</v>
      </c>
      <c r="BG615" s="353">
        <f t="shared" si="374"/>
        <v>2.3399999999999997E-2</v>
      </c>
      <c r="BH615" s="353">
        <f t="shared" si="374"/>
        <v>2.3399999999999997E-2</v>
      </c>
      <c r="BI615" s="353">
        <f t="shared" si="374"/>
        <v>2.3399999999999997E-2</v>
      </c>
      <c r="BJ615" s="353">
        <f t="shared" si="374"/>
        <v>2.3399999999999997E-2</v>
      </c>
      <c r="BK615" s="353">
        <f t="shared" si="374"/>
        <v>2.3399999999999997E-2</v>
      </c>
      <c r="BL615" s="353">
        <f t="shared" si="374"/>
        <v>2.3399999999999997E-2</v>
      </c>
      <c r="BM615" s="353">
        <f t="shared" si="374"/>
        <v>2.3399999999999997E-2</v>
      </c>
      <c r="BN615" s="353">
        <f t="shared" si="374"/>
        <v>2.3399999999999997E-2</v>
      </c>
      <c r="BO615" s="353">
        <f t="shared" si="374"/>
        <v>2.3399999999999997E-2</v>
      </c>
      <c r="BP615" s="353">
        <f t="shared" si="374"/>
        <v>2.3399999999999997E-2</v>
      </c>
      <c r="BQ615" s="353">
        <f t="shared" si="374"/>
        <v>2.3399999999999997E-2</v>
      </c>
      <c r="BR615" s="353">
        <f t="shared" si="374"/>
        <v>2.3399999999999997E-2</v>
      </c>
      <c r="BS615" s="353">
        <f t="shared" si="374"/>
        <v>2.3399999999999997E-2</v>
      </c>
      <c r="BT615" s="353">
        <f t="shared" si="374"/>
        <v>2.3399999999999997E-2</v>
      </c>
      <c r="BU615" s="353">
        <f t="shared" si="374"/>
        <v>2.3399999999999997E-2</v>
      </c>
      <c r="BV615" s="353">
        <f t="shared" si="374"/>
        <v>2.3399999999999997E-2</v>
      </c>
      <c r="BW615" s="353">
        <f t="shared" si="372"/>
        <v>2.3399999999999997E-2</v>
      </c>
      <c r="BX615" s="353">
        <f t="shared" si="372"/>
        <v>2.3399999999999997E-2</v>
      </c>
      <c r="BY615" s="353">
        <f t="shared" si="372"/>
        <v>2.3399999999999997E-2</v>
      </c>
      <c r="BZ615" s="353">
        <f t="shared" si="372"/>
        <v>2.3399999999999997E-2</v>
      </c>
      <c r="CA615" s="353">
        <f t="shared" si="372"/>
        <v>2.3399999999999997E-2</v>
      </c>
      <c r="CB615" s="353">
        <f t="shared" si="372"/>
        <v>2.3399999999999997E-2</v>
      </c>
      <c r="CC615" s="353">
        <f t="shared" si="372"/>
        <v>2.3399999999999997E-2</v>
      </c>
      <c r="CD615" s="353">
        <f t="shared" si="372"/>
        <v>2.3399999999999997E-2</v>
      </c>
      <c r="CE615" s="353">
        <f t="shared" si="372"/>
        <v>2.3399999999999997E-2</v>
      </c>
      <c r="CF615" s="353">
        <f t="shared" si="372"/>
        <v>2.3399999999999997E-2</v>
      </c>
      <c r="CG615" s="353">
        <f t="shared" si="372"/>
        <v>2.3399999999999997E-2</v>
      </c>
      <c r="CH615" s="353">
        <f t="shared" si="372"/>
        <v>2.3399999999999997E-2</v>
      </c>
      <c r="CI615" s="353">
        <f t="shared" si="372"/>
        <v>2.3399999999999997E-2</v>
      </c>
      <c r="CJ615" s="353">
        <f t="shared" si="372"/>
        <v>2.3399999999999997E-2</v>
      </c>
      <c r="CK615" s="353">
        <f t="shared" si="372"/>
        <v>2.3399999999999997E-2</v>
      </c>
      <c r="CL615" s="353">
        <f t="shared" si="372"/>
        <v>2.3399999999999997E-2</v>
      </c>
      <c r="CM615" s="353">
        <f t="shared" si="372"/>
        <v>2.3399999999999997E-2</v>
      </c>
      <c r="CN615" s="353">
        <f t="shared" si="372"/>
        <v>2.3399999999999997E-2</v>
      </c>
      <c r="CO615" s="353">
        <f t="shared" si="372"/>
        <v>2.3399999999999997E-2</v>
      </c>
      <c r="CP615" s="353">
        <f t="shared" si="372"/>
        <v>2.3399999999999997E-2</v>
      </c>
      <c r="CQ615" s="353">
        <f t="shared" si="372"/>
        <v>2.3399999999999997E-2</v>
      </c>
      <c r="CR615" s="353">
        <f t="shared" si="372"/>
        <v>2.3399999999999997E-2</v>
      </c>
      <c r="CS615" s="353">
        <f t="shared" si="372"/>
        <v>2.3399999999999997E-2</v>
      </c>
      <c r="CT615" s="353">
        <f t="shared" si="372"/>
        <v>2.3399999999999997E-2</v>
      </c>
      <c r="CU615" s="353">
        <f t="shared" si="372"/>
        <v>2.3399999999999997E-2</v>
      </c>
      <c r="CV615" s="353">
        <f t="shared" si="372"/>
        <v>2.3399999999999997E-2</v>
      </c>
      <c r="CW615" s="353">
        <f t="shared" si="372"/>
        <v>2.3399999999999997E-2</v>
      </c>
      <c r="CX615" s="353">
        <f t="shared" si="372"/>
        <v>2.3399999999999997E-2</v>
      </c>
      <c r="CY615" s="353">
        <f t="shared" si="372"/>
        <v>2.3399999999999997E-2</v>
      </c>
      <c r="CZ615" s="353">
        <f t="shared" si="372"/>
        <v>2.3399999999999997E-2</v>
      </c>
      <c r="DA615" s="353">
        <f t="shared" si="372"/>
        <v>2.3399999999999997E-2</v>
      </c>
      <c r="DB615" s="353">
        <f t="shared" si="372"/>
        <v>2.3399999999999997E-2</v>
      </c>
      <c r="DC615" s="353">
        <f t="shared" si="372"/>
        <v>2.3399999999999997E-2</v>
      </c>
      <c r="DD615" s="353"/>
      <c r="DE615" s="353"/>
      <c r="DF615" s="353"/>
      <c r="DG615" s="353"/>
      <c r="DH615" s="353"/>
      <c r="DI615" s="353"/>
      <c r="DJ615" s="353"/>
      <c r="DK615" s="353"/>
      <c r="DL615" s="353"/>
      <c r="DM615" s="353"/>
      <c r="DN615" s="353"/>
      <c r="DO615" s="353"/>
      <c r="DP615" s="353"/>
      <c r="DQ615" s="353"/>
      <c r="DR615" s="353"/>
      <c r="DS615" s="353"/>
      <c r="DT615" s="353"/>
      <c r="DU615" s="353"/>
      <c r="DV615" s="353"/>
      <c r="DW615" s="353"/>
      <c r="DX615" s="353"/>
      <c r="DY615" s="353"/>
      <c r="DZ615" s="353"/>
      <c r="EA615" s="353"/>
      <c r="EB615" s="353"/>
      <c r="EC615" s="353"/>
      <c r="ED615" s="353"/>
      <c r="EE615" s="353"/>
      <c r="EF615" s="353"/>
      <c r="EG615" s="353"/>
      <c r="EH615" s="353"/>
      <c r="EI615" s="353"/>
      <c r="EJ615" s="353"/>
      <c r="EK615" s="353"/>
      <c r="EL615" s="353"/>
      <c r="EM615" s="353"/>
      <c r="EN615" s="116"/>
    </row>
    <row r="616" spans="3:144" x14ac:dyDescent="0.3">
      <c r="C616" s="142">
        <f t="shared" si="364"/>
        <v>15</v>
      </c>
      <c r="D616" s="223" t="str">
        <f t="shared" si="366"/>
        <v>일반대(정책자금)</v>
      </c>
      <c r="E616" s="215" t="str">
        <f t="shared" si="366"/>
        <v>하나</v>
      </c>
      <c r="F616" s="283">
        <f t="shared" si="366"/>
        <v>10000</v>
      </c>
      <c r="G616" s="352">
        <f t="shared" si="366"/>
        <v>2.3399999999999997E-2</v>
      </c>
      <c r="H616" s="218">
        <f t="shared" si="366"/>
        <v>42809</v>
      </c>
      <c r="I616" s="219" t="str">
        <f t="shared" si="366"/>
        <v>3개월</v>
      </c>
      <c r="J616" s="220" t="str">
        <f t="shared" si="366"/>
        <v>3.6.9.12</v>
      </c>
      <c r="K616" s="353">
        <f t="shared" si="374"/>
        <v>2.3399999999999997E-2</v>
      </c>
      <c r="L616" s="353">
        <f t="shared" si="374"/>
        <v>2.3399999999999997E-2</v>
      </c>
      <c r="M616" s="353">
        <f t="shared" si="374"/>
        <v>2.3399999999999997E-2</v>
      </c>
      <c r="N616" s="353">
        <f t="shared" si="374"/>
        <v>2.3399999999999997E-2</v>
      </c>
      <c r="O616" s="353">
        <f t="shared" si="374"/>
        <v>2.3399999999999997E-2</v>
      </c>
      <c r="P616" s="353">
        <f t="shared" si="374"/>
        <v>2.3399999999999997E-2</v>
      </c>
      <c r="Q616" s="353">
        <f t="shared" si="374"/>
        <v>2.3399999999999997E-2</v>
      </c>
      <c r="R616" s="353">
        <f t="shared" si="374"/>
        <v>2.3399999999999997E-2</v>
      </c>
      <c r="S616" s="353">
        <f t="shared" si="374"/>
        <v>2.3399999999999997E-2</v>
      </c>
      <c r="T616" s="353">
        <f t="shared" si="374"/>
        <v>2.3399999999999997E-2</v>
      </c>
      <c r="U616" s="353">
        <f t="shared" si="374"/>
        <v>2.3399999999999997E-2</v>
      </c>
      <c r="V616" s="353">
        <f t="shared" si="374"/>
        <v>2.3399999999999997E-2</v>
      </c>
      <c r="W616" s="353">
        <f t="shared" si="374"/>
        <v>2.3399999999999997E-2</v>
      </c>
      <c r="X616" s="353">
        <f t="shared" si="374"/>
        <v>2.3399999999999997E-2</v>
      </c>
      <c r="Y616" s="353">
        <f t="shared" si="374"/>
        <v>2.3399999999999997E-2</v>
      </c>
      <c r="Z616" s="353">
        <f t="shared" si="374"/>
        <v>2.3399999999999997E-2</v>
      </c>
      <c r="AA616" s="353">
        <f t="shared" si="374"/>
        <v>2.3399999999999997E-2</v>
      </c>
      <c r="AB616" s="353">
        <f t="shared" si="374"/>
        <v>2.3399999999999997E-2</v>
      </c>
      <c r="AC616" s="353">
        <f t="shared" si="374"/>
        <v>2.3399999999999997E-2</v>
      </c>
      <c r="AD616" s="353">
        <f t="shared" si="374"/>
        <v>2.3399999999999997E-2</v>
      </c>
      <c r="AE616" s="353">
        <f t="shared" si="374"/>
        <v>2.3399999999999997E-2</v>
      </c>
      <c r="AF616" s="353">
        <f t="shared" si="374"/>
        <v>2.3399999999999997E-2</v>
      </c>
      <c r="AG616" s="353">
        <f t="shared" si="374"/>
        <v>2.3399999999999997E-2</v>
      </c>
      <c r="AH616" s="353">
        <f t="shared" si="374"/>
        <v>2.3399999999999997E-2</v>
      </c>
      <c r="AI616" s="353">
        <f t="shared" si="374"/>
        <v>2.3399999999999997E-2</v>
      </c>
      <c r="AJ616" s="353">
        <f t="shared" si="374"/>
        <v>2.3399999999999997E-2</v>
      </c>
      <c r="AK616" s="353">
        <f t="shared" si="374"/>
        <v>2.3399999999999997E-2</v>
      </c>
      <c r="AL616" s="353">
        <f t="shared" si="374"/>
        <v>2.3399999999999997E-2</v>
      </c>
      <c r="AM616" s="353">
        <f t="shared" si="374"/>
        <v>2.3399999999999997E-2</v>
      </c>
      <c r="AN616" s="353">
        <f t="shared" si="374"/>
        <v>2.3399999999999997E-2</v>
      </c>
      <c r="AO616" s="353">
        <f t="shared" si="374"/>
        <v>2.3399999999999997E-2</v>
      </c>
      <c r="AP616" s="353">
        <f t="shared" si="374"/>
        <v>2.3399999999999997E-2</v>
      </c>
      <c r="AQ616" s="353">
        <f t="shared" si="374"/>
        <v>2.3399999999999997E-2</v>
      </c>
      <c r="AR616" s="353">
        <f t="shared" si="374"/>
        <v>2.3399999999999997E-2</v>
      </c>
      <c r="AS616" s="353">
        <f t="shared" si="374"/>
        <v>2.3399999999999997E-2</v>
      </c>
      <c r="AT616" s="353">
        <f t="shared" si="374"/>
        <v>2.3399999999999997E-2</v>
      </c>
      <c r="AU616" s="353">
        <f t="shared" si="374"/>
        <v>2.3399999999999997E-2</v>
      </c>
      <c r="AV616" s="353">
        <f t="shared" si="374"/>
        <v>2.3399999999999997E-2</v>
      </c>
      <c r="AW616" s="353">
        <f t="shared" si="374"/>
        <v>2.3399999999999997E-2</v>
      </c>
      <c r="AX616" s="353">
        <f t="shared" si="374"/>
        <v>2.3399999999999997E-2</v>
      </c>
      <c r="AY616" s="353">
        <f t="shared" si="374"/>
        <v>2.3399999999999997E-2</v>
      </c>
      <c r="AZ616" s="353">
        <f t="shared" si="374"/>
        <v>2.3399999999999997E-2</v>
      </c>
      <c r="BA616" s="353">
        <f t="shared" si="374"/>
        <v>2.3399999999999997E-2</v>
      </c>
      <c r="BB616" s="353">
        <f t="shared" si="374"/>
        <v>2.3399999999999997E-2</v>
      </c>
      <c r="BC616" s="353">
        <f t="shared" si="374"/>
        <v>2.3399999999999997E-2</v>
      </c>
      <c r="BD616" s="353">
        <f t="shared" si="374"/>
        <v>2.3399999999999997E-2</v>
      </c>
      <c r="BE616" s="353">
        <f t="shared" si="374"/>
        <v>2.3399999999999997E-2</v>
      </c>
      <c r="BF616" s="353">
        <f t="shared" si="374"/>
        <v>2.3399999999999997E-2</v>
      </c>
      <c r="BG616" s="353">
        <f t="shared" si="374"/>
        <v>2.3399999999999997E-2</v>
      </c>
      <c r="BH616" s="353">
        <f t="shared" si="374"/>
        <v>2.3399999999999997E-2</v>
      </c>
      <c r="BI616" s="353">
        <f t="shared" si="374"/>
        <v>2.3399999999999997E-2</v>
      </c>
      <c r="BJ616" s="353">
        <f t="shared" si="374"/>
        <v>2.3399999999999997E-2</v>
      </c>
      <c r="BK616" s="353">
        <f t="shared" si="374"/>
        <v>2.3399999999999997E-2</v>
      </c>
      <c r="BL616" s="353">
        <f t="shared" si="374"/>
        <v>2.3399999999999997E-2</v>
      </c>
      <c r="BM616" s="353">
        <f t="shared" si="374"/>
        <v>2.3399999999999997E-2</v>
      </c>
      <c r="BN616" s="353">
        <f t="shared" si="374"/>
        <v>2.3399999999999997E-2</v>
      </c>
      <c r="BO616" s="353">
        <f t="shared" si="374"/>
        <v>2.3399999999999997E-2</v>
      </c>
      <c r="BP616" s="353">
        <f t="shared" si="374"/>
        <v>2.3399999999999997E-2</v>
      </c>
      <c r="BQ616" s="353">
        <f t="shared" si="374"/>
        <v>2.3399999999999997E-2</v>
      </c>
      <c r="BR616" s="353">
        <f t="shared" si="374"/>
        <v>2.3399999999999997E-2</v>
      </c>
      <c r="BS616" s="353">
        <f t="shared" si="374"/>
        <v>2.3399999999999997E-2</v>
      </c>
      <c r="BT616" s="353">
        <f t="shared" si="374"/>
        <v>2.3399999999999997E-2</v>
      </c>
      <c r="BU616" s="353">
        <f t="shared" si="374"/>
        <v>2.3399999999999997E-2</v>
      </c>
      <c r="BV616" s="353">
        <f t="shared" si="374"/>
        <v>2.3399999999999997E-2</v>
      </c>
      <c r="BW616" s="353">
        <f t="shared" si="372"/>
        <v>2.3399999999999997E-2</v>
      </c>
      <c r="BX616" s="353">
        <f t="shared" si="372"/>
        <v>2.3399999999999997E-2</v>
      </c>
      <c r="BY616" s="353">
        <f t="shared" si="372"/>
        <v>2.3399999999999997E-2</v>
      </c>
      <c r="BZ616" s="353">
        <f t="shared" si="372"/>
        <v>2.3399999999999997E-2</v>
      </c>
      <c r="CA616" s="353">
        <f t="shared" si="372"/>
        <v>2.3399999999999997E-2</v>
      </c>
      <c r="CB616" s="353">
        <f t="shared" si="372"/>
        <v>2.3399999999999997E-2</v>
      </c>
      <c r="CC616" s="353">
        <f t="shared" si="372"/>
        <v>2.3399999999999997E-2</v>
      </c>
      <c r="CD616" s="353">
        <f t="shared" si="372"/>
        <v>2.3399999999999997E-2</v>
      </c>
      <c r="CE616" s="353">
        <f t="shared" si="372"/>
        <v>2.3399999999999997E-2</v>
      </c>
      <c r="CF616" s="353">
        <f t="shared" si="372"/>
        <v>2.3399999999999997E-2</v>
      </c>
      <c r="CG616" s="353">
        <f t="shared" si="372"/>
        <v>2.3399999999999997E-2</v>
      </c>
      <c r="CH616" s="353">
        <f t="shared" si="372"/>
        <v>2.3399999999999997E-2</v>
      </c>
      <c r="CI616" s="353">
        <f t="shared" si="372"/>
        <v>2.3399999999999997E-2</v>
      </c>
      <c r="CJ616" s="353">
        <f t="shared" si="372"/>
        <v>2.3399999999999997E-2</v>
      </c>
      <c r="CK616" s="353">
        <f t="shared" si="372"/>
        <v>2.3399999999999997E-2</v>
      </c>
      <c r="CL616" s="353">
        <f t="shared" si="372"/>
        <v>2.3399999999999997E-2</v>
      </c>
      <c r="CM616" s="353">
        <f t="shared" si="372"/>
        <v>2.3399999999999997E-2</v>
      </c>
      <c r="CN616" s="353">
        <f t="shared" si="372"/>
        <v>2.3399999999999997E-2</v>
      </c>
      <c r="CO616" s="353">
        <f t="shared" si="372"/>
        <v>2.3399999999999997E-2</v>
      </c>
      <c r="CP616" s="353">
        <f t="shared" si="372"/>
        <v>2.3399999999999997E-2</v>
      </c>
      <c r="CQ616" s="353">
        <f t="shared" si="372"/>
        <v>2.3399999999999997E-2</v>
      </c>
      <c r="CR616" s="353">
        <f t="shared" si="372"/>
        <v>2.3399999999999997E-2</v>
      </c>
      <c r="CS616" s="353">
        <f t="shared" si="372"/>
        <v>2.3399999999999997E-2</v>
      </c>
      <c r="CT616" s="353">
        <f t="shared" si="372"/>
        <v>2.3399999999999997E-2</v>
      </c>
      <c r="CU616" s="353">
        <f t="shared" si="372"/>
        <v>2.3399999999999997E-2</v>
      </c>
      <c r="CV616" s="353">
        <f t="shared" si="372"/>
        <v>2.3399999999999997E-2</v>
      </c>
      <c r="CW616" s="353">
        <f t="shared" si="372"/>
        <v>2.3399999999999997E-2</v>
      </c>
      <c r="CX616" s="353">
        <f t="shared" si="372"/>
        <v>2.3399999999999997E-2</v>
      </c>
      <c r="CY616" s="353">
        <f t="shared" si="372"/>
        <v>2.3399999999999997E-2</v>
      </c>
      <c r="CZ616" s="353">
        <f t="shared" si="372"/>
        <v>2.3399999999999997E-2</v>
      </c>
      <c r="DA616" s="353">
        <f t="shared" si="372"/>
        <v>2.3399999999999997E-2</v>
      </c>
      <c r="DB616" s="353">
        <f t="shared" si="372"/>
        <v>2.3399999999999997E-2</v>
      </c>
      <c r="DC616" s="353">
        <f t="shared" si="372"/>
        <v>2.3399999999999997E-2</v>
      </c>
      <c r="DD616" s="353"/>
      <c r="DE616" s="353"/>
      <c r="DF616" s="353"/>
      <c r="DG616" s="353"/>
      <c r="DH616" s="353"/>
      <c r="DI616" s="353"/>
      <c r="DJ616" s="353"/>
      <c r="DK616" s="353"/>
      <c r="DL616" s="353"/>
      <c r="DM616" s="353"/>
      <c r="DN616" s="353"/>
      <c r="DO616" s="353"/>
      <c r="DP616" s="353"/>
      <c r="DQ616" s="353"/>
      <c r="DR616" s="353"/>
      <c r="DS616" s="353"/>
      <c r="DT616" s="353"/>
      <c r="DU616" s="353"/>
      <c r="DV616" s="353"/>
      <c r="DW616" s="353"/>
      <c r="DX616" s="353"/>
      <c r="DY616" s="353"/>
      <c r="DZ616" s="353"/>
      <c r="EA616" s="353"/>
      <c r="EB616" s="353"/>
      <c r="EC616" s="353"/>
      <c r="ED616" s="353"/>
      <c r="EE616" s="353"/>
      <c r="EF616" s="353"/>
      <c r="EG616" s="353"/>
      <c r="EH616" s="353"/>
      <c r="EI616" s="353"/>
      <c r="EJ616" s="353"/>
      <c r="EK616" s="353"/>
      <c r="EL616" s="353"/>
      <c r="EM616" s="353"/>
      <c r="EN616" s="116"/>
    </row>
    <row r="617" spans="3:144" x14ac:dyDescent="0.3">
      <c r="C617" s="142">
        <f t="shared" si="364"/>
        <v>16</v>
      </c>
      <c r="D617" s="223" t="str">
        <f t="shared" ref="D617:J632" si="375">D546</f>
        <v>해외투자대출(멕)</v>
      </c>
      <c r="E617" s="215" t="str">
        <f t="shared" si="375"/>
        <v>수출입</v>
      </c>
      <c r="F617" s="283">
        <f t="shared" si="375"/>
        <v>13535.2</v>
      </c>
      <c r="G617" s="352">
        <f t="shared" si="375"/>
        <v>2.043E-2</v>
      </c>
      <c r="H617" s="218">
        <f t="shared" si="375"/>
        <v>43493</v>
      </c>
      <c r="I617" s="219" t="str">
        <f t="shared" si="375"/>
        <v>3개월</v>
      </c>
      <c r="J617" s="220" t="str">
        <f t="shared" si="375"/>
        <v>1,4,7,10</v>
      </c>
      <c r="K617" s="353">
        <f t="shared" si="374"/>
        <v>2.043E-2</v>
      </c>
      <c r="L617" s="353">
        <f t="shared" si="374"/>
        <v>2.043E-2</v>
      </c>
      <c r="M617" s="353">
        <f t="shared" si="374"/>
        <v>2.043E-2</v>
      </c>
      <c r="N617" s="353">
        <f t="shared" si="374"/>
        <v>2.043E-2</v>
      </c>
      <c r="O617" s="353">
        <f t="shared" si="374"/>
        <v>2.043E-2</v>
      </c>
      <c r="P617" s="353">
        <f t="shared" si="374"/>
        <v>2.043E-2</v>
      </c>
      <c r="Q617" s="353">
        <f t="shared" si="374"/>
        <v>2.043E-2</v>
      </c>
      <c r="R617" s="353">
        <f t="shared" si="374"/>
        <v>2.043E-2</v>
      </c>
      <c r="S617" s="353">
        <f t="shared" si="374"/>
        <v>2.043E-2</v>
      </c>
      <c r="T617" s="353">
        <f t="shared" si="374"/>
        <v>2.043E-2</v>
      </c>
      <c r="U617" s="353">
        <f t="shared" si="374"/>
        <v>2.043E-2</v>
      </c>
      <c r="V617" s="353">
        <f t="shared" si="374"/>
        <v>2.043E-2</v>
      </c>
      <c r="W617" s="353">
        <f t="shared" si="374"/>
        <v>2.043E-2</v>
      </c>
      <c r="X617" s="353">
        <f t="shared" si="374"/>
        <v>2.043E-2</v>
      </c>
      <c r="Y617" s="353">
        <f t="shared" si="374"/>
        <v>2.043E-2</v>
      </c>
      <c r="Z617" s="353">
        <f t="shared" si="374"/>
        <v>2.043E-2</v>
      </c>
      <c r="AA617" s="353">
        <f t="shared" si="374"/>
        <v>2.043E-2</v>
      </c>
      <c r="AB617" s="353">
        <f t="shared" si="374"/>
        <v>2.043E-2</v>
      </c>
      <c r="AC617" s="353">
        <f t="shared" si="374"/>
        <v>2.043E-2</v>
      </c>
      <c r="AD617" s="353">
        <f t="shared" si="374"/>
        <v>2.043E-2</v>
      </c>
      <c r="AE617" s="353">
        <f t="shared" si="374"/>
        <v>2.043E-2</v>
      </c>
      <c r="AF617" s="353">
        <f t="shared" si="374"/>
        <v>2.043E-2</v>
      </c>
      <c r="AG617" s="353">
        <f t="shared" si="374"/>
        <v>2.043E-2</v>
      </c>
      <c r="AH617" s="353">
        <f t="shared" si="374"/>
        <v>2.043E-2</v>
      </c>
      <c r="AI617" s="353">
        <f t="shared" si="374"/>
        <v>2.043E-2</v>
      </c>
      <c r="AJ617" s="353">
        <f t="shared" si="374"/>
        <v>2.043E-2</v>
      </c>
      <c r="AK617" s="353">
        <f t="shared" si="374"/>
        <v>2.043E-2</v>
      </c>
      <c r="AL617" s="353">
        <f t="shared" si="374"/>
        <v>2.043E-2</v>
      </c>
      <c r="AM617" s="353">
        <f t="shared" si="374"/>
        <v>2.043E-2</v>
      </c>
      <c r="AN617" s="353">
        <f t="shared" si="374"/>
        <v>2.043E-2</v>
      </c>
      <c r="AO617" s="353">
        <f t="shared" si="374"/>
        <v>2.043E-2</v>
      </c>
      <c r="AP617" s="353">
        <f t="shared" si="374"/>
        <v>2.043E-2</v>
      </c>
      <c r="AQ617" s="353">
        <f t="shared" si="374"/>
        <v>2.043E-2</v>
      </c>
      <c r="AR617" s="353">
        <f t="shared" si="374"/>
        <v>2.043E-2</v>
      </c>
      <c r="AS617" s="353">
        <f t="shared" si="374"/>
        <v>2.043E-2</v>
      </c>
      <c r="AT617" s="353">
        <f t="shared" si="374"/>
        <v>2.043E-2</v>
      </c>
      <c r="AU617" s="353">
        <f t="shared" si="374"/>
        <v>2.043E-2</v>
      </c>
      <c r="AV617" s="353">
        <f t="shared" si="374"/>
        <v>2.043E-2</v>
      </c>
      <c r="AW617" s="353">
        <f t="shared" si="374"/>
        <v>2.043E-2</v>
      </c>
      <c r="AX617" s="353">
        <f t="shared" si="374"/>
        <v>2.043E-2</v>
      </c>
      <c r="AY617" s="353">
        <f t="shared" si="374"/>
        <v>2.043E-2</v>
      </c>
      <c r="AZ617" s="353">
        <f t="shared" si="374"/>
        <v>2.043E-2</v>
      </c>
      <c r="BA617" s="353">
        <f t="shared" si="374"/>
        <v>2.043E-2</v>
      </c>
      <c r="BB617" s="353">
        <f t="shared" si="374"/>
        <v>2.043E-2</v>
      </c>
      <c r="BC617" s="353">
        <f t="shared" si="374"/>
        <v>2.043E-2</v>
      </c>
      <c r="BD617" s="353">
        <f t="shared" si="374"/>
        <v>2.043E-2</v>
      </c>
      <c r="BE617" s="353">
        <f t="shared" si="374"/>
        <v>2.043E-2</v>
      </c>
      <c r="BF617" s="353">
        <f t="shared" si="374"/>
        <v>2.043E-2</v>
      </c>
      <c r="BG617" s="353">
        <f t="shared" si="374"/>
        <v>2.043E-2</v>
      </c>
      <c r="BH617" s="353">
        <f t="shared" si="374"/>
        <v>2.043E-2</v>
      </c>
      <c r="BI617" s="353">
        <f t="shared" si="374"/>
        <v>2.043E-2</v>
      </c>
      <c r="BJ617" s="353">
        <f t="shared" si="374"/>
        <v>2.043E-2</v>
      </c>
      <c r="BK617" s="353">
        <f t="shared" si="374"/>
        <v>2.043E-2</v>
      </c>
      <c r="BL617" s="353">
        <f t="shared" si="374"/>
        <v>2.043E-2</v>
      </c>
      <c r="BM617" s="353">
        <f t="shared" si="374"/>
        <v>2.043E-2</v>
      </c>
      <c r="BN617" s="353">
        <f t="shared" si="374"/>
        <v>2.043E-2</v>
      </c>
      <c r="BO617" s="353">
        <f t="shared" si="374"/>
        <v>2.043E-2</v>
      </c>
      <c r="BP617" s="353">
        <f t="shared" si="374"/>
        <v>2.043E-2</v>
      </c>
      <c r="BQ617" s="353">
        <f t="shared" si="374"/>
        <v>2.043E-2</v>
      </c>
      <c r="BR617" s="353">
        <f t="shared" si="374"/>
        <v>2.043E-2</v>
      </c>
      <c r="BS617" s="353">
        <f t="shared" si="374"/>
        <v>2.043E-2</v>
      </c>
      <c r="BT617" s="353">
        <f t="shared" si="374"/>
        <v>2.043E-2</v>
      </c>
      <c r="BU617" s="353">
        <f t="shared" si="374"/>
        <v>2.043E-2</v>
      </c>
      <c r="BV617" s="353">
        <f t="shared" si="374"/>
        <v>2.043E-2</v>
      </c>
      <c r="BW617" s="353">
        <f t="shared" si="372"/>
        <v>2.043E-2</v>
      </c>
      <c r="BX617" s="353">
        <f t="shared" si="372"/>
        <v>2.043E-2</v>
      </c>
      <c r="BY617" s="353">
        <f t="shared" si="372"/>
        <v>2.043E-2</v>
      </c>
      <c r="BZ617" s="353">
        <f t="shared" si="372"/>
        <v>2.043E-2</v>
      </c>
      <c r="CA617" s="353">
        <f t="shared" si="372"/>
        <v>2.043E-2</v>
      </c>
      <c r="CB617" s="353">
        <f t="shared" si="372"/>
        <v>2.043E-2</v>
      </c>
      <c r="CC617" s="353">
        <f t="shared" si="372"/>
        <v>2.043E-2</v>
      </c>
      <c r="CD617" s="353">
        <f t="shared" si="372"/>
        <v>2.043E-2</v>
      </c>
      <c r="CE617" s="353">
        <f t="shared" si="372"/>
        <v>2.043E-2</v>
      </c>
      <c r="CF617" s="353">
        <f t="shared" si="372"/>
        <v>2.043E-2</v>
      </c>
      <c r="CG617" s="353">
        <f t="shared" si="372"/>
        <v>2.043E-2</v>
      </c>
      <c r="CH617" s="353">
        <f t="shared" si="372"/>
        <v>2.043E-2</v>
      </c>
      <c r="CI617" s="353">
        <f t="shared" si="372"/>
        <v>2.043E-2</v>
      </c>
      <c r="CJ617" s="353">
        <f t="shared" si="372"/>
        <v>2.043E-2</v>
      </c>
      <c r="CK617" s="353">
        <f t="shared" si="372"/>
        <v>2.043E-2</v>
      </c>
      <c r="CL617" s="353">
        <f t="shared" si="372"/>
        <v>2.043E-2</v>
      </c>
      <c r="CM617" s="353">
        <f t="shared" si="372"/>
        <v>2.043E-2</v>
      </c>
      <c r="CN617" s="353">
        <f t="shared" si="372"/>
        <v>2.043E-2</v>
      </c>
      <c r="CO617" s="353">
        <f t="shared" si="372"/>
        <v>2.043E-2</v>
      </c>
      <c r="CP617" s="353">
        <f t="shared" si="372"/>
        <v>2.043E-2</v>
      </c>
      <c r="CQ617" s="353">
        <f t="shared" si="372"/>
        <v>2.043E-2</v>
      </c>
      <c r="CR617" s="353">
        <f t="shared" si="372"/>
        <v>2.043E-2</v>
      </c>
      <c r="CS617" s="353">
        <f t="shared" si="372"/>
        <v>2.043E-2</v>
      </c>
      <c r="CT617" s="353">
        <f t="shared" si="372"/>
        <v>2.043E-2</v>
      </c>
      <c r="CU617" s="353">
        <f t="shared" si="372"/>
        <v>2.043E-2</v>
      </c>
      <c r="CV617" s="353">
        <f t="shared" si="372"/>
        <v>2.043E-2</v>
      </c>
      <c r="CW617" s="353">
        <f t="shared" si="372"/>
        <v>2.043E-2</v>
      </c>
      <c r="CX617" s="353">
        <f t="shared" si="372"/>
        <v>2.043E-2</v>
      </c>
      <c r="CY617" s="353">
        <f t="shared" si="372"/>
        <v>2.043E-2</v>
      </c>
      <c r="CZ617" s="353">
        <f t="shared" si="372"/>
        <v>2.043E-2</v>
      </c>
      <c r="DA617" s="353">
        <f t="shared" si="372"/>
        <v>2.043E-2</v>
      </c>
      <c r="DB617" s="353">
        <f t="shared" si="372"/>
        <v>2.043E-2</v>
      </c>
      <c r="DC617" s="353">
        <f t="shared" si="372"/>
        <v>2.043E-2</v>
      </c>
      <c r="DD617" s="353"/>
      <c r="DE617" s="353"/>
      <c r="DF617" s="353"/>
      <c r="DG617" s="353"/>
      <c r="DH617" s="353"/>
      <c r="DI617" s="353"/>
      <c r="DJ617" s="353"/>
      <c r="DK617" s="353"/>
      <c r="DL617" s="353"/>
      <c r="DM617" s="353"/>
      <c r="DN617" s="353"/>
      <c r="DO617" s="353"/>
      <c r="DP617" s="353"/>
      <c r="DQ617" s="353"/>
      <c r="DR617" s="353"/>
      <c r="DS617" s="353"/>
      <c r="DT617" s="353"/>
      <c r="DU617" s="353"/>
      <c r="DV617" s="353"/>
      <c r="DW617" s="353"/>
      <c r="DX617" s="353"/>
      <c r="DY617" s="353"/>
      <c r="DZ617" s="353"/>
      <c r="EA617" s="353"/>
      <c r="EB617" s="353"/>
      <c r="EC617" s="353"/>
      <c r="ED617" s="353"/>
      <c r="EE617" s="353"/>
      <c r="EF617" s="353"/>
      <c r="EG617" s="353"/>
      <c r="EH617" s="353"/>
      <c r="EI617" s="353"/>
      <c r="EJ617" s="353"/>
      <c r="EK617" s="353"/>
      <c r="EL617" s="353"/>
      <c r="EM617" s="353"/>
      <c r="EN617" s="116"/>
    </row>
    <row r="618" spans="3:144" x14ac:dyDescent="0.3">
      <c r="C618" s="142">
        <f t="shared" si="364"/>
        <v>17</v>
      </c>
      <c r="D618" s="223" t="str">
        <f t="shared" si="375"/>
        <v>해외투자대출(러)</v>
      </c>
      <c r="E618" s="215" t="str">
        <f t="shared" si="375"/>
        <v>수출입</v>
      </c>
      <c r="F618" s="283">
        <f t="shared" si="375"/>
        <v>4834</v>
      </c>
      <c r="G618" s="352">
        <f t="shared" si="375"/>
        <v>2.1040999999999997E-2</v>
      </c>
      <c r="H618" s="218">
        <f t="shared" si="375"/>
        <v>43558</v>
      </c>
      <c r="I618" s="219" t="str">
        <f t="shared" si="375"/>
        <v>3개월</v>
      </c>
      <c r="J618" s="220" t="str">
        <f t="shared" si="375"/>
        <v>1,4,7,10</v>
      </c>
      <c r="K618" s="353">
        <f t="shared" ref="K618:BV621" si="376">$G618</f>
        <v>2.1040999999999997E-2</v>
      </c>
      <c r="L618" s="353">
        <f t="shared" si="376"/>
        <v>2.1040999999999997E-2</v>
      </c>
      <c r="M618" s="353">
        <f t="shared" si="376"/>
        <v>2.1040999999999997E-2</v>
      </c>
      <c r="N618" s="353">
        <f t="shared" si="376"/>
        <v>2.1040999999999997E-2</v>
      </c>
      <c r="O618" s="353">
        <f t="shared" si="376"/>
        <v>2.1040999999999997E-2</v>
      </c>
      <c r="P618" s="353">
        <f t="shared" si="376"/>
        <v>2.1040999999999997E-2</v>
      </c>
      <c r="Q618" s="353">
        <f t="shared" si="376"/>
        <v>2.1040999999999997E-2</v>
      </c>
      <c r="R618" s="353">
        <f t="shared" si="376"/>
        <v>2.1040999999999997E-2</v>
      </c>
      <c r="S618" s="353">
        <f t="shared" si="376"/>
        <v>2.1040999999999997E-2</v>
      </c>
      <c r="T618" s="353">
        <f t="shared" si="376"/>
        <v>2.1040999999999997E-2</v>
      </c>
      <c r="U618" s="353">
        <f t="shared" si="376"/>
        <v>2.1040999999999997E-2</v>
      </c>
      <c r="V618" s="353">
        <f t="shared" si="376"/>
        <v>2.1040999999999997E-2</v>
      </c>
      <c r="W618" s="353">
        <f t="shared" si="376"/>
        <v>2.1040999999999997E-2</v>
      </c>
      <c r="X618" s="353">
        <f t="shared" si="376"/>
        <v>2.1040999999999997E-2</v>
      </c>
      <c r="Y618" s="353">
        <f t="shared" si="376"/>
        <v>2.1040999999999997E-2</v>
      </c>
      <c r="Z618" s="353">
        <f t="shared" si="376"/>
        <v>2.1040999999999997E-2</v>
      </c>
      <c r="AA618" s="353">
        <f t="shared" si="376"/>
        <v>2.1040999999999997E-2</v>
      </c>
      <c r="AB618" s="353">
        <f t="shared" si="376"/>
        <v>2.1040999999999997E-2</v>
      </c>
      <c r="AC618" s="353">
        <f t="shared" si="376"/>
        <v>2.1040999999999997E-2</v>
      </c>
      <c r="AD618" s="353">
        <f t="shared" si="376"/>
        <v>2.1040999999999997E-2</v>
      </c>
      <c r="AE618" s="353">
        <f t="shared" si="376"/>
        <v>2.1040999999999997E-2</v>
      </c>
      <c r="AF618" s="353">
        <f t="shared" si="376"/>
        <v>2.1040999999999997E-2</v>
      </c>
      <c r="AG618" s="353">
        <f t="shared" si="376"/>
        <v>2.1040999999999997E-2</v>
      </c>
      <c r="AH618" s="353">
        <f t="shared" si="376"/>
        <v>2.1040999999999997E-2</v>
      </c>
      <c r="AI618" s="353">
        <f t="shared" si="376"/>
        <v>2.1040999999999997E-2</v>
      </c>
      <c r="AJ618" s="353">
        <f t="shared" si="376"/>
        <v>2.1040999999999997E-2</v>
      </c>
      <c r="AK618" s="353">
        <f t="shared" si="376"/>
        <v>2.1040999999999997E-2</v>
      </c>
      <c r="AL618" s="353">
        <f t="shared" si="376"/>
        <v>2.1040999999999997E-2</v>
      </c>
      <c r="AM618" s="353">
        <f t="shared" si="376"/>
        <v>2.1040999999999997E-2</v>
      </c>
      <c r="AN618" s="353">
        <f t="shared" si="376"/>
        <v>2.1040999999999997E-2</v>
      </c>
      <c r="AO618" s="353">
        <f t="shared" si="376"/>
        <v>2.1040999999999997E-2</v>
      </c>
      <c r="AP618" s="353">
        <f t="shared" si="376"/>
        <v>2.1040999999999997E-2</v>
      </c>
      <c r="AQ618" s="353">
        <f t="shared" si="376"/>
        <v>2.1040999999999997E-2</v>
      </c>
      <c r="AR618" s="353">
        <f t="shared" si="376"/>
        <v>2.1040999999999997E-2</v>
      </c>
      <c r="AS618" s="353">
        <f t="shared" si="376"/>
        <v>2.1040999999999997E-2</v>
      </c>
      <c r="AT618" s="353">
        <f t="shared" si="376"/>
        <v>2.1040999999999997E-2</v>
      </c>
      <c r="AU618" s="353">
        <f t="shared" si="376"/>
        <v>2.1040999999999997E-2</v>
      </c>
      <c r="AV618" s="353">
        <f t="shared" si="376"/>
        <v>2.1040999999999997E-2</v>
      </c>
      <c r="AW618" s="353">
        <f t="shared" si="376"/>
        <v>2.1040999999999997E-2</v>
      </c>
      <c r="AX618" s="353">
        <f t="shared" si="376"/>
        <v>2.1040999999999997E-2</v>
      </c>
      <c r="AY618" s="353">
        <f t="shared" si="376"/>
        <v>2.1040999999999997E-2</v>
      </c>
      <c r="AZ618" s="353">
        <f t="shared" si="376"/>
        <v>2.1040999999999997E-2</v>
      </c>
      <c r="BA618" s="353">
        <f t="shared" si="376"/>
        <v>2.1040999999999997E-2</v>
      </c>
      <c r="BB618" s="353">
        <f t="shared" si="376"/>
        <v>2.1040999999999997E-2</v>
      </c>
      <c r="BC618" s="353">
        <f t="shared" si="376"/>
        <v>2.1040999999999997E-2</v>
      </c>
      <c r="BD618" s="353">
        <f t="shared" si="376"/>
        <v>2.1040999999999997E-2</v>
      </c>
      <c r="BE618" s="353">
        <f t="shared" si="376"/>
        <v>2.1040999999999997E-2</v>
      </c>
      <c r="BF618" s="353">
        <f t="shared" si="376"/>
        <v>2.1040999999999997E-2</v>
      </c>
      <c r="BG618" s="353">
        <f t="shared" si="376"/>
        <v>2.1040999999999997E-2</v>
      </c>
      <c r="BH618" s="353">
        <f t="shared" si="376"/>
        <v>2.1040999999999997E-2</v>
      </c>
      <c r="BI618" s="353">
        <f t="shared" si="376"/>
        <v>2.1040999999999997E-2</v>
      </c>
      <c r="BJ618" s="353">
        <f t="shared" si="376"/>
        <v>2.1040999999999997E-2</v>
      </c>
      <c r="BK618" s="353">
        <f t="shared" si="376"/>
        <v>2.1040999999999997E-2</v>
      </c>
      <c r="BL618" s="353">
        <f t="shared" si="376"/>
        <v>2.1040999999999997E-2</v>
      </c>
      <c r="BM618" s="353">
        <f t="shared" si="376"/>
        <v>2.1040999999999997E-2</v>
      </c>
      <c r="BN618" s="353">
        <f t="shared" si="376"/>
        <v>2.1040999999999997E-2</v>
      </c>
      <c r="BO618" s="353">
        <f t="shared" si="376"/>
        <v>2.1040999999999997E-2</v>
      </c>
      <c r="BP618" s="353">
        <f t="shared" si="376"/>
        <v>2.1040999999999997E-2</v>
      </c>
      <c r="BQ618" s="353">
        <f t="shared" si="376"/>
        <v>2.1040999999999997E-2</v>
      </c>
      <c r="BR618" s="353">
        <f t="shared" si="376"/>
        <v>2.1040999999999997E-2</v>
      </c>
      <c r="BS618" s="353">
        <f t="shared" si="376"/>
        <v>2.1040999999999997E-2</v>
      </c>
      <c r="BT618" s="353">
        <f t="shared" si="376"/>
        <v>2.1040999999999997E-2</v>
      </c>
      <c r="BU618" s="353">
        <f t="shared" si="376"/>
        <v>2.1040999999999997E-2</v>
      </c>
      <c r="BV618" s="353">
        <f t="shared" si="376"/>
        <v>2.1040999999999997E-2</v>
      </c>
      <c r="BW618" s="353">
        <f t="shared" si="372"/>
        <v>2.1040999999999997E-2</v>
      </c>
      <c r="BX618" s="353">
        <f t="shared" si="372"/>
        <v>2.1040999999999997E-2</v>
      </c>
      <c r="BY618" s="353">
        <f t="shared" si="372"/>
        <v>2.1040999999999997E-2</v>
      </c>
      <c r="BZ618" s="353">
        <f t="shared" si="372"/>
        <v>2.1040999999999997E-2</v>
      </c>
      <c r="CA618" s="353">
        <f t="shared" si="372"/>
        <v>2.1040999999999997E-2</v>
      </c>
      <c r="CB618" s="353">
        <f t="shared" si="372"/>
        <v>2.1040999999999997E-2</v>
      </c>
      <c r="CC618" s="353">
        <f t="shared" si="372"/>
        <v>2.1040999999999997E-2</v>
      </c>
      <c r="CD618" s="353">
        <f t="shared" si="372"/>
        <v>2.1040999999999997E-2</v>
      </c>
      <c r="CE618" s="353">
        <f t="shared" si="372"/>
        <v>2.1040999999999997E-2</v>
      </c>
      <c r="CF618" s="353">
        <f t="shared" si="372"/>
        <v>2.1040999999999997E-2</v>
      </c>
      <c r="CG618" s="353">
        <f t="shared" si="372"/>
        <v>2.1040999999999997E-2</v>
      </c>
      <c r="CH618" s="353">
        <f t="shared" si="372"/>
        <v>2.1040999999999997E-2</v>
      </c>
      <c r="CI618" s="353">
        <f t="shared" si="372"/>
        <v>2.1040999999999997E-2</v>
      </c>
      <c r="CJ618" s="353">
        <f t="shared" si="372"/>
        <v>2.1040999999999997E-2</v>
      </c>
      <c r="CK618" s="353">
        <f t="shared" si="372"/>
        <v>2.1040999999999997E-2</v>
      </c>
      <c r="CL618" s="353">
        <f t="shared" si="372"/>
        <v>2.1040999999999997E-2</v>
      </c>
      <c r="CM618" s="353">
        <f t="shared" si="372"/>
        <v>2.1040999999999997E-2</v>
      </c>
      <c r="CN618" s="353">
        <f t="shared" si="372"/>
        <v>2.1040999999999997E-2</v>
      </c>
      <c r="CO618" s="353">
        <f t="shared" si="372"/>
        <v>2.1040999999999997E-2</v>
      </c>
      <c r="CP618" s="353">
        <f t="shared" si="372"/>
        <v>2.1040999999999997E-2</v>
      </c>
      <c r="CQ618" s="353">
        <f t="shared" si="372"/>
        <v>2.1040999999999997E-2</v>
      </c>
      <c r="CR618" s="353">
        <f t="shared" si="372"/>
        <v>2.1040999999999997E-2</v>
      </c>
      <c r="CS618" s="353">
        <f t="shared" si="372"/>
        <v>2.1040999999999997E-2</v>
      </c>
      <c r="CT618" s="353">
        <f t="shared" si="372"/>
        <v>2.1040999999999997E-2</v>
      </c>
      <c r="CU618" s="353">
        <f t="shared" si="372"/>
        <v>2.1040999999999997E-2</v>
      </c>
      <c r="CV618" s="353">
        <f t="shared" si="372"/>
        <v>2.1040999999999997E-2</v>
      </c>
      <c r="CW618" s="353">
        <f t="shared" si="372"/>
        <v>2.1040999999999997E-2</v>
      </c>
      <c r="CX618" s="353">
        <f t="shared" si="372"/>
        <v>2.1040999999999997E-2</v>
      </c>
      <c r="CY618" s="353">
        <f t="shared" si="372"/>
        <v>2.1040999999999997E-2</v>
      </c>
      <c r="CZ618" s="353">
        <f t="shared" si="372"/>
        <v>2.1040999999999997E-2</v>
      </c>
      <c r="DA618" s="353">
        <f t="shared" si="372"/>
        <v>2.1040999999999997E-2</v>
      </c>
      <c r="DB618" s="353">
        <f t="shared" si="372"/>
        <v>2.1040999999999997E-2</v>
      </c>
      <c r="DC618" s="353">
        <f t="shared" si="372"/>
        <v>2.1040999999999997E-2</v>
      </c>
      <c r="DD618" s="353"/>
      <c r="DE618" s="353"/>
      <c r="DF618" s="353"/>
      <c r="DG618" s="353"/>
      <c r="DH618" s="353"/>
      <c r="DI618" s="353"/>
      <c r="DJ618" s="353"/>
      <c r="DK618" s="353"/>
      <c r="DL618" s="353"/>
      <c r="DM618" s="353"/>
      <c r="DN618" s="353"/>
      <c r="DO618" s="353"/>
      <c r="DP618" s="353"/>
      <c r="DQ618" s="353"/>
      <c r="DR618" s="353"/>
      <c r="DS618" s="353"/>
      <c r="DT618" s="353"/>
      <c r="DU618" s="353"/>
      <c r="DV618" s="353"/>
      <c r="DW618" s="353"/>
      <c r="DX618" s="353"/>
      <c r="DY618" s="353"/>
      <c r="DZ618" s="353"/>
      <c r="EA618" s="353"/>
      <c r="EB618" s="353"/>
      <c r="EC618" s="353"/>
      <c r="ED618" s="353"/>
      <c r="EE618" s="353"/>
      <c r="EF618" s="353"/>
      <c r="EG618" s="353"/>
      <c r="EH618" s="353"/>
      <c r="EI618" s="353"/>
      <c r="EJ618" s="353"/>
      <c r="EK618" s="353"/>
      <c r="EL618" s="353"/>
      <c r="EM618" s="353"/>
      <c r="EN618" s="116"/>
    </row>
    <row r="619" spans="3:144" x14ac:dyDescent="0.3">
      <c r="C619" s="142">
        <f t="shared" si="364"/>
        <v>18</v>
      </c>
      <c r="D619" s="223" t="str">
        <f t="shared" si="375"/>
        <v>해외투자대출(멕)</v>
      </c>
      <c r="E619" s="215" t="str">
        <f t="shared" si="375"/>
        <v>수출입</v>
      </c>
      <c r="F619" s="283">
        <f t="shared" si="375"/>
        <v>20302.8</v>
      </c>
      <c r="G619" s="352">
        <f t="shared" si="375"/>
        <v>2.1111000000000001E-2</v>
      </c>
      <c r="H619" s="218">
        <f t="shared" si="375"/>
        <v>43563</v>
      </c>
      <c r="I619" s="219" t="str">
        <f t="shared" si="375"/>
        <v>3개월</v>
      </c>
      <c r="J619" s="220" t="str">
        <f t="shared" si="375"/>
        <v>1,4,7,10</v>
      </c>
      <c r="K619" s="353">
        <f t="shared" si="376"/>
        <v>2.1111000000000001E-2</v>
      </c>
      <c r="L619" s="353">
        <f t="shared" si="376"/>
        <v>2.1111000000000001E-2</v>
      </c>
      <c r="M619" s="353">
        <f t="shared" si="376"/>
        <v>2.1111000000000001E-2</v>
      </c>
      <c r="N619" s="353">
        <f t="shared" si="376"/>
        <v>2.1111000000000001E-2</v>
      </c>
      <c r="O619" s="353">
        <f t="shared" si="376"/>
        <v>2.1111000000000001E-2</v>
      </c>
      <c r="P619" s="353">
        <f t="shared" si="376"/>
        <v>2.1111000000000001E-2</v>
      </c>
      <c r="Q619" s="353">
        <f t="shared" si="376"/>
        <v>2.1111000000000001E-2</v>
      </c>
      <c r="R619" s="353">
        <f t="shared" si="376"/>
        <v>2.1111000000000001E-2</v>
      </c>
      <c r="S619" s="353">
        <f t="shared" si="376"/>
        <v>2.1111000000000001E-2</v>
      </c>
      <c r="T619" s="353">
        <f t="shared" si="376"/>
        <v>2.1111000000000001E-2</v>
      </c>
      <c r="U619" s="353">
        <f t="shared" si="376"/>
        <v>2.1111000000000001E-2</v>
      </c>
      <c r="V619" s="353">
        <f t="shared" si="376"/>
        <v>2.1111000000000001E-2</v>
      </c>
      <c r="W619" s="353">
        <f t="shared" si="376"/>
        <v>2.1111000000000001E-2</v>
      </c>
      <c r="X619" s="353">
        <f t="shared" si="376"/>
        <v>2.1111000000000001E-2</v>
      </c>
      <c r="Y619" s="353">
        <f t="shared" si="376"/>
        <v>2.1111000000000001E-2</v>
      </c>
      <c r="Z619" s="353">
        <f t="shared" si="376"/>
        <v>2.1111000000000001E-2</v>
      </c>
      <c r="AA619" s="353">
        <f t="shared" si="376"/>
        <v>2.1111000000000001E-2</v>
      </c>
      <c r="AB619" s="353">
        <f t="shared" si="376"/>
        <v>2.1111000000000001E-2</v>
      </c>
      <c r="AC619" s="353">
        <f t="shared" si="376"/>
        <v>2.1111000000000001E-2</v>
      </c>
      <c r="AD619" s="353">
        <f t="shared" si="376"/>
        <v>2.1111000000000001E-2</v>
      </c>
      <c r="AE619" s="353">
        <f t="shared" si="376"/>
        <v>2.1111000000000001E-2</v>
      </c>
      <c r="AF619" s="353">
        <f t="shared" si="376"/>
        <v>2.1111000000000001E-2</v>
      </c>
      <c r="AG619" s="353">
        <f t="shared" si="376"/>
        <v>2.1111000000000001E-2</v>
      </c>
      <c r="AH619" s="353">
        <f t="shared" si="376"/>
        <v>2.1111000000000001E-2</v>
      </c>
      <c r="AI619" s="353">
        <f t="shared" si="376"/>
        <v>2.1111000000000001E-2</v>
      </c>
      <c r="AJ619" s="353">
        <f t="shared" si="376"/>
        <v>2.1111000000000001E-2</v>
      </c>
      <c r="AK619" s="353">
        <f t="shared" si="376"/>
        <v>2.1111000000000001E-2</v>
      </c>
      <c r="AL619" s="353">
        <f t="shared" si="376"/>
        <v>2.1111000000000001E-2</v>
      </c>
      <c r="AM619" s="353">
        <f t="shared" si="376"/>
        <v>2.1111000000000001E-2</v>
      </c>
      <c r="AN619" s="353">
        <f t="shared" si="376"/>
        <v>2.1111000000000001E-2</v>
      </c>
      <c r="AO619" s="353">
        <f t="shared" si="376"/>
        <v>2.1111000000000001E-2</v>
      </c>
      <c r="AP619" s="353">
        <f t="shared" si="376"/>
        <v>2.1111000000000001E-2</v>
      </c>
      <c r="AQ619" s="353">
        <f t="shared" si="376"/>
        <v>2.1111000000000001E-2</v>
      </c>
      <c r="AR619" s="353">
        <f t="shared" si="376"/>
        <v>2.1111000000000001E-2</v>
      </c>
      <c r="AS619" s="353">
        <f t="shared" si="376"/>
        <v>2.1111000000000001E-2</v>
      </c>
      <c r="AT619" s="353">
        <f t="shared" si="376"/>
        <v>2.1111000000000001E-2</v>
      </c>
      <c r="AU619" s="353">
        <f t="shared" si="376"/>
        <v>2.1111000000000001E-2</v>
      </c>
      <c r="AV619" s="353">
        <f t="shared" si="376"/>
        <v>2.1111000000000001E-2</v>
      </c>
      <c r="AW619" s="353">
        <f t="shared" si="376"/>
        <v>2.1111000000000001E-2</v>
      </c>
      <c r="AX619" s="353">
        <f t="shared" si="376"/>
        <v>2.1111000000000001E-2</v>
      </c>
      <c r="AY619" s="353">
        <f t="shared" si="376"/>
        <v>2.1111000000000001E-2</v>
      </c>
      <c r="AZ619" s="353">
        <f t="shared" si="376"/>
        <v>2.1111000000000001E-2</v>
      </c>
      <c r="BA619" s="353">
        <f t="shared" si="376"/>
        <v>2.1111000000000001E-2</v>
      </c>
      <c r="BB619" s="353">
        <f t="shared" si="376"/>
        <v>2.1111000000000001E-2</v>
      </c>
      <c r="BC619" s="353">
        <f t="shared" si="376"/>
        <v>2.1111000000000001E-2</v>
      </c>
      <c r="BD619" s="353">
        <f t="shared" si="376"/>
        <v>2.1111000000000001E-2</v>
      </c>
      <c r="BE619" s="353">
        <f t="shared" si="376"/>
        <v>2.1111000000000001E-2</v>
      </c>
      <c r="BF619" s="353">
        <f t="shared" si="376"/>
        <v>2.1111000000000001E-2</v>
      </c>
      <c r="BG619" s="353">
        <f t="shared" si="376"/>
        <v>2.1111000000000001E-2</v>
      </c>
      <c r="BH619" s="353">
        <f t="shared" si="376"/>
        <v>2.1111000000000001E-2</v>
      </c>
      <c r="BI619" s="353">
        <f t="shared" si="376"/>
        <v>2.1111000000000001E-2</v>
      </c>
      <c r="BJ619" s="353">
        <f t="shared" si="376"/>
        <v>2.1111000000000001E-2</v>
      </c>
      <c r="BK619" s="353">
        <f t="shared" si="376"/>
        <v>2.1111000000000001E-2</v>
      </c>
      <c r="BL619" s="353">
        <f t="shared" si="376"/>
        <v>2.1111000000000001E-2</v>
      </c>
      <c r="BM619" s="353">
        <f t="shared" si="376"/>
        <v>2.1111000000000001E-2</v>
      </c>
      <c r="BN619" s="353">
        <f t="shared" si="376"/>
        <v>2.1111000000000001E-2</v>
      </c>
      <c r="BO619" s="353">
        <f t="shared" si="376"/>
        <v>2.1111000000000001E-2</v>
      </c>
      <c r="BP619" s="353">
        <f t="shared" si="376"/>
        <v>2.1111000000000001E-2</v>
      </c>
      <c r="BQ619" s="353">
        <f t="shared" si="376"/>
        <v>2.1111000000000001E-2</v>
      </c>
      <c r="BR619" s="353">
        <f t="shared" si="376"/>
        <v>2.1111000000000001E-2</v>
      </c>
      <c r="BS619" s="353">
        <f t="shared" si="376"/>
        <v>2.1111000000000001E-2</v>
      </c>
      <c r="BT619" s="353">
        <f t="shared" si="376"/>
        <v>2.1111000000000001E-2</v>
      </c>
      <c r="BU619" s="353">
        <f t="shared" si="376"/>
        <v>2.1111000000000001E-2</v>
      </c>
      <c r="BV619" s="353">
        <f t="shared" si="376"/>
        <v>2.1111000000000001E-2</v>
      </c>
      <c r="BW619" s="353">
        <f t="shared" si="372"/>
        <v>2.1111000000000001E-2</v>
      </c>
      <c r="BX619" s="353">
        <f t="shared" si="372"/>
        <v>2.1111000000000001E-2</v>
      </c>
      <c r="BY619" s="353">
        <f t="shared" si="372"/>
        <v>2.1111000000000001E-2</v>
      </c>
      <c r="BZ619" s="353">
        <f t="shared" si="372"/>
        <v>2.1111000000000001E-2</v>
      </c>
      <c r="CA619" s="353">
        <f t="shared" si="372"/>
        <v>2.1111000000000001E-2</v>
      </c>
      <c r="CB619" s="353">
        <f t="shared" si="372"/>
        <v>2.1111000000000001E-2</v>
      </c>
      <c r="CC619" s="353">
        <f t="shared" si="372"/>
        <v>2.1111000000000001E-2</v>
      </c>
      <c r="CD619" s="353">
        <f t="shared" si="372"/>
        <v>2.1111000000000001E-2</v>
      </c>
      <c r="CE619" s="353">
        <f t="shared" si="372"/>
        <v>2.1111000000000001E-2</v>
      </c>
      <c r="CF619" s="353">
        <f t="shared" si="372"/>
        <v>2.1111000000000001E-2</v>
      </c>
      <c r="CG619" s="353">
        <f t="shared" si="372"/>
        <v>2.1111000000000001E-2</v>
      </c>
      <c r="CH619" s="353">
        <f t="shared" si="372"/>
        <v>2.1111000000000001E-2</v>
      </c>
      <c r="CI619" s="353">
        <f t="shared" si="372"/>
        <v>2.1111000000000001E-2</v>
      </c>
      <c r="CJ619" s="353">
        <f t="shared" si="372"/>
        <v>2.1111000000000001E-2</v>
      </c>
      <c r="CK619" s="353">
        <f t="shared" si="372"/>
        <v>2.1111000000000001E-2</v>
      </c>
      <c r="CL619" s="353">
        <f t="shared" si="372"/>
        <v>2.1111000000000001E-2</v>
      </c>
      <c r="CM619" s="353">
        <f t="shared" si="372"/>
        <v>2.1111000000000001E-2</v>
      </c>
      <c r="CN619" s="353">
        <f t="shared" si="372"/>
        <v>2.1111000000000001E-2</v>
      </c>
      <c r="CO619" s="353">
        <f t="shared" si="372"/>
        <v>2.1111000000000001E-2</v>
      </c>
      <c r="CP619" s="353">
        <f t="shared" si="372"/>
        <v>2.1111000000000001E-2</v>
      </c>
      <c r="CQ619" s="353">
        <f t="shared" si="372"/>
        <v>2.1111000000000001E-2</v>
      </c>
      <c r="CR619" s="353">
        <f t="shared" si="372"/>
        <v>2.1111000000000001E-2</v>
      </c>
      <c r="CS619" s="353">
        <f t="shared" si="372"/>
        <v>2.1111000000000001E-2</v>
      </c>
      <c r="CT619" s="353">
        <f t="shared" si="372"/>
        <v>2.1111000000000001E-2</v>
      </c>
      <c r="CU619" s="353">
        <f t="shared" si="372"/>
        <v>2.1111000000000001E-2</v>
      </c>
      <c r="CV619" s="353">
        <f t="shared" si="372"/>
        <v>2.1111000000000001E-2</v>
      </c>
      <c r="CW619" s="353">
        <f t="shared" si="372"/>
        <v>2.1111000000000001E-2</v>
      </c>
      <c r="CX619" s="353">
        <f t="shared" si="372"/>
        <v>2.1111000000000001E-2</v>
      </c>
      <c r="CY619" s="353">
        <f t="shared" si="372"/>
        <v>2.1111000000000001E-2</v>
      </c>
      <c r="CZ619" s="353">
        <f t="shared" si="372"/>
        <v>2.1111000000000001E-2</v>
      </c>
      <c r="DA619" s="353">
        <f t="shared" si="372"/>
        <v>2.1111000000000001E-2</v>
      </c>
      <c r="DB619" s="353">
        <f t="shared" si="372"/>
        <v>2.1111000000000001E-2</v>
      </c>
      <c r="DC619" s="353">
        <f t="shared" si="372"/>
        <v>2.1111000000000001E-2</v>
      </c>
      <c r="DD619" s="353"/>
      <c r="DE619" s="353"/>
      <c r="DF619" s="353"/>
      <c r="DG619" s="353"/>
      <c r="DH619" s="353"/>
      <c r="DI619" s="353"/>
      <c r="DJ619" s="353"/>
      <c r="DK619" s="353"/>
      <c r="DL619" s="353"/>
      <c r="DM619" s="353"/>
      <c r="DN619" s="353"/>
      <c r="DO619" s="353"/>
      <c r="DP619" s="353"/>
      <c r="DQ619" s="353"/>
      <c r="DR619" s="353"/>
      <c r="DS619" s="353"/>
      <c r="DT619" s="353"/>
      <c r="DU619" s="353"/>
      <c r="DV619" s="353"/>
      <c r="DW619" s="353"/>
      <c r="DX619" s="353"/>
      <c r="DY619" s="353"/>
      <c r="DZ619" s="353"/>
      <c r="EA619" s="353"/>
      <c r="EB619" s="353"/>
      <c r="EC619" s="353"/>
      <c r="ED619" s="353"/>
      <c r="EE619" s="353"/>
      <c r="EF619" s="353"/>
      <c r="EG619" s="353"/>
      <c r="EH619" s="353"/>
      <c r="EI619" s="353"/>
      <c r="EJ619" s="353"/>
      <c r="EK619" s="353"/>
      <c r="EL619" s="353"/>
      <c r="EM619" s="353"/>
      <c r="EN619" s="116"/>
    </row>
    <row r="620" spans="3:144" x14ac:dyDescent="0.3">
      <c r="C620" s="142">
        <f t="shared" si="364"/>
        <v>19</v>
      </c>
      <c r="D620" s="223" t="str">
        <f t="shared" si="375"/>
        <v>해외투자대출(러)</v>
      </c>
      <c r="E620" s="215" t="str">
        <f t="shared" si="375"/>
        <v>수출입</v>
      </c>
      <c r="F620" s="283">
        <f t="shared" si="375"/>
        <v>14502</v>
      </c>
      <c r="G620" s="352">
        <f t="shared" si="375"/>
        <v>2.2515E-2</v>
      </c>
      <c r="H620" s="218">
        <f t="shared" si="375"/>
        <v>43584</v>
      </c>
      <c r="I620" s="219" t="str">
        <f t="shared" si="375"/>
        <v>3개월</v>
      </c>
      <c r="J620" s="220" t="str">
        <f t="shared" si="375"/>
        <v>1,4,7,10</v>
      </c>
      <c r="K620" s="353">
        <f t="shared" si="376"/>
        <v>2.2515E-2</v>
      </c>
      <c r="L620" s="353">
        <f t="shared" si="376"/>
        <v>2.2515E-2</v>
      </c>
      <c r="M620" s="353">
        <f t="shared" si="376"/>
        <v>2.2515E-2</v>
      </c>
      <c r="N620" s="353">
        <f t="shared" si="376"/>
        <v>2.2515E-2</v>
      </c>
      <c r="O620" s="353">
        <f t="shared" si="376"/>
        <v>2.2515E-2</v>
      </c>
      <c r="P620" s="353">
        <f t="shared" si="376"/>
        <v>2.2515E-2</v>
      </c>
      <c r="Q620" s="353">
        <f t="shared" si="376"/>
        <v>2.2515E-2</v>
      </c>
      <c r="R620" s="353">
        <f t="shared" si="376"/>
        <v>2.2515E-2</v>
      </c>
      <c r="S620" s="353">
        <f t="shared" si="376"/>
        <v>2.2515E-2</v>
      </c>
      <c r="T620" s="353">
        <f t="shared" si="376"/>
        <v>2.2515E-2</v>
      </c>
      <c r="U620" s="353">
        <f t="shared" si="376"/>
        <v>2.2515E-2</v>
      </c>
      <c r="V620" s="353">
        <f t="shared" si="376"/>
        <v>2.2515E-2</v>
      </c>
      <c r="W620" s="353">
        <f t="shared" si="376"/>
        <v>2.2515E-2</v>
      </c>
      <c r="X620" s="353">
        <f t="shared" si="376"/>
        <v>2.2515E-2</v>
      </c>
      <c r="Y620" s="353">
        <f t="shared" si="376"/>
        <v>2.2515E-2</v>
      </c>
      <c r="Z620" s="353">
        <f t="shared" si="376"/>
        <v>2.2515E-2</v>
      </c>
      <c r="AA620" s="353">
        <f t="shared" si="376"/>
        <v>2.2515E-2</v>
      </c>
      <c r="AB620" s="353">
        <f t="shared" si="376"/>
        <v>2.2515E-2</v>
      </c>
      <c r="AC620" s="353">
        <f t="shared" si="376"/>
        <v>2.2515E-2</v>
      </c>
      <c r="AD620" s="353">
        <f t="shared" si="376"/>
        <v>2.2515E-2</v>
      </c>
      <c r="AE620" s="353">
        <f t="shared" si="376"/>
        <v>2.2515E-2</v>
      </c>
      <c r="AF620" s="353">
        <f t="shared" si="376"/>
        <v>2.2515E-2</v>
      </c>
      <c r="AG620" s="353">
        <f t="shared" si="376"/>
        <v>2.2515E-2</v>
      </c>
      <c r="AH620" s="353">
        <f t="shared" si="376"/>
        <v>2.2515E-2</v>
      </c>
      <c r="AI620" s="353">
        <f t="shared" si="376"/>
        <v>2.2515E-2</v>
      </c>
      <c r="AJ620" s="353">
        <f t="shared" si="376"/>
        <v>2.2515E-2</v>
      </c>
      <c r="AK620" s="353">
        <f t="shared" si="376"/>
        <v>2.2515E-2</v>
      </c>
      <c r="AL620" s="353">
        <f t="shared" si="376"/>
        <v>2.2515E-2</v>
      </c>
      <c r="AM620" s="353">
        <f t="shared" si="376"/>
        <v>2.2515E-2</v>
      </c>
      <c r="AN620" s="353">
        <f t="shared" si="376"/>
        <v>2.2515E-2</v>
      </c>
      <c r="AO620" s="353">
        <f t="shared" si="376"/>
        <v>2.2515E-2</v>
      </c>
      <c r="AP620" s="353">
        <f t="shared" si="376"/>
        <v>2.2515E-2</v>
      </c>
      <c r="AQ620" s="353">
        <f t="shared" si="376"/>
        <v>2.2515E-2</v>
      </c>
      <c r="AR620" s="353">
        <f t="shared" si="376"/>
        <v>2.2515E-2</v>
      </c>
      <c r="AS620" s="353">
        <f t="shared" si="376"/>
        <v>2.2515E-2</v>
      </c>
      <c r="AT620" s="353">
        <f t="shared" si="376"/>
        <v>2.2515E-2</v>
      </c>
      <c r="AU620" s="353">
        <f t="shared" si="376"/>
        <v>2.2515E-2</v>
      </c>
      <c r="AV620" s="353">
        <f t="shared" si="376"/>
        <v>2.2515E-2</v>
      </c>
      <c r="AW620" s="353">
        <f t="shared" si="376"/>
        <v>2.2515E-2</v>
      </c>
      <c r="AX620" s="353">
        <f t="shared" si="376"/>
        <v>2.2515E-2</v>
      </c>
      <c r="AY620" s="353">
        <f t="shared" si="376"/>
        <v>2.2515E-2</v>
      </c>
      <c r="AZ620" s="353">
        <f t="shared" si="376"/>
        <v>2.2515E-2</v>
      </c>
      <c r="BA620" s="353">
        <f t="shared" si="376"/>
        <v>2.2515E-2</v>
      </c>
      <c r="BB620" s="353">
        <f t="shared" si="376"/>
        <v>2.2515E-2</v>
      </c>
      <c r="BC620" s="353">
        <f t="shared" si="376"/>
        <v>2.2515E-2</v>
      </c>
      <c r="BD620" s="353">
        <f t="shared" si="376"/>
        <v>2.2515E-2</v>
      </c>
      <c r="BE620" s="353">
        <f t="shared" si="376"/>
        <v>2.2515E-2</v>
      </c>
      <c r="BF620" s="353">
        <f t="shared" si="376"/>
        <v>2.2515E-2</v>
      </c>
      <c r="BG620" s="353">
        <f t="shared" si="376"/>
        <v>2.2515E-2</v>
      </c>
      <c r="BH620" s="353">
        <f t="shared" si="376"/>
        <v>2.2515E-2</v>
      </c>
      <c r="BI620" s="353">
        <f t="shared" si="376"/>
        <v>2.2515E-2</v>
      </c>
      <c r="BJ620" s="353">
        <f t="shared" si="376"/>
        <v>2.2515E-2</v>
      </c>
      <c r="BK620" s="353">
        <f t="shared" si="376"/>
        <v>2.2515E-2</v>
      </c>
      <c r="BL620" s="353">
        <f t="shared" si="376"/>
        <v>2.2515E-2</v>
      </c>
      <c r="BM620" s="353">
        <f t="shared" si="376"/>
        <v>2.2515E-2</v>
      </c>
      <c r="BN620" s="353">
        <f t="shared" si="376"/>
        <v>2.2515E-2</v>
      </c>
      <c r="BO620" s="353">
        <f t="shared" si="376"/>
        <v>2.2515E-2</v>
      </c>
      <c r="BP620" s="353">
        <f t="shared" si="376"/>
        <v>2.2515E-2</v>
      </c>
      <c r="BQ620" s="353">
        <f t="shared" si="376"/>
        <v>2.2515E-2</v>
      </c>
      <c r="BR620" s="353">
        <f t="shared" si="376"/>
        <v>2.2515E-2</v>
      </c>
      <c r="BS620" s="353">
        <f t="shared" si="376"/>
        <v>2.2515E-2</v>
      </c>
      <c r="BT620" s="353">
        <f t="shared" si="376"/>
        <v>2.2515E-2</v>
      </c>
      <c r="BU620" s="353">
        <f t="shared" si="376"/>
        <v>2.2515E-2</v>
      </c>
      <c r="BV620" s="353">
        <f t="shared" si="376"/>
        <v>2.2515E-2</v>
      </c>
      <c r="BW620" s="353">
        <f t="shared" si="372"/>
        <v>2.2515E-2</v>
      </c>
      <c r="BX620" s="353">
        <f t="shared" si="372"/>
        <v>2.2515E-2</v>
      </c>
      <c r="BY620" s="353">
        <f t="shared" si="372"/>
        <v>2.2515E-2</v>
      </c>
      <c r="BZ620" s="353">
        <f t="shared" si="372"/>
        <v>2.2515E-2</v>
      </c>
      <c r="CA620" s="353">
        <f t="shared" si="372"/>
        <v>2.2515E-2</v>
      </c>
      <c r="CB620" s="353">
        <f t="shared" si="372"/>
        <v>2.2515E-2</v>
      </c>
      <c r="CC620" s="353">
        <f t="shared" si="372"/>
        <v>2.2515E-2</v>
      </c>
      <c r="CD620" s="353">
        <f t="shared" si="372"/>
        <v>2.2515E-2</v>
      </c>
      <c r="CE620" s="353">
        <f t="shared" si="372"/>
        <v>2.2515E-2</v>
      </c>
      <c r="CF620" s="353">
        <f t="shared" si="372"/>
        <v>2.2515E-2</v>
      </c>
      <c r="CG620" s="353">
        <f t="shared" si="372"/>
        <v>2.2515E-2</v>
      </c>
      <c r="CH620" s="353">
        <f t="shared" si="372"/>
        <v>2.2515E-2</v>
      </c>
      <c r="CI620" s="353">
        <f t="shared" si="372"/>
        <v>2.2515E-2</v>
      </c>
      <c r="CJ620" s="353">
        <f t="shared" si="372"/>
        <v>2.2515E-2</v>
      </c>
      <c r="CK620" s="353">
        <f t="shared" si="372"/>
        <v>2.2515E-2</v>
      </c>
      <c r="CL620" s="353">
        <f t="shared" si="372"/>
        <v>2.2515E-2</v>
      </c>
      <c r="CM620" s="353">
        <f t="shared" si="372"/>
        <v>2.2515E-2</v>
      </c>
      <c r="CN620" s="353">
        <f t="shared" si="372"/>
        <v>2.2515E-2</v>
      </c>
      <c r="CO620" s="353">
        <f t="shared" si="372"/>
        <v>2.2515E-2</v>
      </c>
      <c r="CP620" s="353">
        <f t="shared" si="372"/>
        <v>2.2515E-2</v>
      </c>
      <c r="CQ620" s="353">
        <f t="shared" si="372"/>
        <v>2.2515E-2</v>
      </c>
      <c r="CR620" s="353">
        <f t="shared" si="372"/>
        <v>2.2515E-2</v>
      </c>
      <c r="CS620" s="353">
        <f t="shared" si="372"/>
        <v>2.2515E-2</v>
      </c>
      <c r="CT620" s="353">
        <f t="shared" si="372"/>
        <v>2.2515E-2</v>
      </c>
      <c r="CU620" s="353">
        <f t="shared" si="372"/>
        <v>2.2515E-2</v>
      </c>
      <c r="CV620" s="353">
        <f t="shared" si="372"/>
        <v>2.2515E-2</v>
      </c>
      <c r="CW620" s="353">
        <f t="shared" si="372"/>
        <v>2.2515E-2</v>
      </c>
      <c r="CX620" s="353">
        <f t="shared" si="372"/>
        <v>2.2515E-2</v>
      </c>
      <c r="CY620" s="353">
        <f t="shared" si="372"/>
        <v>2.2515E-2</v>
      </c>
      <c r="CZ620" s="353">
        <f t="shared" si="372"/>
        <v>2.2515E-2</v>
      </c>
      <c r="DA620" s="353">
        <f t="shared" si="372"/>
        <v>2.2515E-2</v>
      </c>
      <c r="DB620" s="353">
        <f t="shared" si="372"/>
        <v>2.2515E-2</v>
      </c>
      <c r="DC620" s="353">
        <f t="shared" si="372"/>
        <v>2.2515E-2</v>
      </c>
      <c r="DD620" s="353"/>
      <c r="DE620" s="353"/>
      <c r="DF620" s="353"/>
      <c r="DG620" s="353"/>
      <c r="DH620" s="353"/>
      <c r="DI620" s="353"/>
      <c r="DJ620" s="353"/>
      <c r="DK620" s="353"/>
      <c r="DL620" s="353"/>
      <c r="DM620" s="353"/>
      <c r="DN620" s="353"/>
      <c r="DO620" s="353"/>
      <c r="DP620" s="353"/>
      <c r="DQ620" s="353"/>
      <c r="DR620" s="353"/>
      <c r="DS620" s="353"/>
      <c r="DT620" s="353"/>
      <c r="DU620" s="353"/>
      <c r="DV620" s="353"/>
      <c r="DW620" s="353"/>
      <c r="DX620" s="353"/>
      <c r="DY620" s="353"/>
      <c r="DZ620" s="353"/>
      <c r="EA620" s="353"/>
      <c r="EB620" s="353"/>
      <c r="EC620" s="353"/>
      <c r="ED620" s="353"/>
      <c r="EE620" s="353"/>
      <c r="EF620" s="353"/>
      <c r="EG620" s="353"/>
      <c r="EH620" s="353"/>
      <c r="EI620" s="353"/>
      <c r="EJ620" s="353"/>
      <c r="EK620" s="353"/>
      <c r="EL620" s="353"/>
      <c r="EM620" s="353"/>
      <c r="EN620" s="116"/>
    </row>
    <row r="621" spans="3:144" x14ac:dyDescent="0.3">
      <c r="C621" s="142">
        <f t="shared" si="364"/>
        <v>20</v>
      </c>
      <c r="D621" s="223" t="str">
        <f t="shared" si="375"/>
        <v>해외투자대출(창)</v>
      </c>
      <c r="E621" s="215" t="str">
        <f t="shared" si="375"/>
        <v>수출입</v>
      </c>
      <c r="F621" s="283">
        <f t="shared" si="375"/>
        <v>20302.8</v>
      </c>
      <c r="G621" s="352">
        <f t="shared" si="375"/>
        <v>2.3014999999999997E-2</v>
      </c>
      <c r="H621" s="218">
        <f t="shared" si="375"/>
        <v>43950</v>
      </c>
      <c r="I621" s="219" t="str">
        <f t="shared" si="375"/>
        <v>3개월</v>
      </c>
      <c r="J621" s="220" t="str">
        <f t="shared" si="375"/>
        <v>1,4,7,10</v>
      </c>
      <c r="K621" s="353">
        <f t="shared" si="376"/>
        <v>2.3014999999999997E-2</v>
      </c>
      <c r="L621" s="353">
        <f t="shared" si="376"/>
        <v>2.3014999999999997E-2</v>
      </c>
      <c r="M621" s="353">
        <f t="shared" si="376"/>
        <v>2.3014999999999997E-2</v>
      </c>
      <c r="N621" s="353">
        <f t="shared" si="376"/>
        <v>2.3014999999999997E-2</v>
      </c>
      <c r="O621" s="353">
        <f t="shared" si="376"/>
        <v>2.3014999999999997E-2</v>
      </c>
      <c r="P621" s="353">
        <f t="shared" si="376"/>
        <v>2.3014999999999997E-2</v>
      </c>
      <c r="Q621" s="353">
        <f t="shared" si="376"/>
        <v>2.3014999999999997E-2</v>
      </c>
      <c r="R621" s="353">
        <f t="shared" si="376"/>
        <v>2.3014999999999997E-2</v>
      </c>
      <c r="S621" s="353">
        <f t="shared" si="376"/>
        <v>2.3014999999999997E-2</v>
      </c>
      <c r="T621" s="353">
        <f t="shared" si="376"/>
        <v>2.3014999999999997E-2</v>
      </c>
      <c r="U621" s="353">
        <f t="shared" si="376"/>
        <v>2.3014999999999997E-2</v>
      </c>
      <c r="V621" s="353">
        <f t="shared" si="376"/>
        <v>2.3014999999999997E-2</v>
      </c>
      <c r="W621" s="353">
        <f t="shared" si="376"/>
        <v>2.3014999999999997E-2</v>
      </c>
      <c r="X621" s="353">
        <f t="shared" si="376"/>
        <v>2.3014999999999997E-2</v>
      </c>
      <c r="Y621" s="353">
        <f t="shared" si="376"/>
        <v>2.3014999999999997E-2</v>
      </c>
      <c r="Z621" s="353">
        <f t="shared" si="376"/>
        <v>2.3014999999999997E-2</v>
      </c>
      <c r="AA621" s="353">
        <f t="shared" si="376"/>
        <v>2.3014999999999997E-2</v>
      </c>
      <c r="AB621" s="353">
        <f t="shared" si="376"/>
        <v>2.3014999999999997E-2</v>
      </c>
      <c r="AC621" s="353">
        <f t="shared" si="376"/>
        <v>2.3014999999999997E-2</v>
      </c>
      <c r="AD621" s="353">
        <f t="shared" si="376"/>
        <v>2.3014999999999997E-2</v>
      </c>
      <c r="AE621" s="353">
        <f t="shared" si="376"/>
        <v>2.3014999999999997E-2</v>
      </c>
      <c r="AF621" s="353">
        <f t="shared" si="376"/>
        <v>2.3014999999999997E-2</v>
      </c>
      <c r="AG621" s="353">
        <f t="shared" si="376"/>
        <v>2.3014999999999997E-2</v>
      </c>
      <c r="AH621" s="353">
        <f t="shared" si="376"/>
        <v>2.3014999999999997E-2</v>
      </c>
      <c r="AI621" s="353">
        <f t="shared" si="376"/>
        <v>2.3014999999999997E-2</v>
      </c>
      <c r="AJ621" s="353">
        <f t="shared" si="376"/>
        <v>2.3014999999999997E-2</v>
      </c>
      <c r="AK621" s="353">
        <f t="shared" si="376"/>
        <v>2.3014999999999997E-2</v>
      </c>
      <c r="AL621" s="353">
        <f t="shared" si="376"/>
        <v>2.3014999999999997E-2</v>
      </c>
      <c r="AM621" s="353">
        <f t="shared" si="376"/>
        <v>2.3014999999999997E-2</v>
      </c>
      <c r="AN621" s="353">
        <f t="shared" si="376"/>
        <v>2.3014999999999997E-2</v>
      </c>
      <c r="AO621" s="353">
        <f t="shared" si="376"/>
        <v>2.3014999999999997E-2</v>
      </c>
      <c r="AP621" s="353">
        <f t="shared" si="376"/>
        <v>2.3014999999999997E-2</v>
      </c>
      <c r="AQ621" s="353">
        <f t="shared" si="376"/>
        <v>2.3014999999999997E-2</v>
      </c>
      <c r="AR621" s="353">
        <f t="shared" si="376"/>
        <v>2.3014999999999997E-2</v>
      </c>
      <c r="AS621" s="353">
        <f t="shared" si="376"/>
        <v>2.3014999999999997E-2</v>
      </c>
      <c r="AT621" s="353">
        <f t="shared" si="376"/>
        <v>2.3014999999999997E-2</v>
      </c>
      <c r="AU621" s="353">
        <f t="shared" si="376"/>
        <v>2.3014999999999997E-2</v>
      </c>
      <c r="AV621" s="353">
        <f t="shared" si="376"/>
        <v>2.3014999999999997E-2</v>
      </c>
      <c r="AW621" s="353">
        <f t="shared" si="376"/>
        <v>2.3014999999999997E-2</v>
      </c>
      <c r="AX621" s="353">
        <f t="shared" si="376"/>
        <v>2.3014999999999997E-2</v>
      </c>
      <c r="AY621" s="353">
        <f t="shared" si="376"/>
        <v>2.3014999999999997E-2</v>
      </c>
      <c r="AZ621" s="353">
        <f t="shared" si="376"/>
        <v>2.3014999999999997E-2</v>
      </c>
      <c r="BA621" s="353">
        <f t="shared" si="376"/>
        <v>2.3014999999999997E-2</v>
      </c>
      <c r="BB621" s="353">
        <f t="shared" si="376"/>
        <v>2.3014999999999997E-2</v>
      </c>
      <c r="BC621" s="353">
        <f t="shared" si="376"/>
        <v>2.3014999999999997E-2</v>
      </c>
      <c r="BD621" s="353">
        <f t="shared" si="376"/>
        <v>2.3014999999999997E-2</v>
      </c>
      <c r="BE621" s="353">
        <f t="shared" si="376"/>
        <v>2.3014999999999997E-2</v>
      </c>
      <c r="BF621" s="353">
        <f t="shared" si="376"/>
        <v>2.3014999999999997E-2</v>
      </c>
      <c r="BG621" s="353">
        <f t="shared" si="376"/>
        <v>2.3014999999999997E-2</v>
      </c>
      <c r="BH621" s="353">
        <f t="shared" si="376"/>
        <v>2.3014999999999997E-2</v>
      </c>
      <c r="BI621" s="353">
        <f t="shared" si="376"/>
        <v>2.3014999999999997E-2</v>
      </c>
      <c r="BJ621" s="353">
        <f t="shared" si="376"/>
        <v>2.3014999999999997E-2</v>
      </c>
      <c r="BK621" s="353">
        <f t="shared" si="376"/>
        <v>2.3014999999999997E-2</v>
      </c>
      <c r="BL621" s="353">
        <f t="shared" si="376"/>
        <v>2.3014999999999997E-2</v>
      </c>
      <c r="BM621" s="353">
        <f t="shared" si="376"/>
        <v>2.3014999999999997E-2</v>
      </c>
      <c r="BN621" s="353">
        <f t="shared" si="376"/>
        <v>2.3014999999999997E-2</v>
      </c>
      <c r="BO621" s="353">
        <f t="shared" si="376"/>
        <v>2.3014999999999997E-2</v>
      </c>
      <c r="BP621" s="353">
        <f t="shared" si="376"/>
        <v>2.3014999999999997E-2</v>
      </c>
      <c r="BQ621" s="353">
        <f t="shared" si="376"/>
        <v>2.3014999999999997E-2</v>
      </c>
      <c r="BR621" s="353">
        <f t="shared" si="376"/>
        <v>2.3014999999999997E-2</v>
      </c>
      <c r="BS621" s="353">
        <f t="shared" si="376"/>
        <v>2.3014999999999997E-2</v>
      </c>
      <c r="BT621" s="353">
        <f t="shared" si="376"/>
        <v>2.3014999999999997E-2</v>
      </c>
      <c r="BU621" s="353">
        <f t="shared" si="376"/>
        <v>2.3014999999999997E-2</v>
      </c>
      <c r="BV621" s="353">
        <f t="shared" ref="BV621:EG629" si="377">$G621</f>
        <v>2.3014999999999997E-2</v>
      </c>
      <c r="BW621" s="353">
        <f t="shared" si="372"/>
        <v>2.3014999999999997E-2</v>
      </c>
      <c r="BX621" s="353">
        <f t="shared" si="372"/>
        <v>2.3014999999999997E-2</v>
      </c>
      <c r="BY621" s="353">
        <f t="shared" si="372"/>
        <v>2.3014999999999997E-2</v>
      </c>
      <c r="BZ621" s="353">
        <f t="shared" si="372"/>
        <v>2.3014999999999997E-2</v>
      </c>
      <c r="CA621" s="353">
        <f t="shared" si="372"/>
        <v>2.3014999999999997E-2</v>
      </c>
      <c r="CB621" s="353">
        <f t="shared" si="372"/>
        <v>2.3014999999999997E-2</v>
      </c>
      <c r="CC621" s="353">
        <f t="shared" si="372"/>
        <v>2.3014999999999997E-2</v>
      </c>
      <c r="CD621" s="353">
        <f t="shared" si="372"/>
        <v>2.3014999999999997E-2</v>
      </c>
      <c r="CE621" s="353">
        <f t="shared" si="372"/>
        <v>2.3014999999999997E-2</v>
      </c>
      <c r="CF621" s="353">
        <f t="shared" si="372"/>
        <v>2.3014999999999997E-2</v>
      </c>
      <c r="CG621" s="353">
        <f t="shared" si="372"/>
        <v>2.3014999999999997E-2</v>
      </c>
      <c r="CH621" s="353">
        <f t="shared" si="372"/>
        <v>2.3014999999999997E-2</v>
      </c>
      <c r="CI621" s="353">
        <f t="shared" si="372"/>
        <v>2.3014999999999997E-2</v>
      </c>
      <c r="CJ621" s="353">
        <f t="shared" si="372"/>
        <v>2.3014999999999997E-2</v>
      </c>
      <c r="CK621" s="353">
        <f t="shared" si="372"/>
        <v>2.3014999999999997E-2</v>
      </c>
      <c r="CL621" s="353">
        <f t="shared" si="372"/>
        <v>2.3014999999999997E-2</v>
      </c>
      <c r="CM621" s="353">
        <f t="shared" si="372"/>
        <v>2.3014999999999997E-2</v>
      </c>
      <c r="CN621" s="353">
        <f t="shared" si="372"/>
        <v>2.3014999999999997E-2</v>
      </c>
      <c r="CO621" s="353">
        <f t="shared" si="372"/>
        <v>2.3014999999999997E-2</v>
      </c>
      <c r="CP621" s="353">
        <f t="shared" si="372"/>
        <v>2.3014999999999997E-2</v>
      </c>
      <c r="CQ621" s="353">
        <f t="shared" si="372"/>
        <v>2.3014999999999997E-2</v>
      </c>
      <c r="CR621" s="353">
        <f t="shared" si="372"/>
        <v>2.3014999999999997E-2</v>
      </c>
      <c r="CS621" s="353">
        <f t="shared" ref="CS621:FD624" si="378">$G621</f>
        <v>2.3014999999999997E-2</v>
      </c>
      <c r="CT621" s="353">
        <f t="shared" si="378"/>
        <v>2.3014999999999997E-2</v>
      </c>
      <c r="CU621" s="353">
        <f t="shared" si="378"/>
        <v>2.3014999999999997E-2</v>
      </c>
      <c r="CV621" s="353">
        <f t="shared" si="378"/>
        <v>2.3014999999999997E-2</v>
      </c>
      <c r="CW621" s="353">
        <f t="shared" si="378"/>
        <v>2.3014999999999997E-2</v>
      </c>
      <c r="CX621" s="353">
        <f t="shared" si="378"/>
        <v>2.3014999999999997E-2</v>
      </c>
      <c r="CY621" s="353">
        <f t="shared" si="378"/>
        <v>2.3014999999999997E-2</v>
      </c>
      <c r="CZ621" s="353">
        <f t="shared" si="378"/>
        <v>2.3014999999999997E-2</v>
      </c>
      <c r="DA621" s="353">
        <f t="shared" si="378"/>
        <v>2.3014999999999997E-2</v>
      </c>
      <c r="DB621" s="353">
        <f t="shared" si="378"/>
        <v>2.3014999999999997E-2</v>
      </c>
      <c r="DC621" s="353">
        <f t="shared" si="378"/>
        <v>2.3014999999999997E-2</v>
      </c>
      <c r="DD621" s="353"/>
      <c r="DE621" s="353"/>
      <c r="DF621" s="353"/>
      <c r="DG621" s="353"/>
      <c r="DH621" s="353"/>
      <c r="DI621" s="353"/>
      <c r="DJ621" s="353"/>
      <c r="DK621" s="353"/>
      <c r="DL621" s="353"/>
      <c r="DM621" s="353"/>
      <c r="DN621" s="353"/>
      <c r="DO621" s="353"/>
      <c r="DP621" s="353"/>
      <c r="DQ621" s="353"/>
      <c r="DR621" s="353"/>
      <c r="DS621" s="353"/>
      <c r="DT621" s="353"/>
      <c r="DU621" s="353"/>
      <c r="DV621" s="353"/>
      <c r="DW621" s="353"/>
      <c r="DX621" s="353"/>
      <c r="DY621" s="353"/>
      <c r="DZ621" s="353"/>
      <c r="EA621" s="353"/>
      <c r="EB621" s="353"/>
      <c r="EC621" s="353"/>
      <c r="ED621" s="353"/>
      <c r="EE621" s="353"/>
      <c r="EF621" s="353"/>
      <c r="EG621" s="353"/>
      <c r="EH621" s="353"/>
      <c r="EI621" s="353"/>
      <c r="EJ621" s="353"/>
      <c r="EK621" s="353"/>
      <c r="EL621" s="353"/>
      <c r="EM621" s="353"/>
      <c r="EN621" s="116"/>
    </row>
    <row r="622" spans="3:144" x14ac:dyDescent="0.3">
      <c r="C622" s="142">
        <f t="shared" si="364"/>
        <v>21</v>
      </c>
      <c r="D622" s="223" t="str">
        <f t="shared" si="375"/>
        <v>해외투자대출(중)</v>
      </c>
      <c r="E622" s="215" t="str">
        <f t="shared" si="375"/>
        <v>수출입</v>
      </c>
      <c r="F622" s="283">
        <f t="shared" si="375"/>
        <v>13535.2</v>
      </c>
      <c r="G622" s="352">
        <f t="shared" si="375"/>
        <v>2.1444999999999999E-2</v>
      </c>
      <c r="H622" s="218">
        <f t="shared" si="375"/>
        <v>43305</v>
      </c>
      <c r="I622" s="219" t="str">
        <f t="shared" si="375"/>
        <v>3개월</v>
      </c>
      <c r="J622" s="220" t="str">
        <f t="shared" si="375"/>
        <v>1,4,7,10</v>
      </c>
      <c r="K622" s="353">
        <f t="shared" ref="K622:BV625" si="379">$G622</f>
        <v>2.1444999999999999E-2</v>
      </c>
      <c r="L622" s="353">
        <f t="shared" si="379"/>
        <v>2.1444999999999999E-2</v>
      </c>
      <c r="M622" s="353">
        <f t="shared" si="379"/>
        <v>2.1444999999999999E-2</v>
      </c>
      <c r="N622" s="353">
        <f t="shared" si="379"/>
        <v>2.1444999999999999E-2</v>
      </c>
      <c r="O622" s="353">
        <f t="shared" si="379"/>
        <v>2.1444999999999999E-2</v>
      </c>
      <c r="P622" s="353">
        <f t="shared" si="379"/>
        <v>2.1444999999999999E-2</v>
      </c>
      <c r="Q622" s="353">
        <f t="shared" si="379"/>
        <v>2.1444999999999999E-2</v>
      </c>
      <c r="R622" s="353">
        <f t="shared" si="379"/>
        <v>2.1444999999999999E-2</v>
      </c>
      <c r="S622" s="353">
        <f t="shared" si="379"/>
        <v>2.1444999999999999E-2</v>
      </c>
      <c r="T622" s="353">
        <f t="shared" si="379"/>
        <v>2.1444999999999999E-2</v>
      </c>
      <c r="U622" s="353">
        <f t="shared" si="379"/>
        <v>2.1444999999999999E-2</v>
      </c>
      <c r="V622" s="353">
        <f t="shared" si="379"/>
        <v>2.1444999999999999E-2</v>
      </c>
      <c r="W622" s="353">
        <f t="shared" si="379"/>
        <v>2.1444999999999999E-2</v>
      </c>
      <c r="X622" s="353">
        <f t="shared" si="379"/>
        <v>2.1444999999999999E-2</v>
      </c>
      <c r="Y622" s="353">
        <f t="shared" si="379"/>
        <v>2.1444999999999999E-2</v>
      </c>
      <c r="Z622" s="353">
        <f t="shared" si="379"/>
        <v>2.1444999999999999E-2</v>
      </c>
      <c r="AA622" s="353">
        <f t="shared" si="379"/>
        <v>2.1444999999999999E-2</v>
      </c>
      <c r="AB622" s="353">
        <f t="shared" si="379"/>
        <v>2.1444999999999999E-2</v>
      </c>
      <c r="AC622" s="353">
        <f t="shared" si="379"/>
        <v>2.1444999999999999E-2</v>
      </c>
      <c r="AD622" s="353">
        <f t="shared" si="379"/>
        <v>2.1444999999999999E-2</v>
      </c>
      <c r="AE622" s="353">
        <f t="shared" si="379"/>
        <v>2.1444999999999999E-2</v>
      </c>
      <c r="AF622" s="353">
        <f t="shared" si="379"/>
        <v>2.1444999999999999E-2</v>
      </c>
      <c r="AG622" s="353">
        <f t="shared" si="379"/>
        <v>2.1444999999999999E-2</v>
      </c>
      <c r="AH622" s="353">
        <f t="shared" si="379"/>
        <v>2.1444999999999999E-2</v>
      </c>
      <c r="AI622" s="353">
        <f t="shared" si="379"/>
        <v>2.1444999999999999E-2</v>
      </c>
      <c r="AJ622" s="353">
        <f t="shared" si="379"/>
        <v>2.1444999999999999E-2</v>
      </c>
      <c r="AK622" s="353">
        <f t="shared" si="379"/>
        <v>2.1444999999999999E-2</v>
      </c>
      <c r="AL622" s="353">
        <f t="shared" si="379"/>
        <v>2.1444999999999999E-2</v>
      </c>
      <c r="AM622" s="353">
        <f t="shared" si="379"/>
        <v>2.1444999999999999E-2</v>
      </c>
      <c r="AN622" s="353">
        <f t="shared" si="379"/>
        <v>2.1444999999999999E-2</v>
      </c>
      <c r="AO622" s="353">
        <f t="shared" si="379"/>
        <v>2.1444999999999999E-2</v>
      </c>
      <c r="AP622" s="353">
        <f t="shared" si="379"/>
        <v>2.1444999999999999E-2</v>
      </c>
      <c r="AQ622" s="353">
        <f t="shared" si="379"/>
        <v>2.1444999999999999E-2</v>
      </c>
      <c r="AR622" s="353">
        <f t="shared" si="379"/>
        <v>2.1444999999999999E-2</v>
      </c>
      <c r="AS622" s="353">
        <f t="shared" si="379"/>
        <v>2.1444999999999999E-2</v>
      </c>
      <c r="AT622" s="353">
        <f t="shared" si="379"/>
        <v>2.1444999999999999E-2</v>
      </c>
      <c r="AU622" s="353">
        <f t="shared" si="379"/>
        <v>2.1444999999999999E-2</v>
      </c>
      <c r="AV622" s="353">
        <f t="shared" si="379"/>
        <v>2.1444999999999999E-2</v>
      </c>
      <c r="AW622" s="353">
        <f t="shared" si="379"/>
        <v>2.1444999999999999E-2</v>
      </c>
      <c r="AX622" s="353">
        <f t="shared" si="379"/>
        <v>2.1444999999999999E-2</v>
      </c>
      <c r="AY622" s="353">
        <f t="shared" si="379"/>
        <v>2.1444999999999999E-2</v>
      </c>
      <c r="AZ622" s="353">
        <f t="shared" si="379"/>
        <v>2.1444999999999999E-2</v>
      </c>
      <c r="BA622" s="353">
        <f t="shared" si="379"/>
        <v>2.1444999999999999E-2</v>
      </c>
      <c r="BB622" s="353">
        <f t="shared" si="379"/>
        <v>2.1444999999999999E-2</v>
      </c>
      <c r="BC622" s="353">
        <f t="shared" si="379"/>
        <v>2.1444999999999999E-2</v>
      </c>
      <c r="BD622" s="353">
        <f t="shared" si="379"/>
        <v>2.1444999999999999E-2</v>
      </c>
      <c r="BE622" s="353">
        <f t="shared" si="379"/>
        <v>2.1444999999999999E-2</v>
      </c>
      <c r="BF622" s="353">
        <f t="shared" si="379"/>
        <v>2.1444999999999999E-2</v>
      </c>
      <c r="BG622" s="353">
        <f t="shared" si="379"/>
        <v>2.1444999999999999E-2</v>
      </c>
      <c r="BH622" s="353">
        <f t="shared" si="379"/>
        <v>2.1444999999999999E-2</v>
      </c>
      <c r="BI622" s="353">
        <f t="shared" si="379"/>
        <v>2.1444999999999999E-2</v>
      </c>
      <c r="BJ622" s="353">
        <f t="shared" si="379"/>
        <v>2.1444999999999999E-2</v>
      </c>
      <c r="BK622" s="353">
        <f t="shared" si="379"/>
        <v>2.1444999999999999E-2</v>
      </c>
      <c r="BL622" s="353">
        <f t="shared" si="379"/>
        <v>2.1444999999999999E-2</v>
      </c>
      <c r="BM622" s="353">
        <f t="shared" si="379"/>
        <v>2.1444999999999999E-2</v>
      </c>
      <c r="BN622" s="353">
        <f t="shared" si="379"/>
        <v>2.1444999999999999E-2</v>
      </c>
      <c r="BO622" s="353">
        <f t="shared" si="379"/>
        <v>2.1444999999999999E-2</v>
      </c>
      <c r="BP622" s="353">
        <f t="shared" si="379"/>
        <v>2.1444999999999999E-2</v>
      </c>
      <c r="BQ622" s="353">
        <f t="shared" si="379"/>
        <v>2.1444999999999999E-2</v>
      </c>
      <c r="BR622" s="353">
        <f t="shared" si="379"/>
        <v>2.1444999999999999E-2</v>
      </c>
      <c r="BS622" s="353">
        <f t="shared" si="379"/>
        <v>2.1444999999999999E-2</v>
      </c>
      <c r="BT622" s="353">
        <f t="shared" si="379"/>
        <v>2.1444999999999999E-2</v>
      </c>
      <c r="BU622" s="353">
        <f t="shared" si="379"/>
        <v>2.1444999999999999E-2</v>
      </c>
      <c r="BV622" s="353">
        <f t="shared" si="377"/>
        <v>2.1444999999999999E-2</v>
      </c>
      <c r="BW622" s="353">
        <f t="shared" si="377"/>
        <v>2.1444999999999999E-2</v>
      </c>
      <c r="BX622" s="353">
        <f t="shared" si="377"/>
        <v>2.1444999999999999E-2</v>
      </c>
      <c r="BY622" s="353">
        <f t="shared" si="377"/>
        <v>2.1444999999999999E-2</v>
      </c>
      <c r="BZ622" s="353">
        <f t="shared" si="377"/>
        <v>2.1444999999999999E-2</v>
      </c>
      <c r="CA622" s="353">
        <f t="shared" si="377"/>
        <v>2.1444999999999999E-2</v>
      </c>
      <c r="CB622" s="353">
        <f t="shared" si="377"/>
        <v>2.1444999999999999E-2</v>
      </c>
      <c r="CC622" s="353">
        <f t="shared" si="377"/>
        <v>2.1444999999999999E-2</v>
      </c>
      <c r="CD622" s="353">
        <f t="shared" si="377"/>
        <v>2.1444999999999999E-2</v>
      </c>
      <c r="CE622" s="353">
        <f t="shared" si="377"/>
        <v>2.1444999999999999E-2</v>
      </c>
      <c r="CF622" s="353">
        <f t="shared" si="377"/>
        <v>2.1444999999999999E-2</v>
      </c>
      <c r="CG622" s="353">
        <f t="shared" si="377"/>
        <v>2.1444999999999999E-2</v>
      </c>
      <c r="CH622" s="353">
        <f t="shared" si="377"/>
        <v>2.1444999999999999E-2</v>
      </c>
      <c r="CI622" s="353">
        <f t="shared" si="377"/>
        <v>2.1444999999999999E-2</v>
      </c>
      <c r="CJ622" s="353">
        <f t="shared" si="377"/>
        <v>2.1444999999999999E-2</v>
      </c>
      <c r="CK622" s="353">
        <f t="shared" si="377"/>
        <v>2.1444999999999999E-2</v>
      </c>
      <c r="CL622" s="353">
        <f t="shared" si="377"/>
        <v>2.1444999999999999E-2</v>
      </c>
      <c r="CM622" s="353">
        <f t="shared" si="377"/>
        <v>2.1444999999999999E-2</v>
      </c>
      <c r="CN622" s="353">
        <f t="shared" si="377"/>
        <v>2.1444999999999999E-2</v>
      </c>
      <c r="CO622" s="353">
        <f t="shared" si="377"/>
        <v>2.1444999999999999E-2</v>
      </c>
      <c r="CP622" s="353">
        <f t="shared" si="377"/>
        <v>2.1444999999999999E-2</v>
      </c>
      <c r="CQ622" s="353">
        <f t="shared" si="377"/>
        <v>2.1444999999999999E-2</v>
      </c>
      <c r="CR622" s="353">
        <f t="shared" si="377"/>
        <v>2.1444999999999999E-2</v>
      </c>
      <c r="CS622" s="353">
        <f t="shared" si="377"/>
        <v>2.1444999999999999E-2</v>
      </c>
      <c r="CT622" s="353">
        <f t="shared" si="377"/>
        <v>2.1444999999999999E-2</v>
      </c>
      <c r="CU622" s="353">
        <f t="shared" si="377"/>
        <v>2.1444999999999999E-2</v>
      </c>
      <c r="CV622" s="353">
        <f t="shared" si="377"/>
        <v>2.1444999999999999E-2</v>
      </c>
      <c r="CW622" s="353">
        <f t="shared" si="377"/>
        <v>2.1444999999999999E-2</v>
      </c>
      <c r="CX622" s="353">
        <f t="shared" si="377"/>
        <v>2.1444999999999999E-2</v>
      </c>
      <c r="CY622" s="353">
        <f t="shared" si="377"/>
        <v>2.1444999999999999E-2</v>
      </c>
      <c r="CZ622" s="353">
        <f t="shared" si="377"/>
        <v>2.1444999999999999E-2</v>
      </c>
      <c r="DA622" s="353">
        <f t="shared" si="377"/>
        <v>2.1444999999999999E-2</v>
      </c>
      <c r="DB622" s="353">
        <f t="shared" si="377"/>
        <v>2.1444999999999999E-2</v>
      </c>
      <c r="DC622" s="353">
        <f t="shared" si="377"/>
        <v>2.1444999999999999E-2</v>
      </c>
      <c r="DD622" s="353"/>
      <c r="DE622" s="353"/>
      <c r="DF622" s="353"/>
      <c r="DG622" s="353"/>
      <c r="DH622" s="353"/>
      <c r="DI622" s="353"/>
      <c r="DJ622" s="353"/>
      <c r="DK622" s="353"/>
      <c r="DL622" s="353"/>
      <c r="DM622" s="353"/>
      <c r="DN622" s="353"/>
      <c r="DO622" s="353"/>
      <c r="DP622" s="353"/>
      <c r="DQ622" s="353"/>
      <c r="DR622" s="353"/>
      <c r="DS622" s="353"/>
      <c r="DT622" s="353"/>
      <c r="DU622" s="353"/>
      <c r="DV622" s="353"/>
      <c r="DW622" s="353"/>
      <c r="DX622" s="353"/>
      <c r="DY622" s="353"/>
      <c r="DZ622" s="353"/>
      <c r="EA622" s="353"/>
      <c r="EB622" s="353"/>
      <c r="EC622" s="353"/>
      <c r="ED622" s="353"/>
      <c r="EE622" s="353"/>
      <c r="EF622" s="353"/>
      <c r="EG622" s="353"/>
      <c r="EH622" s="353"/>
      <c r="EI622" s="353"/>
      <c r="EJ622" s="353"/>
      <c r="EK622" s="353"/>
      <c r="EL622" s="353"/>
      <c r="EM622" s="353"/>
      <c r="EN622" s="116"/>
    </row>
    <row r="623" spans="3:144" x14ac:dyDescent="0.3">
      <c r="C623" s="142">
        <f t="shared" si="364"/>
        <v>22</v>
      </c>
      <c r="D623" s="223" t="str">
        <f t="shared" si="375"/>
        <v>해외투자대출(중)</v>
      </c>
      <c r="E623" s="215" t="str">
        <f t="shared" si="375"/>
        <v>수출입</v>
      </c>
      <c r="F623" s="283">
        <f t="shared" si="375"/>
        <v>10151.4</v>
      </c>
      <c r="G623" s="352">
        <f t="shared" si="375"/>
        <v>2.1444999999999999E-2</v>
      </c>
      <c r="H623" s="218">
        <f t="shared" si="375"/>
        <v>43305</v>
      </c>
      <c r="I623" s="219" t="str">
        <f t="shared" si="375"/>
        <v>3개월</v>
      </c>
      <c r="J623" s="220" t="str">
        <f t="shared" si="375"/>
        <v>1,4,7,10</v>
      </c>
      <c r="K623" s="353">
        <f t="shared" si="379"/>
        <v>2.1444999999999999E-2</v>
      </c>
      <c r="L623" s="353">
        <f t="shared" si="379"/>
        <v>2.1444999999999999E-2</v>
      </c>
      <c r="M623" s="353">
        <f t="shared" si="379"/>
        <v>2.1444999999999999E-2</v>
      </c>
      <c r="N623" s="353">
        <f t="shared" si="379"/>
        <v>2.1444999999999999E-2</v>
      </c>
      <c r="O623" s="353">
        <f t="shared" si="379"/>
        <v>2.1444999999999999E-2</v>
      </c>
      <c r="P623" s="353">
        <f t="shared" si="379"/>
        <v>2.1444999999999999E-2</v>
      </c>
      <c r="Q623" s="353">
        <f t="shared" si="379"/>
        <v>2.1444999999999999E-2</v>
      </c>
      <c r="R623" s="353">
        <f t="shared" si="379"/>
        <v>2.1444999999999999E-2</v>
      </c>
      <c r="S623" s="353">
        <f t="shared" si="379"/>
        <v>2.1444999999999999E-2</v>
      </c>
      <c r="T623" s="353">
        <f t="shared" si="379"/>
        <v>2.1444999999999999E-2</v>
      </c>
      <c r="U623" s="353">
        <f t="shared" si="379"/>
        <v>2.1444999999999999E-2</v>
      </c>
      <c r="V623" s="353">
        <f t="shared" si="379"/>
        <v>2.1444999999999999E-2</v>
      </c>
      <c r="W623" s="353">
        <f t="shared" si="379"/>
        <v>2.1444999999999999E-2</v>
      </c>
      <c r="X623" s="353">
        <f t="shared" si="379"/>
        <v>2.1444999999999999E-2</v>
      </c>
      <c r="Y623" s="353">
        <f t="shared" si="379"/>
        <v>2.1444999999999999E-2</v>
      </c>
      <c r="Z623" s="353">
        <f t="shared" si="379"/>
        <v>2.1444999999999999E-2</v>
      </c>
      <c r="AA623" s="353">
        <f t="shared" si="379"/>
        <v>2.1444999999999999E-2</v>
      </c>
      <c r="AB623" s="353">
        <f t="shared" si="379"/>
        <v>2.1444999999999999E-2</v>
      </c>
      <c r="AC623" s="353">
        <f t="shared" si="379"/>
        <v>2.1444999999999999E-2</v>
      </c>
      <c r="AD623" s="353">
        <f t="shared" si="379"/>
        <v>2.1444999999999999E-2</v>
      </c>
      <c r="AE623" s="353">
        <f t="shared" si="379"/>
        <v>2.1444999999999999E-2</v>
      </c>
      <c r="AF623" s="353">
        <f t="shared" si="379"/>
        <v>2.1444999999999999E-2</v>
      </c>
      <c r="AG623" s="353">
        <f t="shared" si="379"/>
        <v>2.1444999999999999E-2</v>
      </c>
      <c r="AH623" s="353">
        <f t="shared" si="379"/>
        <v>2.1444999999999999E-2</v>
      </c>
      <c r="AI623" s="353">
        <f t="shared" si="379"/>
        <v>2.1444999999999999E-2</v>
      </c>
      <c r="AJ623" s="353">
        <f t="shared" si="379"/>
        <v>2.1444999999999999E-2</v>
      </c>
      <c r="AK623" s="353">
        <f t="shared" si="379"/>
        <v>2.1444999999999999E-2</v>
      </c>
      <c r="AL623" s="353">
        <f t="shared" si="379"/>
        <v>2.1444999999999999E-2</v>
      </c>
      <c r="AM623" s="353">
        <f t="shared" si="379"/>
        <v>2.1444999999999999E-2</v>
      </c>
      <c r="AN623" s="353">
        <f t="shared" si="379"/>
        <v>2.1444999999999999E-2</v>
      </c>
      <c r="AO623" s="353">
        <f t="shared" si="379"/>
        <v>2.1444999999999999E-2</v>
      </c>
      <c r="AP623" s="353">
        <f t="shared" si="379"/>
        <v>2.1444999999999999E-2</v>
      </c>
      <c r="AQ623" s="353">
        <f t="shared" si="379"/>
        <v>2.1444999999999999E-2</v>
      </c>
      <c r="AR623" s="353">
        <f t="shared" si="379"/>
        <v>2.1444999999999999E-2</v>
      </c>
      <c r="AS623" s="353">
        <f t="shared" si="379"/>
        <v>2.1444999999999999E-2</v>
      </c>
      <c r="AT623" s="353">
        <f t="shared" si="379"/>
        <v>2.1444999999999999E-2</v>
      </c>
      <c r="AU623" s="353">
        <f t="shared" si="379"/>
        <v>2.1444999999999999E-2</v>
      </c>
      <c r="AV623" s="353">
        <f t="shared" si="379"/>
        <v>2.1444999999999999E-2</v>
      </c>
      <c r="AW623" s="353">
        <f t="shared" si="379"/>
        <v>2.1444999999999999E-2</v>
      </c>
      <c r="AX623" s="353">
        <f t="shared" si="379"/>
        <v>2.1444999999999999E-2</v>
      </c>
      <c r="AY623" s="353">
        <f t="shared" si="379"/>
        <v>2.1444999999999999E-2</v>
      </c>
      <c r="AZ623" s="353">
        <f t="shared" si="379"/>
        <v>2.1444999999999999E-2</v>
      </c>
      <c r="BA623" s="353">
        <f t="shared" si="379"/>
        <v>2.1444999999999999E-2</v>
      </c>
      <c r="BB623" s="353">
        <f t="shared" si="379"/>
        <v>2.1444999999999999E-2</v>
      </c>
      <c r="BC623" s="353">
        <f t="shared" si="379"/>
        <v>2.1444999999999999E-2</v>
      </c>
      <c r="BD623" s="353">
        <f t="shared" si="379"/>
        <v>2.1444999999999999E-2</v>
      </c>
      <c r="BE623" s="353">
        <f t="shared" si="379"/>
        <v>2.1444999999999999E-2</v>
      </c>
      <c r="BF623" s="353">
        <f t="shared" si="379"/>
        <v>2.1444999999999999E-2</v>
      </c>
      <c r="BG623" s="353">
        <f t="shared" si="379"/>
        <v>2.1444999999999999E-2</v>
      </c>
      <c r="BH623" s="353">
        <f t="shared" si="379"/>
        <v>2.1444999999999999E-2</v>
      </c>
      <c r="BI623" s="353">
        <f t="shared" si="379"/>
        <v>2.1444999999999999E-2</v>
      </c>
      <c r="BJ623" s="353">
        <f t="shared" si="379"/>
        <v>2.1444999999999999E-2</v>
      </c>
      <c r="BK623" s="353">
        <f t="shared" si="379"/>
        <v>2.1444999999999999E-2</v>
      </c>
      <c r="BL623" s="353">
        <f t="shared" si="379"/>
        <v>2.1444999999999999E-2</v>
      </c>
      <c r="BM623" s="353">
        <f t="shared" si="379"/>
        <v>2.1444999999999999E-2</v>
      </c>
      <c r="BN623" s="353">
        <f t="shared" si="379"/>
        <v>2.1444999999999999E-2</v>
      </c>
      <c r="BO623" s="353">
        <f t="shared" si="379"/>
        <v>2.1444999999999999E-2</v>
      </c>
      <c r="BP623" s="353">
        <f t="shared" si="379"/>
        <v>2.1444999999999999E-2</v>
      </c>
      <c r="BQ623" s="353">
        <f t="shared" si="379"/>
        <v>2.1444999999999999E-2</v>
      </c>
      <c r="BR623" s="353">
        <f t="shared" si="379"/>
        <v>2.1444999999999999E-2</v>
      </c>
      <c r="BS623" s="353">
        <f t="shared" si="379"/>
        <v>2.1444999999999999E-2</v>
      </c>
      <c r="BT623" s="353">
        <f t="shared" si="379"/>
        <v>2.1444999999999999E-2</v>
      </c>
      <c r="BU623" s="353">
        <f t="shared" si="379"/>
        <v>2.1444999999999999E-2</v>
      </c>
      <c r="BV623" s="353">
        <f t="shared" si="379"/>
        <v>2.1444999999999999E-2</v>
      </c>
      <c r="BW623" s="353">
        <f t="shared" si="377"/>
        <v>2.1444999999999999E-2</v>
      </c>
      <c r="BX623" s="353">
        <f t="shared" si="377"/>
        <v>2.1444999999999999E-2</v>
      </c>
      <c r="BY623" s="353">
        <f t="shared" si="377"/>
        <v>2.1444999999999999E-2</v>
      </c>
      <c r="BZ623" s="353">
        <f t="shared" si="377"/>
        <v>2.1444999999999999E-2</v>
      </c>
      <c r="CA623" s="353">
        <f t="shared" si="377"/>
        <v>2.1444999999999999E-2</v>
      </c>
      <c r="CB623" s="353">
        <f t="shared" si="377"/>
        <v>2.1444999999999999E-2</v>
      </c>
      <c r="CC623" s="353">
        <f t="shared" si="377"/>
        <v>2.1444999999999999E-2</v>
      </c>
      <c r="CD623" s="353">
        <f t="shared" si="377"/>
        <v>2.1444999999999999E-2</v>
      </c>
      <c r="CE623" s="353">
        <f t="shared" si="377"/>
        <v>2.1444999999999999E-2</v>
      </c>
      <c r="CF623" s="353">
        <f t="shared" si="377"/>
        <v>2.1444999999999999E-2</v>
      </c>
      <c r="CG623" s="353">
        <f t="shared" si="377"/>
        <v>2.1444999999999999E-2</v>
      </c>
      <c r="CH623" s="353">
        <f t="shared" si="377"/>
        <v>2.1444999999999999E-2</v>
      </c>
      <c r="CI623" s="353">
        <f t="shared" si="377"/>
        <v>2.1444999999999999E-2</v>
      </c>
      <c r="CJ623" s="353">
        <f t="shared" si="377"/>
        <v>2.1444999999999999E-2</v>
      </c>
      <c r="CK623" s="353">
        <f t="shared" si="377"/>
        <v>2.1444999999999999E-2</v>
      </c>
      <c r="CL623" s="353">
        <f t="shared" si="377"/>
        <v>2.1444999999999999E-2</v>
      </c>
      <c r="CM623" s="353">
        <f t="shared" si="377"/>
        <v>2.1444999999999999E-2</v>
      </c>
      <c r="CN623" s="353">
        <f t="shared" si="377"/>
        <v>2.1444999999999999E-2</v>
      </c>
      <c r="CO623" s="353">
        <f t="shared" si="377"/>
        <v>2.1444999999999999E-2</v>
      </c>
      <c r="CP623" s="353">
        <f t="shared" si="377"/>
        <v>2.1444999999999999E-2</v>
      </c>
      <c r="CQ623" s="353">
        <f t="shared" si="377"/>
        <v>2.1444999999999999E-2</v>
      </c>
      <c r="CR623" s="353">
        <f t="shared" si="377"/>
        <v>2.1444999999999999E-2</v>
      </c>
      <c r="CS623" s="353">
        <f t="shared" si="377"/>
        <v>2.1444999999999999E-2</v>
      </c>
      <c r="CT623" s="353">
        <f t="shared" si="377"/>
        <v>2.1444999999999999E-2</v>
      </c>
      <c r="CU623" s="353">
        <f t="shared" si="377"/>
        <v>2.1444999999999999E-2</v>
      </c>
      <c r="CV623" s="353">
        <f t="shared" si="377"/>
        <v>2.1444999999999999E-2</v>
      </c>
      <c r="CW623" s="353">
        <f t="shared" si="377"/>
        <v>2.1444999999999999E-2</v>
      </c>
      <c r="CX623" s="353">
        <f t="shared" si="377"/>
        <v>2.1444999999999999E-2</v>
      </c>
      <c r="CY623" s="353">
        <f t="shared" si="377"/>
        <v>2.1444999999999999E-2</v>
      </c>
      <c r="CZ623" s="353">
        <f t="shared" si="377"/>
        <v>2.1444999999999999E-2</v>
      </c>
      <c r="DA623" s="353">
        <f t="shared" si="377"/>
        <v>2.1444999999999999E-2</v>
      </c>
      <c r="DB623" s="353">
        <f t="shared" si="377"/>
        <v>2.1444999999999999E-2</v>
      </c>
      <c r="DC623" s="353">
        <f t="shared" si="377"/>
        <v>2.1444999999999999E-2</v>
      </c>
      <c r="DD623" s="353"/>
      <c r="DE623" s="353"/>
      <c r="DF623" s="353"/>
      <c r="DG623" s="353"/>
      <c r="DH623" s="353"/>
      <c r="DI623" s="353"/>
      <c r="DJ623" s="353"/>
      <c r="DK623" s="353"/>
      <c r="DL623" s="353"/>
      <c r="DM623" s="353"/>
      <c r="DN623" s="353"/>
      <c r="DO623" s="353"/>
      <c r="DP623" s="353"/>
      <c r="DQ623" s="353"/>
      <c r="DR623" s="353"/>
      <c r="DS623" s="353"/>
      <c r="DT623" s="353"/>
      <c r="DU623" s="353"/>
      <c r="DV623" s="353"/>
      <c r="DW623" s="353"/>
      <c r="DX623" s="353"/>
      <c r="DY623" s="353"/>
      <c r="DZ623" s="353"/>
      <c r="EA623" s="353"/>
      <c r="EB623" s="353"/>
      <c r="EC623" s="353"/>
      <c r="ED623" s="353"/>
      <c r="EE623" s="353"/>
      <c r="EF623" s="353"/>
      <c r="EG623" s="353"/>
      <c r="EH623" s="353"/>
      <c r="EI623" s="353"/>
      <c r="EJ623" s="353"/>
      <c r="EK623" s="353"/>
      <c r="EL623" s="353"/>
      <c r="EM623" s="353"/>
      <c r="EN623" s="116"/>
    </row>
    <row r="624" spans="3:144" x14ac:dyDescent="0.3">
      <c r="C624" s="142">
        <f t="shared" si="364"/>
        <v>23</v>
      </c>
      <c r="D624" s="223" t="str">
        <f t="shared" si="375"/>
        <v>해외투자대출</v>
      </c>
      <c r="E624" s="215" t="str">
        <f t="shared" si="375"/>
        <v>산업</v>
      </c>
      <c r="F624" s="283">
        <f t="shared" si="375"/>
        <v>43506</v>
      </c>
      <c r="G624" s="352">
        <f t="shared" si="375"/>
        <v>2.5365000000000002E-2</v>
      </c>
      <c r="H624" s="218">
        <f t="shared" si="375"/>
        <v>43220</v>
      </c>
      <c r="I624" s="219" t="str">
        <f t="shared" si="375"/>
        <v>3개월</v>
      </c>
      <c r="J624" s="220" t="str">
        <f t="shared" si="375"/>
        <v>1,4,7,10</v>
      </c>
      <c r="K624" s="353">
        <f t="shared" si="379"/>
        <v>2.5365000000000002E-2</v>
      </c>
      <c r="L624" s="353">
        <f t="shared" si="379"/>
        <v>2.5365000000000002E-2</v>
      </c>
      <c r="M624" s="353">
        <f t="shared" si="379"/>
        <v>2.5365000000000002E-2</v>
      </c>
      <c r="N624" s="353">
        <f t="shared" si="379"/>
        <v>2.5365000000000002E-2</v>
      </c>
      <c r="O624" s="353">
        <f t="shared" si="379"/>
        <v>2.5365000000000002E-2</v>
      </c>
      <c r="P624" s="353">
        <f t="shared" si="379"/>
        <v>2.5365000000000002E-2</v>
      </c>
      <c r="Q624" s="353">
        <f t="shared" si="379"/>
        <v>2.5365000000000002E-2</v>
      </c>
      <c r="R624" s="353">
        <f t="shared" si="379"/>
        <v>2.5365000000000002E-2</v>
      </c>
      <c r="S624" s="353">
        <f t="shared" si="379"/>
        <v>2.5365000000000002E-2</v>
      </c>
      <c r="T624" s="353">
        <f t="shared" si="379"/>
        <v>2.5365000000000002E-2</v>
      </c>
      <c r="U624" s="353">
        <f t="shared" si="379"/>
        <v>2.5365000000000002E-2</v>
      </c>
      <c r="V624" s="353">
        <f t="shared" si="379"/>
        <v>2.5365000000000002E-2</v>
      </c>
      <c r="W624" s="353">
        <f t="shared" si="379"/>
        <v>2.5365000000000002E-2</v>
      </c>
      <c r="X624" s="353">
        <f t="shared" si="379"/>
        <v>2.5365000000000002E-2</v>
      </c>
      <c r="Y624" s="353">
        <f t="shared" si="379"/>
        <v>2.5365000000000002E-2</v>
      </c>
      <c r="Z624" s="353">
        <f t="shared" si="379"/>
        <v>2.5365000000000002E-2</v>
      </c>
      <c r="AA624" s="353">
        <f t="shared" si="379"/>
        <v>2.5365000000000002E-2</v>
      </c>
      <c r="AB624" s="353">
        <f t="shared" si="379"/>
        <v>2.5365000000000002E-2</v>
      </c>
      <c r="AC624" s="353">
        <f t="shared" si="379"/>
        <v>2.5365000000000002E-2</v>
      </c>
      <c r="AD624" s="353">
        <f t="shared" si="379"/>
        <v>2.5365000000000002E-2</v>
      </c>
      <c r="AE624" s="353">
        <f t="shared" si="379"/>
        <v>2.5365000000000002E-2</v>
      </c>
      <c r="AF624" s="353">
        <f t="shared" si="379"/>
        <v>2.5365000000000002E-2</v>
      </c>
      <c r="AG624" s="353">
        <f t="shared" si="379"/>
        <v>2.5365000000000002E-2</v>
      </c>
      <c r="AH624" s="353">
        <f t="shared" si="379"/>
        <v>2.5365000000000002E-2</v>
      </c>
      <c r="AI624" s="353">
        <f t="shared" si="379"/>
        <v>2.5365000000000002E-2</v>
      </c>
      <c r="AJ624" s="353">
        <f t="shared" si="379"/>
        <v>2.5365000000000002E-2</v>
      </c>
      <c r="AK624" s="353">
        <f t="shared" si="379"/>
        <v>2.5365000000000002E-2</v>
      </c>
      <c r="AL624" s="353">
        <f t="shared" si="379"/>
        <v>2.5365000000000002E-2</v>
      </c>
      <c r="AM624" s="353">
        <f t="shared" si="379"/>
        <v>2.5365000000000002E-2</v>
      </c>
      <c r="AN624" s="353">
        <f t="shared" si="379"/>
        <v>2.5365000000000002E-2</v>
      </c>
      <c r="AO624" s="353">
        <f t="shared" si="379"/>
        <v>2.5365000000000002E-2</v>
      </c>
      <c r="AP624" s="353">
        <f t="shared" si="379"/>
        <v>2.5365000000000002E-2</v>
      </c>
      <c r="AQ624" s="353">
        <f t="shared" si="379"/>
        <v>2.5365000000000002E-2</v>
      </c>
      <c r="AR624" s="353">
        <f t="shared" si="379"/>
        <v>2.5365000000000002E-2</v>
      </c>
      <c r="AS624" s="353">
        <f t="shared" si="379"/>
        <v>2.5365000000000002E-2</v>
      </c>
      <c r="AT624" s="353">
        <f t="shared" si="379"/>
        <v>2.5365000000000002E-2</v>
      </c>
      <c r="AU624" s="353">
        <f t="shared" si="379"/>
        <v>2.5365000000000002E-2</v>
      </c>
      <c r="AV624" s="353">
        <f t="shared" si="379"/>
        <v>2.5365000000000002E-2</v>
      </c>
      <c r="AW624" s="353">
        <f t="shared" si="379"/>
        <v>2.5365000000000002E-2</v>
      </c>
      <c r="AX624" s="353">
        <f t="shared" si="379"/>
        <v>2.5365000000000002E-2</v>
      </c>
      <c r="AY624" s="353">
        <f t="shared" si="379"/>
        <v>2.5365000000000002E-2</v>
      </c>
      <c r="AZ624" s="353">
        <f t="shared" si="379"/>
        <v>2.5365000000000002E-2</v>
      </c>
      <c r="BA624" s="353">
        <f t="shared" si="379"/>
        <v>2.5365000000000002E-2</v>
      </c>
      <c r="BB624" s="353">
        <f t="shared" si="379"/>
        <v>2.5365000000000002E-2</v>
      </c>
      <c r="BC624" s="353">
        <f t="shared" si="379"/>
        <v>2.5365000000000002E-2</v>
      </c>
      <c r="BD624" s="353">
        <f t="shared" si="379"/>
        <v>2.5365000000000002E-2</v>
      </c>
      <c r="BE624" s="353">
        <f t="shared" si="379"/>
        <v>2.5365000000000002E-2</v>
      </c>
      <c r="BF624" s="353">
        <f t="shared" si="379"/>
        <v>2.5365000000000002E-2</v>
      </c>
      <c r="BG624" s="353">
        <f t="shared" si="379"/>
        <v>2.5365000000000002E-2</v>
      </c>
      <c r="BH624" s="353">
        <f t="shared" si="379"/>
        <v>2.5365000000000002E-2</v>
      </c>
      <c r="BI624" s="353">
        <f t="shared" si="379"/>
        <v>2.5365000000000002E-2</v>
      </c>
      <c r="BJ624" s="353">
        <f t="shared" si="379"/>
        <v>2.5365000000000002E-2</v>
      </c>
      <c r="BK624" s="353">
        <f t="shared" si="379"/>
        <v>2.5365000000000002E-2</v>
      </c>
      <c r="BL624" s="353">
        <f t="shared" si="379"/>
        <v>2.5365000000000002E-2</v>
      </c>
      <c r="BM624" s="353">
        <f t="shared" si="379"/>
        <v>2.5365000000000002E-2</v>
      </c>
      <c r="BN624" s="353">
        <f t="shared" si="379"/>
        <v>2.5365000000000002E-2</v>
      </c>
      <c r="BO624" s="353">
        <f t="shared" si="379"/>
        <v>2.5365000000000002E-2</v>
      </c>
      <c r="BP624" s="353">
        <f t="shared" si="379"/>
        <v>2.5365000000000002E-2</v>
      </c>
      <c r="BQ624" s="353">
        <f t="shared" si="379"/>
        <v>2.5365000000000002E-2</v>
      </c>
      <c r="BR624" s="353">
        <f t="shared" si="379"/>
        <v>2.5365000000000002E-2</v>
      </c>
      <c r="BS624" s="353">
        <f t="shared" si="379"/>
        <v>2.5365000000000002E-2</v>
      </c>
      <c r="BT624" s="353">
        <f t="shared" si="379"/>
        <v>2.5365000000000002E-2</v>
      </c>
      <c r="BU624" s="353">
        <f t="shared" si="379"/>
        <v>2.5365000000000002E-2</v>
      </c>
      <c r="BV624" s="353">
        <f t="shared" si="379"/>
        <v>2.5365000000000002E-2</v>
      </c>
      <c r="BW624" s="353">
        <f t="shared" si="377"/>
        <v>2.5365000000000002E-2</v>
      </c>
      <c r="BX624" s="353">
        <f t="shared" si="377"/>
        <v>2.5365000000000002E-2</v>
      </c>
      <c r="BY624" s="353">
        <f t="shared" si="377"/>
        <v>2.5365000000000002E-2</v>
      </c>
      <c r="BZ624" s="353">
        <f t="shared" si="377"/>
        <v>2.5365000000000002E-2</v>
      </c>
      <c r="CA624" s="353">
        <f t="shared" si="377"/>
        <v>2.5365000000000002E-2</v>
      </c>
      <c r="CB624" s="353">
        <f t="shared" si="377"/>
        <v>2.5365000000000002E-2</v>
      </c>
      <c r="CC624" s="353">
        <f t="shared" si="377"/>
        <v>2.5365000000000002E-2</v>
      </c>
      <c r="CD624" s="353">
        <f t="shared" si="377"/>
        <v>2.5365000000000002E-2</v>
      </c>
      <c r="CE624" s="353">
        <f t="shared" si="377"/>
        <v>2.5365000000000002E-2</v>
      </c>
      <c r="CF624" s="353">
        <f t="shared" si="377"/>
        <v>2.5365000000000002E-2</v>
      </c>
      <c r="CG624" s="353">
        <f t="shared" si="377"/>
        <v>2.5365000000000002E-2</v>
      </c>
      <c r="CH624" s="353">
        <f t="shared" si="377"/>
        <v>2.5365000000000002E-2</v>
      </c>
      <c r="CI624" s="353">
        <f t="shared" si="377"/>
        <v>2.5365000000000002E-2</v>
      </c>
      <c r="CJ624" s="353">
        <f t="shared" si="377"/>
        <v>2.5365000000000002E-2</v>
      </c>
      <c r="CK624" s="353">
        <f t="shared" si="377"/>
        <v>2.5365000000000002E-2</v>
      </c>
      <c r="CL624" s="353">
        <f t="shared" si="377"/>
        <v>2.5365000000000002E-2</v>
      </c>
      <c r="CM624" s="353">
        <f t="shared" si="377"/>
        <v>2.5365000000000002E-2</v>
      </c>
      <c r="CN624" s="353">
        <f t="shared" si="377"/>
        <v>2.5365000000000002E-2</v>
      </c>
      <c r="CO624" s="353">
        <f t="shared" si="377"/>
        <v>2.5365000000000002E-2</v>
      </c>
      <c r="CP624" s="353">
        <f t="shared" si="377"/>
        <v>2.5365000000000002E-2</v>
      </c>
      <c r="CQ624" s="353">
        <f t="shared" si="377"/>
        <v>2.5365000000000002E-2</v>
      </c>
      <c r="CR624" s="353">
        <f t="shared" si="377"/>
        <v>2.5365000000000002E-2</v>
      </c>
      <c r="CS624" s="353">
        <f t="shared" si="377"/>
        <v>2.5365000000000002E-2</v>
      </c>
      <c r="CT624" s="353">
        <f t="shared" si="377"/>
        <v>2.5365000000000002E-2</v>
      </c>
      <c r="CU624" s="353">
        <f t="shared" si="377"/>
        <v>2.5365000000000002E-2</v>
      </c>
      <c r="CV624" s="353">
        <f t="shared" si="377"/>
        <v>2.5365000000000002E-2</v>
      </c>
      <c r="CW624" s="353">
        <f t="shared" si="377"/>
        <v>2.5365000000000002E-2</v>
      </c>
      <c r="CX624" s="353">
        <f t="shared" si="377"/>
        <v>2.5365000000000002E-2</v>
      </c>
      <c r="CY624" s="353">
        <f t="shared" si="377"/>
        <v>2.5365000000000002E-2</v>
      </c>
      <c r="CZ624" s="353">
        <f t="shared" si="377"/>
        <v>2.5365000000000002E-2</v>
      </c>
      <c r="DA624" s="353">
        <f t="shared" si="377"/>
        <v>2.5365000000000002E-2</v>
      </c>
      <c r="DB624" s="353">
        <f t="shared" si="377"/>
        <v>2.5365000000000002E-2</v>
      </c>
      <c r="DC624" s="353">
        <f t="shared" si="377"/>
        <v>2.5365000000000002E-2</v>
      </c>
      <c r="DD624" s="353"/>
      <c r="DE624" s="353"/>
      <c r="DF624" s="353"/>
      <c r="DG624" s="353"/>
      <c r="DH624" s="353"/>
      <c r="DI624" s="353"/>
      <c r="DJ624" s="353"/>
      <c r="DK624" s="353"/>
      <c r="DL624" s="353"/>
      <c r="DM624" s="353"/>
      <c r="DN624" s="353"/>
      <c r="DO624" s="353"/>
      <c r="DP624" s="353"/>
      <c r="DQ624" s="353"/>
      <c r="DR624" s="353"/>
      <c r="DS624" s="353"/>
      <c r="DT624" s="353"/>
      <c r="DU624" s="353"/>
      <c r="DV624" s="353"/>
      <c r="DW624" s="353"/>
      <c r="DX624" s="353"/>
      <c r="DY624" s="353"/>
      <c r="DZ624" s="353"/>
      <c r="EA624" s="353"/>
      <c r="EB624" s="353"/>
      <c r="EC624" s="353"/>
      <c r="ED624" s="353"/>
      <c r="EE624" s="353"/>
      <c r="EF624" s="353"/>
      <c r="EG624" s="353"/>
      <c r="EH624" s="353"/>
      <c r="EI624" s="353"/>
      <c r="EJ624" s="353"/>
      <c r="EK624" s="353"/>
      <c r="EL624" s="353"/>
      <c r="EM624" s="353"/>
      <c r="EN624" s="116"/>
    </row>
    <row r="625" spans="3:144" x14ac:dyDescent="0.3">
      <c r="C625" s="142">
        <f t="shared" si="364"/>
        <v>24</v>
      </c>
      <c r="D625" s="223" t="str">
        <f t="shared" si="375"/>
        <v>해외투자대출</v>
      </c>
      <c r="E625" s="215" t="str">
        <f t="shared" si="375"/>
        <v>산업</v>
      </c>
      <c r="F625" s="283">
        <f t="shared" si="375"/>
        <v>11480.75</v>
      </c>
      <c r="G625" s="352">
        <f t="shared" si="375"/>
        <v>2.4590999999999998E-2</v>
      </c>
      <c r="H625" s="218">
        <f t="shared" si="375"/>
        <v>43296</v>
      </c>
      <c r="I625" s="219" t="str">
        <f t="shared" si="375"/>
        <v>3개월</v>
      </c>
      <c r="J625" s="220" t="str">
        <f t="shared" si="375"/>
        <v>1,4,7,10</v>
      </c>
      <c r="K625" s="353">
        <f t="shared" si="379"/>
        <v>2.4590999999999998E-2</v>
      </c>
      <c r="L625" s="353">
        <f t="shared" si="379"/>
        <v>2.4590999999999998E-2</v>
      </c>
      <c r="M625" s="353">
        <f t="shared" si="379"/>
        <v>2.4590999999999998E-2</v>
      </c>
      <c r="N625" s="353">
        <f t="shared" si="379"/>
        <v>2.4590999999999998E-2</v>
      </c>
      <c r="O625" s="353">
        <f t="shared" si="379"/>
        <v>2.4590999999999998E-2</v>
      </c>
      <c r="P625" s="353">
        <f t="shared" si="379"/>
        <v>2.4590999999999998E-2</v>
      </c>
      <c r="Q625" s="353">
        <f t="shared" si="379"/>
        <v>2.4590999999999998E-2</v>
      </c>
      <c r="R625" s="353">
        <f t="shared" si="379"/>
        <v>2.4590999999999998E-2</v>
      </c>
      <c r="S625" s="353">
        <f t="shared" si="379"/>
        <v>2.4590999999999998E-2</v>
      </c>
      <c r="T625" s="353">
        <f t="shared" si="379"/>
        <v>2.4590999999999998E-2</v>
      </c>
      <c r="U625" s="353">
        <f t="shared" si="379"/>
        <v>2.4590999999999998E-2</v>
      </c>
      <c r="V625" s="353">
        <f t="shared" si="379"/>
        <v>2.4590999999999998E-2</v>
      </c>
      <c r="W625" s="353">
        <f t="shared" si="379"/>
        <v>2.4590999999999998E-2</v>
      </c>
      <c r="X625" s="353">
        <f t="shared" si="379"/>
        <v>2.4590999999999998E-2</v>
      </c>
      <c r="Y625" s="353">
        <f t="shared" si="379"/>
        <v>2.4590999999999998E-2</v>
      </c>
      <c r="Z625" s="353">
        <f t="shared" si="379"/>
        <v>2.4590999999999998E-2</v>
      </c>
      <c r="AA625" s="353">
        <f t="shared" si="379"/>
        <v>2.4590999999999998E-2</v>
      </c>
      <c r="AB625" s="353">
        <f t="shared" si="379"/>
        <v>2.4590999999999998E-2</v>
      </c>
      <c r="AC625" s="353">
        <f t="shared" si="379"/>
        <v>2.4590999999999998E-2</v>
      </c>
      <c r="AD625" s="353">
        <f t="shared" si="379"/>
        <v>2.4590999999999998E-2</v>
      </c>
      <c r="AE625" s="353">
        <f t="shared" si="379"/>
        <v>2.4590999999999998E-2</v>
      </c>
      <c r="AF625" s="353">
        <f t="shared" si="379"/>
        <v>2.4590999999999998E-2</v>
      </c>
      <c r="AG625" s="353">
        <f t="shared" si="379"/>
        <v>2.4590999999999998E-2</v>
      </c>
      <c r="AH625" s="353">
        <f t="shared" si="379"/>
        <v>2.4590999999999998E-2</v>
      </c>
      <c r="AI625" s="353">
        <f t="shared" si="379"/>
        <v>2.4590999999999998E-2</v>
      </c>
      <c r="AJ625" s="353">
        <f t="shared" si="379"/>
        <v>2.4590999999999998E-2</v>
      </c>
      <c r="AK625" s="353">
        <f t="shared" si="379"/>
        <v>2.4590999999999998E-2</v>
      </c>
      <c r="AL625" s="353">
        <f t="shared" si="379"/>
        <v>2.4590999999999998E-2</v>
      </c>
      <c r="AM625" s="353">
        <f t="shared" si="379"/>
        <v>2.4590999999999998E-2</v>
      </c>
      <c r="AN625" s="353">
        <f t="shared" si="379"/>
        <v>2.4590999999999998E-2</v>
      </c>
      <c r="AO625" s="353">
        <f t="shared" si="379"/>
        <v>2.4590999999999998E-2</v>
      </c>
      <c r="AP625" s="353">
        <f t="shared" si="379"/>
        <v>2.4590999999999998E-2</v>
      </c>
      <c r="AQ625" s="353">
        <f t="shared" si="379"/>
        <v>2.4590999999999998E-2</v>
      </c>
      <c r="AR625" s="353">
        <f t="shared" si="379"/>
        <v>2.4590999999999998E-2</v>
      </c>
      <c r="AS625" s="353">
        <f t="shared" si="379"/>
        <v>2.4590999999999998E-2</v>
      </c>
      <c r="AT625" s="353">
        <f t="shared" si="379"/>
        <v>2.4590999999999998E-2</v>
      </c>
      <c r="AU625" s="353">
        <f t="shared" si="379"/>
        <v>2.4590999999999998E-2</v>
      </c>
      <c r="AV625" s="353">
        <f t="shared" si="379"/>
        <v>2.4590999999999998E-2</v>
      </c>
      <c r="AW625" s="353">
        <f t="shared" si="379"/>
        <v>2.4590999999999998E-2</v>
      </c>
      <c r="AX625" s="353">
        <f t="shared" si="379"/>
        <v>2.4590999999999998E-2</v>
      </c>
      <c r="AY625" s="353">
        <f t="shared" si="379"/>
        <v>2.4590999999999998E-2</v>
      </c>
      <c r="AZ625" s="353">
        <f t="shared" si="379"/>
        <v>2.4590999999999998E-2</v>
      </c>
      <c r="BA625" s="353">
        <f t="shared" si="379"/>
        <v>2.4590999999999998E-2</v>
      </c>
      <c r="BB625" s="353">
        <f t="shared" si="379"/>
        <v>2.4590999999999998E-2</v>
      </c>
      <c r="BC625" s="353">
        <f t="shared" si="379"/>
        <v>2.4590999999999998E-2</v>
      </c>
      <c r="BD625" s="353">
        <f t="shared" si="379"/>
        <v>2.4590999999999998E-2</v>
      </c>
      <c r="BE625" s="353">
        <f t="shared" si="379"/>
        <v>2.4590999999999998E-2</v>
      </c>
      <c r="BF625" s="353">
        <f t="shared" si="379"/>
        <v>2.4590999999999998E-2</v>
      </c>
      <c r="BG625" s="353">
        <f t="shared" si="379"/>
        <v>2.4590999999999998E-2</v>
      </c>
      <c r="BH625" s="353">
        <f t="shared" si="379"/>
        <v>2.4590999999999998E-2</v>
      </c>
      <c r="BI625" s="353">
        <f t="shared" si="379"/>
        <v>2.4590999999999998E-2</v>
      </c>
      <c r="BJ625" s="353">
        <f t="shared" si="379"/>
        <v>2.4590999999999998E-2</v>
      </c>
      <c r="BK625" s="353">
        <f t="shared" si="379"/>
        <v>2.4590999999999998E-2</v>
      </c>
      <c r="BL625" s="353">
        <f t="shared" si="379"/>
        <v>2.4590999999999998E-2</v>
      </c>
      <c r="BM625" s="353">
        <f t="shared" si="379"/>
        <v>2.4590999999999998E-2</v>
      </c>
      <c r="BN625" s="353">
        <f t="shared" si="379"/>
        <v>2.4590999999999998E-2</v>
      </c>
      <c r="BO625" s="353">
        <f t="shared" si="379"/>
        <v>2.4590999999999998E-2</v>
      </c>
      <c r="BP625" s="353">
        <f t="shared" si="379"/>
        <v>2.4590999999999998E-2</v>
      </c>
      <c r="BQ625" s="353">
        <f t="shared" si="379"/>
        <v>2.4590999999999998E-2</v>
      </c>
      <c r="BR625" s="353">
        <f t="shared" si="379"/>
        <v>2.4590999999999998E-2</v>
      </c>
      <c r="BS625" s="353">
        <f t="shared" si="379"/>
        <v>2.4590999999999998E-2</v>
      </c>
      <c r="BT625" s="353">
        <f t="shared" si="379"/>
        <v>2.4590999999999998E-2</v>
      </c>
      <c r="BU625" s="353">
        <f t="shared" si="379"/>
        <v>2.4590999999999998E-2</v>
      </c>
      <c r="BV625" s="353">
        <f t="shared" si="379"/>
        <v>2.4590999999999998E-2</v>
      </c>
      <c r="BW625" s="353">
        <f t="shared" si="377"/>
        <v>2.4590999999999998E-2</v>
      </c>
      <c r="BX625" s="353">
        <f t="shared" si="377"/>
        <v>2.4590999999999998E-2</v>
      </c>
      <c r="BY625" s="353">
        <f t="shared" si="377"/>
        <v>2.4590999999999998E-2</v>
      </c>
      <c r="BZ625" s="353">
        <f t="shared" si="377"/>
        <v>2.4590999999999998E-2</v>
      </c>
      <c r="CA625" s="353">
        <f t="shared" si="377"/>
        <v>2.4590999999999998E-2</v>
      </c>
      <c r="CB625" s="353">
        <f t="shared" si="377"/>
        <v>2.4590999999999998E-2</v>
      </c>
      <c r="CC625" s="353">
        <f t="shared" si="377"/>
        <v>2.4590999999999998E-2</v>
      </c>
      <c r="CD625" s="353">
        <f t="shared" si="377"/>
        <v>2.4590999999999998E-2</v>
      </c>
      <c r="CE625" s="353">
        <f t="shared" si="377"/>
        <v>2.4590999999999998E-2</v>
      </c>
      <c r="CF625" s="353">
        <f t="shared" si="377"/>
        <v>2.4590999999999998E-2</v>
      </c>
      <c r="CG625" s="353">
        <f t="shared" si="377"/>
        <v>2.4590999999999998E-2</v>
      </c>
      <c r="CH625" s="353">
        <f t="shared" si="377"/>
        <v>2.4590999999999998E-2</v>
      </c>
      <c r="CI625" s="353">
        <f t="shared" si="377"/>
        <v>2.4590999999999998E-2</v>
      </c>
      <c r="CJ625" s="353">
        <f t="shared" si="377"/>
        <v>2.4590999999999998E-2</v>
      </c>
      <c r="CK625" s="353">
        <f t="shared" si="377"/>
        <v>2.4590999999999998E-2</v>
      </c>
      <c r="CL625" s="353">
        <f t="shared" si="377"/>
        <v>2.4590999999999998E-2</v>
      </c>
      <c r="CM625" s="353">
        <f t="shared" si="377"/>
        <v>2.4590999999999998E-2</v>
      </c>
      <c r="CN625" s="353">
        <f t="shared" si="377"/>
        <v>2.4590999999999998E-2</v>
      </c>
      <c r="CO625" s="353">
        <f t="shared" si="377"/>
        <v>2.4590999999999998E-2</v>
      </c>
      <c r="CP625" s="353">
        <f t="shared" si="377"/>
        <v>2.4590999999999998E-2</v>
      </c>
      <c r="CQ625" s="353">
        <f t="shared" si="377"/>
        <v>2.4590999999999998E-2</v>
      </c>
      <c r="CR625" s="353">
        <f t="shared" si="377"/>
        <v>2.4590999999999998E-2</v>
      </c>
      <c r="CS625" s="353">
        <f t="shared" si="377"/>
        <v>2.4590999999999998E-2</v>
      </c>
      <c r="CT625" s="353">
        <f t="shared" si="377"/>
        <v>2.4590999999999998E-2</v>
      </c>
      <c r="CU625" s="353">
        <f t="shared" si="377"/>
        <v>2.4590999999999998E-2</v>
      </c>
      <c r="CV625" s="353">
        <f t="shared" si="377"/>
        <v>2.4590999999999998E-2</v>
      </c>
      <c r="CW625" s="353">
        <f t="shared" si="377"/>
        <v>2.4590999999999998E-2</v>
      </c>
      <c r="CX625" s="353">
        <f t="shared" si="377"/>
        <v>2.4590999999999998E-2</v>
      </c>
      <c r="CY625" s="353">
        <f t="shared" si="377"/>
        <v>2.4590999999999998E-2</v>
      </c>
      <c r="CZ625" s="353">
        <f t="shared" si="377"/>
        <v>2.4590999999999998E-2</v>
      </c>
      <c r="DA625" s="353">
        <f t="shared" si="377"/>
        <v>2.4590999999999998E-2</v>
      </c>
      <c r="DB625" s="353">
        <f t="shared" si="377"/>
        <v>2.4590999999999998E-2</v>
      </c>
      <c r="DC625" s="353">
        <f t="shared" si="377"/>
        <v>2.4590999999999998E-2</v>
      </c>
      <c r="DD625" s="353"/>
      <c r="DE625" s="353"/>
      <c r="DF625" s="353"/>
      <c r="DG625" s="353"/>
      <c r="DH625" s="353"/>
      <c r="DI625" s="353"/>
      <c r="DJ625" s="353"/>
      <c r="DK625" s="353"/>
      <c r="DL625" s="353"/>
      <c r="DM625" s="353"/>
      <c r="DN625" s="353"/>
      <c r="DO625" s="353"/>
      <c r="DP625" s="353"/>
      <c r="DQ625" s="353"/>
      <c r="DR625" s="353"/>
      <c r="DS625" s="353"/>
      <c r="DT625" s="353"/>
      <c r="DU625" s="353"/>
      <c r="DV625" s="353"/>
      <c r="DW625" s="353"/>
      <c r="DX625" s="353"/>
      <c r="DY625" s="353"/>
      <c r="DZ625" s="353"/>
      <c r="EA625" s="353"/>
      <c r="EB625" s="353"/>
      <c r="EC625" s="353"/>
      <c r="ED625" s="353"/>
      <c r="EE625" s="353"/>
      <c r="EF625" s="353"/>
      <c r="EG625" s="353"/>
      <c r="EH625" s="353"/>
      <c r="EI625" s="353"/>
      <c r="EJ625" s="353"/>
      <c r="EK625" s="353"/>
      <c r="EL625" s="353"/>
      <c r="EM625" s="353"/>
      <c r="EN625" s="116"/>
    </row>
    <row r="626" spans="3:144" x14ac:dyDescent="0.3">
      <c r="C626" s="142">
        <f t="shared" si="364"/>
        <v>25</v>
      </c>
      <c r="D626" s="223" t="str">
        <f t="shared" si="375"/>
        <v>해외투자대출</v>
      </c>
      <c r="E626" s="215" t="str">
        <f t="shared" si="375"/>
        <v>산업</v>
      </c>
      <c r="F626" s="283">
        <f t="shared" si="375"/>
        <v>42297.5</v>
      </c>
      <c r="G626" s="352">
        <f t="shared" si="375"/>
        <v>2.5009999999999998E-2</v>
      </c>
      <c r="H626" s="218">
        <f t="shared" si="375"/>
        <v>43306</v>
      </c>
      <c r="I626" s="219" t="str">
        <f t="shared" si="375"/>
        <v>3개월</v>
      </c>
      <c r="J626" s="220" t="str">
        <f t="shared" si="375"/>
        <v>1,4,7,10</v>
      </c>
      <c r="K626" s="353">
        <f t="shared" ref="K626:BV629" si="380">$G626</f>
        <v>2.5009999999999998E-2</v>
      </c>
      <c r="L626" s="353">
        <f t="shared" si="380"/>
        <v>2.5009999999999998E-2</v>
      </c>
      <c r="M626" s="353">
        <f t="shared" si="380"/>
        <v>2.5009999999999998E-2</v>
      </c>
      <c r="N626" s="353">
        <f t="shared" si="380"/>
        <v>2.5009999999999998E-2</v>
      </c>
      <c r="O626" s="353">
        <f t="shared" si="380"/>
        <v>2.5009999999999998E-2</v>
      </c>
      <c r="P626" s="353">
        <f t="shared" si="380"/>
        <v>2.5009999999999998E-2</v>
      </c>
      <c r="Q626" s="353">
        <f t="shared" si="380"/>
        <v>2.5009999999999998E-2</v>
      </c>
      <c r="R626" s="353">
        <f t="shared" si="380"/>
        <v>2.5009999999999998E-2</v>
      </c>
      <c r="S626" s="353">
        <f t="shared" si="380"/>
        <v>2.5009999999999998E-2</v>
      </c>
      <c r="T626" s="353">
        <f t="shared" si="380"/>
        <v>2.5009999999999998E-2</v>
      </c>
      <c r="U626" s="353">
        <f t="shared" si="380"/>
        <v>2.5009999999999998E-2</v>
      </c>
      <c r="V626" s="353">
        <f t="shared" si="380"/>
        <v>2.5009999999999998E-2</v>
      </c>
      <c r="W626" s="353">
        <f t="shared" si="380"/>
        <v>2.5009999999999998E-2</v>
      </c>
      <c r="X626" s="353">
        <f t="shared" si="380"/>
        <v>2.5009999999999998E-2</v>
      </c>
      <c r="Y626" s="353">
        <f t="shared" si="380"/>
        <v>2.5009999999999998E-2</v>
      </c>
      <c r="Z626" s="353">
        <f t="shared" si="380"/>
        <v>2.5009999999999998E-2</v>
      </c>
      <c r="AA626" s="353">
        <f t="shared" si="380"/>
        <v>2.5009999999999998E-2</v>
      </c>
      <c r="AB626" s="353">
        <f t="shared" si="380"/>
        <v>2.5009999999999998E-2</v>
      </c>
      <c r="AC626" s="353">
        <f t="shared" si="380"/>
        <v>2.5009999999999998E-2</v>
      </c>
      <c r="AD626" s="353">
        <f t="shared" si="380"/>
        <v>2.5009999999999998E-2</v>
      </c>
      <c r="AE626" s="353">
        <f t="shared" si="380"/>
        <v>2.5009999999999998E-2</v>
      </c>
      <c r="AF626" s="353">
        <f t="shared" si="380"/>
        <v>2.5009999999999998E-2</v>
      </c>
      <c r="AG626" s="353">
        <f t="shared" si="380"/>
        <v>2.5009999999999998E-2</v>
      </c>
      <c r="AH626" s="353">
        <f t="shared" si="380"/>
        <v>2.5009999999999998E-2</v>
      </c>
      <c r="AI626" s="353">
        <f t="shared" si="380"/>
        <v>2.5009999999999998E-2</v>
      </c>
      <c r="AJ626" s="353">
        <f t="shared" si="380"/>
        <v>2.5009999999999998E-2</v>
      </c>
      <c r="AK626" s="353">
        <f t="shared" si="380"/>
        <v>2.5009999999999998E-2</v>
      </c>
      <c r="AL626" s="353">
        <f t="shared" si="380"/>
        <v>2.5009999999999998E-2</v>
      </c>
      <c r="AM626" s="353">
        <f t="shared" si="380"/>
        <v>2.5009999999999998E-2</v>
      </c>
      <c r="AN626" s="353">
        <f t="shared" si="380"/>
        <v>2.5009999999999998E-2</v>
      </c>
      <c r="AO626" s="353">
        <f t="shared" si="380"/>
        <v>2.5009999999999998E-2</v>
      </c>
      <c r="AP626" s="353">
        <f t="shared" si="380"/>
        <v>2.5009999999999998E-2</v>
      </c>
      <c r="AQ626" s="353">
        <f t="shared" si="380"/>
        <v>2.5009999999999998E-2</v>
      </c>
      <c r="AR626" s="353">
        <f t="shared" si="380"/>
        <v>2.5009999999999998E-2</v>
      </c>
      <c r="AS626" s="353">
        <f t="shared" si="380"/>
        <v>2.5009999999999998E-2</v>
      </c>
      <c r="AT626" s="353">
        <f t="shared" si="380"/>
        <v>2.5009999999999998E-2</v>
      </c>
      <c r="AU626" s="353">
        <f t="shared" si="380"/>
        <v>2.5009999999999998E-2</v>
      </c>
      <c r="AV626" s="353">
        <f t="shared" si="380"/>
        <v>2.5009999999999998E-2</v>
      </c>
      <c r="AW626" s="353">
        <f t="shared" si="380"/>
        <v>2.5009999999999998E-2</v>
      </c>
      <c r="AX626" s="353">
        <f t="shared" si="380"/>
        <v>2.5009999999999998E-2</v>
      </c>
      <c r="AY626" s="353">
        <f t="shared" si="380"/>
        <v>2.5009999999999998E-2</v>
      </c>
      <c r="AZ626" s="353">
        <f t="shared" si="380"/>
        <v>2.5009999999999998E-2</v>
      </c>
      <c r="BA626" s="353">
        <f t="shared" si="380"/>
        <v>2.5009999999999998E-2</v>
      </c>
      <c r="BB626" s="353">
        <f t="shared" si="380"/>
        <v>2.5009999999999998E-2</v>
      </c>
      <c r="BC626" s="353">
        <f t="shared" si="380"/>
        <v>2.5009999999999998E-2</v>
      </c>
      <c r="BD626" s="353">
        <f t="shared" si="380"/>
        <v>2.5009999999999998E-2</v>
      </c>
      <c r="BE626" s="353">
        <f t="shared" si="380"/>
        <v>2.5009999999999998E-2</v>
      </c>
      <c r="BF626" s="353">
        <f t="shared" si="380"/>
        <v>2.5009999999999998E-2</v>
      </c>
      <c r="BG626" s="353">
        <f t="shared" si="380"/>
        <v>2.5009999999999998E-2</v>
      </c>
      <c r="BH626" s="353">
        <f t="shared" si="380"/>
        <v>2.5009999999999998E-2</v>
      </c>
      <c r="BI626" s="353">
        <f t="shared" si="380"/>
        <v>2.5009999999999998E-2</v>
      </c>
      <c r="BJ626" s="353">
        <f t="shared" si="380"/>
        <v>2.5009999999999998E-2</v>
      </c>
      <c r="BK626" s="353">
        <f t="shared" si="380"/>
        <v>2.5009999999999998E-2</v>
      </c>
      <c r="BL626" s="353">
        <f t="shared" si="380"/>
        <v>2.5009999999999998E-2</v>
      </c>
      <c r="BM626" s="353">
        <f t="shared" si="380"/>
        <v>2.5009999999999998E-2</v>
      </c>
      <c r="BN626" s="353">
        <f t="shared" si="380"/>
        <v>2.5009999999999998E-2</v>
      </c>
      <c r="BO626" s="353">
        <f t="shared" si="380"/>
        <v>2.5009999999999998E-2</v>
      </c>
      <c r="BP626" s="353">
        <f t="shared" si="380"/>
        <v>2.5009999999999998E-2</v>
      </c>
      <c r="BQ626" s="353">
        <f t="shared" si="380"/>
        <v>2.5009999999999998E-2</v>
      </c>
      <c r="BR626" s="353">
        <f t="shared" si="380"/>
        <v>2.5009999999999998E-2</v>
      </c>
      <c r="BS626" s="353">
        <f t="shared" si="380"/>
        <v>2.5009999999999998E-2</v>
      </c>
      <c r="BT626" s="353">
        <f t="shared" si="380"/>
        <v>2.5009999999999998E-2</v>
      </c>
      <c r="BU626" s="353">
        <f t="shared" si="380"/>
        <v>2.5009999999999998E-2</v>
      </c>
      <c r="BV626" s="353">
        <f t="shared" si="380"/>
        <v>2.5009999999999998E-2</v>
      </c>
      <c r="BW626" s="353">
        <f t="shared" si="377"/>
        <v>2.5009999999999998E-2</v>
      </c>
      <c r="BX626" s="353">
        <f t="shared" si="377"/>
        <v>2.5009999999999998E-2</v>
      </c>
      <c r="BY626" s="353">
        <f t="shared" si="377"/>
        <v>2.5009999999999998E-2</v>
      </c>
      <c r="BZ626" s="353">
        <f t="shared" si="377"/>
        <v>2.5009999999999998E-2</v>
      </c>
      <c r="CA626" s="353">
        <f t="shared" si="377"/>
        <v>2.5009999999999998E-2</v>
      </c>
      <c r="CB626" s="353">
        <f t="shared" si="377"/>
        <v>2.5009999999999998E-2</v>
      </c>
      <c r="CC626" s="353">
        <f t="shared" si="377"/>
        <v>2.5009999999999998E-2</v>
      </c>
      <c r="CD626" s="353">
        <f t="shared" si="377"/>
        <v>2.5009999999999998E-2</v>
      </c>
      <c r="CE626" s="353">
        <f t="shared" si="377"/>
        <v>2.5009999999999998E-2</v>
      </c>
      <c r="CF626" s="353">
        <f t="shared" si="377"/>
        <v>2.5009999999999998E-2</v>
      </c>
      <c r="CG626" s="353">
        <f t="shared" si="377"/>
        <v>2.5009999999999998E-2</v>
      </c>
      <c r="CH626" s="353">
        <f t="shared" si="377"/>
        <v>2.5009999999999998E-2</v>
      </c>
      <c r="CI626" s="353">
        <f t="shared" si="377"/>
        <v>2.5009999999999998E-2</v>
      </c>
      <c r="CJ626" s="353">
        <f t="shared" si="377"/>
        <v>2.5009999999999998E-2</v>
      </c>
      <c r="CK626" s="353">
        <f t="shared" si="377"/>
        <v>2.5009999999999998E-2</v>
      </c>
      <c r="CL626" s="353">
        <f t="shared" si="377"/>
        <v>2.5009999999999998E-2</v>
      </c>
      <c r="CM626" s="353">
        <f t="shared" si="377"/>
        <v>2.5009999999999998E-2</v>
      </c>
      <c r="CN626" s="353">
        <f t="shared" si="377"/>
        <v>2.5009999999999998E-2</v>
      </c>
      <c r="CO626" s="353">
        <f t="shared" si="377"/>
        <v>2.5009999999999998E-2</v>
      </c>
      <c r="CP626" s="353">
        <f t="shared" si="377"/>
        <v>2.5009999999999998E-2</v>
      </c>
      <c r="CQ626" s="353">
        <f t="shared" si="377"/>
        <v>2.5009999999999998E-2</v>
      </c>
      <c r="CR626" s="353">
        <f t="shared" si="377"/>
        <v>2.5009999999999998E-2</v>
      </c>
      <c r="CS626" s="353">
        <f t="shared" si="377"/>
        <v>2.5009999999999998E-2</v>
      </c>
      <c r="CT626" s="353">
        <f t="shared" si="377"/>
        <v>2.5009999999999998E-2</v>
      </c>
      <c r="CU626" s="353">
        <f t="shared" si="377"/>
        <v>2.5009999999999998E-2</v>
      </c>
      <c r="CV626" s="353">
        <f t="shared" si="377"/>
        <v>2.5009999999999998E-2</v>
      </c>
      <c r="CW626" s="353">
        <f t="shared" si="377"/>
        <v>2.5009999999999998E-2</v>
      </c>
      <c r="CX626" s="353">
        <f t="shared" si="377"/>
        <v>2.5009999999999998E-2</v>
      </c>
      <c r="CY626" s="353">
        <f t="shared" si="377"/>
        <v>2.5009999999999998E-2</v>
      </c>
      <c r="CZ626" s="353">
        <f t="shared" si="377"/>
        <v>2.5009999999999998E-2</v>
      </c>
      <c r="DA626" s="353">
        <f t="shared" si="377"/>
        <v>2.5009999999999998E-2</v>
      </c>
      <c r="DB626" s="353">
        <f t="shared" si="377"/>
        <v>2.5009999999999998E-2</v>
      </c>
      <c r="DC626" s="353">
        <f t="shared" si="377"/>
        <v>2.5009999999999998E-2</v>
      </c>
      <c r="DD626" s="353"/>
      <c r="DE626" s="353"/>
      <c r="DF626" s="353"/>
      <c r="DG626" s="353"/>
      <c r="DH626" s="353"/>
      <c r="DI626" s="353"/>
      <c r="DJ626" s="353"/>
      <c r="DK626" s="353"/>
      <c r="DL626" s="353"/>
      <c r="DM626" s="353"/>
      <c r="DN626" s="353"/>
      <c r="DO626" s="353"/>
      <c r="DP626" s="353"/>
      <c r="DQ626" s="353"/>
      <c r="DR626" s="353"/>
      <c r="DS626" s="353"/>
      <c r="DT626" s="353"/>
      <c r="DU626" s="353"/>
      <c r="DV626" s="353"/>
      <c r="DW626" s="353"/>
      <c r="DX626" s="353"/>
      <c r="DY626" s="353"/>
      <c r="DZ626" s="353"/>
      <c r="EA626" s="353"/>
      <c r="EB626" s="353"/>
      <c r="EC626" s="353"/>
      <c r="ED626" s="353"/>
      <c r="EE626" s="353"/>
      <c r="EF626" s="353"/>
      <c r="EG626" s="353"/>
      <c r="EH626" s="353"/>
      <c r="EI626" s="353"/>
      <c r="EJ626" s="353"/>
      <c r="EK626" s="353"/>
      <c r="EL626" s="353"/>
      <c r="EM626" s="353"/>
      <c r="EN626" s="116"/>
    </row>
    <row r="627" spans="3:144" x14ac:dyDescent="0.3">
      <c r="C627" s="142">
        <f t="shared" si="364"/>
        <v>26</v>
      </c>
      <c r="D627" s="223" t="str">
        <f t="shared" si="375"/>
        <v>해외투자대출</v>
      </c>
      <c r="E627" s="215" t="str">
        <f t="shared" si="375"/>
        <v>수출입</v>
      </c>
      <c r="F627" s="283">
        <f t="shared" si="375"/>
        <v>3872.518</v>
      </c>
      <c r="G627" s="352">
        <f t="shared" si="375"/>
        <v>2.1989999999999999E-2</v>
      </c>
      <c r="H627" s="218">
        <f t="shared" si="375"/>
        <v>42905</v>
      </c>
      <c r="I627" s="219" t="str">
        <f t="shared" si="375"/>
        <v>3개월</v>
      </c>
      <c r="J627" s="220" t="str">
        <f t="shared" si="375"/>
        <v>3.6.9.12</v>
      </c>
      <c r="K627" s="353">
        <f t="shared" si="380"/>
        <v>2.1989999999999999E-2</v>
      </c>
      <c r="L627" s="353">
        <f t="shared" si="380"/>
        <v>2.1989999999999999E-2</v>
      </c>
      <c r="M627" s="353">
        <f t="shared" si="380"/>
        <v>2.1989999999999999E-2</v>
      </c>
      <c r="N627" s="353">
        <f t="shared" si="380"/>
        <v>2.1989999999999999E-2</v>
      </c>
      <c r="O627" s="353">
        <f t="shared" si="380"/>
        <v>2.1989999999999999E-2</v>
      </c>
      <c r="P627" s="353">
        <f t="shared" si="380"/>
        <v>2.1989999999999999E-2</v>
      </c>
      <c r="Q627" s="353">
        <f t="shared" si="380"/>
        <v>2.1989999999999999E-2</v>
      </c>
      <c r="R627" s="353">
        <f t="shared" si="380"/>
        <v>2.1989999999999999E-2</v>
      </c>
      <c r="S627" s="353">
        <f t="shared" si="380"/>
        <v>2.1989999999999999E-2</v>
      </c>
      <c r="T627" s="353">
        <f t="shared" si="380"/>
        <v>2.1989999999999999E-2</v>
      </c>
      <c r="U627" s="353">
        <f t="shared" si="380"/>
        <v>2.1989999999999999E-2</v>
      </c>
      <c r="V627" s="353">
        <f t="shared" si="380"/>
        <v>2.1989999999999999E-2</v>
      </c>
      <c r="W627" s="353">
        <f t="shared" si="380"/>
        <v>2.1989999999999999E-2</v>
      </c>
      <c r="X627" s="353">
        <f t="shared" si="380"/>
        <v>2.1989999999999999E-2</v>
      </c>
      <c r="Y627" s="353">
        <f t="shared" si="380"/>
        <v>2.1989999999999999E-2</v>
      </c>
      <c r="Z627" s="353">
        <f t="shared" si="380"/>
        <v>2.1989999999999999E-2</v>
      </c>
      <c r="AA627" s="353">
        <f t="shared" si="380"/>
        <v>2.1989999999999999E-2</v>
      </c>
      <c r="AB627" s="353">
        <f t="shared" si="380"/>
        <v>2.1989999999999999E-2</v>
      </c>
      <c r="AC627" s="353">
        <f t="shared" si="380"/>
        <v>2.1989999999999999E-2</v>
      </c>
      <c r="AD627" s="353">
        <f t="shared" si="380"/>
        <v>2.1989999999999999E-2</v>
      </c>
      <c r="AE627" s="353">
        <f t="shared" si="380"/>
        <v>2.1989999999999999E-2</v>
      </c>
      <c r="AF627" s="353">
        <f t="shared" si="380"/>
        <v>2.1989999999999999E-2</v>
      </c>
      <c r="AG627" s="353">
        <f t="shared" si="380"/>
        <v>2.1989999999999999E-2</v>
      </c>
      <c r="AH627" s="353">
        <f t="shared" si="380"/>
        <v>2.1989999999999999E-2</v>
      </c>
      <c r="AI627" s="353">
        <f t="shared" si="380"/>
        <v>2.1989999999999999E-2</v>
      </c>
      <c r="AJ627" s="353">
        <f t="shared" si="380"/>
        <v>2.1989999999999999E-2</v>
      </c>
      <c r="AK627" s="353">
        <f t="shared" si="380"/>
        <v>2.1989999999999999E-2</v>
      </c>
      <c r="AL627" s="353">
        <f t="shared" si="380"/>
        <v>2.1989999999999999E-2</v>
      </c>
      <c r="AM627" s="353">
        <f t="shared" si="380"/>
        <v>2.1989999999999999E-2</v>
      </c>
      <c r="AN627" s="353">
        <f t="shared" si="380"/>
        <v>2.1989999999999999E-2</v>
      </c>
      <c r="AO627" s="353">
        <f t="shared" si="380"/>
        <v>2.1989999999999999E-2</v>
      </c>
      <c r="AP627" s="353">
        <f t="shared" si="380"/>
        <v>2.1989999999999999E-2</v>
      </c>
      <c r="AQ627" s="353">
        <f t="shared" si="380"/>
        <v>2.1989999999999999E-2</v>
      </c>
      <c r="AR627" s="353">
        <f t="shared" si="380"/>
        <v>2.1989999999999999E-2</v>
      </c>
      <c r="AS627" s="353">
        <f t="shared" si="380"/>
        <v>2.1989999999999999E-2</v>
      </c>
      <c r="AT627" s="353">
        <f t="shared" si="380"/>
        <v>2.1989999999999999E-2</v>
      </c>
      <c r="AU627" s="353">
        <f t="shared" si="380"/>
        <v>2.1989999999999999E-2</v>
      </c>
      <c r="AV627" s="353">
        <f t="shared" si="380"/>
        <v>2.1989999999999999E-2</v>
      </c>
      <c r="AW627" s="353">
        <f t="shared" si="380"/>
        <v>2.1989999999999999E-2</v>
      </c>
      <c r="AX627" s="353">
        <f t="shared" si="380"/>
        <v>2.1989999999999999E-2</v>
      </c>
      <c r="AY627" s="353">
        <f t="shared" si="380"/>
        <v>2.1989999999999999E-2</v>
      </c>
      <c r="AZ627" s="353">
        <f t="shared" si="380"/>
        <v>2.1989999999999999E-2</v>
      </c>
      <c r="BA627" s="353">
        <f t="shared" si="380"/>
        <v>2.1989999999999999E-2</v>
      </c>
      <c r="BB627" s="353">
        <f t="shared" si="380"/>
        <v>2.1989999999999999E-2</v>
      </c>
      <c r="BC627" s="353">
        <f t="shared" si="380"/>
        <v>2.1989999999999999E-2</v>
      </c>
      <c r="BD627" s="353">
        <f t="shared" si="380"/>
        <v>2.1989999999999999E-2</v>
      </c>
      <c r="BE627" s="353">
        <f t="shared" si="380"/>
        <v>2.1989999999999999E-2</v>
      </c>
      <c r="BF627" s="353">
        <f t="shared" si="380"/>
        <v>2.1989999999999999E-2</v>
      </c>
      <c r="BG627" s="353">
        <f t="shared" si="380"/>
        <v>2.1989999999999999E-2</v>
      </c>
      <c r="BH627" s="353">
        <f t="shared" si="380"/>
        <v>2.1989999999999999E-2</v>
      </c>
      <c r="BI627" s="353">
        <f t="shared" si="380"/>
        <v>2.1989999999999999E-2</v>
      </c>
      <c r="BJ627" s="353">
        <f t="shared" si="380"/>
        <v>2.1989999999999999E-2</v>
      </c>
      <c r="BK627" s="353">
        <f t="shared" si="380"/>
        <v>2.1989999999999999E-2</v>
      </c>
      <c r="BL627" s="353">
        <f t="shared" si="380"/>
        <v>2.1989999999999999E-2</v>
      </c>
      <c r="BM627" s="353">
        <f t="shared" si="380"/>
        <v>2.1989999999999999E-2</v>
      </c>
      <c r="BN627" s="353">
        <f t="shared" si="380"/>
        <v>2.1989999999999999E-2</v>
      </c>
      <c r="BO627" s="353">
        <f t="shared" si="380"/>
        <v>2.1989999999999999E-2</v>
      </c>
      <c r="BP627" s="353">
        <f t="shared" si="380"/>
        <v>2.1989999999999999E-2</v>
      </c>
      <c r="BQ627" s="353">
        <f t="shared" si="380"/>
        <v>2.1989999999999999E-2</v>
      </c>
      <c r="BR627" s="353">
        <f t="shared" si="380"/>
        <v>2.1989999999999999E-2</v>
      </c>
      <c r="BS627" s="353">
        <f t="shared" si="380"/>
        <v>2.1989999999999999E-2</v>
      </c>
      <c r="BT627" s="353">
        <f t="shared" si="380"/>
        <v>2.1989999999999999E-2</v>
      </c>
      <c r="BU627" s="353">
        <f t="shared" si="380"/>
        <v>2.1989999999999999E-2</v>
      </c>
      <c r="BV627" s="353">
        <f t="shared" si="380"/>
        <v>2.1989999999999999E-2</v>
      </c>
      <c r="BW627" s="353">
        <f t="shared" si="377"/>
        <v>2.1989999999999999E-2</v>
      </c>
      <c r="BX627" s="353">
        <f t="shared" si="377"/>
        <v>2.1989999999999999E-2</v>
      </c>
      <c r="BY627" s="353">
        <f t="shared" si="377"/>
        <v>2.1989999999999999E-2</v>
      </c>
      <c r="BZ627" s="353">
        <f t="shared" si="377"/>
        <v>2.1989999999999999E-2</v>
      </c>
      <c r="CA627" s="353">
        <f t="shared" si="377"/>
        <v>2.1989999999999999E-2</v>
      </c>
      <c r="CB627" s="353">
        <f t="shared" si="377"/>
        <v>2.1989999999999999E-2</v>
      </c>
      <c r="CC627" s="353">
        <f t="shared" si="377"/>
        <v>2.1989999999999999E-2</v>
      </c>
      <c r="CD627" s="353">
        <f t="shared" si="377"/>
        <v>2.1989999999999999E-2</v>
      </c>
      <c r="CE627" s="353">
        <f t="shared" si="377"/>
        <v>2.1989999999999999E-2</v>
      </c>
      <c r="CF627" s="353">
        <f t="shared" si="377"/>
        <v>2.1989999999999999E-2</v>
      </c>
      <c r="CG627" s="353">
        <f t="shared" si="377"/>
        <v>2.1989999999999999E-2</v>
      </c>
      <c r="CH627" s="353">
        <f t="shared" si="377"/>
        <v>2.1989999999999999E-2</v>
      </c>
      <c r="CI627" s="353">
        <f t="shared" si="377"/>
        <v>2.1989999999999999E-2</v>
      </c>
      <c r="CJ627" s="353">
        <f t="shared" si="377"/>
        <v>2.1989999999999999E-2</v>
      </c>
      <c r="CK627" s="353">
        <f t="shared" si="377"/>
        <v>2.1989999999999999E-2</v>
      </c>
      <c r="CL627" s="353">
        <f t="shared" si="377"/>
        <v>2.1989999999999999E-2</v>
      </c>
      <c r="CM627" s="353">
        <f t="shared" si="377"/>
        <v>2.1989999999999999E-2</v>
      </c>
      <c r="CN627" s="353">
        <f t="shared" si="377"/>
        <v>2.1989999999999999E-2</v>
      </c>
      <c r="CO627" s="353">
        <f t="shared" si="377"/>
        <v>2.1989999999999999E-2</v>
      </c>
      <c r="CP627" s="353">
        <f t="shared" si="377"/>
        <v>2.1989999999999999E-2</v>
      </c>
      <c r="CQ627" s="353">
        <f t="shared" si="377"/>
        <v>2.1989999999999999E-2</v>
      </c>
      <c r="CR627" s="353">
        <f t="shared" si="377"/>
        <v>2.1989999999999999E-2</v>
      </c>
      <c r="CS627" s="353">
        <f t="shared" si="377"/>
        <v>2.1989999999999999E-2</v>
      </c>
      <c r="CT627" s="353">
        <f t="shared" si="377"/>
        <v>2.1989999999999999E-2</v>
      </c>
      <c r="CU627" s="353">
        <f t="shared" si="377"/>
        <v>2.1989999999999999E-2</v>
      </c>
      <c r="CV627" s="353">
        <f t="shared" si="377"/>
        <v>2.1989999999999999E-2</v>
      </c>
      <c r="CW627" s="353">
        <f t="shared" si="377"/>
        <v>2.1989999999999999E-2</v>
      </c>
      <c r="CX627" s="353">
        <f t="shared" si="377"/>
        <v>2.1989999999999999E-2</v>
      </c>
      <c r="CY627" s="353">
        <f t="shared" si="377"/>
        <v>2.1989999999999999E-2</v>
      </c>
      <c r="CZ627" s="353">
        <f t="shared" si="377"/>
        <v>2.1989999999999999E-2</v>
      </c>
      <c r="DA627" s="353">
        <f t="shared" si="377"/>
        <v>2.1989999999999999E-2</v>
      </c>
      <c r="DB627" s="353">
        <f t="shared" si="377"/>
        <v>2.1989999999999999E-2</v>
      </c>
      <c r="DC627" s="353">
        <f t="shared" si="377"/>
        <v>2.1989999999999999E-2</v>
      </c>
      <c r="DD627" s="353"/>
      <c r="DE627" s="353"/>
      <c r="DF627" s="353"/>
      <c r="DG627" s="353"/>
      <c r="DH627" s="353"/>
      <c r="DI627" s="353"/>
      <c r="DJ627" s="353"/>
      <c r="DK627" s="353"/>
      <c r="DL627" s="353"/>
      <c r="DM627" s="353"/>
      <c r="DN627" s="353"/>
      <c r="DO627" s="353"/>
      <c r="DP627" s="353"/>
      <c r="DQ627" s="353"/>
      <c r="DR627" s="353"/>
      <c r="DS627" s="353"/>
      <c r="DT627" s="353"/>
      <c r="DU627" s="353"/>
      <c r="DV627" s="353"/>
      <c r="DW627" s="353"/>
      <c r="DX627" s="353"/>
      <c r="DY627" s="353"/>
      <c r="DZ627" s="353"/>
      <c r="EA627" s="353"/>
      <c r="EB627" s="353"/>
      <c r="EC627" s="353"/>
      <c r="ED627" s="353"/>
      <c r="EE627" s="353"/>
      <c r="EF627" s="353"/>
      <c r="EG627" s="353"/>
      <c r="EH627" s="353"/>
      <c r="EI627" s="353"/>
      <c r="EJ627" s="353"/>
      <c r="EK627" s="353"/>
      <c r="EL627" s="353"/>
      <c r="EM627" s="353"/>
      <c r="EN627" s="116"/>
    </row>
    <row r="628" spans="3:144" x14ac:dyDescent="0.3">
      <c r="C628" s="142">
        <f t="shared" si="364"/>
        <v>27</v>
      </c>
      <c r="D628" s="223" t="str">
        <f t="shared" si="375"/>
        <v>해외투자대출</v>
      </c>
      <c r="E628" s="215" t="str">
        <f t="shared" si="375"/>
        <v>수출입</v>
      </c>
      <c r="F628" s="283">
        <f t="shared" si="375"/>
        <v>3802.8</v>
      </c>
      <c r="G628" s="352">
        <f t="shared" si="375"/>
        <v>1.052E-2</v>
      </c>
      <c r="H628" s="218">
        <f t="shared" si="375"/>
        <v>43220</v>
      </c>
      <c r="I628" s="219" t="str">
        <f t="shared" si="375"/>
        <v>3개월</v>
      </c>
      <c r="J628" s="220" t="str">
        <f t="shared" si="375"/>
        <v>1,4,7,10</v>
      </c>
      <c r="K628" s="353">
        <f t="shared" si="380"/>
        <v>1.052E-2</v>
      </c>
      <c r="L628" s="353">
        <f t="shared" si="380"/>
        <v>1.052E-2</v>
      </c>
      <c r="M628" s="353">
        <f t="shared" si="380"/>
        <v>1.052E-2</v>
      </c>
      <c r="N628" s="353">
        <f t="shared" si="380"/>
        <v>1.052E-2</v>
      </c>
      <c r="O628" s="353">
        <f t="shared" si="380"/>
        <v>1.052E-2</v>
      </c>
      <c r="P628" s="353">
        <f t="shared" si="380"/>
        <v>1.052E-2</v>
      </c>
      <c r="Q628" s="353">
        <f t="shared" si="380"/>
        <v>1.052E-2</v>
      </c>
      <c r="R628" s="353">
        <f t="shared" si="380"/>
        <v>1.052E-2</v>
      </c>
      <c r="S628" s="353">
        <f t="shared" si="380"/>
        <v>1.052E-2</v>
      </c>
      <c r="T628" s="353">
        <f t="shared" si="380"/>
        <v>1.052E-2</v>
      </c>
      <c r="U628" s="353">
        <f t="shared" si="380"/>
        <v>1.052E-2</v>
      </c>
      <c r="V628" s="353">
        <f t="shared" si="380"/>
        <v>1.052E-2</v>
      </c>
      <c r="W628" s="353">
        <f t="shared" si="380"/>
        <v>1.052E-2</v>
      </c>
      <c r="X628" s="353">
        <f t="shared" si="380"/>
        <v>1.052E-2</v>
      </c>
      <c r="Y628" s="353">
        <f t="shared" si="380"/>
        <v>1.052E-2</v>
      </c>
      <c r="Z628" s="353">
        <f t="shared" si="380"/>
        <v>1.052E-2</v>
      </c>
      <c r="AA628" s="353">
        <f t="shared" si="380"/>
        <v>1.052E-2</v>
      </c>
      <c r="AB628" s="353">
        <f t="shared" si="380"/>
        <v>1.052E-2</v>
      </c>
      <c r="AC628" s="353">
        <f t="shared" si="380"/>
        <v>1.052E-2</v>
      </c>
      <c r="AD628" s="353">
        <f t="shared" si="380"/>
        <v>1.052E-2</v>
      </c>
      <c r="AE628" s="353">
        <f t="shared" si="380"/>
        <v>1.052E-2</v>
      </c>
      <c r="AF628" s="353">
        <f t="shared" si="380"/>
        <v>1.052E-2</v>
      </c>
      <c r="AG628" s="353">
        <f t="shared" si="380"/>
        <v>1.052E-2</v>
      </c>
      <c r="AH628" s="353">
        <f t="shared" si="380"/>
        <v>1.052E-2</v>
      </c>
      <c r="AI628" s="353">
        <f t="shared" si="380"/>
        <v>1.052E-2</v>
      </c>
      <c r="AJ628" s="353">
        <f t="shared" si="380"/>
        <v>1.052E-2</v>
      </c>
      <c r="AK628" s="353">
        <f t="shared" si="380"/>
        <v>1.052E-2</v>
      </c>
      <c r="AL628" s="353">
        <f t="shared" si="380"/>
        <v>1.052E-2</v>
      </c>
      <c r="AM628" s="353">
        <f t="shared" si="380"/>
        <v>1.052E-2</v>
      </c>
      <c r="AN628" s="353">
        <f t="shared" si="380"/>
        <v>1.052E-2</v>
      </c>
      <c r="AO628" s="353">
        <f t="shared" si="380"/>
        <v>1.052E-2</v>
      </c>
      <c r="AP628" s="353">
        <f t="shared" si="380"/>
        <v>1.052E-2</v>
      </c>
      <c r="AQ628" s="353">
        <f t="shared" si="380"/>
        <v>1.052E-2</v>
      </c>
      <c r="AR628" s="353">
        <f t="shared" si="380"/>
        <v>1.052E-2</v>
      </c>
      <c r="AS628" s="353">
        <f t="shared" si="380"/>
        <v>1.052E-2</v>
      </c>
      <c r="AT628" s="353">
        <f t="shared" si="380"/>
        <v>1.052E-2</v>
      </c>
      <c r="AU628" s="353">
        <f t="shared" si="380"/>
        <v>1.052E-2</v>
      </c>
      <c r="AV628" s="353">
        <f t="shared" si="380"/>
        <v>1.052E-2</v>
      </c>
      <c r="AW628" s="353">
        <f t="shared" si="380"/>
        <v>1.052E-2</v>
      </c>
      <c r="AX628" s="353">
        <f t="shared" si="380"/>
        <v>1.052E-2</v>
      </c>
      <c r="AY628" s="353">
        <f t="shared" si="380"/>
        <v>1.052E-2</v>
      </c>
      <c r="AZ628" s="353">
        <f t="shared" si="380"/>
        <v>1.052E-2</v>
      </c>
      <c r="BA628" s="353">
        <f t="shared" si="380"/>
        <v>1.052E-2</v>
      </c>
      <c r="BB628" s="353">
        <f t="shared" si="380"/>
        <v>1.052E-2</v>
      </c>
      <c r="BC628" s="353">
        <f t="shared" si="380"/>
        <v>1.052E-2</v>
      </c>
      <c r="BD628" s="353">
        <f t="shared" si="380"/>
        <v>1.052E-2</v>
      </c>
      <c r="BE628" s="353">
        <f t="shared" si="380"/>
        <v>1.052E-2</v>
      </c>
      <c r="BF628" s="353">
        <f t="shared" si="380"/>
        <v>1.052E-2</v>
      </c>
      <c r="BG628" s="353">
        <f t="shared" si="380"/>
        <v>1.052E-2</v>
      </c>
      <c r="BH628" s="353">
        <f t="shared" si="380"/>
        <v>1.052E-2</v>
      </c>
      <c r="BI628" s="353">
        <f t="shared" si="380"/>
        <v>1.052E-2</v>
      </c>
      <c r="BJ628" s="353">
        <f t="shared" si="380"/>
        <v>1.052E-2</v>
      </c>
      <c r="BK628" s="353">
        <f t="shared" si="380"/>
        <v>1.052E-2</v>
      </c>
      <c r="BL628" s="353">
        <f t="shared" si="380"/>
        <v>1.052E-2</v>
      </c>
      <c r="BM628" s="353">
        <f t="shared" si="380"/>
        <v>1.052E-2</v>
      </c>
      <c r="BN628" s="353">
        <f t="shared" si="380"/>
        <v>1.052E-2</v>
      </c>
      <c r="BO628" s="353">
        <f t="shared" si="380"/>
        <v>1.052E-2</v>
      </c>
      <c r="BP628" s="353">
        <f t="shared" si="380"/>
        <v>1.052E-2</v>
      </c>
      <c r="BQ628" s="353">
        <f t="shared" si="380"/>
        <v>1.052E-2</v>
      </c>
      <c r="BR628" s="353">
        <f t="shared" si="380"/>
        <v>1.052E-2</v>
      </c>
      <c r="BS628" s="353">
        <f t="shared" si="380"/>
        <v>1.052E-2</v>
      </c>
      <c r="BT628" s="353">
        <f t="shared" si="380"/>
        <v>1.052E-2</v>
      </c>
      <c r="BU628" s="353">
        <f t="shared" si="380"/>
        <v>1.052E-2</v>
      </c>
      <c r="BV628" s="353">
        <f t="shared" si="380"/>
        <v>1.052E-2</v>
      </c>
      <c r="BW628" s="353">
        <f t="shared" si="377"/>
        <v>1.052E-2</v>
      </c>
      <c r="BX628" s="353">
        <f t="shared" si="377"/>
        <v>1.052E-2</v>
      </c>
      <c r="BY628" s="353">
        <f t="shared" si="377"/>
        <v>1.052E-2</v>
      </c>
      <c r="BZ628" s="353">
        <f t="shared" si="377"/>
        <v>1.052E-2</v>
      </c>
      <c r="CA628" s="353">
        <f t="shared" si="377"/>
        <v>1.052E-2</v>
      </c>
      <c r="CB628" s="353">
        <f t="shared" si="377"/>
        <v>1.052E-2</v>
      </c>
      <c r="CC628" s="353">
        <f t="shared" si="377"/>
        <v>1.052E-2</v>
      </c>
      <c r="CD628" s="353">
        <f t="shared" si="377"/>
        <v>1.052E-2</v>
      </c>
      <c r="CE628" s="353">
        <f t="shared" si="377"/>
        <v>1.052E-2</v>
      </c>
      <c r="CF628" s="353">
        <f t="shared" si="377"/>
        <v>1.052E-2</v>
      </c>
      <c r="CG628" s="353">
        <f t="shared" si="377"/>
        <v>1.052E-2</v>
      </c>
      <c r="CH628" s="353">
        <f t="shared" si="377"/>
        <v>1.052E-2</v>
      </c>
      <c r="CI628" s="353">
        <f t="shared" si="377"/>
        <v>1.052E-2</v>
      </c>
      <c r="CJ628" s="353">
        <f t="shared" si="377"/>
        <v>1.052E-2</v>
      </c>
      <c r="CK628" s="353">
        <f t="shared" si="377"/>
        <v>1.052E-2</v>
      </c>
      <c r="CL628" s="353">
        <f t="shared" si="377"/>
        <v>1.052E-2</v>
      </c>
      <c r="CM628" s="353">
        <f t="shared" si="377"/>
        <v>1.052E-2</v>
      </c>
      <c r="CN628" s="353">
        <f t="shared" si="377"/>
        <v>1.052E-2</v>
      </c>
      <c r="CO628" s="353">
        <f t="shared" si="377"/>
        <v>1.052E-2</v>
      </c>
      <c r="CP628" s="353">
        <f t="shared" si="377"/>
        <v>1.052E-2</v>
      </c>
      <c r="CQ628" s="353">
        <f t="shared" si="377"/>
        <v>1.052E-2</v>
      </c>
      <c r="CR628" s="353">
        <f t="shared" si="377"/>
        <v>1.052E-2</v>
      </c>
      <c r="CS628" s="353">
        <f t="shared" si="377"/>
        <v>1.052E-2</v>
      </c>
      <c r="CT628" s="353">
        <f t="shared" si="377"/>
        <v>1.052E-2</v>
      </c>
      <c r="CU628" s="353">
        <f t="shared" si="377"/>
        <v>1.052E-2</v>
      </c>
      <c r="CV628" s="353">
        <f t="shared" si="377"/>
        <v>1.052E-2</v>
      </c>
      <c r="CW628" s="353">
        <f t="shared" si="377"/>
        <v>1.052E-2</v>
      </c>
      <c r="CX628" s="353">
        <f t="shared" si="377"/>
        <v>1.052E-2</v>
      </c>
      <c r="CY628" s="353">
        <f t="shared" si="377"/>
        <v>1.052E-2</v>
      </c>
      <c r="CZ628" s="353">
        <f t="shared" si="377"/>
        <v>1.052E-2</v>
      </c>
      <c r="DA628" s="353">
        <f t="shared" si="377"/>
        <v>1.052E-2</v>
      </c>
      <c r="DB628" s="353">
        <f t="shared" si="377"/>
        <v>1.052E-2</v>
      </c>
      <c r="DC628" s="353">
        <f t="shared" si="377"/>
        <v>1.052E-2</v>
      </c>
      <c r="DD628" s="353"/>
      <c r="DE628" s="353"/>
      <c r="DF628" s="353"/>
      <c r="DG628" s="353"/>
      <c r="DH628" s="353"/>
      <c r="DI628" s="353"/>
      <c r="DJ628" s="353"/>
      <c r="DK628" s="353"/>
      <c r="DL628" s="353"/>
      <c r="DM628" s="353"/>
      <c r="DN628" s="353"/>
      <c r="DO628" s="353"/>
      <c r="DP628" s="353"/>
      <c r="DQ628" s="353"/>
      <c r="DR628" s="353"/>
      <c r="DS628" s="353"/>
      <c r="DT628" s="353"/>
      <c r="DU628" s="353"/>
      <c r="DV628" s="353"/>
      <c r="DW628" s="353"/>
      <c r="DX628" s="353"/>
      <c r="DY628" s="353"/>
      <c r="DZ628" s="353"/>
      <c r="EA628" s="353"/>
      <c r="EB628" s="353"/>
      <c r="EC628" s="353"/>
      <c r="ED628" s="353"/>
      <c r="EE628" s="353"/>
      <c r="EF628" s="353"/>
      <c r="EG628" s="353"/>
      <c r="EH628" s="353"/>
      <c r="EI628" s="353"/>
      <c r="EJ628" s="353"/>
      <c r="EK628" s="353"/>
      <c r="EL628" s="353"/>
      <c r="EM628" s="353"/>
      <c r="EN628" s="116"/>
    </row>
    <row r="629" spans="3:144" x14ac:dyDescent="0.3">
      <c r="C629" s="142">
        <f t="shared" si="364"/>
        <v>28</v>
      </c>
      <c r="D629" s="223" t="str">
        <f t="shared" si="375"/>
        <v>해외투자대출</v>
      </c>
      <c r="E629" s="215" t="str">
        <f t="shared" si="375"/>
        <v>수출입</v>
      </c>
      <c r="F629" s="283">
        <f t="shared" si="375"/>
        <v>20281.599999999999</v>
      </c>
      <c r="G629" s="352">
        <f t="shared" si="375"/>
        <v>1.179E-2</v>
      </c>
      <c r="H629" s="218">
        <f t="shared" si="375"/>
        <v>43640</v>
      </c>
      <c r="I629" s="219" t="str">
        <f t="shared" si="375"/>
        <v>3개월</v>
      </c>
      <c r="J629" s="220" t="str">
        <f t="shared" si="375"/>
        <v>3.6.9.12</v>
      </c>
      <c r="K629" s="353">
        <f t="shared" si="380"/>
        <v>1.179E-2</v>
      </c>
      <c r="L629" s="353">
        <f t="shared" si="380"/>
        <v>1.179E-2</v>
      </c>
      <c r="M629" s="353">
        <f t="shared" si="380"/>
        <v>1.179E-2</v>
      </c>
      <c r="N629" s="353">
        <f t="shared" si="380"/>
        <v>1.179E-2</v>
      </c>
      <c r="O629" s="353">
        <f t="shared" si="380"/>
        <v>1.179E-2</v>
      </c>
      <c r="P629" s="353">
        <f t="shared" si="380"/>
        <v>1.179E-2</v>
      </c>
      <c r="Q629" s="353">
        <f t="shared" si="380"/>
        <v>1.179E-2</v>
      </c>
      <c r="R629" s="353">
        <f t="shared" si="380"/>
        <v>1.179E-2</v>
      </c>
      <c r="S629" s="353">
        <f t="shared" si="380"/>
        <v>1.179E-2</v>
      </c>
      <c r="T629" s="353">
        <f t="shared" si="380"/>
        <v>1.179E-2</v>
      </c>
      <c r="U629" s="353">
        <f t="shared" si="380"/>
        <v>1.179E-2</v>
      </c>
      <c r="V629" s="353">
        <f t="shared" si="380"/>
        <v>1.179E-2</v>
      </c>
      <c r="W629" s="353">
        <f t="shared" si="380"/>
        <v>1.179E-2</v>
      </c>
      <c r="X629" s="353">
        <f t="shared" si="380"/>
        <v>1.179E-2</v>
      </c>
      <c r="Y629" s="353">
        <f t="shared" si="380"/>
        <v>1.179E-2</v>
      </c>
      <c r="Z629" s="353">
        <f t="shared" si="380"/>
        <v>1.179E-2</v>
      </c>
      <c r="AA629" s="353">
        <f t="shared" si="380"/>
        <v>1.179E-2</v>
      </c>
      <c r="AB629" s="353">
        <f t="shared" si="380"/>
        <v>1.179E-2</v>
      </c>
      <c r="AC629" s="353">
        <f t="shared" si="380"/>
        <v>1.179E-2</v>
      </c>
      <c r="AD629" s="353">
        <f t="shared" si="380"/>
        <v>1.179E-2</v>
      </c>
      <c r="AE629" s="353">
        <f t="shared" si="380"/>
        <v>1.179E-2</v>
      </c>
      <c r="AF629" s="353">
        <f t="shared" si="380"/>
        <v>1.179E-2</v>
      </c>
      <c r="AG629" s="353">
        <f t="shared" si="380"/>
        <v>1.179E-2</v>
      </c>
      <c r="AH629" s="353">
        <f t="shared" si="380"/>
        <v>1.179E-2</v>
      </c>
      <c r="AI629" s="353">
        <f t="shared" si="380"/>
        <v>1.179E-2</v>
      </c>
      <c r="AJ629" s="353">
        <f t="shared" si="380"/>
        <v>1.179E-2</v>
      </c>
      <c r="AK629" s="353">
        <f t="shared" si="380"/>
        <v>1.179E-2</v>
      </c>
      <c r="AL629" s="353">
        <f t="shared" si="380"/>
        <v>1.179E-2</v>
      </c>
      <c r="AM629" s="353">
        <f t="shared" si="380"/>
        <v>1.179E-2</v>
      </c>
      <c r="AN629" s="353">
        <f t="shared" si="380"/>
        <v>1.179E-2</v>
      </c>
      <c r="AO629" s="353">
        <f t="shared" si="380"/>
        <v>1.179E-2</v>
      </c>
      <c r="AP629" s="353">
        <f t="shared" si="380"/>
        <v>1.179E-2</v>
      </c>
      <c r="AQ629" s="353">
        <f t="shared" si="380"/>
        <v>1.179E-2</v>
      </c>
      <c r="AR629" s="353">
        <f t="shared" si="380"/>
        <v>1.179E-2</v>
      </c>
      <c r="AS629" s="353">
        <f t="shared" si="380"/>
        <v>1.179E-2</v>
      </c>
      <c r="AT629" s="353">
        <f t="shared" si="380"/>
        <v>1.179E-2</v>
      </c>
      <c r="AU629" s="353">
        <f t="shared" si="380"/>
        <v>1.179E-2</v>
      </c>
      <c r="AV629" s="353">
        <f t="shared" si="380"/>
        <v>1.179E-2</v>
      </c>
      <c r="AW629" s="353">
        <f t="shared" si="380"/>
        <v>1.179E-2</v>
      </c>
      <c r="AX629" s="353">
        <f t="shared" si="380"/>
        <v>1.179E-2</v>
      </c>
      <c r="AY629" s="353">
        <f t="shared" si="380"/>
        <v>1.179E-2</v>
      </c>
      <c r="AZ629" s="353">
        <f t="shared" si="380"/>
        <v>1.179E-2</v>
      </c>
      <c r="BA629" s="353">
        <f t="shared" si="380"/>
        <v>1.179E-2</v>
      </c>
      <c r="BB629" s="353">
        <f t="shared" si="380"/>
        <v>1.179E-2</v>
      </c>
      <c r="BC629" s="353">
        <f t="shared" si="380"/>
        <v>1.179E-2</v>
      </c>
      <c r="BD629" s="353">
        <f t="shared" si="380"/>
        <v>1.179E-2</v>
      </c>
      <c r="BE629" s="353">
        <f t="shared" si="380"/>
        <v>1.179E-2</v>
      </c>
      <c r="BF629" s="353">
        <f t="shared" si="380"/>
        <v>1.179E-2</v>
      </c>
      <c r="BG629" s="353">
        <f t="shared" si="380"/>
        <v>1.179E-2</v>
      </c>
      <c r="BH629" s="353">
        <f t="shared" si="380"/>
        <v>1.179E-2</v>
      </c>
      <c r="BI629" s="353">
        <f t="shared" si="380"/>
        <v>1.179E-2</v>
      </c>
      <c r="BJ629" s="353">
        <f t="shared" si="380"/>
        <v>1.179E-2</v>
      </c>
      <c r="BK629" s="353">
        <f t="shared" si="380"/>
        <v>1.179E-2</v>
      </c>
      <c r="BL629" s="353">
        <f t="shared" si="380"/>
        <v>1.179E-2</v>
      </c>
      <c r="BM629" s="353">
        <f t="shared" si="380"/>
        <v>1.179E-2</v>
      </c>
      <c r="BN629" s="353">
        <f t="shared" si="380"/>
        <v>1.179E-2</v>
      </c>
      <c r="BO629" s="353">
        <f t="shared" si="380"/>
        <v>1.179E-2</v>
      </c>
      <c r="BP629" s="353">
        <f t="shared" si="380"/>
        <v>1.179E-2</v>
      </c>
      <c r="BQ629" s="353">
        <f t="shared" si="380"/>
        <v>1.179E-2</v>
      </c>
      <c r="BR629" s="353">
        <f t="shared" si="380"/>
        <v>1.179E-2</v>
      </c>
      <c r="BS629" s="353">
        <f t="shared" si="380"/>
        <v>1.179E-2</v>
      </c>
      <c r="BT629" s="353">
        <f t="shared" si="380"/>
        <v>1.179E-2</v>
      </c>
      <c r="BU629" s="353">
        <f t="shared" si="380"/>
        <v>1.179E-2</v>
      </c>
      <c r="BV629" s="353">
        <f t="shared" ref="BV629:EG635" si="381">$G629</f>
        <v>1.179E-2</v>
      </c>
      <c r="BW629" s="353">
        <f t="shared" si="377"/>
        <v>1.179E-2</v>
      </c>
      <c r="BX629" s="353">
        <f t="shared" si="377"/>
        <v>1.179E-2</v>
      </c>
      <c r="BY629" s="353">
        <f t="shared" si="377"/>
        <v>1.179E-2</v>
      </c>
      <c r="BZ629" s="353">
        <f t="shared" si="377"/>
        <v>1.179E-2</v>
      </c>
      <c r="CA629" s="353">
        <f t="shared" si="377"/>
        <v>1.179E-2</v>
      </c>
      <c r="CB629" s="353">
        <f t="shared" si="377"/>
        <v>1.179E-2</v>
      </c>
      <c r="CC629" s="353">
        <f t="shared" si="377"/>
        <v>1.179E-2</v>
      </c>
      <c r="CD629" s="353">
        <f t="shared" si="377"/>
        <v>1.179E-2</v>
      </c>
      <c r="CE629" s="353">
        <f t="shared" si="377"/>
        <v>1.179E-2</v>
      </c>
      <c r="CF629" s="353">
        <f t="shared" si="377"/>
        <v>1.179E-2</v>
      </c>
      <c r="CG629" s="353">
        <f t="shared" si="377"/>
        <v>1.179E-2</v>
      </c>
      <c r="CH629" s="353">
        <f t="shared" si="377"/>
        <v>1.179E-2</v>
      </c>
      <c r="CI629" s="353">
        <f t="shared" si="377"/>
        <v>1.179E-2</v>
      </c>
      <c r="CJ629" s="353">
        <f t="shared" si="377"/>
        <v>1.179E-2</v>
      </c>
      <c r="CK629" s="353">
        <f t="shared" si="377"/>
        <v>1.179E-2</v>
      </c>
      <c r="CL629" s="353">
        <f t="shared" si="377"/>
        <v>1.179E-2</v>
      </c>
      <c r="CM629" s="353">
        <f t="shared" si="377"/>
        <v>1.179E-2</v>
      </c>
      <c r="CN629" s="353">
        <f t="shared" si="377"/>
        <v>1.179E-2</v>
      </c>
      <c r="CO629" s="353">
        <f t="shared" si="377"/>
        <v>1.179E-2</v>
      </c>
      <c r="CP629" s="353">
        <f t="shared" si="377"/>
        <v>1.179E-2</v>
      </c>
      <c r="CQ629" s="353">
        <f t="shared" si="377"/>
        <v>1.179E-2</v>
      </c>
      <c r="CR629" s="353">
        <f t="shared" si="377"/>
        <v>1.179E-2</v>
      </c>
      <c r="CS629" s="353">
        <f t="shared" ref="CS629:FD632" si="382">$G629</f>
        <v>1.179E-2</v>
      </c>
      <c r="CT629" s="353">
        <f t="shared" si="382"/>
        <v>1.179E-2</v>
      </c>
      <c r="CU629" s="353">
        <f t="shared" si="382"/>
        <v>1.179E-2</v>
      </c>
      <c r="CV629" s="353">
        <f t="shared" si="382"/>
        <v>1.179E-2</v>
      </c>
      <c r="CW629" s="353">
        <f t="shared" si="382"/>
        <v>1.179E-2</v>
      </c>
      <c r="CX629" s="353">
        <f t="shared" si="382"/>
        <v>1.179E-2</v>
      </c>
      <c r="CY629" s="353">
        <f t="shared" si="382"/>
        <v>1.179E-2</v>
      </c>
      <c r="CZ629" s="353">
        <f t="shared" si="382"/>
        <v>1.179E-2</v>
      </c>
      <c r="DA629" s="353">
        <f t="shared" si="382"/>
        <v>1.179E-2</v>
      </c>
      <c r="DB629" s="353">
        <f t="shared" si="382"/>
        <v>1.179E-2</v>
      </c>
      <c r="DC629" s="353">
        <f t="shared" si="382"/>
        <v>1.179E-2</v>
      </c>
      <c r="DD629" s="353"/>
      <c r="DE629" s="353"/>
      <c r="DF629" s="353"/>
      <c r="DG629" s="353"/>
      <c r="DH629" s="353"/>
      <c r="DI629" s="353"/>
      <c r="DJ629" s="353"/>
      <c r="DK629" s="353"/>
      <c r="DL629" s="353"/>
      <c r="DM629" s="353"/>
      <c r="DN629" s="353"/>
      <c r="DO629" s="353"/>
      <c r="DP629" s="353"/>
      <c r="DQ629" s="353"/>
      <c r="DR629" s="353"/>
      <c r="DS629" s="353"/>
      <c r="DT629" s="353"/>
      <c r="DU629" s="353"/>
      <c r="DV629" s="353"/>
      <c r="DW629" s="353"/>
      <c r="DX629" s="353"/>
      <c r="DY629" s="353"/>
      <c r="DZ629" s="353"/>
      <c r="EA629" s="353"/>
      <c r="EB629" s="353"/>
      <c r="EC629" s="353"/>
      <c r="ED629" s="353"/>
      <c r="EE629" s="353"/>
      <c r="EF629" s="353"/>
      <c r="EG629" s="353"/>
      <c r="EH629" s="353"/>
      <c r="EI629" s="353"/>
      <c r="EJ629" s="353"/>
      <c r="EK629" s="353"/>
      <c r="EL629" s="353"/>
      <c r="EM629" s="353"/>
      <c r="EN629" s="116"/>
    </row>
    <row r="630" spans="3:144" x14ac:dyDescent="0.3">
      <c r="C630" s="142">
        <f t="shared" si="364"/>
        <v>29</v>
      </c>
      <c r="D630" s="223" t="str">
        <f t="shared" si="375"/>
        <v>해외투자대출</v>
      </c>
      <c r="E630" s="215" t="str">
        <f t="shared" si="375"/>
        <v>산업</v>
      </c>
      <c r="F630" s="283">
        <f t="shared" si="375"/>
        <v>5070.3999999999996</v>
      </c>
      <c r="G630" s="352">
        <f t="shared" si="375"/>
        <v>1.66071E-2</v>
      </c>
      <c r="H630" s="218">
        <f t="shared" si="375"/>
        <v>42792</v>
      </c>
      <c r="I630" s="219" t="str">
        <f t="shared" si="375"/>
        <v>3개월</v>
      </c>
      <c r="J630" s="220" t="str">
        <f t="shared" si="375"/>
        <v>2,5,8,11</v>
      </c>
      <c r="K630" s="353">
        <f t="shared" ref="K630:BV633" si="383">$G630</f>
        <v>1.66071E-2</v>
      </c>
      <c r="L630" s="353">
        <f t="shared" si="383"/>
        <v>1.66071E-2</v>
      </c>
      <c r="M630" s="353">
        <f t="shared" si="383"/>
        <v>1.66071E-2</v>
      </c>
      <c r="N630" s="353">
        <f t="shared" si="383"/>
        <v>1.66071E-2</v>
      </c>
      <c r="O630" s="353">
        <f t="shared" si="383"/>
        <v>1.66071E-2</v>
      </c>
      <c r="P630" s="353">
        <f t="shared" si="383"/>
        <v>1.66071E-2</v>
      </c>
      <c r="Q630" s="353">
        <f t="shared" si="383"/>
        <v>1.66071E-2</v>
      </c>
      <c r="R630" s="353">
        <f t="shared" si="383"/>
        <v>1.66071E-2</v>
      </c>
      <c r="S630" s="353">
        <f t="shared" si="383"/>
        <v>1.66071E-2</v>
      </c>
      <c r="T630" s="353">
        <f t="shared" si="383"/>
        <v>1.66071E-2</v>
      </c>
      <c r="U630" s="353">
        <f t="shared" si="383"/>
        <v>1.66071E-2</v>
      </c>
      <c r="V630" s="353">
        <f t="shared" si="383"/>
        <v>1.66071E-2</v>
      </c>
      <c r="W630" s="353">
        <f t="shared" si="383"/>
        <v>1.66071E-2</v>
      </c>
      <c r="X630" s="353">
        <f t="shared" si="383"/>
        <v>1.66071E-2</v>
      </c>
      <c r="Y630" s="353">
        <f t="shared" si="383"/>
        <v>1.66071E-2</v>
      </c>
      <c r="Z630" s="353">
        <f t="shared" si="383"/>
        <v>1.66071E-2</v>
      </c>
      <c r="AA630" s="353">
        <f t="shared" si="383"/>
        <v>1.66071E-2</v>
      </c>
      <c r="AB630" s="353">
        <f t="shared" si="383"/>
        <v>1.66071E-2</v>
      </c>
      <c r="AC630" s="353">
        <f t="shared" si="383"/>
        <v>1.66071E-2</v>
      </c>
      <c r="AD630" s="353">
        <f t="shared" si="383"/>
        <v>1.66071E-2</v>
      </c>
      <c r="AE630" s="353">
        <f t="shared" si="383"/>
        <v>1.66071E-2</v>
      </c>
      <c r="AF630" s="353">
        <f t="shared" si="383"/>
        <v>1.66071E-2</v>
      </c>
      <c r="AG630" s="353">
        <f t="shared" si="383"/>
        <v>1.66071E-2</v>
      </c>
      <c r="AH630" s="353">
        <f t="shared" si="383"/>
        <v>1.66071E-2</v>
      </c>
      <c r="AI630" s="353">
        <f t="shared" si="383"/>
        <v>1.66071E-2</v>
      </c>
      <c r="AJ630" s="353">
        <f t="shared" si="383"/>
        <v>1.66071E-2</v>
      </c>
      <c r="AK630" s="353">
        <f t="shared" si="383"/>
        <v>1.66071E-2</v>
      </c>
      <c r="AL630" s="353">
        <f t="shared" si="383"/>
        <v>1.66071E-2</v>
      </c>
      <c r="AM630" s="353">
        <f t="shared" si="383"/>
        <v>1.66071E-2</v>
      </c>
      <c r="AN630" s="353">
        <f t="shared" si="383"/>
        <v>1.66071E-2</v>
      </c>
      <c r="AO630" s="353">
        <f t="shared" si="383"/>
        <v>1.66071E-2</v>
      </c>
      <c r="AP630" s="353">
        <f t="shared" si="383"/>
        <v>1.66071E-2</v>
      </c>
      <c r="AQ630" s="353">
        <f t="shared" si="383"/>
        <v>1.66071E-2</v>
      </c>
      <c r="AR630" s="353">
        <f t="shared" si="383"/>
        <v>1.66071E-2</v>
      </c>
      <c r="AS630" s="353">
        <f t="shared" si="383"/>
        <v>1.66071E-2</v>
      </c>
      <c r="AT630" s="353">
        <f t="shared" si="383"/>
        <v>1.66071E-2</v>
      </c>
      <c r="AU630" s="353">
        <f t="shared" si="383"/>
        <v>1.66071E-2</v>
      </c>
      <c r="AV630" s="353">
        <f t="shared" si="383"/>
        <v>1.66071E-2</v>
      </c>
      <c r="AW630" s="353">
        <f t="shared" si="383"/>
        <v>1.66071E-2</v>
      </c>
      <c r="AX630" s="353">
        <f t="shared" si="383"/>
        <v>1.66071E-2</v>
      </c>
      <c r="AY630" s="353">
        <f t="shared" si="383"/>
        <v>1.66071E-2</v>
      </c>
      <c r="AZ630" s="353">
        <f t="shared" si="383"/>
        <v>1.66071E-2</v>
      </c>
      <c r="BA630" s="353">
        <f t="shared" si="383"/>
        <v>1.66071E-2</v>
      </c>
      <c r="BB630" s="353">
        <f t="shared" si="383"/>
        <v>1.66071E-2</v>
      </c>
      <c r="BC630" s="353">
        <f t="shared" si="383"/>
        <v>1.66071E-2</v>
      </c>
      <c r="BD630" s="353">
        <f t="shared" si="383"/>
        <v>1.66071E-2</v>
      </c>
      <c r="BE630" s="353">
        <f t="shared" si="383"/>
        <v>1.66071E-2</v>
      </c>
      <c r="BF630" s="353">
        <f t="shared" si="383"/>
        <v>1.66071E-2</v>
      </c>
      <c r="BG630" s="353">
        <f t="shared" si="383"/>
        <v>1.66071E-2</v>
      </c>
      <c r="BH630" s="353">
        <f t="shared" si="383"/>
        <v>1.66071E-2</v>
      </c>
      <c r="BI630" s="353">
        <f t="shared" si="383"/>
        <v>1.66071E-2</v>
      </c>
      <c r="BJ630" s="353">
        <f t="shared" si="383"/>
        <v>1.66071E-2</v>
      </c>
      <c r="BK630" s="353">
        <f t="shared" si="383"/>
        <v>1.66071E-2</v>
      </c>
      <c r="BL630" s="353">
        <f t="shared" si="383"/>
        <v>1.66071E-2</v>
      </c>
      <c r="BM630" s="353">
        <f t="shared" si="383"/>
        <v>1.66071E-2</v>
      </c>
      <c r="BN630" s="353">
        <f t="shared" si="383"/>
        <v>1.66071E-2</v>
      </c>
      <c r="BO630" s="353">
        <f t="shared" si="383"/>
        <v>1.66071E-2</v>
      </c>
      <c r="BP630" s="353">
        <f t="shared" si="383"/>
        <v>1.66071E-2</v>
      </c>
      <c r="BQ630" s="353">
        <f t="shared" si="383"/>
        <v>1.66071E-2</v>
      </c>
      <c r="BR630" s="353">
        <f t="shared" si="383"/>
        <v>1.66071E-2</v>
      </c>
      <c r="BS630" s="353">
        <f t="shared" si="383"/>
        <v>1.66071E-2</v>
      </c>
      <c r="BT630" s="353">
        <f t="shared" si="383"/>
        <v>1.66071E-2</v>
      </c>
      <c r="BU630" s="353">
        <f t="shared" si="383"/>
        <v>1.66071E-2</v>
      </c>
      <c r="BV630" s="353">
        <f t="shared" si="381"/>
        <v>1.66071E-2</v>
      </c>
      <c r="BW630" s="353">
        <f t="shared" si="381"/>
        <v>1.66071E-2</v>
      </c>
      <c r="BX630" s="353">
        <f t="shared" si="381"/>
        <v>1.66071E-2</v>
      </c>
      <c r="BY630" s="353">
        <f t="shared" si="381"/>
        <v>1.66071E-2</v>
      </c>
      <c r="BZ630" s="353">
        <f t="shared" si="381"/>
        <v>1.66071E-2</v>
      </c>
      <c r="CA630" s="353">
        <f t="shared" si="381"/>
        <v>1.66071E-2</v>
      </c>
      <c r="CB630" s="353">
        <f t="shared" si="381"/>
        <v>1.66071E-2</v>
      </c>
      <c r="CC630" s="353">
        <f t="shared" si="381"/>
        <v>1.66071E-2</v>
      </c>
      <c r="CD630" s="353">
        <f t="shared" si="381"/>
        <v>1.66071E-2</v>
      </c>
      <c r="CE630" s="353">
        <f t="shared" si="381"/>
        <v>1.66071E-2</v>
      </c>
      <c r="CF630" s="353">
        <f t="shared" si="381"/>
        <v>1.66071E-2</v>
      </c>
      <c r="CG630" s="353">
        <f t="shared" si="381"/>
        <v>1.66071E-2</v>
      </c>
      <c r="CH630" s="353">
        <f t="shared" si="381"/>
        <v>1.66071E-2</v>
      </c>
      <c r="CI630" s="353">
        <f t="shared" si="381"/>
        <v>1.66071E-2</v>
      </c>
      <c r="CJ630" s="353">
        <f t="shared" si="381"/>
        <v>1.66071E-2</v>
      </c>
      <c r="CK630" s="353">
        <f t="shared" si="381"/>
        <v>1.66071E-2</v>
      </c>
      <c r="CL630" s="353">
        <f t="shared" si="381"/>
        <v>1.66071E-2</v>
      </c>
      <c r="CM630" s="353">
        <f t="shared" si="381"/>
        <v>1.66071E-2</v>
      </c>
      <c r="CN630" s="353">
        <f t="shared" si="381"/>
        <v>1.66071E-2</v>
      </c>
      <c r="CO630" s="353">
        <f t="shared" si="381"/>
        <v>1.66071E-2</v>
      </c>
      <c r="CP630" s="353">
        <f t="shared" si="381"/>
        <v>1.66071E-2</v>
      </c>
      <c r="CQ630" s="353">
        <f t="shared" si="381"/>
        <v>1.66071E-2</v>
      </c>
      <c r="CR630" s="353">
        <f t="shared" si="381"/>
        <v>1.66071E-2</v>
      </c>
      <c r="CS630" s="353">
        <f t="shared" si="381"/>
        <v>1.66071E-2</v>
      </c>
      <c r="CT630" s="353">
        <f t="shared" si="381"/>
        <v>1.66071E-2</v>
      </c>
      <c r="CU630" s="353">
        <f t="shared" si="381"/>
        <v>1.66071E-2</v>
      </c>
      <c r="CV630" s="353">
        <f t="shared" si="381"/>
        <v>1.66071E-2</v>
      </c>
      <c r="CW630" s="353">
        <f t="shared" si="381"/>
        <v>1.66071E-2</v>
      </c>
      <c r="CX630" s="353">
        <f t="shared" si="381"/>
        <v>1.66071E-2</v>
      </c>
      <c r="CY630" s="353">
        <f t="shared" si="381"/>
        <v>1.66071E-2</v>
      </c>
      <c r="CZ630" s="353">
        <f t="shared" si="381"/>
        <v>1.66071E-2</v>
      </c>
      <c r="DA630" s="353">
        <f t="shared" si="381"/>
        <v>1.66071E-2</v>
      </c>
      <c r="DB630" s="353">
        <f t="shared" si="381"/>
        <v>1.66071E-2</v>
      </c>
      <c r="DC630" s="353">
        <f t="shared" si="381"/>
        <v>1.66071E-2</v>
      </c>
      <c r="DD630" s="353"/>
      <c r="DE630" s="353"/>
      <c r="DF630" s="353"/>
      <c r="DG630" s="353"/>
      <c r="DH630" s="353"/>
      <c r="DI630" s="353"/>
      <c r="DJ630" s="353"/>
      <c r="DK630" s="353"/>
      <c r="DL630" s="353"/>
      <c r="DM630" s="353"/>
      <c r="DN630" s="353"/>
      <c r="DO630" s="353"/>
      <c r="DP630" s="353"/>
      <c r="DQ630" s="353"/>
      <c r="DR630" s="353"/>
      <c r="DS630" s="353"/>
      <c r="DT630" s="353"/>
      <c r="DU630" s="353"/>
      <c r="DV630" s="353"/>
      <c r="DW630" s="353"/>
      <c r="DX630" s="353"/>
      <c r="DY630" s="353"/>
      <c r="DZ630" s="353"/>
      <c r="EA630" s="353"/>
      <c r="EB630" s="353"/>
      <c r="EC630" s="353"/>
      <c r="ED630" s="353"/>
      <c r="EE630" s="353"/>
      <c r="EF630" s="353"/>
      <c r="EG630" s="353"/>
      <c r="EH630" s="353"/>
      <c r="EI630" s="353"/>
      <c r="EJ630" s="353"/>
      <c r="EK630" s="353"/>
      <c r="EL630" s="353"/>
      <c r="EM630" s="353"/>
      <c r="EN630" s="116"/>
    </row>
    <row r="631" spans="3:144" x14ac:dyDescent="0.3">
      <c r="C631" s="142">
        <f t="shared" si="364"/>
        <v>30</v>
      </c>
      <c r="D631" s="223" t="str">
        <f t="shared" si="375"/>
        <v>해외투자대출</v>
      </c>
      <c r="E631" s="215" t="str">
        <f t="shared" si="375"/>
        <v>산업</v>
      </c>
      <c r="F631" s="283">
        <f t="shared" si="375"/>
        <v>6338</v>
      </c>
      <c r="G631" s="352">
        <f t="shared" si="375"/>
        <v>1.3509999999999999E-2</v>
      </c>
      <c r="H631" s="218">
        <f t="shared" si="375"/>
        <v>43342</v>
      </c>
      <c r="I631" s="219" t="str">
        <f t="shared" si="375"/>
        <v>3개월</v>
      </c>
      <c r="J631" s="220" t="str">
        <f t="shared" si="375"/>
        <v>3.6.9.12</v>
      </c>
      <c r="K631" s="353">
        <f t="shared" si="383"/>
        <v>1.3509999999999999E-2</v>
      </c>
      <c r="L631" s="353">
        <f t="shared" si="383"/>
        <v>1.3509999999999999E-2</v>
      </c>
      <c r="M631" s="353">
        <f t="shared" si="383"/>
        <v>1.3509999999999999E-2</v>
      </c>
      <c r="N631" s="353">
        <f t="shared" si="383"/>
        <v>1.3509999999999999E-2</v>
      </c>
      <c r="O631" s="353">
        <f t="shared" si="383"/>
        <v>1.3509999999999999E-2</v>
      </c>
      <c r="P631" s="353">
        <f t="shared" si="383"/>
        <v>1.3509999999999999E-2</v>
      </c>
      <c r="Q631" s="353">
        <f t="shared" si="383"/>
        <v>1.3509999999999999E-2</v>
      </c>
      <c r="R631" s="353">
        <f t="shared" si="383"/>
        <v>1.3509999999999999E-2</v>
      </c>
      <c r="S631" s="353">
        <f t="shared" si="383"/>
        <v>1.3509999999999999E-2</v>
      </c>
      <c r="T631" s="353">
        <f t="shared" si="383"/>
        <v>1.3509999999999999E-2</v>
      </c>
      <c r="U631" s="353">
        <f t="shared" si="383"/>
        <v>1.3509999999999999E-2</v>
      </c>
      <c r="V631" s="353">
        <f t="shared" si="383"/>
        <v>1.3509999999999999E-2</v>
      </c>
      <c r="W631" s="353">
        <f t="shared" si="383"/>
        <v>1.3509999999999999E-2</v>
      </c>
      <c r="X631" s="353">
        <f t="shared" si="383"/>
        <v>1.3509999999999999E-2</v>
      </c>
      <c r="Y631" s="353">
        <f t="shared" si="383"/>
        <v>1.3509999999999999E-2</v>
      </c>
      <c r="Z631" s="353">
        <f t="shared" si="383"/>
        <v>1.3509999999999999E-2</v>
      </c>
      <c r="AA631" s="353">
        <f t="shared" si="383"/>
        <v>1.3509999999999999E-2</v>
      </c>
      <c r="AB631" s="353">
        <f t="shared" si="383"/>
        <v>1.3509999999999999E-2</v>
      </c>
      <c r="AC631" s="353">
        <f t="shared" si="383"/>
        <v>1.3509999999999999E-2</v>
      </c>
      <c r="AD631" s="353">
        <f t="shared" si="383"/>
        <v>1.3509999999999999E-2</v>
      </c>
      <c r="AE631" s="353">
        <f t="shared" si="383"/>
        <v>1.3509999999999999E-2</v>
      </c>
      <c r="AF631" s="353">
        <f t="shared" si="383"/>
        <v>1.3509999999999999E-2</v>
      </c>
      <c r="AG631" s="353">
        <f t="shared" si="383"/>
        <v>1.3509999999999999E-2</v>
      </c>
      <c r="AH631" s="353">
        <f t="shared" si="383"/>
        <v>1.3509999999999999E-2</v>
      </c>
      <c r="AI631" s="353">
        <f t="shared" si="383"/>
        <v>1.3509999999999999E-2</v>
      </c>
      <c r="AJ631" s="353">
        <f t="shared" si="383"/>
        <v>1.3509999999999999E-2</v>
      </c>
      <c r="AK631" s="353">
        <f t="shared" si="383"/>
        <v>1.3509999999999999E-2</v>
      </c>
      <c r="AL631" s="353">
        <f t="shared" si="383"/>
        <v>1.3509999999999999E-2</v>
      </c>
      <c r="AM631" s="353">
        <f t="shared" si="383"/>
        <v>1.3509999999999999E-2</v>
      </c>
      <c r="AN631" s="353">
        <f t="shared" si="383"/>
        <v>1.3509999999999999E-2</v>
      </c>
      <c r="AO631" s="353">
        <f t="shared" si="383"/>
        <v>1.3509999999999999E-2</v>
      </c>
      <c r="AP631" s="353">
        <f t="shared" si="383"/>
        <v>1.3509999999999999E-2</v>
      </c>
      <c r="AQ631" s="353">
        <f t="shared" si="383"/>
        <v>1.3509999999999999E-2</v>
      </c>
      <c r="AR631" s="353">
        <f t="shared" si="383"/>
        <v>1.3509999999999999E-2</v>
      </c>
      <c r="AS631" s="353">
        <f t="shared" si="383"/>
        <v>1.3509999999999999E-2</v>
      </c>
      <c r="AT631" s="353">
        <f t="shared" si="383"/>
        <v>1.3509999999999999E-2</v>
      </c>
      <c r="AU631" s="353">
        <f t="shared" si="383"/>
        <v>1.3509999999999999E-2</v>
      </c>
      <c r="AV631" s="353">
        <f t="shared" si="383"/>
        <v>1.3509999999999999E-2</v>
      </c>
      <c r="AW631" s="353">
        <f t="shared" si="383"/>
        <v>1.3509999999999999E-2</v>
      </c>
      <c r="AX631" s="353">
        <f t="shared" si="383"/>
        <v>1.3509999999999999E-2</v>
      </c>
      <c r="AY631" s="353">
        <f t="shared" si="383"/>
        <v>1.3509999999999999E-2</v>
      </c>
      <c r="AZ631" s="353">
        <f t="shared" si="383"/>
        <v>1.3509999999999999E-2</v>
      </c>
      <c r="BA631" s="353">
        <f t="shared" si="383"/>
        <v>1.3509999999999999E-2</v>
      </c>
      <c r="BB631" s="353">
        <f t="shared" si="383"/>
        <v>1.3509999999999999E-2</v>
      </c>
      <c r="BC631" s="353">
        <f t="shared" si="383"/>
        <v>1.3509999999999999E-2</v>
      </c>
      <c r="BD631" s="353">
        <f t="shared" si="383"/>
        <v>1.3509999999999999E-2</v>
      </c>
      <c r="BE631" s="353">
        <f t="shared" si="383"/>
        <v>1.3509999999999999E-2</v>
      </c>
      <c r="BF631" s="353">
        <f t="shared" si="383"/>
        <v>1.3509999999999999E-2</v>
      </c>
      <c r="BG631" s="353">
        <f t="shared" si="383"/>
        <v>1.3509999999999999E-2</v>
      </c>
      <c r="BH631" s="353">
        <f t="shared" si="383"/>
        <v>1.3509999999999999E-2</v>
      </c>
      <c r="BI631" s="353">
        <f t="shared" si="383"/>
        <v>1.3509999999999999E-2</v>
      </c>
      <c r="BJ631" s="353">
        <f t="shared" si="383"/>
        <v>1.3509999999999999E-2</v>
      </c>
      <c r="BK631" s="353">
        <f t="shared" si="383"/>
        <v>1.3509999999999999E-2</v>
      </c>
      <c r="BL631" s="353">
        <f t="shared" si="383"/>
        <v>1.3509999999999999E-2</v>
      </c>
      <c r="BM631" s="353">
        <f t="shared" si="383"/>
        <v>1.3509999999999999E-2</v>
      </c>
      <c r="BN631" s="353">
        <f t="shared" si="383"/>
        <v>1.3509999999999999E-2</v>
      </c>
      <c r="BO631" s="353">
        <f t="shared" si="383"/>
        <v>1.3509999999999999E-2</v>
      </c>
      <c r="BP631" s="353">
        <f t="shared" si="383"/>
        <v>1.3509999999999999E-2</v>
      </c>
      <c r="BQ631" s="353">
        <f t="shared" si="383"/>
        <v>1.3509999999999999E-2</v>
      </c>
      <c r="BR631" s="353">
        <f t="shared" si="383"/>
        <v>1.3509999999999999E-2</v>
      </c>
      <c r="BS631" s="353">
        <f t="shared" si="383"/>
        <v>1.3509999999999999E-2</v>
      </c>
      <c r="BT631" s="353">
        <f t="shared" si="383"/>
        <v>1.3509999999999999E-2</v>
      </c>
      <c r="BU631" s="353">
        <f t="shared" si="383"/>
        <v>1.3509999999999999E-2</v>
      </c>
      <c r="BV631" s="353">
        <f t="shared" si="383"/>
        <v>1.3509999999999999E-2</v>
      </c>
      <c r="BW631" s="353">
        <f t="shared" si="381"/>
        <v>1.3509999999999999E-2</v>
      </c>
      <c r="BX631" s="353">
        <f t="shared" si="381"/>
        <v>1.3509999999999999E-2</v>
      </c>
      <c r="BY631" s="353">
        <f t="shared" si="381"/>
        <v>1.3509999999999999E-2</v>
      </c>
      <c r="BZ631" s="353">
        <f t="shared" si="381"/>
        <v>1.3509999999999999E-2</v>
      </c>
      <c r="CA631" s="353">
        <f t="shared" si="381"/>
        <v>1.3509999999999999E-2</v>
      </c>
      <c r="CB631" s="353">
        <f t="shared" si="381"/>
        <v>1.3509999999999999E-2</v>
      </c>
      <c r="CC631" s="353">
        <f t="shared" si="381"/>
        <v>1.3509999999999999E-2</v>
      </c>
      <c r="CD631" s="353">
        <f t="shared" si="381"/>
        <v>1.3509999999999999E-2</v>
      </c>
      <c r="CE631" s="353">
        <f t="shared" si="381"/>
        <v>1.3509999999999999E-2</v>
      </c>
      <c r="CF631" s="353">
        <f t="shared" si="381"/>
        <v>1.3509999999999999E-2</v>
      </c>
      <c r="CG631" s="353">
        <f t="shared" si="381"/>
        <v>1.3509999999999999E-2</v>
      </c>
      <c r="CH631" s="353">
        <f t="shared" si="381"/>
        <v>1.3509999999999999E-2</v>
      </c>
      <c r="CI631" s="353">
        <f t="shared" si="381"/>
        <v>1.3509999999999999E-2</v>
      </c>
      <c r="CJ631" s="353">
        <f t="shared" si="381"/>
        <v>1.3509999999999999E-2</v>
      </c>
      <c r="CK631" s="353">
        <f t="shared" si="381"/>
        <v>1.3509999999999999E-2</v>
      </c>
      <c r="CL631" s="353">
        <f t="shared" si="381"/>
        <v>1.3509999999999999E-2</v>
      </c>
      <c r="CM631" s="353">
        <f t="shared" si="381"/>
        <v>1.3509999999999999E-2</v>
      </c>
      <c r="CN631" s="353">
        <f t="shared" si="381"/>
        <v>1.3509999999999999E-2</v>
      </c>
      <c r="CO631" s="353">
        <f t="shared" si="381"/>
        <v>1.3509999999999999E-2</v>
      </c>
      <c r="CP631" s="353">
        <f t="shared" si="381"/>
        <v>1.3509999999999999E-2</v>
      </c>
      <c r="CQ631" s="353">
        <f t="shared" si="381"/>
        <v>1.3509999999999999E-2</v>
      </c>
      <c r="CR631" s="353">
        <f t="shared" si="381"/>
        <v>1.3509999999999999E-2</v>
      </c>
      <c r="CS631" s="353">
        <f t="shared" si="381"/>
        <v>1.3509999999999999E-2</v>
      </c>
      <c r="CT631" s="353">
        <f t="shared" si="381"/>
        <v>1.3509999999999999E-2</v>
      </c>
      <c r="CU631" s="353">
        <f t="shared" si="381"/>
        <v>1.3509999999999999E-2</v>
      </c>
      <c r="CV631" s="353">
        <f t="shared" si="381"/>
        <v>1.3509999999999999E-2</v>
      </c>
      <c r="CW631" s="353">
        <f t="shared" si="381"/>
        <v>1.3509999999999999E-2</v>
      </c>
      <c r="CX631" s="353">
        <f t="shared" si="381"/>
        <v>1.3509999999999999E-2</v>
      </c>
      <c r="CY631" s="353">
        <f t="shared" si="381"/>
        <v>1.3509999999999999E-2</v>
      </c>
      <c r="CZ631" s="353">
        <f t="shared" si="381"/>
        <v>1.3509999999999999E-2</v>
      </c>
      <c r="DA631" s="353">
        <f t="shared" si="381"/>
        <v>1.3509999999999999E-2</v>
      </c>
      <c r="DB631" s="353">
        <f t="shared" si="381"/>
        <v>1.3509999999999999E-2</v>
      </c>
      <c r="DC631" s="353">
        <f t="shared" si="381"/>
        <v>1.3509999999999999E-2</v>
      </c>
      <c r="DD631" s="353"/>
      <c r="DE631" s="353"/>
      <c r="DF631" s="353"/>
      <c r="DG631" s="353"/>
      <c r="DH631" s="353"/>
      <c r="DI631" s="353"/>
      <c r="DJ631" s="353"/>
      <c r="DK631" s="353"/>
      <c r="DL631" s="353"/>
      <c r="DM631" s="353"/>
      <c r="DN631" s="353"/>
      <c r="DO631" s="353"/>
      <c r="DP631" s="353"/>
      <c r="DQ631" s="353"/>
      <c r="DR631" s="353"/>
      <c r="DS631" s="353"/>
      <c r="DT631" s="353"/>
      <c r="DU631" s="353"/>
      <c r="DV631" s="353"/>
      <c r="DW631" s="353"/>
      <c r="DX631" s="353"/>
      <c r="DY631" s="353"/>
      <c r="DZ631" s="353"/>
      <c r="EA631" s="353"/>
      <c r="EB631" s="353"/>
      <c r="EC631" s="353"/>
      <c r="ED631" s="353"/>
      <c r="EE631" s="353"/>
      <c r="EF631" s="353"/>
      <c r="EG631" s="353"/>
      <c r="EH631" s="353"/>
      <c r="EI631" s="353"/>
      <c r="EJ631" s="353"/>
      <c r="EK631" s="353"/>
      <c r="EL631" s="353"/>
      <c r="EM631" s="353"/>
      <c r="EN631" s="116"/>
    </row>
    <row r="632" spans="3:144" x14ac:dyDescent="0.3">
      <c r="C632" s="142">
        <f t="shared" si="364"/>
        <v>31</v>
      </c>
      <c r="D632" s="223" t="str">
        <f t="shared" si="375"/>
        <v>국고보조금</v>
      </c>
      <c r="E632" s="215" t="str">
        <f t="shared" si="375"/>
        <v>국고보조</v>
      </c>
      <c r="F632" s="283">
        <f t="shared" si="375"/>
        <v>2902.0929999999998</v>
      </c>
      <c r="G632" s="352">
        <f t="shared" si="375"/>
        <v>0</v>
      </c>
      <c r="H632" s="218">
        <f t="shared" si="375"/>
        <v>0</v>
      </c>
      <c r="I632" s="219">
        <f t="shared" si="375"/>
        <v>0</v>
      </c>
      <c r="J632" s="220">
        <f t="shared" si="375"/>
        <v>0</v>
      </c>
      <c r="K632" s="353">
        <f t="shared" si="383"/>
        <v>0</v>
      </c>
      <c r="L632" s="353">
        <f t="shared" si="383"/>
        <v>0</v>
      </c>
      <c r="M632" s="353">
        <f t="shared" si="383"/>
        <v>0</v>
      </c>
      <c r="N632" s="353">
        <f t="shared" si="383"/>
        <v>0</v>
      </c>
      <c r="O632" s="353">
        <f t="shared" si="383"/>
        <v>0</v>
      </c>
      <c r="P632" s="353">
        <f t="shared" si="383"/>
        <v>0</v>
      </c>
      <c r="Q632" s="353">
        <f t="shared" si="383"/>
        <v>0</v>
      </c>
      <c r="R632" s="353">
        <f t="shared" si="383"/>
        <v>0</v>
      </c>
      <c r="S632" s="353">
        <f t="shared" si="383"/>
        <v>0</v>
      </c>
      <c r="T632" s="353">
        <f t="shared" si="383"/>
        <v>0</v>
      </c>
      <c r="U632" s="353">
        <f t="shared" si="383"/>
        <v>0</v>
      </c>
      <c r="V632" s="353">
        <f t="shared" si="383"/>
        <v>0</v>
      </c>
      <c r="W632" s="353">
        <f t="shared" si="383"/>
        <v>0</v>
      </c>
      <c r="X632" s="353">
        <f t="shared" si="383"/>
        <v>0</v>
      </c>
      <c r="Y632" s="353">
        <f t="shared" si="383"/>
        <v>0</v>
      </c>
      <c r="Z632" s="353">
        <f t="shared" si="383"/>
        <v>0</v>
      </c>
      <c r="AA632" s="353">
        <f t="shared" si="383"/>
        <v>0</v>
      </c>
      <c r="AB632" s="353">
        <f t="shared" si="383"/>
        <v>0</v>
      </c>
      <c r="AC632" s="353">
        <f t="shared" si="383"/>
        <v>0</v>
      </c>
      <c r="AD632" s="353">
        <f t="shared" si="383"/>
        <v>0</v>
      </c>
      <c r="AE632" s="353">
        <f t="shared" si="383"/>
        <v>0</v>
      </c>
      <c r="AF632" s="353">
        <f t="shared" si="383"/>
        <v>0</v>
      </c>
      <c r="AG632" s="353">
        <f t="shared" si="383"/>
        <v>0</v>
      </c>
      <c r="AH632" s="353">
        <f t="shared" si="383"/>
        <v>0</v>
      </c>
      <c r="AI632" s="353">
        <f t="shared" si="383"/>
        <v>0</v>
      </c>
      <c r="AJ632" s="353">
        <f t="shared" si="383"/>
        <v>0</v>
      </c>
      <c r="AK632" s="353">
        <f t="shared" si="383"/>
        <v>0</v>
      </c>
      <c r="AL632" s="353">
        <f t="shared" si="383"/>
        <v>0</v>
      </c>
      <c r="AM632" s="353">
        <f t="shared" si="383"/>
        <v>0</v>
      </c>
      <c r="AN632" s="353">
        <f t="shared" si="383"/>
        <v>0</v>
      </c>
      <c r="AO632" s="353">
        <f t="shared" si="383"/>
        <v>0</v>
      </c>
      <c r="AP632" s="353">
        <f t="shared" si="383"/>
        <v>0</v>
      </c>
      <c r="AQ632" s="353">
        <f t="shared" si="383"/>
        <v>0</v>
      </c>
      <c r="AR632" s="353">
        <f t="shared" si="383"/>
        <v>0</v>
      </c>
      <c r="AS632" s="353">
        <f t="shared" si="383"/>
        <v>0</v>
      </c>
      <c r="AT632" s="353">
        <f t="shared" si="383"/>
        <v>0</v>
      </c>
      <c r="AU632" s="353">
        <f t="shared" si="383"/>
        <v>0</v>
      </c>
      <c r="AV632" s="353">
        <f t="shared" si="383"/>
        <v>0</v>
      </c>
      <c r="AW632" s="353">
        <f t="shared" si="383"/>
        <v>0</v>
      </c>
      <c r="AX632" s="353">
        <f t="shared" si="383"/>
        <v>0</v>
      </c>
      <c r="AY632" s="353">
        <f t="shared" si="383"/>
        <v>0</v>
      </c>
      <c r="AZ632" s="353">
        <f t="shared" si="383"/>
        <v>0</v>
      </c>
      <c r="BA632" s="353">
        <f t="shared" si="383"/>
        <v>0</v>
      </c>
      <c r="BB632" s="353">
        <f t="shared" si="383"/>
        <v>0</v>
      </c>
      <c r="BC632" s="353">
        <f t="shared" si="383"/>
        <v>0</v>
      </c>
      <c r="BD632" s="353">
        <f t="shared" si="383"/>
        <v>0</v>
      </c>
      <c r="BE632" s="353">
        <f t="shared" si="383"/>
        <v>0</v>
      </c>
      <c r="BF632" s="353">
        <f t="shared" si="383"/>
        <v>0</v>
      </c>
      <c r="BG632" s="353">
        <f t="shared" si="383"/>
        <v>0</v>
      </c>
      <c r="BH632" s="353">
        <f t="shared" si="383"/>
        <v>0</v>
      </c>
      <c r="BI632" s="353">
        <f t="shared" si="383"/>
        <v>0</v>
      </c>
      <c r="BJ632" s="353">
        <f t="shared" si="383"/>
        <v>0</v>
      </c>
      <c r="BK632" s="353">
        <f t="shared" si="383"/>
        <v>0</v>
      </c>
      <c r="BL632" s="353">
        <f t="shared" si="383"/>
        <v>0</v>
      </c>
      <c r="BM632" s="353">
        <f t="shared" si="383"/>
        <v>0</v>
      </c>
      <c r="BN632" s="353">
        <f t="shared" si="383"/>
        <v>0</v>
      </c>
      <c r="BO632" s="353">
        <f t="shared" si="383"/>
        <v>0</v>
      </c>
      <c r="BP632" s="353">
        <f t="shared" si="383"/>
        <v>0</v>
      </c>
      <c r="BQ632" s="353">
        <f t="shared" si="383"/>
        <v>0</v>
      </c>
      <c r="BR632" s="353">
        <f t="shared" si="383"/>
        <v>0</v>
      </c>
      <c r="BS632" s="353">
        <f t="shared" si="383"/>
        <v>0</v>
      </c>
      <c r="BT632" s="353">
        <f t="shared" si="383"/>
        <v>0</v>
      </c>
      <c r="BU632" s="353">
        <f t="shared" si="383"/>
        <v>0</v>
      </c>
      <c r="BV632" s="353">
        <f t="shared" si="383"/>
        <v>0</v>
      </c>
      <c r="BW632" s="353">
        <f t="shared" si="381"/>
        <v>0</v>
      </c>
      <c r="BX632" s="353">
        <f t="shared" si="381"/>
        <v>0</v>
      </c>
      <c r="BY632" s="353">
        <f t="shared" si="381"/>
        <v>0</v>
      </c>
      <c r="BZ632" s="353">
        <f t="shared" si="381"/>
        <v>0</v>
      </c>
      <c r="CA632" s="353">
        <f t="shared" si="381"/>
        <v>0</v>
      </c>
      <c r="CB632" s="353">
        <f t="shared" si="381"/>
        <v>0</v>
      </c>
      <c r="CC632" s="353">
        <f t="shared" si="381"/>
        <v>0</v>
      </c>
      <c r="CD632" s="353">
        <f t="shared" si="381"/>
        <v>0</v>
      </c>
      <c r="CE632" s="353">
        <f t="shared" si="381"/>
        <v>0</v>
      </c>
      <c r="CF632" s="353">
        <f t="shared" si="381"/>
        <v>0</v>
      </c>
      <c r="CG632" s="353">
        <f t="shared" si="381"/>
        <v>0</v>
      </c>
      <c r="CH632" s="353">
        <f t="shared" si="381"/>
        <v>0</v>
      </c>
      <c r="CI632" s="353">
        <f t="shared" si="381"/>
        <v>0</v>
      </c>
      <c r="CJ632" s="353">
        <f t="shared" si="381"/>
        <v>0</v>
      </c>
      <c r="CK632" s="353">
        <f t="shared" si="381"/>
        <v>0</v>
      </c>
      <c r="CL632" s="353">
        <f t="shared" si="381"/>
        <v>0</v>
      </c>
      <c r="CM632" s="353">
        <f t="shared" si="381"/>
        <v>0</v>
      </c>
      <c r="CN632" s="353">
        <f t="shared" si="381"/>
        <v>0</v>
      </c>
      <c r="CO632" s="353">
        <f t="shared" si="381"/>
        <v>0</v>
      </c>
      <c r="CP632" s="353">
        <f t="shared" si="381"/>
        <v>0</v>
      </c>
      <c r="CQ632" s="353">
        <f t="shared" si="381"/>
        <v>0</v>
      </c>
      <c r="CR632" s="353">
        <f t="shared" si="381"/>
        <v>0</v>
      </c>
      <c r="CS632" s="353">
        <f t="shared" si="381"/>
        <v>0</v>
      </c>
      <c r="CT632" s="353">
        <f t="shared" si="381"/>
        <v>0</v>
      </c>
      <c r="CU632" s="353">
        <f t="shared" si="381"/>
        <v>0</v>
      </c>
      <c r="CV632" s="353">
        <f t="shared" si="381"/>
        <v>0</v>
      </c>
      <c r="CW632" s="353">
        <f t="shared" si="381"/>
        <v>0</v>
      </c>
      <c r="CX632" s="353">
        <f t="shared" si="381"/>
        <v>0</v>
      </c>
      <c r="CY632" s="353">
        <f t="shared" si="381"/>
        <v>0</v>
      </c>
      <c r="CZ632" s="353">
        <f t="shared" si="381"/>
        <v>0</v>
      </c>
      <c r="DA632" s="353">
        <f t="shared" si="381"/>
        <v>0</v>
      </c>
      <c r="DB632" s="353">
        <f t="shared" si="381"/>
        <v>0</v>
      </c>
      <c r="DC632" s="353">
        <f t="shared" si="381"/>
        <v>0</v>
      </c>
      <c r="DD632" s="353"/>
      <c r="DE632" s="353"/>
      <c r="DF632" s="353"/>
      <c r="DG632" s="353"/>
      <c r="DH632" s="353"/>
      <c r="DI632" s="353"/>
      <c r="DJ632" s="353"/>
      <c r="DK632" s="353"/>
      <c r="DL632" s="353"/>
      <c r="DM632" s="353"/>
      <c r="DN632" s="353"/>
      <c r="DO632" s="353"/>
      <c r="DP632" s="353"/>
      <c r="DQ632" s="353"/>
      <c r="DR632" s="353"/>
      <c r="DS632" s="353"/>
      <c r="DT632" s="353"/>
      <c r="DU632" s="353"/>
      <c r="DV632" s="353"/>
      <c r="DW632" s="353"/>
      <c r="DX632" s="353"/>
      <c r="DY632" s="353"/>
      <c r="DZ632" s="353"/>
      <c r="EA632" s="353"/>
      <c r="EB632" s="353"/>
      <c r="EC632" s="353"/>
      <c r="ED632" s="353"/>
      <c r="EE632" s="353"/>
      <c r="EF632" s="353"/>
      <c r="EG632" s="353"/>
      <c r="EH632" s="353"/>
      <c r="EI632" s="353"/>
      <c r="EJ632" s="353"/>
      <c r="EK632" s="353"/>
      <c r="EL632" s="353"/>
      <c r="EM632" s="353"/>
      <c r="EN632" s="116"/>
    </row>
    <row r="633" spans="3:144" x14ac:dyDescent="0.3">
      <c r="C633" s="142">
        <f t="shared" si="364"/>
        <v>32</v>
      </c>
      <c r="D633" s="223" t="str">
        <f t="shared" ref="D633:J635" si="384">D562</f>
        <v>산업시설대</v>
      </c>
      <c r="E633" s="215" t="str">
        <f t="shared" si="384"/>
        <v>산업</v>
      </c>
      <c r="F633" s="283">
        <f t="shared" si="384"/>
        <v>0</v>
      </c>
      <c r="G633" s="352">
        <f t="shared" si="384"/>
        <v>2.6699999999999998E-2</v>
      </c>
      <c r="H633" s="218">
        <f t="shared" si="384"/>
        <v>43660</v>
      </c>
      <c r="I633" s="219" t="str">
        <f t="shared" si="384"/>
        <v>3개월</v>
      </c>
      <c r="J633" s="220" t="str">
        <f t="shared" si="384"/>
        <v>1,4,7,10</v>
      </c>
      <c r="K633" s="353">
        <f t="shared" si="383"/>
        <v>2.6699999999999998E-2</v>
      </c>
      <c r="L633" s="353">
        <f t="shared" si="383"/>
        <v>2.6699999999999998E-2</v>
      </c>
      <c r="M633" s="353">
        <f t="shared" si="383"/>
        <v>2.6699999999999998E-2</v>
      </c>
      <c r="N633" s="353">
        <f t="shared" si="383"/>
        <v>2.6699999999999998E-2</v>
      </c>
      <c r="O633" s="353">
        <f t="shared" si="383"/>
        <v>2.6699999999999998E-2</v>
      </c>
      <c r="P633" s="353">
        <f t="shared" si="383"/>
        <v>2.6699999999999998E-2</v>
      </c>
      <c r="Q633" s="353">
        <f t="shared" si="383"/>
        <v>2.6699999999999998E-2</v>
      </c>
      <c r="R633" s="353">
        <f t="shared" si="383"/>
        <v>2.6699999999999998E-2</v>
      </c>
      <c r="S633" s="353">
        <f t="shared" si="383"/>
        <v>2.6699999999999998E-2</v>
      </c>
      <c r="T633" s="353">
        <f t="shared" si="383"/>
        <v>2.6699999999999998E-2</v>
      </c>
      <c r="U633" s="353">
        <f t="shared" si="383"/>
        <v>2.6699999999999998E-2</v>
      </c>
      <c r="V633" s="353">
        <f t="shared" si="383"/>
        <v>2.6699999999999998E-2</v>
      </c>
      <c r="W633" s="353">
        <f t="shared" si="383"/>
        <v>2.6699999999999998E-2</v>
      </c>
      <c r="X633" s="353">
        <f t="shared" si="383"/>
        <v>2.6699999999999998E-2</v>
      </c>
      <c r="Y633" s="353">
        <f t="shared" si="383"/>
        <v>2.6699999999999998E-2</v>
      </c>
      <c r="Z633" s="353">
        <f t="shared" si="383"/>
        <v>2.6699999999999998E-2</v>
      </c>
      <c r="AA633" s="353">
        <f t="shared" si="383"/>
        <v>2.6699999999999998E-2</v>
      </c>
      <c r="AB633" s="353">
        <f t="shared" si="383"/>
        <v>2.6699999999999998E-2</v>
      </c>
      <c r="AC633" s="353">
        <f t="shared" si="383"/>
        <v>2.6699999999999998E-2</v>
      </c>
      <c r="AD633" s="353">
        <f t="shared" si="383"/>
        <v>2.6699999999999998E-2</v>
      </c>
      <c r="AE633" s="353">
        <f t="shared" si="383"/>
        <v>2.6699999999999998E-2</v>
      </c>
      <c r="AF633" s="353">
        <f t="shared" si="383"/>
        <v>2.6699999999999998E-2</v>
      </c>
      <c r="AG633" s="353">
        <f t="shared" si="383"/>
        <v>2.6699999999999998E-2</v>
      </c>
      <c r="AH633" s="353">
        <f t="shared" si="383"/>
        <v>2.6699999999999998E-2</v>
      </c>
      <c r="AI633" s="353">
        <f t="shared" si="383"/>
        <v>2.6699999999999998E-2</v>
      </c>
      <c r="AJ633" s="353">
        <f t="shared" si="383"/>
        <v>2.6699999999999998E-2</v>
      </c>
      <c r="AK633" s="353">
        <f t="shared" si="383"/>
        <v>2.6699999999999998E-2</v>
      </c>
      <c r="AL633" s="353">
        <f t="shared" si="383"/>
        <v>2.6699999999999998E-2</v>
      </c>
      <c r="AM633" s="353">
        <f t="shared" si="383"/>
        <v>2.6699999999999998E-2</v>
      </c>
      <c r="AN633" s="353">
        <f t="shared" si="383"/>
        <v>2.6699999999999998E-2</v>
      </c>
      <c r="AO633" s="353">
        <f t="shared" si="383"/>
        <v>2.6699999999999998E-2</v>
      </c>
      <c r="AP633" s="353">
        <f t="shared" si="383"/>
        <v>2.6699999999999998E-2</v>
      </c>
      <c r="AQ633" s="353">
        <f t="shared" si="383"/>
        <v>2.6699999999999998E-2</v>
      </c>
      <c r="AR633" s="353">
        <f t="shared" si="383"/>
        <v>2.6699999999999998E-2</v>
      </c>
      <c r="AS633" s="353">
        <f t="shared" si="383"/>
        <v>2.6699999999999998E-2</v>
      </c>
      <c r="AT633" s="353">
        <f t="shared" si="383"/>
        <v>2.6699999999999998E-2</v>
      </c>
      <c r="AU633" s="353">
        <f t="shared" si="383"/>
        <v>2.6699999999999998E-2</v>
      </c>
      <c r="AV633" s="353">
        <f t="shared" si="383"/>
        <v>2.6699999999999998E-2</v>
      </c>
      <c r="AW633" s="353">
        <f t="shared" si="383"/>
        <v>2.6699999999999998E-2</v>
      </c>
      <c r="AX633" s="353">
        <f t="shared" si="383"/>
        <v>2.6699999999999998E-2</v>
      </c>
      <c r="AY633" s="353">
        <f t="shared" si="383"/>
        <v>2.6699999999999998E-2</v>
      </c>
      <c r="AZ633" s="353">
        <f t="shared" si="383"/>
        <v>2.6699999999999998E-2</v>
      </c>
      <c r="BA633" s="353">
        <f t="shared" si="383"/>
        <v>2.6699999999999998E-2</v>
      </c>
      <c r="BB633" s="353">
        <f t="shared" si="383"/>
        <v>2.6699999999999998E-2</v>
      </c>
      <c r="BC633" s="353">
        <f t="shared" si="383"/>
        <v>2.6699999999999998E-2</v>
      </c>
      <c r="BD633" s="353">
        <f t="shared" si="383"/>
        <v>2.6699999999999998E-2</v>
      </c>
      <c r="BE633" s="353">
        <f t="shared" si="383"/>
        <v>2.6699999999999998E-2</v>
      </c>
      <c r="BF633" s="353">
        <f t="shared" si="383"/>
        <v>2.6699999999999998E-2</v>
      </c>
      <c r="BG633" s="353">
        <f t="shared" si="383"/>
        <v>2.6699999999999998E-2</v>
      </c>
      <c r="BH633" s="353">
        <f t="shared" si="383"/>
        <v>2.6699999999999998E-2</v>
      </c>
      <c r="BI633" s="353">
        <f t="shared" si="383"/>
        <v>2.6699999999999998E-2</v>
      </c>
      <c r="BJ633" s="353">
        <f t="shared" si="383"/>
        <v>2.6699999999999998E-2</v>
      </c>
      <c r="BK633" s="353">
        <f t="shared" si="383"/>
        <v>2.6699999999999998E-2</v>
      </c>
      <c r="BL633" s="353">
        <f t="shared" si="383"/>
        <v>2.6699999999999998E-2</v>
      </c>
      <c r="BM633" s="353">
        <f t="shared" si="383"/>
        <v>2.6699999999999998E-2</v>
      </c>
      <c r="BN633" s="353">
        <f t="shared" si="383"/>
        <v>2.6699999999999998E-2</v>
      </c>
      <c r="BO633" s="353">
        <f t="shared" si="383"/>
        <v>2.6699999999999998E-2</v>
      </c>
      <c r="BP633" s="353">
        <f t="shared" si="383"/>
        <v>2.6699999999999998E-2</v>
      </c>
      <c r="BQ633" s="353">
        <f t="shared" si="383"/>
        <v>2.6699999999999998E-2</v>
      </c>
      <c r="BR633" s="353">
        <f t="shared" si="383"/>
        <v>2.6699999999999998E-2</v>
      </c>
      <c r="BS633" s="353">
        <f t="shared" si="383"/>
        <v>2.6699999999999998E-2</v>
      </c>
      <c r="BT633" s="353">
        <f t="shared" si="383"/>
        <v>2.6699999999999998E-2</v>
      </c>
      <c r="BU633" s="353">
        <f t="shared" si="383"/>
        <v>2.6699999999999998E-2</v>
      </c>
      <c r="BV633" s="353">
        <f t="shared" si="383"/>
        <v>2.6699999999999998E-2</v>
      </c>
      <c r="BW633" s="353">
        <f t="shared" si="381"/>
        <v>2.6699999999999998E-2</v>
      </c>
      <c r="BX633" s="353">
        <f t="shared" si="381"/>
        <v>2.6699999999999998E-2</v>
      </c>
      <c r="BY633" s="353">
        <f t="shared" si="381"/>
        <v>2.6699999999999998E-2</v>
      </c>
      <c r="BZ633" s="353">
        <f t="shared" si="381"/>
        <v>2.6699999999999998E-2</v>
      </c>
      <c r="CA633" s="353">
        <f t="shared" si="381"/>
        <v>2.6699999999999998E-2</v>
      </c>
      <c r="CB633" s="353">
        <f t="shared" si="381"/>
        <v>2.6699999999999998E-2</v>
      </c>
      <c r="CC633" s="353">
        <f t="shared" si="381"/>
        <v>2.6699999999999998E-2</v>
      </c>
      <c r="CD633" s="353">
        <f t="shared" si="381"/>
        <v>2.6699999999999998E-2</v>
      </c>
      <c r="CE633" s="353">
        <f t="shared" si="381"/>
        <v>2.6699999999999998E-2</v>
      </c>
      <c r="CF633" s="353">
        <f t="shared" si="381"/>
        <v>2.6699999999999998E-2</v>
      </c>
      <c r="CG633" s="353">
        <f t="shared" si="381"/>
        <v>2.6699999999999998E-2</v>
      </c>
      <c r="CH633" s="353">
        <f t="shared" si="381"/>
        <v>2.6699999999999998E-2</v>
      </c>
      <c r="CI633" s="353">
        <f t="shared" si="381"/>
        <v>2.6699999999999998E-2</v>
      </c>
      <c r="CJ633" s="353">
        <f t="shared" si="381"/>
        <v>2.6699999999999998E-2</v>
      </c>
      <c r="CK633" s="353">
        <f t="shared" si="381"/>
        <v>2.6699999999999998E-2</v>
      </c>
      <c r="CL633" s="353">
        <f t="shared" si="381"/>
        <v>2.6699999999999998E-2</v>
      </c>
      <c r="CM633" s="353">
        <f t="shared" si="381"/>
        <v>2.6699999999999998E-2</v>
      </c>
      <c r="CN633" s="353">
        <f t="shared" si="381"/>
        <v>2.6699999999999998E-2</v>
      </c>
      <c r="CO633" s="353">
        <f t="shared" si="381"/>
        <v>2.6699999999999998E-2</v>
      </c>
      <c r="CP633" s="353">
        <f t="shared" si="381"/>
        <v>2.6699999999999998E-2</v>
      </c>
      <c r="CQ633" s="353">
        <f t="shared" si="381"/>
        <v>2.6699999999999998E-2</v>
      </c>
      <c r="CR633" s="353">
        <f t="shared" si="381"/>
        <v>2.6699999999999998E-2</v>
      </c>
      <c r="CS633" s="353">
        <f t="shared" si="381"/>
        <v>2.6699999999999998E-2</v>
      </c>
      <c r="CT633" s="353">
        <f t="shared" si="381"/>
        <v>2.6699999999999998E-2</v>
      </c>
      <c r="CU633" s="353">
        <f t="shared" si="381"/>
        <v>2.6699999999999998E-2</v>
      </c>
      <c r="CV633" s="353">
        <f t="shared" si="381"/>
        <v>2.6699999999999998E-2</v>
      </c>
      <c r="CW633" s="353">
        <f t="shared" si="381"/>
        <v>2.6699999999999998E-2</v>
      </c>
      <c r="CX633" s="353">
        <f t="shared" si="381"/>
        <v>2.6699999999999998E-2</v>
      </c>
      <c r="CY633" s="353">
        <f t="shared" si="381"/>
        <v>2.6699999999999998E-2</v>
      </c>
      <c r="CZ633" s="353">
        <f t="shared" si="381"/>
        <v>2.6699999999999998E-2</v>
      </c>
      <c r="DA633" s="353">
        <f t="shared" si="381"/>
        <v>2.6699999999999998E-2</v>
      </c>
      <c r="DB633" s="353">
        <f t="shared" si="381"/>
        <v>2.6699999999999998E-2</v>
      </c>
      <c r="DC633" s="353">
        <f t="shared" si="381"/>
        <v>2.6699999999999998E-2</v>
      </c>
      <c r="DD633" s="353"/>
      <c r="DE633" s="353"/>
      <c r="DF633" s="353"/>
      <c r="DG633" s="353"/>
      <c r="DH633" s="353"/>
      <c r="DI633" s="353"/>
      <c r="DJ633" s="353"/>
      <c r="DK633" s="353"/>
      <c r="DL633" s="353"/>
      <c r="DM633" s="353"/>
      <c r="DN633" s="353"/>
      <c r="DO633" s="353"/>
      <c r="DP633" s="353"/>
      <c r="DQ633" s="353"/>
      <c r="DR633" s="353"/>
      <c r="DS633" s="353"/>
      <c r="DT633" s="353"/>
      <c r="DU633" s="353"/>
      <c r="DV633" s="353"/>
      <c r="DW633" s="353"/>
      <c r="DX633" s="353"/>
      <c r="DY633" s="353"/>
      <c r="DZ633" s="353"/>
      <c r="EA633" s="353"/>
      <c r="EB633" s="353"/>
      <c r="EC633" s="353"/>
      <c r="ED633" s="353"/>
      <c r="EE633" s="353"/>
      <c r="EF633" s="353"/>
      <c r="EG633" s="353"/>
      <c r="EH633" s="353"/>
      <c r="EI633" s="353"/>
      <c r="EJ633" s="353"/>
      <c r="EK633" s="353"/>
      <c r="EL633" s="353"/>
      <c r="EM633" s="353"/>
      <c r="EN633" s="116"/>
    </row>
    <row r="634" spans="3:144" x14ac:dyDescent="0.3">
      <c r="C634" s="142">
        <f t="shared" si="364"/>
        <v>33</v>
      </c>
      <c r="D634" s="223" t="str">
        <f t="shared" si="384"/>
        <v>산업시설대</v>
      </c>
      <c r="E634" s="215" t="str">
        <f t="shared" si="384"/>
        <v>산업</v>
      </c>
      <c r="F634" s="283">
        <f t="shared" si="384"/>
        <v>0</v>
      </c>
      <c r="G634" s="352">
        <f t="shared" si="384"/>
        <v>2.81E-2</v>
      </c>
      <c r="H634" s="218">
        <f t="shared" si="384"/>
        <v>43367</v>
      </c>
      <c r="I634" s="219" t="str">
        <f t="shared" si="384"/>
        <v>3개월</v>
      </c>
      <c r="J634" s="220" t="str">
        <f t="shared" si="384"/>
        <v>3.6.9.12</v>
      </c>
      <c r="K634" s="353">
        <f t="shared" ref="K634:BV637" si="385">$G634</f>
        <v>2.81E-2</v>
      </c>
      <c r="L634" s="353">
        <f t="shared" si="385"/>
        <v>2.81E-2</v>
      </c>
      <c r="M634" s="353">
        <f t="shared" si="385"/>
        <v>2.81E-2</v>
      </c>
      <c r="N634" s="353">
        <f t="shared" si="385"/>
        <v>2.81E-2</v>
      </c>
      <c r="O634" s="353">
        <f t="shared" si="385"/>
        <v>2.81E-2</v>
      </c>
      <c r="P634" s="353">
        <f t="shared" si="385"/>
        <v>2.81E-2</v>
      </c>
      <c r="Q634" s="353">
        <f t="shared" si="385"/>
        <v>2.81E-2</v>
      </c>
      <c r="R634" s="353">
        <f t="shared" si="385"/>
        <v>2.81E-2</v>
      </c>
      <c r="S634" s="353">
        <f t="shared" si="385"/>
        <v>2.81E-2</v>
      </c>
      <c r="T634" s="353">
        <f t="shared" si="385"/>
        <v>2.81E-2</v>
      </c>
      <c r="U634" s="353">
        <f t="shared" si="385"/>
        <v>2.81E-2</v>
      </c>
      <c r="V634" s="353">
        <f t="shared" si="385"/>
        <v>2.81E-2</v>
      </c>
      <c r="W634" s="353">
        <f t="shared" si="385"/>
        <v>2.81E-2</v>
      </c>
      <c r="X634" s="353">
        <f t="shared" si="385"/>
        <v>2.81E-2</v>
      </c>
      <c r="Y634" s="353">
        <f t="shared" si="385"/>
        <v>2.81E-2</v>
      </c>
      <c r="Z634" s="353">
        <f t="shared" si="385"/>
        <v>2.81E-2</v>
      </c>
      <c r="AA634" s="353">
        <f t="shared" si="385"/>
        <v>2.81E-2</v>
      </c>
      <c r="AB634" s="353">
        <f t="shared" si="385"/>
        <v>2.81E-2</v>
      </c>
      <c r="AC634" s="353">
        <f t="shared" si="385"/>
        <v>2.81E-2</v>
      </c>
      <c r="AD634" s="353">
        <f t="shared" si="385"/>
        <v>2.81E-2</v>
      </c>
      <c r="AE634" s="353">
        <f t="shared" si="385"/>
        <v>2.81E-2</v>
      </c>
      <c r="AF634" s="353">
        <f t="shared" si="385"/>
        <v>2.81E-2</v>
      </c>
      <c r="AG634" s="353">
        <f t="shared" si="385"/>
        <v>2.81E-2</v>
      </c>
      <c r="AH634" s="353">
        <f t="shared" si="385"/>
        <v>2.81E-2</v>
      </c>
      <c r="AI634" s="353">
        <f t="shared" si="385"/>
        <v>2.81E-2</v>
      </c>
      <c r="AJ634" s="353">
        <f t="shared" si="385"/>
        <v>2.81E-2</v>
      </c>
      <c r="AK634" s="353">
        <f t="shared" si="385"/>
        <v>2.81E-2</v>
      </c>
      <c r="AL634" s="353">
        <f t="shared" si="385"/>
        <v>2.81E-2</v>
      </c>
      <c r="AM634" s="353">
        <f t="shared" si="385"/>
        <v>2.81E-2</v>
      </c>
      <c r="AN634" s="353">
        <f t="shared" si="385"/>
        <v>2.81E-2</v>
      </c>
      <c r="AO634" s="353">
        <f t="shared" si="385"/>
        <v>2.81E-2</v>
      </c>
      <c r="AP634" s="353">
        <f t="shared" si="385"/>
        <v>2.81E-2</v>
      </c>
      <c r="AQ634" s="353">
        <f t="shared" si="385"/>
        <v>2.81E-2</v>
      </c>
      <c r="AR634" s="353">
        <f t="shared" si="385"/>
        <v>2.81E-2</v>
      </c>
      <c r="AS634" s="353">
        <f t="shared" si="385"/>
        <v>2.81E-2</v>
      </c>
      <c r="AT634" s="353">
        <f t="shared" si="385"/>
        <v>2.81E-2</v>
      </c>
      <c r="AU634" s="353">
        <f t="shared" si="385"/>
        <v>2.81E-2</v>
      </c>
      <c r="AV634" s="353">
        <f t="shared" si="385"/>
        <v>2.81E-2</v>
      </c>
      <c r="AW634" s="353">
        <f t="shared" si="385"/>
        <v>2.81E-2</v>
      </c>
      <c r="AX634" s="353">
        <f t="shared" si="385"/>
        <v>2.81E-2</v>
      </c>
      <c r="AY634" s="353">
        <f t="shared" si="385"/>
        <v>2.81E-2</v>
      </c>
      <c r="AZ634" s="353">
        <f t="shared" si="385"/>
        <v>2.81E-2</v>
      </c>
      <c r="BA634" s="353">
        <f t="shared" si="385"/>
        <v>2.81E-2</v>
      </c>
      <c r="BB634" s="353">
        <f t="shared" si="385"/>
        <v>2.81E-2</v>
      </c>
      <c r="BC634" s="353">
        <f t="shared" si="385"/>
        <v>2.81E-2</v>
      </c>
      <c r="BD634" s="353">
        <f t="shared" si="385"/>
        <v>2.81E-2</v>
      </c>
      <c r="BE634" s="353">
        <f t="shared" si="385"/>
        <v>2.81E-2</v>
      </c>
      <c r="BF634" s="353">
        <f t="shared" si="385"/>
        <v>2.81E-2</v>
      </c>
      <c r="BG634" s="353">
        <f t="shared" si="385"/>
        <v>2.81E-2</v>
      </c>
      <c r="BH634" s="353">
        <f t="shared" si="385"/>
        <v>2.81E-2</v>
      </c>
      <c r="BI634" s="353">
        <f t="shared" si="385"/>
        <v>2.81E-2</v>
      </c>
      <c r="BJ634" s="353">
        <f t="shared" si="385"/>
        <v>2.81E-2</v>
      </c>
      <c r="BK634" s="353">
        <f t="shared" si="385"/>
        <v>2.81E-2</v>
      </c>
      <c r="BL634" s="353">
        <f t="shared" si="385"/>
        <v>2.81E-2</v>
      </c>
      <c r="BM634" s="353">
        <f t="shared" si="385"/>
        <v>2.81E-2</v>
      </c>
      <c r="BN634" s="353">
        <f t="shared" si="385"/>
        <v>2.81E-2</v>
      </c>
      <c r="BO634" s="353">
        <f t="shared" si="385"/>
        <v>2.81E-2</v>
      </c>
      <c r="BP634" s="353">
        <f t="shared" si="385"/>
        <v>2.81E-2</v>
      </c>
      <c r="BQ634" s="353">
        <f t="shared" si="385"/>
        <v>2.81E-2</v>
      </c>
      <c r="BR634" s="353">
        <f t="shared" si="385"/>
        <v>2.81E-2</v>
      </c>
      <c r="BS634" s="353">
        <f t="shared" si="385"/>
        <v>2.81E-2</v>
      </c>
      <c r="BT634" s="353">
        <f t="shared" si="385"/>
        <v>2.81E-2</v>
      </c>
      <c r="BU634" s="353">
        <f t="shared" si="385"/>
        <v>2.81E-2</v>
      </c>
      <c r="BV634" s="353">
        <f t="shared" si="385"/>
        <v>2.81E-2</v>
      </c>
      <c r="BW634" s="353">
        <f t="shared" si="381"/>
        <v>2.81E-2</v>
      </c>
      <c r="BX634" s="353">
        <f t="shared" si="381"/>
        <v>2.81E-2</v>
      </c>
      <c r="BY634" s="353">
        <f t="shared" si="381"/>
        <v>2.81E-2</v>
      </c>
      <c r="BZ634" s="353">
        <f t="shared" si="381"/>
        <v>2.81E-2</v>
      </c>
      <c r="CA634" s="353">
        <f t="shared" si="381"/>
        <v>2.81E-2</v>
      </c>
      <c r="CB634" s="353">
        <f t="shared" si="381"/>
        <v>2.81E-2</v>
      </c>
      <c r="CC634" s="353">
        <f t="shared" si="381"/>
        <v>2.81E-2</v>
      </c>
      <c r="CD634" s="353">
        <f t="shared" si="381"/>
        <v>2.81E-2</v>
      </c>
      <c r="CE634" s="353">
        <f t="shared" si="381"/>
        <v>2.81E-2</v>
      </c>
      <c r="CF634" s="353">
        <f t="shared" si="381"/>
        <v>2.81E-2</v>
      </c>
      <c r="CG634" s="353">
        <f t="shared" si="381"/>
        <v>2.81E-2</v>
      </c>
      <c r="CH634" s="353">
        <f t="shared" si="381"/>
        <v>2.81E-2</v>
      </c>
      <c r="CI634" s="353">
        <f t="shared" si="381"/>
        <v>2.81E-2</v>
      </c>
      <c r="CJ634" s="353">
        <f t="shared" si="381"/>
        <v>2.81E-2</v>
      </c>
      <c r="CK634" s="353">
        <f t="shared" si="381"/>
        <v>2.81E-2</v>
      </c>
      <c r="CL634" s="353">
        <f t="shared" si="381"/>
        <v>2.81E-2</v>
      </c>
      <c r="CM634" s="353">
        <f t="shared" si="381"/>
        <v>2.81E-2</v>
      </c>
      <c r="CN634" s="353">
        <f t="shared" si="381"/>
        <v>2.81E-2</v>
      </c>
      <c r="CO634" s="353">
        <f t="shared" si="381"/>
        <v>2.81E-2</v>
      </c>
      <c r="CP634" s="353">
        <f t="shared" si="381"/>
        <v>2.81E-2</v>
      </c>
      <c r="CQ634" s="353">
        <f t="shared" si="381"/>
        <v>2.81E-2</v>
      </c>
      <c r="CR634" s="353">
        <f t="shared" si="381"/>
        <v>2.81E-2</v>
      </c>
      <c r="CS634" s="353">
        <f t="shared" si="381"/>
        <v>2.81E-2</v>
      </c>
      <c r="CT634" s="353">
        <f t="shared" si="381"/>
        <v>2.81E-2</v>
      </c>
      <c r="CU634" s="353">
        <f t="shared" si="381"/>
        <v>2.81E-2</v>
      </c>
      <c r="CV634" s="353">
        <f t="shared" si="381"/>
        <v>2.81E-2</v>
      </c>
      <c r="CW634" s="353">
        <f t="shared" si="381"/>
        <v>2.81E-2</v>
      </c>
      <c r="CX634" s="353">
        <f t="shared" si="381"/>
        <v>2.81E-2</v>
      </c>
      <c r="CY634" s="353">
        <f t="shared" si="381"/>
        <v>2.81E-2</v>
      </c>
      <c r="CZ634" s="353">
        <f t="shared" si="381"/>
        <v>2.81E-2</v>
      </c>
      <c r="DA634" s="353">
        <f t="shared" si="381"/>
        <v>2.81E-2</v>
      </c>
      <c r="DB634" s="353">
        <f t="shared" si="381"/>
        <v>2.81E-2</v>
      </c>
      <c r="DC634" s="353">
        <f t="shared" si="381"/>
        <v>2.81E-2</v>
      </c>
      <c r="DD634" s="353"/>
      <c r="DE634" s="353"/>
      <c r="DF634" s="353"/>
      <c r="DG634" s="353"/>
      <c r="DH634" s="353"/>
      <c r="DI634" s="353"/>
      <c r="DJ634" s="353"/>
      <c r="DK634" s="353"/>
      <c r="DL634" s="353"/>
      <c r="DM634" s="353"/>
      <c r="DN634" s="353"/>
      <c r="DO634" s="353"/>
      <c r="DP634" s="353"/>
      <c r="DQ634" s="353"/>
      <c r="DR634" s="353"/>
      <c r="DS634" s="353"/>
      <c r="DT634" s="353"/>
      <c r="DU634" s="353"/>
      <c r="DV634" s="353"/>
      <c r="DW634" s="353"/>
      <c r="DX634" s="353"/>
      <c r="DY634" s="353"/>
      <c r="DZ634" s="353"/>
      <c r="EA634" s="353"/>
      <c r="EB634" s="353"/>
      <c r="EC634" s="353"/>
      <c r="ED634" s="353"/>
      <c r="EE634" s="353"/>
      <c r="EF634" s="353"/>
      <c r="EG634" s="353"/>
      <c r="EH634" s="353"/>
      <c r="EI634" s="353"/>
      <c r="EJ634" s="353"/>
      <c r="EK634" s="353"/>
      <c r="EL634" s="353"/>
      <c r="EM634" s="353"/>
      <c r="EN634" s="116"/>
    </row>
    <row r="635" spans="3:144" x14ac:dyDescent="0.3">
      <c r="C635" s="142">
        <f t="shared" si="364"/>
        <v>34</v>
      </c>
      <c r="D635" s="223" t="str">
        <f t="shared" si="384"/>
        <v>일반대(정책자금)</v>
      </c>
      <c r="E635" s="215" t="str">
        <f t="shared" si="384"/>
        <v>국민</v>
      </c>
      <c r="F635" s="283">
        <f t="shared" si="384"/>
        <v>0</v>
      </c>
      <c r="G635" s="352">
        <f t="shared" si="384"/>
        <v>2.8199999999999999E-2</v>
      </c>
      <c r="H635" s="218">
        <f t="shared" si="384"/>
        <v>43813</v>
      </c>
      <c r="I635" s="219" t="str">
        <f t="shared" si="384"/>
        <v>3개월</v>
      </c>
      <c r="J635" s="220" t="str">
        <f t="shared" si="384"/>
        <v>3.6.9.12</v>
      </c>
      <c r="K635" s="353">
        <f t="shared" si="385"/>
        <v>2.8199999999999999E-2</v>
      </c>
      <c r="L635" s="353">
        <f t="shared" si="385"/>
        <v>2.8199999999999999E-2</v>
      </c>
      <c r="M635" s="353">
        <f t="shared" si="385"/>
        <v>2.8199999999999999E-2</v>
      </c>
      <c r="N635" s="353">
        <f t="shared" si="385"/>
        <v>2.8199999999999999E-2</v>
      </c>
      <c r="O635" s="353">
        <f t="shared" si="385"/>
        <v>2.8199999999999999E-2</v>
      </c>
      <c r="P635" s="353">
        <f t="shared" si="385"/>
        <v>2.8199999999999999E-2</v>
      </c>
      <c r="Q635" s="353">
        <f t="shared" si="385"/>
        <v>2.8199999999999999E-2</v>
      </c>
      <c r="R635" s="353">
        <f t="shared" si="385"/>
        <v>2.8199999999999999E-2</v>
      </c>
      <c r="S635" s="353">
        <f t="shared" si="385"/>
        <v>2.8199999999999999E-2</v>
      </c>
      <c r="T635" s="353">
        <f t="shared" si="385"/>
        <v>2.8199999999999999E-2</v>
      </c>
      <c r="U635" s="353">
        <f t="shared" si="385"/>
        <v>2.8199999999999999E-2</v>
      </c>
      <c r="V635" s="353">
        <f t="shared" si="385"/>
        <v>2.8199999999999999E-2</v>
      </c>
      <c r="W635" s="353">
        <f t="shared" si="385"/>
        <v>2.8199999999999999E-2</v>
      </c>
      <c r="X635" s="353">
        <f t="shared" si="385"/>
        <v>2.8199999999999999E-2</v>
      </c>
      <c r="Y635" s="353">
        <f t="shared" si="385"/>
        <v>2.8199999999999999E-2</v>
      </c>
      <c r="Z635" s="353">
        <f t="shared" si="385"/>
        <v>2.8199999999999999E-2</v>
      </c>
      <c r="AA635" s="353">
        <f t="shared" si="385"/>
        <v>2.8199999999999999E-2</v>
      </c>
      <c r="AB635" s="353">
        <f t="shared" si="385"/>
        <v>2.8199999999999999E-2</v>
      </c>
      <c r="AC635" s="353">
        <f t="shared" si="385"/>
        <v>2.8199999999999999E-2</v>
      </c>
      <c r="AD635" s="353">
        <f t="shared" si="385"/>
        <v>2.8199999999999999E-2</v>
      </c>
      <c r="AE635" s="353">
        <f t="shared" si="385"/>
        <v>2.8199999999999999E-2</v>
      </c>
      <c r="AF635" s="353">
        <f t="shared" si="385"/>
        <v>2.8199999999999999E-2</v>
      </c>
      <c r="AG635" s="353">
        <f t="shared" si="385"/>
        <v>2.8199999999999999E-2</v>
      </c>
      <c r="AH635" s="353">
        <f t="shared" si="385"/>
        <v>2.8199999999999999E-2</v>
      </c>
      <c r="AI635" s="353">
        <f t="shared" si="385"/>
        <v>2.8199999999999999E-2</v>
      </c>
      <c r="AJ635" s="353">
        <f t="shared" si="385"/>
        <v>2.8199999999999999E-2</v>
      </c>
      <c r="AK635" s="353">
        <f t="shared" si="385"/>
        <v>2.8199999999999999E-2</v>
      </c>
      <c r="AL635" s="353">
        <f t="shared" si="385"/>
        <v>2.8199999999999999E-2</v>
      </c>
      <c r="AM635" s="353">
        <f t="shared" si="385"/>
        <v>2.8199999999999999E-2</v>
      </c>
      <c r="AN635" s="353">
        <f t="shared" si="385"/>
        <v>2.8199999999999999E-2</v>
      </c>
      <c r="AO635" s="353">
        <f t="shared" si="385"/>
        <v>2.8199999999999999E-2</v>
      </c>
      <c r="AP635" s="353">
        <f t="shared" si="385"/>
        <v>2.8199999999999999E-2</v>
      </c>
      <c r="AQ635" s="353">
        <f t="shared" si="385"/>
        <v>2.8199999999999999E-2</v>
      </c>
      <c r="AR635" s="353">
        <f t="shared" si="385"/>
        <v>2.8199999999999999E-2</v>
      </c>
      <c r="AS635" s="353">
        <f t="shared" si="385"/>
        <v>2.8199999999999999E-2</v>
      </c>
      <c r="AT635" s="353">
        <f t="shared" si="385"/>
        <v>2.8199999999999999E-2</v>
      </c>
      <c r="AU635" s="353">
        <f t="shared" si="385"/>
        <v>2.8199999999999999E-2</v>
      </c>
      <c r="AV635" s="353">
        <f t="shared" si="385"/>
        <v>2.8199999999999999E-2</v>
      </c>
      <c r="AW635" s="353">
        <f t="shared" si="385"/>
        <v>2.8199999999999999E-2</v>
      </c>
      <c r="AX635" s="353">
        <f t="shared" si="385"/>
        <v>2.8199999999999999E-2</v>
      </c>
      <c r="AY635" s="353">
        <f t="shared" si="385"/>
        <v>2.8199999999999999E-2</v>
      </c>
      <c r="AZ635" s="353">
        <f t="shared" si="385"/>
        <v>2.8199999999999999E-2</v>
      </c>
      <c r="BA635" s="353">
        <f t="shared" si="385"/>
        <v>2.8199999999999999E-2</v>
      </c>
      <c r="BB635" s="353">
        <f t="shared" si="385"/>
        <v>2.8199999999999999E-2</v>
      </c>
      <c r="BC635" s="353">
        <f t="shared" si="385"/>
        <v>2.8199999999999999E-2</v>
      </c>
      <c r="BD635" s="353">
        <f t="shared" si="385"/>
        <v>2.8199999999999999E-2</v>
      </c>
      <c r="BE635" s="353">
        <f t="shared" si="385"/>
        <v>2.8199999999999999E-2</v>
      </c>
      <c r="BF635" s="353">
        <f t="shared" si="385"/>
        <v>2.8199999999999999E-2</v>
      </c>
      <c r="BG635" s="353">
        <f t="shared" si="385"/>
        <v>2.8199999999999999E-2</v>
      </c>
      <c r="BH635" s="353">
        <f t="shared" si="385"/>
        <v>2.8199999999999999E-2</v>
      </c>
      <c r="BI635" s="353">
        <f t="shared" si="385"/>
        <v>2.8199999999999999E-2</v>
      </c>
      <c r="BJ635" s="353">
        <f t="shared" si="385"/>
        <v>2.8199999999999999E-2</v>
      </c>
      <c r="BK635" s="353">
        <f t="shared" si="385"/>
        <v>2.8199999999999999E-2</v>
      </c>
      <c r="BL635" s="353">
        <f t="shared" si="385"/>
        <v>2.8199999999999999E-2</v>
      </c>
      <c r="BM635" s="353">
        <f t="shared" si="385"/>
        <v>2.8199999999999999E-2</v>
      </c>
      <c r="BN635" s="353">
        <f t="shared" si="385"/>
        <v>2.8199999999999999E-2</v>
      </c>
      <c r="BO635" s="353">
        <f t="shared" si="385"/>
        <v>2.8199999999999999E-2</v>
      </c>
      <c r="BP635" s="353">
        <f t="shared" si="385"/>
        <v>2.8199999999999999E-2</v>
      </c>
      <c r="BQ635" s="353">
        <f t="shared" si="385"/>
        <v>2.8199999999999999E-2</v>
      </c>
      <c r="BR635" s="353">
        <f t="shared" si="385"/>
        <v>2.8199999999999999E-2</v>
      </c>
      <c r="BS635" s="353">
        <f t="shared" si="385"/>
        <v>2.8199999999999999E-2</v>
      </c>
      <c r="BT635" s="353">
        <f t="shared" si="385"/>
        <v>2.8199999999999999E-2</v>
      </c>
      <c r="BU635" s="353">
        <f t="shared" si="385"/>
        <v>2.8199999999999999E-2</v>
      </c>
      <c r="BV635" s="353">
        <f t="shared" si="385"/>
        <v>2.8199999999999999E-2</v>
      </c>
      <c r="BW635" s="353">
        <f t="shared" si="381"/>
        <v>2.8199999999999999E-2</v>
      </c>
      <c r="BX635" s="353">
        <f t="shared" si="381"/>
        <v>2.8199999999999999E-2</v>
      </c>
      <c r="BY635" s="353">
        <f t="shared" si="381"/>
        <v>2.8199999999999999E-2</v>
      </c>
      <c r="BZ635" s="353">
        <f t="shared" si="381"/>
        <v>2.8199999999999999E-2</v>
      </c>
      <c r="CA635" s="353">
        <f t="shared" si="381"/>
        <v>2.8199999999999999E-2</v>
      </c>
      <c r="CB635" s="353">
        <f t="shared" si="381"/>
        <v>2.8199999999999999E-2</v>
      </c>
      <c r="CC635" s="353">
        <f t="shared" si="381"/>
        <v>2.8199999999999999E-2</v>
      </c>
      <c r="CD635" s="353">
        <f t="shared" si="381"/>
        <v>2.8199999999999999E-2</v>
      </c>
      <c r="CE635" s="353">
        <f t="shared" si="381"/>
        <v>2.8199999999999999E-2</v>
      </c>
      <c r="CF635" s="353">
        <f t="shared" si="381"/>
        <v>2.8199999999999999E-2</v>
      </c>
      <c r="CG635" s="353">
        <f t="shared" si="381"/>
        <v>2.8199999999999999E-2</v>
      </c>
      <c r="CH635" s="353">
        <f t="shared" si="381"/>
        <v>2.8199999999999999E-2</v>
      </c>
      <c r="CI635" s="353">
        <f t="shared" si="381"/>
        <v>2.8199999999999999E-2</v>
      </c>
      <c r="CJ635" s="353">
        <f t="shared" si="381"/>
        <v>2.8199999999999999E-2</v>
      </c>
      <c r="CK635" s="353">
        <f t="shared" si="381"/>
        <v>2.8199999999999999E-2</v>
      </c>
      <c r="CL635" s="353">
        <f t="shared" si="381"/>
        <v>2.8199999999999999E-2</v>
      </c>
      <c r="CM635" s="353">
        <f t="shared" si="381"/>
        <v>2.8199999999999999E-2</v>
      </c>
      <c r="CN635" s="353">
        <f t="shared" si="381"/>
        <v>2.8199999999999999E-2</v>
      </c>
      <c r="CO635" s="353">
        <f t="shared" si="381"/>
        <v>2.8199999999999999E-2</v>
      </c>
      <c r="CP635" s="353">
        <f t="shared" si="381"/>
        <v>2.8199999999999999E-2</v>
      </c>
      <c r="CQ635" s="353">
        <f t="shared" si="381"/>
        <v>2.8199999999999999E-2</v>
      </c>
      <c r="CR635" s="353">
        <f t="shared" si="381"/>
        <v>2.8199999999999999E-2</v>
      </c>
      <c r="CS635" s="353">
        <f t="shared" si="381"/>
        <v>2.8199999999999999E-2</v>
      </c>
      <c r="CT635" s="353">
        <f t="shared" si="381"/>
        <v>2.8199999999999999E-2</v>
      </c>
      <c r="CU635" s="353">
        <f t="shared" si="381"/>
        <v>2.8199999999999999E-2</v>
      </c>
      <c r="CV635" s="353">
        <f t="shared" si="381"/>
        <v>2.8199999999999999E-2</v>
      </c>
      <c r="CW635" s="353">
        <f t="shared" si="381"/>
        <v>2.8199999999999999E-2</v>
      </c>
      <c r="CX635" s="353">
        <f t="shared" si="381"/>
        <v>2.8199999999999999E-2</v>
      </c>
      <c r="CY635" s="353">
        <f t="shared" si="381"/>
        <v>2.8199999999999999E-2</v>
      </c>
      <c r="CZ635" s="353">
        <f t="shared" si="381"/>
        <v>2.8199999999999999E-2</v>
      </c>
      <c r="DA635" s="353">
        <f t="shared" si="381"/>
        <v>2.8199999999999999E-2</v>
      </c>
      <c r="DB635" s="353">
        <f t="shared" si="381"/>
        <v>2.8199999999999999E-2</v>
      </c>
      <c r="DC635" s="353">
        <f t="shared" si="381"/>
        <v>2.8199999999999999E-2</v>
      </c>
      <c r="DD635" s="353"/>
      <c r="DE635" s="353"/>
      <c r="DF635" s="353"/>
      <c r="DG635" s="353"/>
      <c r="DH635" s="353"/>
      <c r="DI635" s="353"/>
      <c r="DJ635" s="353"/>
      <c r="DK635" s="353"/>
      <c r="DL635" s="353"/>
      <c r="DM635" s="353"/>
      <c r="DN635" s="353"/>
      <c r="DO635" s="353"/>
      <c r="DP635" s="353"/>
      <c r="DQ635" s="353"/>
      <c r="DR635" s="353"/>
      <c r="DS635" s="353"/>
      <c r="DT635" s="353"/>
      <c r="DU635" s="353"/>
      <c r="DV635" s="353"/>
      <c r="DW635" s="353"/>
      <c r="DX635" s="353"/>
      <c r="DY635" s="353"/>
      <c r="DZ635" s="353"/>
      <c r="EA635" s="353"/>
      <c r="EB635" s="353"/>
      <c r="EC635" s="353"/>
      <c r="ED635" s="353"/>
      <c r="EE635" s="353"/>
      <c r="EF635" s="353"/>
      <c r="EG635" s="353"/>
      <c r="EH635" s="353"/>
      <c r="EI635" s="353"/>
      <c r="EJ635" s="353"/>
      <c r="EK635" s="353"/>
      <c r="EL635" s="353"/>
      <c r="EM635" s="353"/>
      <c r="EN635" s="116"/>
    </row>
    <row r="636" spans="3:144" x14ac:dyDescent="0.3">
      <c r="C636" s="142"/>
      <c r="D636" s="223"/>
      <c r="E636" s="215"/>
      <c r="F636" s="283"/>
      <c r="G636" s="217"/>
      <c r="H636" s="218"/>
      <c r="I636" s="219"/>
      <c r="J636" s="220"/>
      <c r="K636" s="353"/>
      <c r="L636" s="354"/>
      <c r="M636" s="354"/>
      <c r="N636" s="354"/>
      <c r="O636" s="354"/>
      <c r="P636" s="354"/>
      <c r="Q636" s="354"/>
      <c r="R636" s="354"/>
      <c r="S636" s="354"/>
      <c r="T636" s="354"/>
      <c r="U636" s="354"/>
      <c r="V636" s="354"/>
      <c r="W636" s="354"/>
      <c r="X636" s="354"/>
      <c r="Y636" s="354"/>
      <c r="Z636" s="354"/>
      <c r="AA636" s="354"/>
      <c r="AB636" s="354"/>
      <c r="AC636" s="354"/>
      <c r="AD636" s="354"/>
      <c r="AE636" s="354"/>
      <c r="AF636" s="354"/>
      <c r="AG636" s="354"/>
      <c r="AH636" s="354"/>
      <c r="AI636" s="354"/>
      <c r="AJ636" s="354"/>
      <c r="AK636" s="354"/>
      <c r="AL636" s="354"/>
      <c r="AM636" s="354"/>
      <c r="AN636" s="354"/>
      <c r="AO636" s="354"/>
      <c r="AP636" s="354"/>
      <c r="AQ636" s="354"/>
      <c r="AR636" s="354"/>
      <c r="AS636" s="354"/>
      <c r="AT636" s="354"/>
      <c r="AU636" s="354"/>
      <c r="AV636" s="354"/>
      <c r="AW636" s="354"/>
      <c r="AX636" s="354"/>
      <c r="AY636" s="354"/>
      <c r="AZ636" s="354"/>
      <c r="BA636" s="354"/>
      <c r="BB636" s="354"/>
      <c r="BC636" s="354"/>
      <c r="BD636" s="354"/>
      <c r="BE636" s="354"/>
      <c r="BF636" s="354"/>
      <c r="BG636" s="354"/>
      <c r="BH636" s="354"/>
      <c r="BI636" s="354"/>
      <c r="BJ636" s="354"/>
      <c r="BK636" s="354"/>
      <c r="BL636" s="354"/>
      <c r="BM636" s="354"/>
      <c r="BN636" s="354"/>
      <c r="BO636" s="354"/>
      <c r="BP636" s="354"/>
      <c r="BQ636" s="354"/>
      <c r="BR636" s="354"/>
      <c r="BS636" s="354"/>
      <c r="BT636" s="354"/>
      <c r="BU636" s="354"/>
      <c r="BV636" s="354"/>
      <c r="BW636" s="354"/>
      <c r="BX636" s="354"/>
      <c r="BY636" s="354"/>
      <c r="BZ636" s="354"/>
      <c r="CA636" s="354"/>
      <c r="CB636" s="354"/>
      <c r="CC636" s="354"/>
      <c r="CD636" s="354"/>
      <c r="CE636" s="354"/>
      <c r="CF636" s="354"/>
      <c r="CG636" s="354"/>
      <c r="CH636" s="354"/>
      <c r="CI636" s="354"/>
      <c r="CJ636" s="354"/>
      <c r="CK636" s="354"/>
      <c r="CL636" s="354"/>
      <c r="CM636" s="354"/>
      <c r="CN636" s="354"/>
      <c r="CO636" s="354"/>
      <c r="CP636" s="354"/>
      <c r="CQ636" s="354"/>
      <c r="CR636" s="354"/>
      <c r="CS636" s="354"/>
      <c r="CT636" s="354"/>
      <c r="CU636" s="354"/>
      <c r="CV636" s="354"/>
      <c r="CW636" s="354"/>
      <c r="CX636" s="354"/>
      <c r="CY636" s="354"/>
      <c r="CZ636" s="354"/>
      <c r="DA636" s="354"/>
      <c r="DB636" s="354"/>
      <c r="DC636" s="354"/>
      <c r="DD636" s="354"/>
      <c r="DE636" s="354"/>
      <c r="DF636" s="354"/>
      <c r="DG636" s="354"/>
      <c r="DH636" s="354"/>
      <c r="DI636" s="354"/>
      <c r="DJ636" s="354"/>
      <c r="DK636" s="354"/>
      <c r="DL636" s="354"/>
      <c r="DM636" s="354"/>
      <c r="DN636" s="354"/>
      <c r="DO636" s="354"/>
      <c r="DP636" s="354"/>
      <c r="DQ636" s="354"/>
      <c r="DR636" s="354"/>
      <c r="DS636" s="354"/>
      <c r="DT636" s="354"/>
      <c r="DU636" s="354"/>
      <c r="DV636" s="354"/>
      <c r="DW636" s="354"/>
      <c r="DX636" s="354"/>
      <c r="DY636" s="354"/>
      <c r="DZ636" s="354"/>
      <c r="EA636" s="354"/>
      <c r="EB636" s="354"/>
      <c r="EC636" s="354"/>
      <c r="ED636" s="354"/>
      <c r="EE636" s="354"/>
      <c r="EF636" s="354"/>
      <c r="EG636" s="354"/>
      <c r="EH636" s="354"/>
      <c r="EI636" s="354"/>
      <c r="EJ636" s="354"/>
      <c r="EK636" s="354"/>
      <c r="EL636" s="354"/>
      <c r="EM636" s="354"/>
      <c r="EN636" s="116"/>
    </row>
    <row r="637" spans="3:144" x14ac:dyDescent="0.3">
      <c r="F637" s="357"/>
      <c r="J637" s="71"/>
      <c r="L637" s="12"/>
    </row>
    <row r="638" spans="3:144" x14ac:dyDescent="0.3">
      <c r="C638" s="13" t="s">
        <v>145</v>
      </c>
      <c r="D638" s="14" t="s">
        <v>146</v>
      </c>
      <c r="E638" s="15"/>
      <c r="F638" s="358"/>
      <c r="G638" s="16"/>
      <c r="H638" s="16"/>
      <c r="I638" s="16"/>
      <c r="J638" s="16"/>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c r="AR638" s="17"/>
      <c r="AS638" s="17"/>
      <c r="AT638" s="17"/>
      <c r="AU638" s="17"/>
      <c r="AV638" s="17"/>
      <c r="AW638" s="17"/>
      <c r="AX638" s="17"/>
      <c r="AY638" s="17"/>
      <c r="AZ638" s="17"/>
      <c r="BA638" s="17"/>
      <c r="BB638" s="17"/>
      <c r="BC638" s="17"/>
      <c r="BD638" s="17"/>
      <c r="BE638" s="17"/>
      <c r="BF638" s="17"/>
      <c r="BG638" s="17"/>
      <c r="BH638" s="17"/>
      <c r="BI638" s="17"/>
      <c r="BJ638" s="17"/>
      <c r="BK638" s="17"/>
      <c r="BL638" s="17"/>
      <c r="BM638" s="17"/>
      <c r="BN638" s="17"/>
      <c r="BO638" s="17"/>
      <c r="BP638" s="17"/>
      <c r="BQ638" s="17"/>
      <c r="BR638" s="17"/>
      <c r="BS638" s="17"/>
      <c r="BT638" s="17"/>
      <c r="BU638" s="17"/>
      <c r="BV638" s="17"/>
      <c r="BW638" s="17"/>
      <c r="BX638" s="17"/>
      <c r="BY638" s="17"/>
      <c r="BZ638" s="17"/>
      <c r="CA638" s="17"/>
      <c r="CB638" s="17"/>
      <c r="CC638" s="17"/>
      <c r="CD638" s="17"/>
      <c r="CE638" s="17"/>
      <c r="CF638" s="17"/>
      <c r="CG638" s="17"/>
      <c r="CH638" s="17"/>
      <c r="CI638" s="17"/>
      <c r="CJ638" s="17"/>
      <c r="CK638" s="17"/>
      <c r="CL638" s="17"/>
      <c r="CM638" s="17"/>
      <c r="CN638" s="17"/>
      <c r="CO638" s="17"/>
      <c r="CP638" s="17"/>
      <c r="CQ638" s="17"/>
      <c r="CR638" s="17"/>
      <c r="CS638" s="17"/>
      <c r="CT638" s="17"/>
      <c r="CU638" s="17"/>
      <c r="CV638" s="17"/>
      <c r="CW638" s="17"/>
      <c r="CX638" s="17"/>
      <c r="CY638" s="17"/>
      <c r="CZ638" s="17"/>
      <c r="DA638" s="17"/>
      <c r="DB638" s="17"/>
      <c r="DC638" s="17"/>
      <c r="DD638" s="17"/>
      <c r="DE638" s="17"/>
      <c r="DF638" s="17"/>
      <c r="DG638" s="17"/>
      <c r="DH638" s="17"/>
      <c r="DI638" s="17"/>
      <c r="DJ638" s="17"/>
      <c r="DK638" s="17"/>
      <c r="DL638" s="17"/>
      <c r="DM638" s="17"/>
      <c r="DN638" s="17"/>
      <c r="DO638" s="17"/>
      <c r="DP638" s="17"/>
      <c r="DQ638" s="17"/>
      <c r="DR638" s="17"/>
      <c r="DS638" s="17"/>
      <c r="DT638" s="17"/>
      <c r="DU638" s="17"/>
      <c r="DV638" s="17"/>
      <c r="DW638" s="17"/>
      <c r="DX638" s="17"/>
      <c r="DY638" s="17"/>
      <c r="DZ638" s="17"/>
      <c r="EA638" s="17"/>
      <c r="EB638" s="17"/>
      <c r="EC638" s="17"/>
      <c r="ED638" s="17"/>
      <c r="EE638" s="17"/>
      <c r="EF638" s="17"/>
      <c r="EG638" s="17"/>
      <c r="EH638" s="17"/>
      <c r="EI638" s="17"/>
      <c r="EJ638" s="17"/>
      <c r="EK638" s="17"/>
      <c r="EL638" s="17"/>
      <c r="EM638" s="17"/>
    </row>
    <row r="639" spans="3:144" x14ac:dyDescent="0.3">
      <c r="F639" s="359"/>
      <c r="G639" s="360"/>
      <c r="H639" s="360"/>
      <c r="I639" s="360"/>
      <c r="J639" s="360"/>
      <c r="K639" s="361"/>
      <c r="L639" s="361"/>
      <c r="M639" s="361"/>
      <c r="N639" s="361"/>
      <c r="O639" s="361"/>
      <c r="P639" s="361"/>
      <c r="Q639" s="361"/>
      <c r="R639" s="361"/>
      <c r="S639" s="361"/>
      <c r="T639" s="361"/>
      <c r="U639" s="361"/>
      <c r="V639" s="361"/>
      <c r="W639" s="361"/>
      <c r="X639" s="361"/>
      <c r="Y639" s="361"/>
      <c r="Z639" s="361"/>
      <c r="AA639" s="361"/>
      <c r="AB639" s="361"/>
      <c r="AC639" s="361"/>
      <c r="AD639" s="361"/>
      <c r="AE639" s="361"/>
      <c r="AF639" s="361"/>
      <c r="AG639" s="361"/>
      <c r="AH639" s="361"/>
      <c r="AI639" s="361"/>
      <c r="AJ639" s="361"/>
      <c r="AK639" s="361"/>
      <c r="AL639" s="361"/>
      <c r="AM639" s="361"/>
      <c r="AN639" s="361"/>
      <c r="AO639" s="361"/>
      <c r="AP639" s="361"/>
      <c r="AQ639" s="361"/>
      <c r="AR639" s="361"/>
      <c r="AS639" s="361"/>
      <c r="AT639" s="361"/>
      <c r="AU639" s="361"/>
      <c r="AV639" s="361"/>
      <c r="AW639" s="361"/>
      <c r="AX639" s="361"/>
      <c r="AY639" s="361"/>
      <c r="AZ639" s="361"/>
      <c r="BA639" s="361"/>
      <c r="BB639" s="361"/>
      <c r="BC639" s="361"/>
      <c r="BD639" s="361"/>
      <c r="BE639" s="361"/>
      <c r="BF639" s="361"/>
      <c r="BG639" s="361"/>
      <c r="BH639" s="361"/>
      <c r="BI639" s="361"/>
      <c r="BJ639" s="361"/>
      <c r="BK639" s="361"/>
      <c r="BL639" s="361"/>
      <c r="BM639" s="361"/>
      <c r="BN639" s="361"/>
      <c r="BO639" s="361"/>
      <c r="BP639" s="361"/>
      <c r="BQ639" s="361"/>
      <c r="BR639" s="361"/>
      <c r="BS639" s="361"/>
      <c r="BT639" s="361"/>
      <c r="BU639" s="361"/>
      <c r="BV639" s="361"/>
      <c r="BW639" s="361"/>
      <c r="BX639" s="361"/>
      <c r="BY639" s="361"/>
      <c r="BZ639" s="361"/>
      <c r="CA639" s="361"/>
      <c r="CB639" s="361"/>
      <c r="CC639" s="361"/>
      <c r="CD639" s="361"/>
      <c r="CE639" s="361"/>
      <c r="CF639" s="361"/>
      <c r="CG639" s="361"/>
      <c r="CH639" s="361"/>
      <c r="CI639" s="361"/>
      <c r="CJ639" s="361"/>
      <c r="CK639" s="361"/>
      <c r="CL639" s="361"/>
      <c r="CM639" s="361"/>
      <c r="CN639" s="361"/>
      <c r="CO639" s="361"/>
      <c r="CP639" s="361"/>
      <c r="CQ639" s="361"/>
      <c r="CR639" s="361"/>
      <c r="CS639" s="361"/>
      <c r="CT639" s="361"/>
      <c r="CU639" s="361"/>
      <c r="CV639" s="361"/>
      <c r="CW639" s="361"/>
      <c r="CX639" s="361"/>
      <c r="CY639" s="361"/>
      <c r="CZ639" s="361"/>
      <c r="DA639" s="361"/>
      <c r="DB639" s="361"/>
      <c r="DC639" s="361"/>
      <c r="DD639" s="361"/>
      <c r="DE639" s="361"/>
      <c r="DF639" s="361"/>
      <c r="DG639" s="361"/>
      <c r="DH639" s="361"/>
      <c r="DI639" s="361"/>
      <c r="DJ639" s="361"/>
      <c r="DK639" s="361"/>
      <c r="DL639" s="361"/>
      <c r="DM639" s="361"/>
      <c r="DN639" s="361"/>
      <c r="DO639" s="361"/>
      <c r="DP639" s="361"/>
      <c r="DQ639" s="361"/>
      <c r="DR639" s="361"/>
      <c r="DS639" s="361"/>
      <c r="DT639" s="361"/>
      <c r="DU639" s="361"/>
      <c r="DV639" s="361"/>
      <c r="DW639" s="361"/>
      <c r="DX639" s="361"/>
      <c r="DY639" s="361"/>
      <c r="DZ639" s="361"/>
      <c r="EA639" s="361"/>
      <c r="EB639" s="361"/>
      <c r="EC639" s="361"/>
      <c r="ED639" s="361"/>
      <c r="EE639" s="361"/>
      <c r="EF639" s="361"/>
      <c r="EG639" s="361"/>
      <c r="EH639" s="361"/>
      <c r="EI639" s="361"/>
      <c r="EJ639" s="361"/>
      <c r="EK639" s="361"/>
      <c r="EL639" s="361"/>
      <c r="EM639" s="361"/>
    </row>
    <row r="640" spans="3:144" x14ac:dyDescent="0.3">
      <c r="D640" s="362"/>
      <c r="E640" s="228"/>
      <c r="F640" s="327"/>
      <c r="G640" s="229"/>
      <c r="H640" s="229"/>
      <c r="I640" s="229"/>
      <c r="J640" s="230"/>
      <c r="K640" s="94">
        <f t="shared" ref="K640:BV640" si="386">K$70</f>
        <v>2016</v>
      </c>
      <c r="L640" s="95">
        <f t="shared" si="386"/>
        <v>2017</v>
      </c>
      <c r="M640" s="95">
        <f t="shared" si="386"/>
        <v>2017</v>
      </c>
      <c r="N640" s="95">
        <f t="shared" si="386"/>
        <v>2017</v>
      </c>
      <c r="O640" s="95">
        <f t="shared" si="386"/>
        <v>2017</v>
      </c>
      <c r="P640" s="95">
        <f t="shared" si="386"/>
        <v>2017</v>
      </c>
      <c r="Q640" s="95">
        <f t="shared" si="386"/>
        <v>2017</v>
      </c>
      <c r="R640" s="95">
        <f t="shared" si="386"/>
        <v>2017</v>
      </c>
      <c r="S640" s="95">
        <f t="shared" si="386"/>
        <v>2017</v>
      </c>
      <c r="T640" s="95">
        <f t="shared" si="386"/>
        <v>2017</v>
      </c>
      <c r="U640" s="96">
        <f t="shared" si="386"/>
        <v>2017</v>
      </c>
      <c r="V640" s="96">
        <f t="shared" si="386"/>
        <v>2017</v>
      </c>
      <c r="W640" s="96">
        <f t="shared" si="386"/>
        <v>2017</v>
      </c>
      <c r="X640" s="96">
        <f t="shared" si="386"/>
        <v>2018</v>
      </c>
      <c r="Y640" s="96">
        <f t="shared" si="386"/>
        <v>2018</v>
      </c>
      <c r="Z640" s="96">
        <f t="shared" si="386"/>
        <v>2018</v>
      </c>
      <c r="AA640" s="96">
        <f t="shared" si="386"/>
        <v>2018</v>
      </c>
      <c r="AB640" s="96">
        <f t="shared" si="386"/>
        <v>2018</v>
      </c>
      <c r="AC640" s="96">
        <f t="shared" si="386"/>
        <v>2018</v>
      </c>
      <c r="AD640" s="96">
        <f t="shared" si="386"/>
        <v>2018</v>
      </c>
      <c r="AE640" s="96">
        <f t="shared" si="386"/>
        <v>2018</v>
      </c>
      <c r="AF640" s="96">
        <f t="shared" si="386"/>
        <v>2018</v>
      </c>
      <c r="AG640" s="96">
        <f t="shared" si="386"/>
        <v>2018</v>
      </c>
      <c r="AH640" s="96">
        <f t="shared" si="386"/>
        <v>2018</v>
      </c>
      <c r="AI640" s="96">
        <f t="shared" si="386"/>
        <v>2018</v>
      </c>
      <c r="AJ640" s="96">
        <f t="shared" si="386"/>
        <v>2019</v>
      </c>
      <c r="AK640" s="96">
        <f t="shared" si="386"/>
        <v>2019</v>
      </c>
      <c r="AL640" s="96">
        <f t="shared" si="386"/>
        <v>2019</v>
      </c>
      <c r="AM640" s="96">
        <f t="shared" si="386"/>
        <v>2019</v>
      </c>
      <c r="AN640" s="96">
        <f t="shared" si="386"/>
        <v>2019</v>
      </c>
      <c r="AO640" s="96">
        <f t="shared" si="386"/>
        <v>2019</v>
      </c>
      <c r="AP640" s="96">
        <f t="shared" si="386"/>
        <v>2019</v>
      </c>
      <c r="AQ640" s="96">
        <f t="shared" si="386"/>
        <v>2019</v>
      </c>
      <c r="AR640" s="96">
        <f t="shared" si="386"/>
        <v>2019</v>
      </c>
      <c r="AS640" s="96">
        <f t="shared" si="386"/>
        <v>2019</v>
      </c>
      <c r="AT640" s="96">
        <f t="shared" si="386"/>
        <v>2019</v>
      </c>
      <c r="AU640" s="96">
        <f t="shared" si="386"/>
        <v>2019</v>
      </c>
      <c r="AV640" s="96">
        <f t="shared" si="386"/>
        <v>2020</v>
      </c>
      <c r="AW640" s="96">
        <f t="shared" si="386"/>
        <v>2020</v>
      </c>
      <c r="AX640" s="96">
        <f t="shared" si="386"/>
        <v>2020</v>
      </c>
      <c r="AY640" s="96">
        <f t="shared" si="386"/>
        <v>2020</v>
      </c>
      <c r="AZ640" s="96">
        <f t="shared" si="386"/>
        <v>2020</v>
      </c>
      <c r="BA640" s="96">
        <f t="shared" si="386"/>
        <v>2020</v>
      </c>
      <c r="BB640" s="96">
        <f t="shared" si="386"/>
        <v>2020</v>
      </c>
      <c r="BC640" s="96">
        <f t="shared" si="386"/>
        <v>2020</v>
      </c>
      <c r="BD640" s="96">
        <f t="shared" si="386"/>
        <v>2020</v>
      </c>
      <c r="BE640" s="96">
        <f t="shared" si="386"/>
        <v>2020</v>
      </c>
      <c r="BF640" s="96">
        <f t="shared" si="386"/>
        <v>2020</v>
      </c>
      <c r="BG640" s="96">
        <f t="shared" si="386"/>
        <v>2020</v>
      </c>
      <c r="BH640" s="96">
        <f t="shared" si="386"/>
        <v>2021</v>
      </c>
      <c r="BI640" s="96">
        <f t="shared" si="386"/>
        <v>2021</v>
      </c>
      <c r="BJ640" s="96">
        <f t="shared" si="386"/>
        <v>2021</v>
      </c>
      <c r="BK640" s="96">
        <f t="shared" si="386"/>
        <v>2021</v>
      </c>
      <c r="BL640" s="96">
        <f t="shared" si="386"/>
        <v>2021</v>
      </c>
      <c r="BM640" s="96">
        <f t="shared" si="386"/>
        <v>2021</v>
      </c>
      <c r="BN640" s="96">
        <f t="shared" si="386"/>
        <v>2021</v>
      </c>
      <c r="BO640" s="96">
        <f t="shared" si="386"/>
        <v>2021</v>
      </c>
      <c r="BP640" s="96">
        <f t="shared" si="386"/>
        <v>2021</v>
      </c>
      <c r="BQ640" s="96">
        <f t="shared" si="386"/>
        <v>2021</v>
      </c>
      <c r="BR640" s="96">
        <f t="shared" si="386"/>
        <v>2021</v>
      </c>
      <c r="BS640" s="96">
        <f t="shared" si="386"/>
        <v>2021</v>
      </c>
      <c r="BT640" s="96">
        <f t="shared" si="386"/>
        <v>2022</v>
      </c>
      <c r="BU640" s="96">
        <f t="shared" si="386"/>
        <v>2022</v>
      </c>
      <c r="BV640" s="96">
        <f t="shared" si="386"/>
        <v>2022</v>
      </c>
      <c r="BW640" s="96">
        <f t="shared" ref="BW640:DC640" si="387">BW$70</f>
        <v>2022</v>
      </c>
      <c r="BX640" s="96">
        <f t="shared" si="387"/>
        <v>2022</v>
      </c>
      <c r="BY640" s="96">
        <f t="shared" si="387"/>
        <v>2022</v>
      </c>
      <c r="BZ640" s="96">
        <f t="shared" si="387"/>
        <v>2022</v>
      </c>
      <c r="CA640" s="96">
        <f t="shared" si="387"/>
        <v>2022</v>
      </c>
      <c r="CB640" s="96">
        <f t="shared" si="387"/>
        <v>2022</v>
      </c>
      <c r="CC640" s="96">
        <f t="shared" si="387"/>
        <v>2022</v>
      </c>
      <c r="CD640" s="96">
        <f t="shared" si="387"/>
        <v>2022</v>
      </c>
      <c r="CE640" s="96">
        <f t="shared" si="387"/>
        <v>2022</v>
      </c>
      <c r="CF640" s="96">
        <f t="shared" si="387"/>
        <v>2023</v>
      </c>
      <c r="CG640" s="96">
        <f t="shared" si="387"/>
        <v>2023</v>
      </c>
      <c r="CH640" s="96">
        <f t="shared" si="387"/>
        <v>2023</v>
      </c>
      <c r="CI640" s="96">
        <f t="shared" si="387"/>
        <v>2023</v>
      </c>
      <c r="CJ640" s="96">
        <f t="shared" si="387"/>
        <v>2023</v>
      </c>
      <c r="CK640" s="96">
        <f t="shared" si="387"/>
        <v>2023</v>
      </c>
      <c r="CL640" s="96">
        <f t="shared" si="387"/>
        <v>2023</v>
      </c>
      <c r="CM640" s="96">
        <f t="shared" si="387"/>
        <v>2023</v>
      </c>
      <c r="CN640" s="96">
        <f t="shared" si="387"/>
        <v>2023</v>
      </c>
      <c r="CO640" s="96">
        <f t="shared" si="387"/>
        <v>2023</v>
      </c>
      <c r="CP640" s="96">
        <f t="shared" si="387"/>
        <v>2023</v>
      </c>
      <c r="CQ640" s="96">
        <f t="shared" si="387"/>
        <v>2023</v>
      </c>
      <c r="CR640" s="96">
        <f t="shared" si="387"/>
        <v>2024</v>
      </c>
      <c r="CS640" s="96">
        <f t="shared" si="387"/>
        <v>2024</v>
      </c>
      <c r="CT640" s="96">
        <f t="shared" si="387"/>
        <v>2024</v>
      </c>
      <c r="CU640" s="96">
        <f t="shared" si="387"/>
        <v>2024</v>
      </c>
      <c r="CV640" s="96">
        <f t="shared" si="387"/>
        <v>2024</v>
      </c>
      <c r="CW640" s="96">
        <f t="shared" si="387"/>
        <v>2024</v>
      </c>
      <c r="CX640" s="96">
        <f t="shared" si="387"/>
        <v>2024</v>
      </c>
      <c r="CY640" s="96">
        <f t="shared" si="387"/>
        <v>2024</v>
      </c>
      <c r="CZ640" s="96">
        <f t="shared" si="387"/>
        <v>2024</v>
      </c>
      <c r="DA640" s="96">
        <f t="shared" si="387"/>
        <v>2024</v>
      </c>
      <c r="DB640" s="96">
        <f t="shared" si="387"/>
        <v>2024</v>
      </c>
      <c r="DC640" s="96">
        <f t="shared" si="387"/>
        <v>2024</v>
      </c>
      <c r="DD640" s="96"/>
      <c r="DE640" s="96"/>
      <c r="DF640" s="96"/>
      <c r="DG640" s="96"/>
      <c r="DH640" s="96"/>
      <c r="DI640" s="96"/>
      <c r="DJ640" s="96"/>
      <c r="DK640" s="96"/>
      <c r="DL640" s="96"/>
      <c r="DM640" s="96"/>
      <c r="DN640" s="96"/>
      <c r="DO640" s="96"/>
      <c r="DP640" s="96"/>
      <c r="DQ640" s="96"/>
      <c r="DR640" s="96"/>
      <c r="DS640" s="96"/>
      <c r="DT640" s="96"/>
      <c r="DU640" s="96"/>
      <c r="DV640" s="96"/>
      <c r="DW640" s="96"/>
      <c r="DX640" s="96"/>
      <c r="DY640" s="96"/>
      <c r="DZ640" s="96"/>
      <c r="EA640" s="96"/>
      <c r="EB640" s="96"/>
      <c r="EC640" s="96"/>
      <c r="ED640" s="96"/>
      <c r="EE640" s="96"/>
      <c r="EF640" s="96"/>
      <c r="EG640" s="96"/>
      <c r="EH640" s="96"/>
      <c r="EI640" s="96"/>
      <c r="EJ640" s="96"/>
      <c r="EK640" s="96"/>
      <c r="EL640" s="96"/>
      <c r="EM640" s="96"/>
    </row>
    <row r="641" spans="3:143" x14ac:dyDescent="0.3">
      <c r="D641" s="363" t="str">
        <f>D164</f>
        <v>KRW in Millions</v>
      </c>
      <c r="E641" s="239"/>
      <c r="F641" s="328"/>
      <c r="G641" s="240"/>
      <c r="H641" s="240"/>
      <c r="I641" s="240"/>
      <c r="J641" s="241"/>
      <c r="K641" s="101">
        <f t="shared" ref="K641:BV641" si="388">K$71</f>
        <v>12</v>
      </c>
      <c r="L641" s="102">
        <f t="shared" si="388"/>
        <v>1</v>
      </c>
      <c r="M641" s="102">
        <f t="shared" si="388"/>
        <v>2</v>
      </c>
      <c r="N641" s="102">
        <f t="shared" si="388"/>
        <v>3</v>
      </c>
      <c r="O641" s="102">
        <f t="shared" si="388"/>
        <v>4</v>
      </c>
      <c r="P641" s="102">
        <f t="shared" si="388"/>
        <v>5</v>
      </c>
      <c r="Q641" s="102">
        <f t="shared" si="388"/>
        <v>6</v>
      </c>
      <c r="R641" s="102">
        <f t="shared" si="388"/>
        <v>7</v>
      </c>
      <c r="S641" s="102">
        <f t="shared" si="388"/>
        <v>8</v>
      </c>
      <c r="T641" s="102">
        <f t="shared" si="388"/>
        <v>9</v>
      </c>
      <c r="U641" s="103">
        <f t="shared" si="388"/>
        <v>10</v>
      </c>
      <c r="V641" s="103">
        <f t="shared" si="388"/>
        <v>11</v>
      </c>
      <c r="W641" s="103">
        <f t="shared" si="388"/>
        <v>12</v>
      </c>
      <c r="X641" s="103">
        <f t="shared" si="388"/>
        <v>1</v>
      </c>
      <c r="Y641" s="103">
        <f t="shared" si="388"/>
        <v>2</v>
      </c>
      <c r="Z641" s="103">
        <f t="shared" si="388"/>
        <v>3</v>
      </c>
      <c r="AA641" s="103">
        <f t="shared" si="388"/>
        <v>4</v>
      </c>
      <c r="AB641" s="103">
        <f t="shared" si="388"/>
        <v>5</v>
      </c>
      <c r="AC641" s="103">
        <f t="shared" si="388"/>
        <v>6</v>
      </c>
      <c r="AD641" s="103">
        <f t="shared" si="388"/>
        <v>7</v>
      </c>
      <c r="AE641" s="103">
        <f t="shared" si="388"/>
        <v>8</v>
      </c>
      <c r="AF641" s="103">
        <f t="shared" si="388"/>
        <v>9</v>
      </c>
      <c r="AG641" s="103">
        <f t="shared" si="388"/>
        <v>10</v>
      </c>
      <c r="AH641" s="103">
        <f t="shared" si="388"/>
        <v>11</v>
      </c>
      <c r="AI641" s="103">
        <f t="shared" si="388"/>
        <v>12</v>
      </c>
      <c r="AJ641" s="103">
        <f t="shared" si="388"/>
        <v>1</v>
      </c>
      <c r="AK641" s="103">
        <f t="shared" si="388"/>
        <v>2</v>
      </c>
      <c r="AL641" s="103">
        <f t="shared" si="388"/>
        <v>3</v>
      </c>
      <c r="AM641" s="103">
        <f t="shared" si="388"/>
        <v>4</v>
      </c>
      <c r="AN641" s="103">
        <f t="shared" si="388"/>
        <v>5</v>
      </c>
      <c r="AO641" s="103">
        <f t="shared" si="388"/>
        <v>6</v>
      </c>
      <c r="AP641" s="103">
        <f t="shared" si="388"/>
        <v>7</v>
      </c>
      <c r="AQ641" s="103">
        <f t="shared" si="388"/>
        <v>8</v>
      </c>
      <c r="AR641" s="103">
        <f t="shared" si="388"/>
        <v>9</v>
      </c>
      <c r="AS641" s="103">
        <f t="shared" si="388"/>
        <v>10</v>
      </c>
      <c r="AT641" s="103">
        <f t="shared" si="388"/>
        <v>11</v>
      </c>
      <c r="AU641" s="103">
        <f t="shared" si="388"/>
        <v>12</v>
      </c>
      <c r="AV641" s="103">
        <f t="shared" si="388"/>
        <v>1</v>
      </c>
      <c r="AW641" s="103">
        <f t="shared" si="388"/>
        <v>2</v>
      </c>
      <c r="AX641" s="103">
        <f t="shared" si="388"/>
        <v>3</v>
      </c>
      <c r="AY641" s="103">
        <f t="shared" si="388"/>
        <v>4</v>
      </c>
      <c r="AZ641" s="103">
        <f t="shared" si="388"/>
        <v>5</v>
      </c>
      <c r="BA641" s="103">
        <f t="shared" si="388"/>
        <v>6</v>
      </c>
      <c r="BB641" s="103">
        <f t="shared" si="388"/>
        <v>7</v>
      </c>
      <c r="BC641" s="103">
        <f t="shared" si="388"/>
        <v>8</v>
      </c>
      <c r="BD641" s="103">
        <f t="shared" si="388"/>
        <v>9</v>
      </c>
      <c r="BE641" s="103">
        <f t="shared" si="388"/>
        <v>10</v>
      </c>
      <c r="BF641" s="103">
        <f t="shared" si="388"/>
        <v>11</v>
      </c>
      <c r="BG641" s="103">
        <f t="shared" si="388"/>
        <v>12</v>
      </c>
      <c r="BH641" s="103">
        <f t="shared" si="388"/>
        <v>1</v>
      </c>
      <c r="BI641" s="103">
        <f t="shared" si="388"/>
        <v>2</v>
      </c>
      <c r="BJ641" s="103">
        <f t="shared" si="388"/>
        <v>3</v>
      </c>
      <c r="BK641" s="103">
        <f t="shared" si="388"/>
        <v>4</v>
      </c>
      <c r="BL641" s="103">
        <f t="shared" si="388"/>
        <v>5</v>
      </c>
      <c r="BM641" s="103">
        <f t="shared" si="388"/>
        <v>6</v>
      </c>
      <c r="BN641" s="103">
        <f t="shared" si="388"/>
        <v>7</v>
      </c>
      <c r="BO641" s="103">
        <f t="shared" si="388"/>
        <v>8</v>
      </c>
      <c r="BP641" s="103">
        <f t="shared" si="388"/>
        <v>9</v>
      </c>
      <c r="BQ641" s="103">
        <f t="shared" si="388"/>
        <v>10</v>
      </c>
      <c r="BR641" s="103">
        <f t="shared" si="388"/>
        <v>11</v>
      </c>
      <c r="BS641" s="103">
        <f t="shared" si="388"/>
        <v>12</v>
      </c>
      <c r="BT641" s="103">
        <f t="shared" si="388"/>
        <v>1</v>
      </c>
      <c r="BU641" s="103">
        <f t="shared" si="388"/>
        <v>2</v>
      </c>
      <c r="BV641" s="103">
        <f t="shared" si="388"/>
        <v>3</v>
      </c>
      <c r="BW641" s="103">
        <f t="shared" ref="BW641:DC641" si="389">BW$71</f>
        <v>4</v>
      </c>
      <c r="BX641" s="103">
        <f t="shared" si="389"/>
        <v>5</v>
      </c>
      <c r="BY641" s="103">
        <f t="shared" si="389"/>
        <v>6</v>
      </c>
      <c r="BZ641" s="103">
        <f t="shared" si="389"/>
        <v>7</v>
      </c>
      <c r="CA641" s="103">
        <f t="shared" si="389"/>
        <v>8</v>
      </c>
      <c r="CB641" s="103">
        <f t="shared" si="389"/>
        <v>9</v>
      </c>
      <c r="CC641" s="103">
        <f t="shared" si="389"/>
        <v>10</v>
      </c>
      <c r="CD641" s="103">
        <f t="shared" si="389"/>
        <v>11</v>
      </c>
      <c r="CE641" s="103">
        <f t="shared" si="389"/>
        <v>12</v>
      </c>
      <c r="CF641" s="103">
        <f t="shared" si="389"/>
        <v>1</v>
      </c>
      <c r="CG641" s="103">
        <f t="shared" si="389"/>
        <v>2</v>
      </c>
      <c r="CH641" s="103">
        <f t="shared" si="389"/>
        <v>3</v>
      </c>
      <c r="CI641" s="103">
        <f t="shared" si="389"/>
        <v>4</v>
      </c>
      <c r="CJ641" s="103">
        <f t="shared" si="389"/>
        <v>5</v>
      </c>
      <c r="CK641" s="103">
        <f t="shared" si="389"/>
        <v>6</v>
      </c>
      <c r="CL641" s="103">
        <f t="shared" si="389"/>
        <v>7</v>
      </c>
      <c r="CM641" s="103">
        <f t="shared" si="389"/>
        <v>8</v>
      </c>
      <c r="CN641" s="103">
        <f t="shared" si="389"/>
        <v>9</v>
      </c>
      <c r="CO641" s="103">
        <f t="shared" si="389"/>
        <v>10</v>
      </c>
      <c r="CP641" s="103">
        <f t="shared" si="389"/>
        <v>11</v>
      </c>
      <c r="CQ641" s="103">
        <f t="shared" si="389"/>
        <v>12</v>
      </c>
      <c r="CR641" s="103">
        <f t="shared" si="389"/>
        <v>1</v>
      </c>
      <c r="CS641" s="103">
        <f t="shared" si="389"/>
        <v>2</v>
      </c>
      <c r="CT641" s="103">
        <f t="shared" si="389"/>
        <v>3</v>
      </c>
      <c r="CU641" s="103">
        <f t="shared" si="389"/>
        <v>4</v>
      </c>
      <c r="CV641" s="103">
        <f t="shared" si="389"/>
        <v>5</v>
      </c>
      <c r="CW641" s="103">
        <f t="shared" si="389"/>
        <v>6</v>
      </c>
      <c r="CX641" s="103">
        <f t="shared" si="389"/>
        <v>7</v>
      </c>
      <c r="CY641" s="103">
        <f t="shared" si="389"/>
        <v>8</v>
      </c>
      <c r="CZ641" s="103">
        <f t="shared" si="389"/>
        <v>9</v>
      </c>
      <c r="DA641" s="103">
        <f t="shared" si="389"/>
        <v>10</v>
      </c>
      <c r="DB641" s="103">
        <f t="shared" si="389"/>
        <v>11</v>
      </c>
      <c r="DC641" s="103">
        <f t="shared" si="389"/>
        <v>12</v>
      </c>
      <c r="DD641" s="103"/>
      <c r="DE641" s="103"/>
      <c r="DF641" s="103"/>
      <c r="DG641" s="103"/>
      <c r="DH641" s="103"/>
      <c r="DI641" s="103"/>
      <c r="DJ641" s="103"/>
      <c r="DK641" s="103"/>
      <c r="DL641" s="103"/>
      <c r="DM641" s="103"/>
      <c r="DN641" s="103"/>
      <c r="DO641" s="103"/>
      <c r="DP641" s="103"/>
      <c r="DQ641" s="103"/>
      <c r="DR641" s="103"/>
      <c r="DS641" s="103"/>
      <c r="DT641" s="103"/>
      <c r="DU641" s="103"/>
      <c r="DV641" s="103"/>
      <c r="DW641" s="103"/>
      <c r="DX641" s="103"/>
      <c r="DY641" s="103"/>
      <c r="DZ641" s="103"/>
      <c r="EA641" s="103"/>
      <c r="EB641" s="103"/>
      <c r="EC641" s="103"/>
      <c r="ED641" s="103"/>
      <c r="EE641" s="103"/>
      <c r="EF641" s="103"/>
      <c r="EG641" s="103"/>
      <c r="EH641" s="103"/>
      <c r="EI641" s="103"/>
      <c r="EJ641" s="103"/>
      <c r="EK641" s="103"/>
      <c r="EL641" s="103"/>
      <c r="EM641" s="103"/>
    </row>
    <row r="642" spans="3:143" s="334" customFormat="1" x14ac:dyDescent="0.3">
      <c r="C642" s="335"/>
      <c r="D642" s="364" t="s">
        <v>147</v>
      </c>
      <c r="E642" s="282"/>
      <c r="F642" s="336"/>
      <c r="G642" s="337"/>
      <c r="H642" s="337"/>
      <c r="I642" s="337"/>
      <c r="J642" s="338"/>
      <c r="K642" s="209">
        <f>SUM(K643,K670,K677)</f>
        <v>0</v>
      </c>
      <c r="L642" s="209">
        <f>SUM(L643,L670,L677)</f>
        <v>0</v>
      </c>
      <c r="M642" s="209">
        <f t="shared" ref="M642:BX642" si="390">SUM(M643,M670,M677)</f>
        <v>577.81881478175342</v>
      </c>
      <c r="N642" s="209">
        <f t="shared" si="390"/>
        <v>731.99401088389038</v>
      </c>
      <c r="O642" s="209">
        <f t="shared" si="390"/>
        <v>1500.1007857393427</v>
      </c>
      <c r="P642" s="209">
        <f t="shared" si="390"/>
        <v>1290.404207267288</v>
      </c>
      <c r="Q642" s="209">
        <f t="shared" si="390"/>
        <v>1132.4281515422192</v>
      </c>
      <c r="R642" s="209">
        <f t="shared" si="390"/>
        <v>1502.7216511089041</v>
      </c>
      <c r="S642" s="209">
        <f t="shared" si="390"/>
        <v>1261.0754152669042</v>
      </c>
      <c r="T642" s="209">
        <f t="shared" si="390"/>
        <v>1100.1883674432054</v>
      </c>
      <c r="U642" s="209">
        <f t="shared" si="390"/>
        <v>1491.6731517131504</v>
      </c>
      <c r="V642" s="209">
        <f t="shared" si="390"/>
        <v>1208.8435527454797</v>
      </c>
      <c r="W642" s="209">
        <f t="shared" si="390"/>
        <v>1167.712661509589</v>
      </c>
      <c r="X642" s="209">
        <f t="shared" si="390"/>
        <v>1515.4220932965752</v>
      </c>
      <c r="Y642" s="209">
        <f t="shared" si="390"/>
        <v>1194.8315922072054</v>
      </c>
      <c r="Z642" s="209">
        <f t="shared" si="390"/>
        <v>1408.359972830064</v>
      </c>
      <c r="AA642" s="209">
        <f t="shared" si="390"/>
        <v>1474.419594428356</v>
      </c>
      <c r="AB642" s="209">
        <f t="shared" si="390"/>
        <v>1147.7757295650958</v>
      </c>
      <c r="AC642" s="209">
        <f t="shared" si="390"/>
        <v>1404.3164880439176</v>
      </c>
      <c r="AD642" s="209">
        <f t="shared" si="390"/>
        <v>1399.4225967585844</v>
      </c>
      <c r="AE642" s="209">
        <f t="shared" si="390"/>
        <v>1182.1037017962465</v>
      </c>
      <c r="AF642" s="209">
        <f t="shared" si="390"/>
        <v>1291.6825580860911</v>
      </c>
      <c r="AG642" s="209">
        <f t="shared" si="390"/>
        <v>1328.3622079429679</v>
      </c>
      <c r="AH642" s="209">
        <f t="shared" si="390"/>
        <v>1177.8027702893971</v>
      </c>
      <c r="AI642" s="209">
        <f t="shared" si="390"/>
        <v>1163.6707762233423</v>
      </c>
      <c r="AJ642" s="209">
        <f t="shared" si="390"/>
        <v>1248.0573866827854</v>
      </c>
      <c r="AK642" s="209">
        <f t="shared" si="390"/>
        <v>1173.5018387825478</v>
      </c>
      <c r="AL642" s="209">
        <f t="shared" si="390"/>
        <v>1041.1892644452785</v>
      </c>
      <c r="AM642" s="209">
        <f t="shared" si="390"/>
        <v>1154.1128489331506</v>
      </c>
      <c r="AN642" s="209">
        <f t="shared" si="390"/>
        <v>1081.8380309349586</v>
      </c>
      <c r="AO642" s="209">
        <f t="shared" si="390"/>
        <v>1025.5030645510958</v>
      </c>
      <c r="AP642" s="209">
        <f t="shared" si="390"/>
        <v>1117.0221273097259</v>
      </c>
      <c r="AQ642" s="209">
        <f t="shared" si="390"/>
        <v>1039.2279648099452</v>
      </c>
      <c r="AR642" s="209">
        <f t="shared" si="390"/>
        <v>983.48752364989025</v>
      </c>
      <c r="AS642" s="209">
        <f t="shared" si="390"/>
        <v>1084.056197785548</v>
      </c>
      <c r="AT642" s="209">
        <f t="shared" si="390"/>
        <v>959.64582234419174</v>
      </c>
      <c r="AU642" s="209">
        <f t="shared" si="390"/>
        <v>928.57924175967128</v>
      </c>
      <c r="AV642" s="209">
        <f t="shared" si="390"/>
        <v>1044.4307699472602</v>
      </c>
      <c r="AW642" s="209">
        <f t="shared" si="390"/>
        <v>878.76406081918708</v>
      </c>
      <c r="AX642" s="209">
        <f t="shared" si="390"/>
        <v>882.8673813475632</v>
      </c>
      <c r="AY642" s="209">
        <f t="shared" si="390"/>
        <v>996.84188951211286</v>
      </c>
      <c r="AZ642" s="209">
        <f t="shared" si="390"/>
        <v>803.43058997568312</v>
      </c>
      <c r="BA642" s="209">
        <f t="shared" si="390"/>
        <v>867.89540642150268</v>
      </c>
      <c r="BB642" s="209">
        <f t="shared" si="390"/>
        <v>975.08973061634765</v>
      </c>
      <c r="BC642" s="209">
        <f t="shared" si="390"/>
        <v>780.20021627221331</v>
      </c>
      <c r="BD642" s="209">
        <f t="shared" si="390"/>
        <v>838.3019900473497</v>
      </c>
      <c r="BE642" s="209">
        <f t="shared" si="390"/>
        <v>966.81816864708549</v>
      </c>
      <c r="BF642" s="209">
        <f t="shared" si="390"/>
        <v>737.59780643614772</v>
      </c>
      <c r="BG642" s="209">
        <f t="shared" si="390"/>
        <v>797.59728351377044</v>
      </c>
      <c r="BH642" s="209">
        <f t="shared" si="390"/>
        <v>952.77972230605633</v>
      </c>
      <c r="BI642" s="209">
        <f t="shared" si="390"/>
        <v>695.6949525707787</v>
      </c>
      <c r="BJ642" s="209">
        <f t="shared" si="390"/>
        <v>755.17932898451272</v>
      </c>
      <c r="BK642" s="209">
        <f t="shared" si="390"/>
        <v>922.42364447356158</v>
      </c>
      <c r="BL642" s="209">
        <f t="shared" si="390"/>
        <v>657.27014052399988</v>
      </c>
      <c r="BM642" s="209">
        <f t="shared" si="390"/>
        <v>746.24772715449319</v>
      </c>
      <c r="BN642" s="209">
        <f t="shared" si="390"/>
        <v>919.13253198972598</v>
      </c>
      <c r="BO642" s="209">
        <f t="shared" si="390"/>
        <v>674.47493467295885</v>
      </c>
      <c r="BP642" s="209">
        <f t="shared" si="390"/>
        <v>710.86753987520558</v>
      </c>
      <c r="BQ642" s="209">
        <f t="shared" si="390"/>
        <v>919.33386319041074</v>
      </c>
      <c r="BR642" s="209">
        <f t="shared" si="390"/>
        <v>669.56402508391773</v>
      </c>
      <c r="BS642" s="209">
        <f t="shared" si="390"/>
        <v>666.27865683780828</v>
      </c>
      <c r="BT642" s="209">
        <f t="shared" si="390"/>
        <v>913.61916714890413</v>
      </c>
      <c r="BU642" s="209">
        <f t="shared" si="390"/>
        <v>664.6531154948766</v>
      </c>
      <c r="BV642" s="209">
        <f t="shared" si="390"/>
        <v>620.86075583030151</v>
      </c>
      <c r="BW642" s="209">
        <f t="shared" si="390"/>
        <v>886.9794581721917</v>
      </c>
      <c r="BX642" s="209">
        <f t="shared" si="390"/>
        <v>638.26016792126006</v>
      </c>
      <c r="BY642" s="209">
        <f t="shared" ref="BY642:EJ642" si="391">SUM(BY643,BY670,BY677)</f>
        <v>614.61902240139727</v>
      </c>
      <c r="BZ642" s="209">
        <f t="shared" si="391"/>
        <v>884.14644979794502</v>
      </c>
      <c r="CA642" s="209">
        <f t="shared" si="391"/>
        <v>654.83129631679446</v>
      </c>
      <c r="CB642" s="209">
        <f t="shared" si="391"/>
        <v>588.72513649197265</v>
      </c>
      <c r="CC642" s="209">
        <f t="shared" si="391"/>
        <v>884.17221935479427</v>
      </c>
      <c r="CD642" s="209">
        <f t="shared" si="391"/>
        <v>649.92038672775334</v>
      </c>
      <c r="CE642" s="209">
        <f t="shared" si="391"/>
        <v>555.19947695769861</v>
      </c>
      <c r="CF642" s="209">
        <f t="shared" si="391"/>
        <v>877.82385755986286</v>
      </c>
      <c r="CG642" s="209">
        <f t="shared" si="391"/>
        <v>645.00947713871221</v>
      </c>
      <c r="CH642" s="209">
        <f t="shared" si="391"/>
        <v>523.66151548115079</v>
      </c>
      <c r="CI642" s="209">
        <f t="shared" si="391"/>
        <v>855.7192718708219</v>
      </c>
      <c r="CJ642" s="209">
        <f t="shared" si="391"/>
        <v>623.41238709934237</v>
      </c>
      <c r="CK642" s="209">
        <f t="shared" si="391"/>
        <v>537.98828287767128</v>
      </c>
      <c r="CL642" s="209">
        <f t="shared" si="391"/>
        <v>861.4227237705478</v>
      </c>
      <c r="CM642" s="209">
        <f t="shared" si="391"/>
        <v>643.78952097432864</v>
      </c>
      <c r="CN642" s="209">
        <f t="shared" si="391"/>
        <v>537.37830479547949</v>
      </c>
      <c r="CO642" s="209">
        <f t="shared" si="391"/>
        <v>869.51693168356155</v>
      </c>
      <c r="CP642" s="209">
        <f t="shared" si="391"/>
        <v>643.17954289213685</v>
      </c>
      <c r="CQ642" s="209">
        <f t="shared" si="391"/>
        <v>529.38350390547953</v>
      </c>
      <c r="CR642" s="209">
        <f t="shared" si="391"/>
        <v>871.25835618999997</v>
      </c>
      <c r="CS642" s="209">
        <f t="shared" si="391"/>
        <v>641.84740553061749</v>
      </c>
      <c r="CT642" s="209">
        <f t="shared" si="391"/>
        <v>525.65326682923308</v>
      </c>
      <c r="CU642" s="209">
        <f t="shared" si="391"/>
        <v>860.01431727076499</v>
      </c>
      <c r="CV642" s="209">
        <f t="shared" si="391"/>
        <v>626.12703806311481</v>
      </c>
      <c r="CW642" s="209">
        <f t="shared" si="391"/>
        <v>534.89620560204924</v>
      </c>
      <c r="CX642" s="209">
        <f t="shared" si="391"/>
        <v>857.69550321379756</v>
      </c>
      <c r="CY642" s="209">
        <f t="shared" si="391"/>
        <v>640.81391026128426</v>
      </c>
      <c r="CZ642" s="209">
        <f t="shared" si="391"/>
        <v>534.89620560204924</v>
      </c>
      <c r="DA642" s="209">
        <f t="shared" si="391"/>
        <v>866.35628432923477</v>
      </c>
      <c r="DB642" s="209">
        <f t="shared" si="391"/>
        <v>640.81391026128426</v>
      </c>
      <c r="DC642" s="209">
        <f t="shared" si="391"/>
        <v>527.54464187295082</v>
      </c>
      <c r="DD642" s="209"/>
      <c r="DE642" s="209"/>
      <c r="DF642" s="209"/>
      <c r="DG642" s="209"/>
      <c r="DH642" s="209"/>
      <c r="DI642" s="209"/>
      <c r="DJ642" s="209"/>
      <c r="DK642" s="209"/>
      <c r="DL642" s="209"/>
      <c r="DM642" s="209"/>
      <c r="DN642" s="209"/>
      <c r="DO642" s="209"/>
      <c r="DP642" s="209"/>
      <c r="DQ642" s="209"/>
      <c r="DR642" s="209"/>
      <c r="DS642" s="209"/>
      <c r="DT642" s="209"/>
      <c r="DU642" s="209"/>
      <c r="DV642" s="209"/>
      <c r="DW642" s="209"/>
      <c r="DX642" s="209"/>
      <c r="DY642" s="209"/>
      <c r="DZ642" s="209"/>
      <c r="EA642" s="209"/>
      <c r="EB642" s="209"/>
      <c r="EC642" s="209"/>
      <c r="ED642" s="209"/>
      <c r="EE642" s="209"/>
      <c r="EF642" s="209"/>
      <c r="EG642" s="209"/>
      <c r="EH642" s="209"/>
      <c r="EI642" s="209"/>
      <c r="EJ642" s="209"/>
      <c r="EK642" s="209"/>
      <c r="EL642" s="209"/>
      <c r="EM642" s="209"/>
    </row>
    <row r="643" spans="3:143" s="334" customFormat="1" x14ac:dyDescent="0.3">
      <c r="C643" s="339"/>
      <c r="D643" s="365" t="str">
        <f t="shared" ref="D643:J644" si="392">D567</f>
        <v>단기차입금</v>
      </c>
      <c r="E643" s="211" t="str">
        <f t="shared" si="392"/>
        <v>은행</v>
      </c>
      <c r="F643" s="212" t="str">
        <f t="shared" si="392"/>
        <v>원금</v>
      </c>
      <c r="G643" s="212" t="str">
        <f t="shared" si="392"/>
        <v>이자율</v>
      </c>
      <c r="H643" s="212" t="str">
        <f t="shared" si="392"/>
        <v>만기상환일</v>
      </c>
      <c r="I643" s="212" t="str">
        <f t="shared" si="392"/>
        <v>이자납부주기</v>
      </c>
      <c r="J643" s="366" t="str">
        <f t="shared" si="392"/>
        <v>이자불입월</v>
      </c>
      <c r="K643" s="367">
        <f>SUM(K644:K669)</f>
        <v>0</v>
      </c>
      <c r="L643" s="367">
        <f>SUM(L644:L669)</f>
        <v>0</v>
      </c>
      <c r="M643" s="367">
        <f t="shared" ref="M643:BX643" si="393">SUM(M644:M669)</f>
        <v>280.31863989123286</v>
      </c>
      <c r="N643" s="367">
        <f t="shared" si="393"/>
        <v>195.49855533764384</v>
      </c>
      <c r="O643" s="367">
        <f t="shared" si="393"/>
        <v>237.96101131605477</v>
      </c>
      <c r="P643" s="367">
        <f t="shared" si="393"/>
        <v>630.96170604602753</v>
      </c>
      <c r="Q643" s="367">
        <f t="shared" si="393"/>
        <v>266.9637236066302</v>
      </c>
      <c r="R643" s="367">
        <f t="shared" si="393"/>
        <v>235.71252813205476</v>
      </c>
      <c r="S643" s="367">
        <f t="shared" si="393"/>
        <v>651.18761563600003</v>
      </c>
      <c r="T643" s="367">
        <f t="shared" si="393"/>
        <v>260.28264724019181</v>
      </c>
      <c r="U643" s="367">
        <f t="shared" si="393"/>
        <v>230.8878815909589</v>
      </c>
      <c r="V643" s="367">
        <f t="shared" si="393"/>
        <v>639.48336955293155</v>
      </c>
      <c r="W643" s="367">
        <f t="shared" si="393"/>
        <v>270.77053437534244</v>
      </c>
      <c r="X643" s="367">
        <f t="shared" si="393"/>
        <v>244.30209175438355</v>
      </c>
      <c r="Y643" s="367">
        <f t="shared" si="393"/>
        <v>625.47140901465752</v>
      </c>
      <c r="Z643" s="367">
        <f t="shared" si="393"/>
        <v>356.53329358988128</v>
      </c>
      <c r="AA643" s="367">
        <f t="shared" si="393"/>
        <v>251.12657065849316</v>
      </c>
      <c r="AB643" s="367">
        <f t="shared" si="393"/>
        <v>601.10939272739711</v>
      </c>
      <c r="AC643" s="367">
        <f t="shared" si="393"/>
        <v>415.47149905761643</v>
      </c>
      <c r="AD643" s="367">
        <f t="shared" si="393"/>
        <v>250.790808069863</v>
      </c>
      <c r="AE643" s="367">
        <f t="shared" si="393"/>
        <v>621.34538161739715</v>
      </c>
      <c r="AF643" s="367">
        <f t="shared" si="393"/>
        <v>414.48615196097711</v>
      </c>
      <c r="AG643" s="367">
        <f t="shared" si="393"/>
        <v>252.78021245342464</v>
      </c>
      <c r="AH643" s="367">
        <f t="shared" si="393"/>
        <v>621.34538161739715</v>
      </c>
      <c r="AI643" s="367">
        <f t="shared" si="393"/>
        <v>407.47158119046571</v>
      </c>
      <c r="AJ643" s="367">
        <f t="shared" si="393"/>
        <v>255.10537942561643</v>
      </c>
      <c r="AK643" s="367">
        <f t="shared" si="393"/>
        <v>621.34538161739715</v>
      </c>
      <c r="AL643" s="367">
        <f t="shared" si="393"/>
        <v>398.1603011256438</v>
      </c>
      <c r="AM643" s="367">
        <f t="shared" si="393"/>
        <v>251.12657065849316</v>
      </c>
      <c r="AN643" s="367">
        <f t="shared" si="393"/>
        <v>601.10939272739711</v>
      </c>
      <c r="AO643" s="367">
        <f t="shared" si="393"/>
        <v>411.54433950999993</v>
      </c>
      <c r="AP643" s="367">
        <f t="shared" si="393"/>
        <v>250.790808069863</v>
      </c>
      <c r="AQ643" s="367">
        <f t="shared" si="393"/>
        <v>621.34538161739715</v>
      </c>
      <c r="AR643" s="367">
        <f t="shared" si="393"/>
        <v>410.55899241336073</v>
      </c>
      <c r="AS643" s="367">
        <f t="shared" si="393"/>
        <v>252.78021245342464</v>
      </c>
      <c r="AT643" s="367">
        <f t="shared" si="393"/>
        <v>621.34538161739715</v>
      </c>
      <c r="AU643" s="367">
        <f t="shared" si="393"/>
        <v>403.58710815967117</v>
      </c>
      <c r="AV643" s="367">
        <f t="shared" si="393"/>
        <v>255.10537942561643</v>
      </c>
      <c r="AW643" s="367">
        <f t="shared" si="393"/>
        <v>620.64276230240102</v>
      </c>
      <c r="AX643" s="367">
        <f t="shared" si="393"/>
        <v>399.51434319182312</v>
      </c>
      <c r="AY643" s="367">
        <f t="shared" si="393"/>
        <v>252.4244013397541</v>
      </c>
      <c r="AZ643" s="367">
        <f t="shared" si="393"/>
        <v>605.42097908606559</v>
      </c>
      <c r="BA643" s="367">
        <f t="shared" si="393"/>
        <v>406.5034718204098</v>
      </c>
      <c r="BB643" s="367">
        <f t="shared" si="393"/>
        <v>250.10558728278687</v>
      </c>
      <c r="BC643" s="367">
        <f t="shared" si="393"/>
        <v>619.6477166403007</v>
      </c>
      <c r="BD643" s="367">
        <f t="shared" si="393"/>
        <v>405.52081692895257</v>
      </c>
      <c r="BE643" s="367">
        <f t="shared" si="393"/>
        <v>252.08955613524586</v>
      </c>
      <c r="BF643" s="367">
        <f t="shared" si="393"/>
        <v>619.6477166403007</v>
      </c>
      <c r="BG643" s="367">
        <f t="shared" si="393"/>
        <v>398.61055142633876</v>
      </c>
      <c r="BH643" s="367">
        <f t="shared" si="393"/>
        <v>254.40837019221306</v>
      </c>
      <c r="BI643" s="367">
        <f t="shared" si="393"/>
        <v>620.35033595529671</v>
      </c>
      <c r="BJ643" s="367">
        <f t="shared" si="393"/>
        <v>390.17022756843869</v>
      </c>
      <c r="BK643" s="367">
        <f t="shared" si="393"/>
        <v>251.12657065849316</v>
      </c>
      <c r="BL643" s="367">
        <f t="shared" si="393"/>
        <v>601.10939272739711</v>
      </c>
      <c r="BM643" s="367">
        <f t="shared" si="393"/>
        <v>403.6900204147671</v>
      </c>
      <c r="BN643" s="367">
        <f t="shared" si="393"/>
        <v>250.790808069863</v>
      </c>
      <c r="BO643" s="367">
        <f t="shared" si="393"/>
        <v>621.34538161739715</v>
      </c>
      <c r="BP643" s="367">
        <f t="shared" si="393"/>
        <v>402.70467331812785</v>
      </c>
      <c r="BQ643" s="367">
        <f t="shared" si="393"/>
        <v>252.78021245342464</v>
      </c>
      <c r="BR643" s="367">
        <f t="shared" si="393"/>
        <v>621.34538161739715</v>
      </c>
      <c r="BS643" s="367">
        <f t="shared" si="393"/>
        <v>395.81816209808221</v>
      </c>
      <c r="BT643" s="367">
        <f t="shared" si="393"/>
        <v>255.10537942561643</v>
      </c>
      <c r="BU643" s="367">
        <f t="shared" si="393"/>
        <v>621.34538161739715</v>
      </c>
      <c r="BV643" s="367">
        <f t="shared" si="393"/>
        <v>386.63494158372606</v>
      </c>
      <c r="BW643" s="367">
        <f t="shared" si="393"/>
        <v>251.12657065849316</v>
      </c>
      <c r="BX643" s="367">
        <f t="shared" si="393"/>
        <v>601.10939272739711</v>
      </c>
      <c r="BY643" s="367">
        <f t="shared" ref="BY643:EJ643" si="394">SUM(BY644:BY669)</f>
        <v>399.76286086715066</v>
      </c>
      <c r="BZ643" s="367">
        <f t="shared" si="394"/>
        <v>250.790808069863</v>
      </c>
      <c r="CA643" s="367">
        <f t="shared" si="394"/>
        <v>621.34538161739715</v>
      </c>
      <c r="CB643" s="367">
        <f t="shared" si="394"/>
        <v>398.7775137705114</v>
      </c>
      <c r="CC643" s="367">
        <f t="shared" si="394"/>
        <v>252.78021245342464</v>
      </c>
      <c r="CD643" s="367">
        <f t="shared" si="394"/>
        <v>621.34538161739715</v>
      </c>
      <c r="CE643" s="367">
        <f t="shared" si="394"/>
        <v>391.93368906728767</v>
      </c>
      <c r="CF643" s="367">
        <f t="shared" si="394"/>
        <v>255.10537942561643</v>
      </c>
      <c r="CG643" s="367">
        <f t="shared" si="394"/>
        <v>621.34538161739715</v>
      </c>
      <c r="CH643" s="367">
        <f t="shared" si="394"/>
        <v>382.89275694233794</v>
      </c>
      <c r="CI643" s="367">
        <f t="shared" si="394"/>
        <v>251.12657065849316</v>
      </c>
      <c r="CJ643" s="367">
        <f t="shared" si="394"/>
        <v>601.10939272739711</v>
      </c>
      <c r="CK643" s="367">
        <f t="shared" si="394"/>
        <v>396.81749120643832</v>
      </c>
      <c r="CL643" s="367">
        <f t="shared" si="394"/>
        <v>250.790808069863</v>
      </c>
      <c r="CM643" s="367">
        <f t="shared" si="394"/>
        <v>621.34538161739715</v>
      </c>
      <c r="CN643" s="367">
        <f t="shared" si="394"/>
        <v>396.81749120643832</v>
      </c>
      <c r="CO643" s="367">
        <f t="shared" si="394"/>
        <v>252.78021245342464</v>
      </c>
      <c r="CP643" s="367">
        <f t="shared" si="394"/>
        <v>621.34538161739715</v>
      </c>
      <c r="CQ643" s="367">
        <f t="shared" si="394"/>
        <v>390.96257080958901</v>
      </c>
      <c r="CR643" s="367">
        <f t="shared" si="394"/>
        <v>255.10537942561643</v>
      </c>
      <c r="CS643" s="367">
        <f t="shared" si="394"/>
        <v>620.64276230240102</v>
      </c>
      <c r="CT643" s="367">
        <f t="shared" si="394"/>
        <v>387.87452119348188</v>
      </c>
      <c r="CU643" s="367">
        <f t="shared" si="394"/>
        <v>252.4244013397541</v>
      </c>
      <c r="CV643" s="367">
        <f t="shared" si="394"/>
        <v>605.42097908606559</v>
      </c>
      <c r="CW643" s="367">
        <f t="shared" si="394"/>
        <v>395.73329041079234</v>
      </c>
      <c r="CX643" s="367">
        <f t="shared" si="394"/>
        <v>250.10558728278687</v>
      </c>
      <c r="CY643" s="367">
        <f t="shared" si="394"/>
        <v>619.6477166403007</v>
      </c>
      <c r="CZ643" s="367">
        <f t="shared" si="394"/>
        <v>395.73329041079234</v>
      </c>
      <c r="DA643" s="367">
        <f t="shared" si="394"/>
        <v>252.08955613524586</v>
      </c>
      <c r="DB643" s="367">
        <f t="shared" si="394"/>
        <v>619.6477166403007</v>
      </c>
      <c r="DC643" s="367">
        <f t="shared" si="394"/>
        <v>389.89436706420764</v>
      </c>
      <c r="DD643" s="367"/>
      <c r="DE643" s="367"/>
      <c r="DF643" s="367"/>
      <c r="DG643" s="367"/>
      <c r="DH643" s="367"/>
      <c r="DI643" s="367"/>
      <c r="DJ643" s="367"/>
      <c r="DK643" s="367"/>
      <c r="DL643" s="367"/>
      <c r="DM643" s="367"/>
      <c r="DN643" s="367"/>
      <c r="DO643" s="367"/>
      <c r="DP643" s="367"/>
      <c r="DQ643" s="367"/>
      <c r="DR643" s="367"/>
      <c r="DS643" s="367"/>
      <c r="DT643" s="367"/>
      <c r="DU643" s="367"/>
      <c r="DV643" s="367"/>
      <c r="DW643" s="367"/>
      <c r="DX643" s="367"/>
      <c r="DY643" s="367"/>
      <c r="DZ643" s="367"/>
      <c r="EA643" s="367"/>
      <c r="EB643" s="367"/>
      <c r="EC643" s="367"/>
      <c r="ED643" s="367"/>
      <c r="EE643" s="367"/>
      <c r="EF643" s="367"/>
      <c r="EG643" s="367"/>
      <c r="EH643" s="367"/>
      <c r="EI643" s="367"/>
      <c r="EJ643" s="367"/>
      <c r="EK643" s="367"/>
      <c r="EL643" s="367"/>
      <c r="EM643" s="367"/>
    </row>
    <row r="644" spans="3:143" x14ac:dyDescent="0.3">
      <c r="C644" s="71">
        <v>1</v>
      </c>
      <c r="D644" s="368" t="str">
        <f>D568</f>
        <v>산업운영대</v>
      </c>
      <c r="E644" s="215" t="str">
        <f t="shared" si="392"/>
        <v>산업</v>
      </c>
      <c r="F644" s="283">
        <f t="shared" si="392"/>
        <v>6000</v>
      </c>
      <c r="G644" s="217">
        <f t="shared" si="392"/>
        <v>2.46E-2</v>
      </c>
      <c r="H644" s="218">
        <f t="shared" si="392"/>
        <v>42857</v>
      </c>
      <c r="I644" s="219" t="str">
        <f t="shared" si="392"/>
        <v>3개월</v>
      </c>
      <c r="J644" s="369" t="str">
        <f t="shared" si="392"/>
        <v>2.5.8.11</v>
      </c>
      <c r="K644" s="370"/>
      <c r="L644" s="371">
        <f>IF(OR(L$641=2, L$641=5, L$641=8, L$641=11), SUM(I497:K497), 0)</f>
        <v>0</v>
      </c>
      <c r="M644" s="372">
        <f t="shared" ref="M644:BX645" si="395">IF(OR(M$641=2, M$641=5, M$641=8, M$641=11), SUM(J497:L497), 0)</f>
        <v>12.535890410958903</v>
      </c>
      <c r="N644" s="372">
        <f t="shared" si="395"/>
        <v>0</v>
      </c>
      <c r="O644" s="372">
        <f t="shared" si="395"/>
        <v>0</v>
      </c>
      <c r="P644" s="372">
        <f t="shared" si="395"/>
        <v>35.990136986301366</v>
      </c>
      <c r="Q644" s="372">
        <f t="shared" si="395"/>
        <v>0</v>
      </c>
      <c r="R644" s="372">
        <f t="shared" si="395"/>
        <v>0</v>
      </c>
      <c r="S644" s="372">
        <f t="shared" si="395"/>
        <v>37.203287671232872</v>
      </c>
      <c r="T644" s="372">
        <f t="shared" si="395"/>
        <v>0</v>
      </c>
      <c r="U644" s="372">
        <f t="shared" si="395"/>
        <v>0</v>
      </c>
      <c r="V644" s="372">
        <f t="shared" si="395"/>
        <v>37.203287671232872</v>
      </c>
      <c r="W644" s="372">
        <f t="shared" si="395"/>
        <v>0</v>
      </c>
      <c r="X644" s="372">
        <f t="shared" si="395"/>
        <v>0</v>
      </c>
      <c r="Y644" s="372">
        <f t="shared" si="395"/>
        <v>37.203287671232872</v>
      </c>
      <c r="Z644" s="372">
        <f t="shared" si="395"/>
        <v>0</v>
      </c>
      <c r="AA644" s="372">
        <f t="shared" si="395"/>
        <v>0</v>
      </c>
      <c r="AB644" s="372">
        <f t="shared" si="395"/>
        <v>35.990136986301366</v>
      </c>
      <c r="AC644" s="372">
        <f t="shared" si="395"/>
        <v>0</v>
      </c>
      <c r="AD644" s="372">
        <f t="shared" si="395"/>
        <v>0</v>
      </c>
      <c r="AE644" s="372">
        <f t="shared" si="395"/>
        <v>37.203287671232872</v>
      </c>
      <c r="AF644" s="372">
        <f t="shared" si="395"/>
        <v>0</v>
      </c>
      <c r="AG644" s="372">
        <f t="shared" si="395"/>
        <v>0</v>
      </c>
      <c r="AH644" s="372">
        <f t="shared" si="395"/>
        <v>37.203287671232872</v>
      </c>
      <c r="AI644" s="372">
        <f t="shared" si="395"/>
        <v>0</v>
      </c>
      <c r="AJ644" s="372">
        <f t="shared" si="395"/>
        <v>0</v>
      </c>
      <c r="AK644" s="372">
        <f t="shared" si="395"/>
        <v>37.203287671232872</v>
      </c>
      <c r="AL644" s="372">
        <f t="shared" si="395"/>
        <v>0</v>
      </c>
      <c r="AM644" s="372">
        <f t="shared" si="395"/>
        <v>0</v>
      </c>
      <c r="AN644" s="372">
        <f t="shared" si="395"/>
        <v>35.990136986301366</v>
      </c>
      <c r="AO644" s="372">
        <f t="shared" si="395"/>
        <v>0</v>
      </c>
      <c r="AP644" s="372">
        <f t="shared" si="395"/>
        <v>0</v>
      </c>
      <c r="AQ644" s="372">
        <f t="shared" si="395"/>
        <v>37.203287671232872</v>
      </c>
      <c r="AR644" s="372">
        <f t="shared" si="395"/>
        <v>0</v>
      </c>
      <c r="AS644" s="372">
        <f t="shared" si="395"/>
        <v>0</v>
      </c>
      <c r="AT644" s="372">
        <f t="shared" si="395"/>
        <v>37.203287671232872</v>
      </c>
      <c r="AU644" s="372">
        <f t="shared" si="395"/>
        <v>0</v>
      </c>
      <c r="AV644" s="372">
        <f t="shared" si="395"/>
        <v>0</v>
      </c>
      <c r="AW644" s="372">
        <f t="shared" si="395"/>
        <v>37.169036604536267</v>
      </c>
      <c r="AX644" s="372">
        <f t="shared" si="395"/>
        <v>0</v>
      </c>
      <c r="AY644" s="372">
        <f t="shared" si="395"/>
        <v>0</v>
      </c>
      <c r="AZ644" s="372">
        <f t="shared" si="395"/>
        <v>36.295081967213108</v>
      </c>
      <c r="BA644" s="372">
        <f t="shared" si="395"/>
        <v>0</v>
      </c>
      <c r="BB644" s="372">
        <f t="shared" si="395"/>
        <v>0</v>
      </c>
      <c r="BC644" s="372">
        <f t="shared" si="395"/>
        <v>37.101639344262296</v>
      </c>
      <c r="BD644" s="372">
        <f t="shared" si="395"/>
        <v>0</v>
      </c>
      <c r="BE644" s="372">
        <f t="shared" si="395"/>
        <v>0</v>
      </c>
      <c r="BF644" s="372">
        <f t="shared" si="395"/>
        <v>37.101639344262296</v>
      </c>
      <c r="BG644" s="372">
        <f t="shared" si="395"/>
        <v>0</v>
      </c>
      <c r="BH644" s="372">
        <f t="shared" si="395"/>
        <v>0</v>
      </c>
      <c r="BI644" s="372">
        <f t="shared" si="395"/>
        <v>37.135890410958901</v>
      </c>
      <c r="BJ644" s="372">
        <f t="shared" si="395"/>
        <v>0</v>
      </c>
      <c r="BK644" s="372">
        <f t="shared" si="395"/>
        <v>0</v>
      </c>
      <c r="BL644" s="372">
        <f t="shared" si="395"/>
        <v>35.990136986301366</v>
      </c>
      <c r="BM644" s="372">
        <f t="shared" si="395"/>
        <v>0</v>
      </c>
      <c r="BN644" s="372">
        <f t="shared" si="395"/>
        <v>0</v>
      </c>
      <c r="BO644" s="372">
        <f t="shared" si="395"/>
        <v>37.203287671232872</v>
      </c>
      <c r="BP644" s="372">
        <f t="shared" si="395"/>
        <v>0</v>
      </c>
      <c r="BQ644" s="372">
        <f t="shared" si="395"/>
        <v>0</v>
      </c>
      <c r="BR644" s="372">
        <f t="shared" si="395"/>
        <v>37.203287671232872</v>
      </c>
      <c r="BS644" s="372">
        <f t="shared" si="395"/>
        <v>0</v>
      </c>
      <c r="BT644" s="372">
        <f t="shared" si="395"/>
        <v>0</v>
      </c>
      <c r="BU644" s="372">
        <f t="shared" si="395"/>
        <v>37.203287671232872</v>
      </c>
      <c r="BV644" s="372">
        <f t="shared" si="395"/>
        <v>0</v>
      </c>
      <c r="BW644" s="372">
        <f t="shared" si="395"/>
        <v>0</v>
      </c>
      <c r="BX644" s="372">
        <f t="shared" si="395"/>
        <v>35.990136986301366</v>
      </c>
      <c r="BY644" s="372">
        <f t="shared" ref="BY644:DC645" si="396">IF(OR(BY$641=2, BY$641=5, BY$641=8, BY$641=11), SUM(BV497:BX497), 0)</f>
        <v>0</v>
      </c>
      <c r="BZ644" s="372">
        <f t="shared" si="396"/>
        <v>0</v>
      </c>
      <c r="CA644" s="372">
        <f t="shared" si="396"/>
        <v>37.203287671232872</v>
      </c>
      <c r="CB644" s="372">
        <f t="shared" si="396"/>
        <v>0</v>
      </c>
      <c r="CC644" s="372">
        <f t="shared" si="396"/>
        <v>0</v>
      </c>
      <c r="CD644" s="372">
        <f t="shared" si="396"/>
        <v>37.203287671232872</v>
      </c>
      <c r="CE644" s="372">
        <f t="shared" si="396"/>
        <v>0</v>
      </c>
      <c r="CF644" s="372">
        <f t="shared" si="396"/>
        <v>0</v>
      </c>
      <c r="CG644" s="372">
        <f t="shared" si="396"/>
        <v>37.203287671232872</v>
      </c>
      <c r="CH644" s="372">
        <f t="shared" si="396"/>
        <v>0</v>
      </c>
      <c r="CI644" s="372">
        <f t="shared" si="396"/>
        <v>0</v>
      </c>
      <c r="CJ644" s="372">
        <f t="shared" si="396"/>
        <v>35.990136986301366</v>
      </c>
      <c r="CK644" s="372">
        <f t="shared" si="396"/>
        <v>0</v>
      </c>
      <c r="CL644" s="372">
        <f t="shared" si="396"/>
        <v>0</v>
      </c>
      <c r="CM644" s="372">
        <f t="shared" si="396"/>
        <v>37.203287671232872</v>
      </c>
      <c r="CN644" s="372">
        <f t="shared" si="396"/>
        <v>0</v>
      </c>
      <c r="CO644" s="372">
        <f t="shared" si="396"/>
        <v>0</v>
      </c>
      <c r="CP644" s="372">
        <f t="shared" si="396"/>
        <v>37.203287671232872</v>
      </c>
      <c r="CQ644" s="372">
        <f t="shared" si="396"/>
        <v>0</v>
      </c>
      <c r="CR644" s="372">
        <f t="shared" si="396"/>
        <v>0</v>
      </c>
      <c r="CS644" s="372">
        <f t="shared" si="396"/>
        <v>37.169036604536267</v>
      </c>
      <c r="CT644" s="372">
        <f t="shared" si="396"/>
        <v>0</v>
      </c>
      <c r="CU644" s="372">
        <f t="shared" si="396"/>
        <v>0</v>
      </c>
      <c r="CV644" s="372">
        <f t="shared" si="396"/>
        <v>36.295081967213108</v>
      </c>
      <c r="CW644" s="372">
        <f t="shared" si="396"/>
        <v>0</v>
      </c>
      <c r="CX644" s="372">
        <f t="shared" si="396"/>
        <v>0</v>
      </c>
      <c r="CY644" s="372">
        <f t="shared" si="396"/>
        <v>37.101639344262296</v>
      </c>
      <c r="CZ644" s="372">
        <f t="shared" si="396"/>
        <v>0</v>
      </c>
      <c r="DA644" s="372">
        <f t="shared" si="396"/>
        <v>0</v>
      </c>
      <c r="DB644" s="372">
        <f t="shared" si="396"/>
        <v>37.101639344262296</v>
      </c>
      <c r="DC644" s="372">
        <f t="shared" si="396"/>
        <v>0</v>
      </c>
      <c r="DD644" s="372"/>
      <c r="DE644" s="372"/>
      <c r="DF644" s="372"/>
      <c r="DG644" s="372"/>
      <c r="DH644" s="372"/>
      <c r="DI644" s="372"/>
      <c r="DJ644" s="372"/>
      <c r="DK644" s="372"/>
      <c r="DL644" s="372"/>
      <c r="DM644" s="372"/>
      <c r="DN644" s="372"/>
      <c r="DO644" s="372"/>
      <c r="DP644" s="372"/>
      <c r="DQ644" s="372"/>
      <c r="DR644" s="372"/>
      <c r="DS644" s="372"/>
      <c r="DT644" s="372"/>
      <c r="DU644" s="372"/>
      <c r="DV644" s="372"/>
      <c r="DW644" s="372"/>
      <c r="DX644" s="372"/>
      <c r="DY644" s="372"/>
      <c r="DZ644" s="372"/>
      <c r="EA644" s="372"/>
      <c r="EB644" s="372"/>
      <c r="EC644" s="372"/>
      <c r="ED644" s="372"/>
      <c r="EE644" s="372"/>
      <c r="EF644" s="372"/>
      <c r="EG644" s="372"/>
      <c r="EH644" s="372"/>
      <c r="EI644" s="372"/>
      <c r="EJ644" s="372"/>
      <c r="EK644" s="372"/>
      <c r="EL644" s="372"/>
      <c r="EM644" s="372"/>
    </row>
    <row r="645" spans="3:143" x14ac:dyDescent="0.3">
      <c r="C645" s="71">
        <f>C644+1</f>
        <v>2</v>
      </c>
      <c r="D645" s="373" t="str">
        <f t="shared" ref="D645:J660" si="397">D569</f>
        <v>산업운영대</v>
      </c>
      <c r="E645" s="215" t="str">
        <f t="shared" si="397"/>
        <v>산업</v>
      </c>
      <c r="F645" s="283">
        <f t="shared" si="397"/>
        <v>4300</v>
      </c>
      <c r="G645" s="217">
        <f t="shared" si="397"/>
        <v>2.4500000000000001E-2</v>
      </c>
      <c r="H645" s="218">
        <f t="shared" si="397"/>
        <v>42778</v>
      </c>
      <c r="I645" s="219" t="str">
        <f t="shared" si="397"/>
        <v>3개월</v>
      </c>
      <c r="J645" s="369" t="str">
        <f t="shared" si="397"/>
        <v>2.5.8.11</v>
      </c>
      <c r="K645" s="370"/>
      <c r="L645" s="371">
        <f>IF(OR(L$641=2, L$641=5, L$641=8, L$641=11), SUM(I498:K498), 0)</f>
        <v>0</v>
      </c>
      <c r="M645" s="372">
        <f t="shared" si="395"/>
        <v>8.9475342465753425</v>
      </c>
      <c r="N645" s="372">
        <f t="shared" si="395"/>
        <v>0</v>
      </c>
      <c r="O645" s="372">
        <f t="shared" si="395"/>
        <v>0</v>
      </c>
      <c r="P645" s="372">
        <f t="shared" si="395"/>
        <v>25.688082191780826</v>
      </c>
      <c r="Q645" s="372">
        <f t="shared" si="395"/>
        <v>0</v>
      </c>
      <c r="R645" s="372">
        <f t="shared" si="395"/>
        <v>0</v>
      </c>
      <c r="S645" s="372">
        <f t="shared" si="395"/>
        <v>26.553972602739726</v>
      </c>
      <c r="T645" s="372">
        <f t="shared" si="395"/>
        <v>0</v>
      </c>
      <c r="U645" s="372">
        <f t="shared" si="395"/>
        <v>0</v>
      </c>
      <c r="V645" s="372">
        <f t="shared" si="395"/>
        <v>26.553972602739726</v>
      </c>
      <c r="W645" s="372">
        <f t="shared" si="395"/>
        <v>0</v>
      </c>
      <c r="X645" s="372">
        <f t="shared" si="395"/>
        <v>0</v>
      </c>
      <c r="Y645" s="372">
        <f t="shared" si="395"/>
        <v>26.553972602739726</v>
      </c>
      <c r="Z645" s="372">
        <f t="shared" si="395"/>
        <v>0</v>
      </c>
      <c r="AA645" s="372">
        <f t="shared" si="395"/>
        <v>0</v>
      </c>
      <c r="AB645" s="372">
        <f t="shared" si="395"/>
        <v>25.688082191780826</v>
      </c>
      <c r="AC645" s="372">
        <f t="shared" si="395"/>
        <v>0</v>
      </c>
      <c r="AD645" s="372">
        <f t="shared" si="395"/>
        <v>0</v>
      </c>
      <c r="AE645" s="372">
        <f t="shared" si="395"/>
        <v>26.553972602739726</v>
      </c>
      <c r="AF645" s="372">
        <f t="shared" si="395"/>
        <v>0</v>
      </c>
      <c r="AG645" s="372">
        <f t="shared" si="395"/>
        <v>0</v>
      </c>
      <c r="AH645" s="372">
        <f t="shared" si="395"/>
        <v>26.553972602739726</v>
      </c>
      <c r="AI645" s="372">
        <f t="shared" si="395"/>
        <v>0</v>
      </c>
      <c r="AJ645" s="372">
        <f t="shared" si="395"/>
        <v>0</v>
      </c>
      <c r="AK645" s="372">
        <f t="shared" si="395"/>
        <v>26.553972602739726</v>
      </c>
      <c r="AL645" s="372">
        <f t="shared" si="395"/>
        <v>0</v>
      </c>
      <c r="AM645" s="372">
        <f t="shared" si="395"/>
        <v>0</v>
      </c>
      <c r="AN645" s="372">
        <f t="shared" si="395"/>
        <v>25.688082191780826</v>
      </c>
      <c r="AO645" s="372">
        <f t="shared" si="395"/>
        <v>0</v>
      </c>
      <c r="AP645" s="372">
        <f t="shared" si="395"/>
        <v>0</v>
      </c>
      <c r="AQ645" s="372">
        <f t="shared" si="395"/>
        <v>26.553972602739726</v>
      </c>
      <c r="AR645" s="372">
        <f t="shared" si="395"/>
        <v>0</v>
      </c>
      <c r="AS645" s="372">
        <f t="shared" si="395"/>
        <v>0</v>
      </c>
      <c r="AT645" s="372">
        <f t="shared" si="395"/>
        <v>26.553972602739726</v>
      </c>
      <c r="AU645" s="372">
        <f t="shared" si="395"/>
        <v>0</v>
      </c>
      <c r="AV645" s="372">
        <f t="shared" si="395"/>
        <v>0</v>
      </c>
      <c r="AW645" s="372">
        <f t="shared" si="395"/>
        <v>26.529525787858372</v>
      </c>
      <c r="AX645" s="372">
        <f t="shared" si="395"/>
        <v>0</v>
      </c>
      <c r="AY645" s="372">
        <f t="shared" si="395"/>
        <v>0</v>
      </c>
      <c r="AZ645" s="372">
        <f t="shared" si="395"/>
        <v>25.905737704918032</v>
      </c>
      <c r="BA645" s="372">
        <f t="shared" si="395"/>
        <v>0</v>
      </c>
      <c r="BB645" s="372">
        <f t="shared" si="395"/>
        <v>0</v>
      </c>
      <c r="BC645" s="372">
        <f t="shared" si="395"/>
        <v>26.481420765027323</v>
      </c>
      <c r="BD645" s="372">
        <f t="shared" si="395"/>
        <v>0</v>
      </c>
      <c r="BE645" s="372">
        <f t="shared" si="395"/>
        <v>0</v>
      </c>
      <c r="BF645" s="372">
        <f t="shared" si="395"/>
        <v>26.481420765027323</v>
      </c>
      <c r="BG645" s="372">
        <f t="shared" si="395"/>
        <v>0</v>
      </c>
      <c r="BH645" s="372">
        <f t="shared" si="395"/>
        <v>0</v>
      </c>
      <c r="BI645" s="372">
        <f t="shared" si="395"/>
        <v>26.505867579908674</v>
      </c>
      <c r="BJ645" s="372">
        <f t="shared" si="395"/>
        <v>0</v>
      </c>
      <c r="BK645" s="372">
        <f t="shared" si="395"/>
        <v>0</v>
      </c>
      <c r="BL645" s="372">
        <f t="shared" si="395"/>
        <v>25.688082191780826</v>
      </c>
      <c r="BM645" s="372">
        <f t="shared" si="395"/>
        <v>0</v>
      </c>
      <c r="BN645" s="372">
        <f t="shared" si="395"/>
        <v>0</v>
      </c>
      <c r="BO645" s="372">
        <f t="shared" si="395"/>
        <v>26.553972602739726</v>
      </c>
      <c r="BP645" s="372">
        <f t="shared" si="395"/>
        <v>0</v>
      </c>
      <c r="BQ645" s="372">
        <f t="shared" si="395"/>
        <v>0</v>
      </c>
      <c r="BR645" s="372">
        <f t="shared" si="395"/>
        <v>26.553972602739726</v>
      </c>
      <c r="BS645" s="372">
        <f t="shared" si="395"/>
        <v>0</v>
      </c>
      <c r="BT645" s="372">
        <f t="shared" si="395"/>
        <v>0</v>
      </c>
      <c r="BU645" s="372">
        <f t="shared" si="395"/>
        <v>26.553972602739726</v>
      </c>
      <c r="BV645" s="372">
        <f t="shared" si="395"/>
        <v>0</v>
      </c>
      <c r="BW645" s="372">
        <f t="shared" si="395"/>
        <v>0</v>
      </c>
      <c r="BX645" s="372">
        <f t="shared" si="395"/>
        <v>25.688082191780826</v>
      </c>
      <c r="BY645" s="372">
        <f t="shared" si="396"/>
        <v>0</v>
      </c>
      <c r="BZ645" s="372">
        <f t="shared" si="396"/>
        <v>0</v>
      </c>
      <c r="CA645" s="372">
        <f t="shared" si="396"/>
        <v>26.553972602739726</v>
      </c>
      <c r="CB645" s="372">
        <f t="shared" si="396"/>
        <v>0</v>
      </c>
      <c r="CC645" s="372">
        <f t="shared" si="396"/>
        <v>0</v>
      </c>
      <c r="CD645" s="372">
        <f t="shared" si="396"/>
        <v>26.553972602739726</v>
      </c>
      <c r="CE645" s="372">
        <f t="shared" si="396"/>
        <v>0</v>
      </c>
      <c r="CF645" s="372">
        <f t="shared" si="396"/>
        <v>0</v>
      </c>
      <c r="CG645" s="372">
        <f t="shared" si="396"/>
        <v>26.553972602739726</v>
      </c>
      <c r="CH645" s="372">
        <f t="shared" si="396"/>
        <v>0</v>
      </c>
      <c r="CI645" s="372">
        <f t="shared" si="396"/>
        <v>0</v>
      </c>
      <c r="CJ645" s="372">
        <f t="shared" si="396"/>
        <v>25.688082191780826</v>
      </c>
      <c r="CK645" s="372">
        <f t="shared" si="396"/>
        <v>0</v>
      </c>
      <c r="CL645" s="372">
        <f t="shared" si="396"/>
        <v>0</v>
      </c>
      <c r="CM645" s="372">
        <f t="shared" si="396"/>
        <v>26.553972602739726</v>
      </c>
      <c r="CN645" s="372">
        <f t="shared" si="396"/>
        <v>0</v>
      </c>
      <c r="CO645" s="372">
        <f t="shared" si="396"/>
        <v>0</v>
      </c>
      <c r="CP645" s="372">
        <f t="shared" si="396"/>
        <v>26.553972602739726</v>
      </c>
      <c r="CQ645" s="372">
        <f t="shared" si="396"/>
        <v>0</v>
      </c>
      <c r="CR645" s="372">
        <f t="shared" si="396"/>
        <v>0</v>
      </c>
      <c r="CS645" s="372">
        <f t="shared" si="396"/>
        <v>26.529525787858372</v>
      </c>
      <c r="CT645" s="372">
        <f t="shared" si="396"/>
        <v>0</v>
      </c>
      <c r="CU645" s="372">
        <f t="shared" si="396"/>
        <v>0</v>
      </c>
      <c r="CV645" s="372">
        <f t="shared" si="396"/>
        <v>25.905737704918032</v>
      </c>
      <c r="CW645" s="372">
        <f t="shared" si="396"/>
        <v>0</v>
      </c>
      <c r="CX645" s="372">
        <f t="shared" si="396"/>
        <v>0</v>
      </c>
      <c r="CY645" s="372">
        <f t="shared" si="396"/>
        <v>26.481420765027323</v>
      </c>
      <c r="CZ645" s="372">
        <f t="shared" si="396"/>
        <v>0</v>
      </c>
      <c r="DA645" s="372">
        <f t="shared" si="396"/>
        <v>0</v>
      </c>
      <c r="DB645" s="372">
        <f t="shared" si="396"/>
        <v>26.481420765027323</v>
      </c>
      <c r="DC645" s="372">
        <f t="shared" si="396"/>
        <v>0</v>
      </c>
      <c r="DD645" s="372"/>
      <c r="DE645" s="372"/>
      <c r="DF645" s="372"/>
      <c r="DG645" s="372"/>
      <c r="DH645" s="372"/>
      <c r="DI645" s="372"/>
      <c r="DJ645" s="372"/>
      <c r="DK645" s="372"/>
      <c r="DL645" s="372"/>
      <c r="DM645" s="372"/>
      <c r="DN645" s="372"/>
      <c r="DO645" s="372"/>
      <c r="DP645" s="372"/>
      <c r="DQ645" s="372"/>
      <c r="DR645" s="372"/>
      <c r="DS645" s="372"/>
      <c r="DT645" s="372"/>
      <c r="DU645" s="372"/>
      <c r="DV645" s="372"/>
      <c r="DW645" s="372"/>
      <c r="DX645" s="372"/>
      <c r="DY645" s="372"/>
      <c r="DZ645" s="372"/>
      <c r="EA645" s="372"/>
      <c r="EB645" s="372"/>
      <c r="EC645" s="372"/>
      <c r="ED645" s="372"/>
      <c r="EE645" s="372"/>
      <c r="EF645" s="372"/>
      <c r="EG645" s="372"/>
      <c r="EH645" s="372"/>
      <c r="EI645" s="372"/>
      <c r="EJ645" s="372"/>
      <c r="EK645" s="372"/>
      <c r="EL645" s="372"/>
      <c r="EM645" s="372"/>
    </row>
    <row r="646" spans="3:143" x14ac:dyDescent="0.3">
      <c r="C646" s="71">
        <f t="shared" ref="C646:C668" si="398">C645+1</f>
        <v>3</v>
      </c>
      <c r="D646" s="368" t="str">
        <f t="shared" si="397"/>
        <v>산업운영대</v>
      </c>
      <c r="E646" s="215" t="str">
        <f t="shared" si="397"/>
        <v>산업</v>
      </c>
      <c r="F646" s="283">
        <f t="shared" si="397"/>
        <v>15000</v>
      </c>
      <c r="G646" s="217">
        <f t="shared" si="397"/>
        <v>2.4900000000000002E-2</v>
      </c>
      <c r="H646" s="218">
        <f t="shared" si="397"/>
        <v>42980</v>
      </c>
      <c r="I646" s="219" t="str">
        <f t="shared" si="397"/>
        <v>3개월</v>
      </c>
      <c r="J646" s="369" t="str">
        <f t="shared" si="397"/>
        <v>3.6.9.12</v>
      </c>
      <c r="K646" s="370"/>
      <c r="L646" s="371">
        <f>IF(OR(L$641=3, L$641=6, L$641=9, L$641=12), SUM(I499:K499), 0)</f>
        <v>0</v>
      </c>
      <c r="M646" s="372">
        <f t="shared" ref="M646:BX646" si="399">IF(OR(M$641=3, M$641=6, M$641=9, M$641=12), SUM(J499:L499), 0)</f>
        <v>0</v>
      </c>
      <c r="N646" s="372">
        <f t="shared" si="399"/>
        <v>60.373972602739734</v>
      </c>
      <c r="O646" s="372">
        <f t="shared" si="399"/>
        <v>0</v>
      </c>
      <c r="P646" s="372">
        <f t="shared" si="399"/>
        <v>0</v>
      </c>
      <c r="Q646" s="372">
        <f t="shared" si="399"/>
        <v>94.142465753424659</v>
      </c>
      <c r="R646" s="372">
        <f t="shared" si="399"/>
        <v>0</v>
      </c>
      <c r="S646" s="372">
        <f t="shared" si="399"/>
        <v>0</v>
      </c>
      <c r="T646" s="372">
        <f t="shared" si="399"/>
        <v>94.142465753424659</v>
      </c>
      <c r="U646" s="372">
        <f t="shared" si="399"/>
        <v>0</v>
      </c>
      <c r="V646" s="372">
        <f t="shared" si="399"/>
        <v>0</v>
      </c>
      <c r="W646" s="372">
        <f t="shared" si="399"/>
        <v>84.796438356164387</v>
      </c>
      <c r="X646" s="372">
        <f t="shared" si="399"/>
        <v>0</v>
      </c>
      <c r="Y646" s="372">
        <f t="shared" si="399"/>
        <v>0</v>
      </c>
      <c r="Z646" s="372">
        <f t="shared" si="399"/>
        <v>79.816438356164397</v>
      </c>
      <c r="AA646" s="372">
        <f t="shared" si="399"/>
        <v>0</v>
      </c>
      <c r="AB646" s="372">
        <f t="shared" si="399"/>
        <v>0</v>
      </c>
      <c r="AC646" s="372">
        <f t="shared" si="399"/>
        <v>81.590136986301388</v>
      </c>
      <c r="AD646" s="372">
        <f t="shared" si="399"/>
        <v>0</v>
      </c>
      <c r="AE646" s="372">
        <f t="shared" si="399"/>
        <v>0</v>
      </c>
      <c r="AF646" s="372">
        <f t="shared" si="399"/>
        <v>81.590136986301388</v>
      </c>
      <c r="AG646" s="372">
        <f t="shared" si="399"/>
        <v>0</v>
      </c>
      <c r="AH646" s="372">
        <f t="shared" si="399"/>
        <v>0</v>
      </c>
      <c r="AI646" s="372">
        <f t="shared" si="399"/>
        <v>80.703287671232886</v>
      </c>
      <c r="AJ646" s="372">
        <f t="shared" si="399"/>
        <v>0</v>
      </c>
      <c r="AK646" s="372">
        <f t="shared" si="399"/>
        <v>0</v>
      </c>
      <c r="AL646" s="372">
        <f t="shared" si="399"/>
        <v>79.816438356164397</v>
      </c>
      <c r="AM646" s="372">
        <f t="shared" si="399"/>
        <v>0</v>
      </c>
      <c r="AN646" s="372">
        <f t="shared" si="399"/>
        <v>0</v>
      </c>
      <c r="AO646" s="372">
        <f t="shared" si="399"/>
        <v>81.590136986301388</v>
      </c>
      <c r="AP646" s="372">
        <f t="shared" si="399"/>
        <v>0</v>
      </c>
      <c r="AQ646" s="372">
        <f t="shared" si="399"/>
        <v>0</v>
      </c>
      <c r="AR646" s="372">
        <f t="shared" si="399"/>
        <v>81.590136986301388</v>
      </c>
      <c r="AS646" s="372">
        <f t="shared" si="399"/>
        <v>0</v>
      </c>
      <c r="AT646" s="372">
        <f t="shared" si="399"/>
        <v>0</v>
      </c>
      <c r="AU646" s="372">
        <f t="shared" si="399"/>
        <v>80.703287671232886</v>
      </c>
      <c r="AV646" s="372">
        <f t="shared" si="399"/>
        <v>0</v>
      </c>
      <c r="AW646" s="372">
        <f t="shared" si="399"/>
        <v>0</v>
      </c>
      <c r="AX646" s="372">
        <f t="shared" si="399"/>
        <v>80.557902537615092</v>
      </c>
      <c r="AY646" s="372">
        <f t="shared" si="399"/>
        <v>0</v>
      </c>
      <c r="AZ646" s="372">
        <f t="shared" si="399"/>
        <v>0</v>
      </c>
      <c r="BA646" s="372">
        <f t="shared" si="399"/>
        <v>81.367213114754108</v>
      </c>
      <c r="BB646" s="372">
        <f t="shared" si="399"/>
        <v>0</v>
      </c>
      <c r="BC646" s="372">
        <f t="shared" si="399"/>
        <v>0</v>
      </c>
      <c r="BD646" s="372">
        <f t="shared" si="399"/>
        <v>81.367213114754108</v>
      </c>
      <c r="BE646" s="372">
        <f t="shared" si="399"/>
        <v>0</v>
      </c>
      <c r="BF646" s="372">
        <f t="shared" si="399"/>
        <v>0</v>
      </c>
      <c r="BG646" s="372">
        <f t="shared" si="399"/>
        <v>80.482786885245901</v>
      </c>
      <c r="BH646" s="372">
        <f t="shared" si="399"/>
        <v>0</v>
      </c>
      <c r="BI646" s="372">
        <f t="shared" si="399"/>
        <v>0</v>
      </c>
      <c r="BJ646" s="372">
        <f t="shared" si="399"/>
        <v>79.741322703795205</v>
      </c>
      <c r="BK646" s="372">
        <f t="shared" si="399"/>
        <v>0</v>
      </c>
      <c r="BL646" s="372">
        <f t="shared" si="399"/>
        <v>0</v>
      </c>
      <c r="BM646" s="372">
        <f t="shared" si="399"/>
        <v>81.590136986301388</v>
      </c>
      <c r="BN646" s="372">
        <f t="shared" si="399"/>
        <v>0</v>
      </c>
      <c r="BO646" s="372">
        <f t="shared" si="399"/>
        <v>0</v>
      </c>
      <c r="BP646" s="372">
        <f t="shared" si="399"/>
        <v>81.590136986301388</v>
      </c>
      <c r="BQ646" s="372">
        <f t="shared" si="399"/>
        <v>0</v>
      </c>
      <c r="BR646" s="372">
        <f t="shared" si="399"/>
        <v>0</v>
      </c>
      <c r="BS646" s="372">
        <f t="shared" si="399"/>
        <v>80.703287671232886</v>
      </c>
      <c r="BT646" s="372">
        <f t="shared" si="399"/>
        <v>0</v>
      </c>
      <c r="BU646" s="372">
        <f t="shared" si="399"/>
        <v>0</v>
      </c>
      <c r="BV646" s="372">
        <f t="shared" si="399"/>
        <v>79.816438356164397</v>
      </c>
      <c r="BW646" s="372">
        <f t="shared" si="399"/>
        <v>0</v>
      </c>
      <c r="BX646" s="372">
        <f t="shared" si="399"/>
        <v>0</v>
      </c>
      <c r="BY646" s="372">
        <f t="shared" ref="BY646:DC646" si="400">IF(OR(BY$641=3, BY$641=6, BY$641=9, BY$641=12), SUM(BV499:BX499), 0)</f>
        <v>81.590136986301388</v>
      </c>
      <c r="BZ646" s="372">
        <f t="shared" si="400"/>
        <v>0</v>
      </c>
      <c r="CA646" s="372">
        <f t="shared" si="400"/>
        <v>0</v>
      </c>
      <c r="CB646" s="372">
        <f t="shared" si="400"/>
        <v>81.590136986301388</v>
      </c>
      <c r="CC646" s="372">
        <f t="shared" si="400"/>
        <v>0</v>
      </c>
      <c r="CD646" s="372">
        <f t="shared" si="400"/>
        <v>0</v>
      </c>
      <c r="CE646" s="372">
        <f t="shared" si="400"/>
        <v>80.703287671232886</v>
      </c>
      <c r="CF646" s="372">
        <f t="shared" si="400"/>
        <v>0</v>
      </c>
      <c r="CG646" s="372">
        <f t="shared" si="400"/>
        <v>0</v>
      </c>
      <c r="CH646" s="372">
        <f t="shared" si="400"/>
        <v>79.816438356164397</v>
      </c>
      <c r="CI646" s="372">
        <f t="shared" si="400"/>
        <v>0</v>
      </c>
      <c r="CJ646" s="372">
        <f t="shared" si="400"/>
        <v>0</v>
      </c>
      <c r="CK646" s="372">
        <f t="shared" si="400"/>
        <v>81.590136986301388</v>
      </c>
      <c r="CL646" s="372">
        <f t="shared" si="400"/>
        <v>0</v>
      </c>
      <c r="CM646" s="372">
        <f t="shared" si="400"/>
        <v>0</v>
      </c>
      <c r="CN646" s="372">
        <f t="shared" si="400"/>
        <v>81.590136986301388</v>
      </c>
      <c r="CO646" s="372">
        <f t="shared" si="400"/>
        <v>0</v>
      </c>
      <c r="CP646" s="372">
        <f t="shared" si="400"/>
        <v>0</v>
      </c>
      <c r="CQ646" s="372">
        <f t="shared" si="400"/>
        <v>80.703287671232886</v>
      </c>
      <c r="CR646" s="372">
        <f t="shared" si="400"/>
        <v>0</v>
      </c>
      <c r="CS646" s="372">
        <f t="shared" si="400"/>
        <v>0</v>
      </c>
      <c r="CT646" s="372">
        <f t="shared" si="400"/>
        <v>80.557902537615092</v>
      </c>
      <c r="CU646" s="372">
        <f t="shared" si="400"/>
        <v>0</v>
      </c>
      <c r="CV646" s="372">
        <f t="shared" si="400"/>
        <v>0</v>
      </c>
      <c r="CW646" s="372">
        <f t="shared" si="400"/>
        <v>81.367213114754108</v>
      </c>
      <c r="CX646" s="372">
        <f t="shared" si="400"/>
        <v>0</v>
      </c>
      <c r="CY646" s="372">
        <f t="shared" si="400"/>
        <v>0</v>
      </c>
      <c r="CZ646" s="372">
        <f t="shared" si="400"/>
        <v>81.367213114754108</v>
      </c>
      <c r="DA646" s="372">
        <f t="shared" si="400"/>
        <v>0</v>
      </c>
      <c r="DB646" s="372">
        <f t="shared" si="400"/>
        <v>0</v>
      </c>
      <c r="DC646" s="372">
        <f t="shared" si="400"/>
        <v>80.482786885245901</v>
      </c>
      <c r="DD646" s="372"/>
      <c r="DE646" s="372"/>
      <c r="DF646" s="372"/>
      <c r="DG646" s="372"/>
      <c r="DH646" s="372"/>
      <c r="DI646" s="372"/>
      <c r="DJ646" s="372"/>
      <c r="DK646" s="372"/>
      <c r="DL646" s="372"/>
      <c r="DM646" s="372"/>
      <c r="DN646" s="372"/>
      <c r="DO646" s="372"/>
      <c r="DP646" s="372"/>
      <c r="DQ646" s="372"/>
      <c r="DR646" s="372"/>
      <c r="DS646" s="372"/>
      <c r="DT646" s="372"/>
      <c r="DU646" s="372"/>
      <c r="DV646" s="372"/>
      <c r="DW646" s="372"/>
      <c r="DX646" s="372"/>
      <c r="DY646" s="372"/>
      <c r="DZ646" s="372"/>
      <c r="EA646" s="372"/>
      <c r="EB646" s="372"/>
      <c r="EC646" s="372"/>
      <c r="ED646" s="372"/>
      <c r="EE646" s="372"/>
      <c r="EF646" s="372"/>
      <c r="EG646" s="372"/>
      <c r="EH646" s="372"/>
      <c r="EI646" s="372"/>
      <c r="EJ646" s="372"/>
      <c r="EK646" s="372"/>
      <c r="EL646" s="372"/>
      <c r="EM646" s="372"/>
    </row>
    <row r="647" spans="3:143" x14ac:dyDescent="0.3">
      <c r="C647" s="71">
        <f t="shared" si="398"/>
        <v>4</v>
      </c>
      <c r="D647" s="373" t="str">
        <f t="shared" si="397"/>
        <v>산업운영대</v>
      </c>
      <c r="E647" s="215" t="str">
        <f t="shared" si="397"/>
        <v>산업</v>
      </c>
      <c r="F647" s="283">
        <f t="shared" si="397"/>
        <v>30000</v>
      </c>
      <c r="G647" s="217">
        <f t="shared" si="397"/>
        <v>2.4900000000000002E-2</v>
      </c>
      <c r="H647" s="218">
        <f t="shared" si="397"/>
        <v>42882</v>
      </c>
      <c r="I647" s="219" t="str">
        <f t="shared" si="397"/>
        <v>3개월</v>
      </c>
      <c r="J647" s="369" t="str">
        <f t="shared" si="397"/>
        <v>2.5.8.11</v>
      </c>
      <c r="K647" s="370"/>
      <c r="L647" s="371">
        <f>IF(OR(L$641=2, L$641=5, L$641=8, L$641=11), SUM(I500:K500), 0)</f>
        <v>0</v>
      </c>
      <c r="M647" s="372">
        <f t="shared" ref="M647:BX650" si="401">IF(OR(M$641=2, M$641=5, M$641=8, M$641=11), SUM(J500:L500), 0)</f>
        <v>63.443835616438363</v>
      </c>
      <c r="N647" s="372">
        <f t="shared" si="401"/>
        <v>0</v>
      </c>
      <c r="O647" s="372">
        <f t="shared" si="401"/>
        <v>0</v>
      </c>
      <c r="P647" s="372">
        <f t="shared" si="401"/>
        <v>182.14520547945207</v>
      </c>
      <c r="Q647" s="372">
        <f t="shared" si="401"/>
        <v>0</v>
      </c>
      <c r="R647" s="372">
        <f t="shared" si="401"/>
        <v>0</v>
      </c>
      <c r="S647" s="372">
        <f t="shared" si="401"/>
        <v>188.28493150684932</v>
      </c>
      <c r="T647" s="372">
        <f t="shared" si="401"/>
        <v>0</v>
      </c>
      <c r="U647" s="372">
        <f t="shared" si="401"/>
        <v>0</v>
      </c>
      <c r="V647" s="372">
        <f t="shared" si="401"/>
        <v>188.28493150684932</v>
      </c>
      <c r="W647" s="372">
        <f t="shared" si="401"/>
        <v>0</v>
      </c>
      <c r="X647" s="372">
        <f t="shared" si="401"/>
        <v>0</v>
      </c>
      <c r="Y647" s="372">
        <f t="shared" si="401"/>
        <v>188.28493150684932</v>
      </c>
      <c r="Z647" s="372">
        <f t="shared" si="401"/>
        <v>0</v>
      </c>
      <c r="AA647" s="372">
        <f t="shared" si="401"/>
        <v>0</v>
      </c>
      <c r="AB647" s="372">
        <f t="shared" si="401"/>
        <v>182.14520547945207</v>
      </c>
      <c r="AC647" s="372">
        <f t="shared" si="401"/>
        <v>0</v>
      </c>
      <c r="AD647" s="372">
        <f t="shared" si="401"/>
        <v>0</v>
      </c>
      <c r="AE647" s="372">
        <f t="shared" si="401"/>
        <v>188.28493150684932</v>
      </c>
      <c r="AF647" s="372">
        <f t="shared" si="401"/>
        <v>0</v>
      </c>
      <c r="AG647" s="372">
        <f t="shared" si="401"/>
        <v>0</v>
      </c>
      <c r="AH647" s="372">
        <f t="shared" si="401"/>
        <v>188.28493150684932</v>
      </c>
      <c r="AI647" s="372">
        <f t="shared" si="401"/>
        <v>0</v>
      </c>
      <c r="AJ647" s="372">
        <f t="shared" si="401"/>
        <v>0</v>
      </c>
      <c r="AK647" s="372">
        <f t="shared" si="401"/>
        <v>188.28493150684932</v>
      </c>
      <c r="AL647" s="372">
        <f t="shared" si="401"/>
        <v>0</v>
      </c>
      <c r="AM647" s="372">
        <f t="shared" si="401"/>
        <v>0</v>
      </c>
      <c r="AN647" s="372">
        <f t="shared" si="401"/>
        <v>182.14520547945207</v>
      </c>
      <c r="AO647" s="372">
        <f t="shared" si="401"/>
        <v>0</v>
      </c>
      <c r="AP647" s="372">
        <f t="shared" si="401"/>
        <v>0</v>
      </c>
      <c r="AQ647" s="372">
        <f t="shared" si="401"/>
        <v>188.28493150684932</v>
      </c>
      <c r="AR647" s="372">
        <f t="shared" si="401"/>
        <v>0</v>
      </c>
      <c r="AS647" s="372">
        <f t="shared" si="401"/>
        <v>0</v>
      </c>
      <c r="AT647" s="372">
        <f t="shared" si="401"/>
        <v>188.28493150684932</v>
      </c>
      <c r="AU647" s="372">
        <f t="shared" si="401"/>
        <v>0</v>
      </c>
      <c r="AV647" s="372">
        <f t="shared" si="401"/>
        <v>0</v>
      </c>
      <c r="AW647" s="372">
        <f t="shared" si="401"/>
        <v>188.11158769368967</v>
      </c>
      <c r="AX647" s="372">
        <f t="shared" si="401"/>
        <v>0</v>
      </c>
      <c r="AY647" s="372">
        <f t="shared" si="401"/>
        <v>0</v>
      </c>
      <c r="AZ647" s="372">
        <f t="shared" si="401"/>
        <v>183.68852459016395</v>
      </c>
      <c r="BA647" s="372">
        <f t="shared" si="401"/>
        <v>0</v>
      </c>
      <c r="BB647" s="372">
        <f t="shared" si="401"/>
        <v>0</v>
      </c>
      <c r="BC647" s="372">
        <f t="shared" si="401"/>
        <v>187.7704918032787</v>
      </c>
      <c r="BD647" s="372">
        <f t="shared" si="401"/>
        <v>0</v>
      </c>
      <c r="BE647" s="372">
        <f t="shared" si="401"/>
        <v>0</v>
      </c>
      <c r="BF647" s="372">
        <f t="shared" si="401"/>
        <v>187.7704918032787</v>
      </c>
      <c r="BG647" s="372">
        <f t="shared" si="401"/>
        <v>0</v>
      </c>
      <c r="BH647" s="372">
        <f t="shared" si="401"/>
        <v>0</v>
      </c>
      <c r="BI647" s="372">
        <f t="shared" si="401"/>
        <v>187.94383561643838</v>
      </c>
      <c r="BJ647" s="372">
        <f t="shared" si="401"/>
        <v>0</v>
      </c>
      <c r="BK647" s="372">
        <f t="shared" si="401"/>
        <v>0</v>
      </c>
      <c r="BL647" s="372">
        <f t="shared" si="401"/>
        <v>182.14520547945207</v>
      </c>
      <c r="BM647" s="372">
        <f t="shared" si="401"/>
        <v>0</v>
      </c>
      <c r="BN647" s="372">
        <f t="shared" si="401"/>
        <v>0</v>
      </c>
      <c r="BO647" s="372">
        <f t="shared" si="401"/>
        <v>188.28493150684932</v>
      </c>
      <c r="BP647" s="372">
        <f t="shared" si="401"/>
        <v>0</v>
      </c>
      <c r="BQ647" s="372">
        <f t="shared" si="401"/>
        <v>0</v>
      </c>
      <c r="BR647" s="372">
        <f t="shared" si="401"/>
        <v>188.28493150684932</v>
      </c>
      <c r="BS647" s="372">
        <f t="shared" si="401"/>
        <v>0</v>
      </c>
      <c r="BT647" s="372">
        <f t="shared" si="401"/>
        <v>0</v>
      </c>
      <c r="BU647" s="372">
        <f t="shared" si="401"/>
        <v>188.28493150684932</v>
      </c>
      <c r="BV647" s="372">
        <f t="shared" si="401"/>
        <v>0</v>
      </c>
      <c r="BW647" s="372">
        <f t="shared" si="401"/>
        <v>0</v>
      </c>
      <c r="BX647" s="372">
        <f t="shared" si="401"/>
        <v>182.14520547945207</v>
      </c>
      <c r="BY647" s="372">
        <f t="shared" ref="BY647:DC650" si="402">IF(OR(BY$641=2, BY$641=5, BY$641=8, BY$641=11), SUM(BV500:BX500), 0)</f>
        <v>0</v>
      </c>
      <c r="BZ647" s="372">
        <f t="shared" si="402"/>
        <v>0</v>
      </c>
      <c r="CA647" s="372">
        <f t="shared" si="402"/>
        <v>188.28493150684932</v>
      </c>
      <c r="CB647" s="372">
        <f t="shared" si="402"/>
        <v>0</v>
      </c>
      <c r="CC647" s="372">
        <f t="shared" si="402"/>
        <v>0</v>
      </c>
      <c r="CD647" s="372">
        <f t="shared" si="402"/>
        <v>188.28493150684932</v>
      </c>
      <c r="CE647" s="372">
        <f t="shared" si="402"/>
        <v>0</v>
      </c>
      <c r="CF647" s="372">
        <f t="shared" si="402"/>
        <v>0</v>
      </c>
      <c r="CG647" s="372">
        <f t="shared" si="402"/>
        <v>188.28493150684932</v>
      </c>
      <c r="CH647" s="372">
        <f t="shared" si="402"/>
        <v>0</v>
      </c>
      <c r="CI647" s="372">
        <f t="shared" si="402"/>
        <v>0</v>
      </c>
      <c r="CJ647" s="372">
        <f t="shared" si="402"/>
        <v>182.14520547945207</v>
      </c>
      <c r="CK647" s="372">
        <f t="shared" si="402"/>
        <v>0</v>
      </c>
      <c r="CL647" s="372">
        <f t="shared" si="402"/>
        <v>0</v>
      </c>
      <c r="CM647" s="372">
        <f t="shared" si="402"/>
        <v>188.28493150684932</v>
      </c>
      <c r="CN647" s="372">
        <f t="shared" si="402"/>
        <v>0</v>
      </c>
      <c r="CO647" s="372">
        <f t="shared" si="402"/>
        <v>0</v>
      </c>
      <c r="CP647" s="372">
        <f t="shared" si="402"/>
        <v>188.28493150684932</v>
      </c>
      <c r="CQ647" s="372">
        <f t="shared" si="402"/>
        <v>0</v>
      </c>
      <c r="CR647" s="372">
        <f t="shared" si="402"/>
        <v>0</v>
      </c>
      <c r="CS647" s="372">
        <f t="shared" si="402"/>
        <v>188.11158769368967</v>
      </c>
      <c r="CT647" s="372">
        <f t="shared" si="402"/>
        <v>0</v>
      </c>
      <c r="CU647" s="372">
        <f t="shared" si="402"/>
        <v>0</v>
      </c>
      <c r="CV647" s="372">
        <f t="shared" si="402"/>
        <v>183.68852459016395</v>
      </c>
      <c r="CW647" s="372">
        <f t="shared" si="402"/>
        <v>0</v>
      </c>
      <c r="CX647" s="372">
        <f t="shared" si="402"/>
        <v>0</v>
      </c>
      <c r="CY647" s="372">
        <f t="shared" si="402"/>
        <v>187.7704918032787</v>
      </c>
      <c r="CZ647" s="372">
        <f t="shared" si="402"/>
        <v>0</v>
      </c>
      <c r="DA647" s="372">
        <f t="shared" si="402"/>
        <v>0</v>
      </c>
      <c r="DB647" s="372">
        <f t="shared" si="402"/>
        <v>187.7704918032787</v>
      </c>
      <c r="DC647" s="372">
        <f t="shared" si="402"/>
        <v>0</v>
      </c>
      <c r="DD647" s="372"/>
      <c r="DE647" s="372"/>
      <c r="DF647" s="372"/>
      <c r="DG647" s="372"/>
      <c r="DH647" s="372"/>
      <c r="DI647" s="372"/>
      <c r="DJ647" s="372"/>
      <c r="DK647" s="372"/>
      <c r="DL647" s="372"/>
      <c r="DM647" s="372"/>
      <c r="DN647" s="372"/>
      <c r="DO647" s="372"/>
      <c r="DP647" s="372"/>
      <c r="DQ647" s="372"/>
      <c r="DR647" s="372"/>
      <c r="DS647" s="372"/>
      <c r="DT647" s="372"/>
      <c r="DU647" s="372"/>
      <c r="DV647" s="372"/>
      <c r="DW647" s="372"/>
      <c r="DX647" s="372"/>
      <c r="DY647" s="372"/>
      <c r="DZ647" s="372"/>
      <c r="EA647" s="372"/>
      <c r="EB647" s="372"/>
      <c r="EC647" s="372"/>
      <c r="ED647" s="372"/>
      <c r="EE647" s="372"/>
      <c r="EF647" s="372"/>
      <c r="EG647" s="372"/>
      <c r="EH647" s="372"/>
      <c r="EI647" s="372"/>
      <c r="EJ647" s="372"/>
      <c r="EK647" s="372"/>
      <c r="EL647" s="372"/>
      <c r="EM647" s="372"/>
    </row>
    <row r="648" spans="3:143" x14ac:dyDescent="0.3">
      <c r="C648" s="71">
        <f t="shared" si="398"/>
        <v>5</v>
      </c>
      <c r="D648" s="368" t="str">
        <f t="shared" si="397"/>
        <v>산업운영대</v>
      </c>
      <c r="E648" s="215" t="str">
        <f t="shared" si="397"/>
        <v>산업</v>
      </c>
      <c r="F648" s="283">
        <f t="shared" si="397"/>
        <v>24000</v>
      </c>
      <c r="G648" s="217">
        <f t="shared" si="397"/>
        <v>2.5099999999999997E-2</v>
      </c>
      <c r="H648" s="218">
        <f t="shared" si="397"/>
        <v>42693</v>
      </c>
      <c r="I648" s="219" t="str">
        <f t="shared" si="397"/>
        <v>3개월</v>
      </c>
      <c r="J648" s="369" t="str">
        <f t="shared" si="397"/>
        <v>2.5.8.11</v>
      </c>
      <c r="K648" s="370"/>
      <c r="L648" s="371">
        <f>IF(OR(L$641=2, L$641=5, L$641=8, L$641=11), SUM(I501:K501), 0)</f>
        <v>0</v>
      </c>
      <c r="M648" s="372">
        <f t="shared" si="401"/>
        <v>51.162739726027397</v>
      </c>
      <c r="N648" s="372">
        <f t="shared" si="401"/>
        <v>0</v>
      </c>
      <c r="O648" s="372">
        <f t="shared" si="401"/>
        <v>0</v>
      </c>
      <c r="P648" s="372">
        <f t="shared" si="401"/>
        <v>146.88657534246576</v>
      </c>
      <c r="Q648" s="372">
        <f t="shared" si="401"/>
        <v>0</v>
      </c>
      <c r="R648" s="372">
        <f t="shared" si="401"/>
        <v>0</v>
      </c>
      <c r="S648" s="372">
        <f t="shared" si="401"/>
        <v>151.8378082191781</v>
      </c>
      <c r="T648" s="372">
        <f t="shared" si="401"/>
        <v>0</v>
      </c>
      <c r="U648" s="372">
        <f t="shared" si="401"/>
        <v>0</v>
      </c>
      <c r="V648" s="372">
        <f t="shared" si="401"/>
        <v>151.8378082191781</v>
      </c>
      <c r="W648" s="372">
        <f t="shared" si="401"/>
        <v>0</v>
      </c>
      <c r="X648" s="372">
        <f t="shared" si="401"/>
        <v>0</v>
      </c>
      <c r="Y648" s="372">
        <f t="shared" si="401"/>
        <v>143.31068493150684</v>
      </c>
      <c r="Z648" s="372">
        <f t="shared" si="401"/>
        <v>0</v>
      </c>
      <c r="AA648" s="372">
        <f t="shared" si="401"/>
        <v>0</v>
      </c>
      <c r="AB648" s="372">
        <f t="shared" si="401"/>
        <v>134.64602739726024</v>
      </c>
      <c r="AC648" s="372">
        <f t="shared" si="401"/>
        <v>0</v>
      </c>
      <c r="AD648" s="372">
        <f t="shared" si="401"/>
        <v>0</v>
      </c>
      <c r="AE648" s="372">
        <f t="shared" si="401"/>
        <v>139.18465753424655</v>
      </c>
      <c r="AF648" s="372">
        <f t="shared" si="401"/>
        <v>0</v>
      </c>
      <c r="AG648" s="372">
        <f t="shared" si="401"/>
        <v>0</v>
      </c>
      <c r="AH648" s="372">
        <f t="shared" si="401"/>
        <v>139.18465753424655</v>
      </c>
      <c r="AI648" s="372">
        <f t="shared" si="401"/>
        <v>0</v>
      </c>
      <c r="AJ648" s="372">
        <f t="shared" si="401"/>
        <v>0</v>
      </c>
      <c r="AK648" s="372">
        <f t="shared" si="401"/>
        <v>139.18465753424655</v>
      </c>
      <c r="AL648" s="372">
        <f t="shared" si="401"/>
        <v>0</v>
      </c>
      <c r="AM648" s="372">
        <f t="shared" si="401"/>
        <v>0</v>
      </c>
      <c r="AN648" s="372">
        <f t="shared" si="401"/>
        <v>134.64602739726024</v>
      </c>
      <c r="AO648" s="372">
        <f t="shared" si="401"/>
        <v>0</v>
      </c>
      <c r="AP648" s="372">
        <f t="shared" si="401"/>
        <v>0</v>
      </c>
      <c r="AQ648" s="372">
        <f t="shared" si="401"/>
        <v>139.18465753424655</v>
      </c>
      <c r="AR648" s="372">
        <f t="shared" si="401"/>
        <v>0</v>
      </c>
      <c r="AS648" s="372">
        <f t="shared" si="401"/>
        <v>0</v>
      </c>
      <c r="AT648" s="372">
        <f t="shared" si="401"/>
        <v>139.18465753424655</v>
      </c>
      <c r="AU648" s="372">
        <f t="shared" si="401"/>
        <v>0</v>
      </c>
      <c r="AV648" s="372">
        <f t="shared" si="401"/>
        <v>0</v>
      </c>
      <c r="AW648" s="372">
        <f t="shared" si="401"/>
        <v>139.05651770342089</v>
      </c>
      <c r="AX648" s="372">
        <f t="shared" si="401"/>
        <v>0</v>
      </c>
      <c r="AY648" s="372">
        <f t="shared" si="401"/>
        <v>0</v>
      </c>
      <c r="AZ648" s="372">
        <f t="shared" si="401"/>
        <v>135.78688524590163</v>
      </c>
      <c r="BA648" s="372">
        <f t="shared" si="401"/>
        <v>0</v>
      </c>
      <c r="BB648" s="372">
        <f t="shared" si="401"/>
        <v>0</v>
      </c>
      <c r="BC648" s="372">
        <f t="shared" si="401"/>
        <v>138.80437158469942</v>
      </c>
      <c r="BD648" s="372">
        <f t="shared" si="401"/>
        <v>0</v>
      </c>
      <c r="BE648" s="372">
        <f t="shared" si="401"/>
        <v>0</v>
      </c>
      <c r="BF648" s="372">
        <f t="shared" si="401"/>
        <v>138.80437158469942</v>
      </c>
      <c r="BG648" s="372">
        <f t="shared" si="401"/>
        <v>0</v>
      </c>
      <c r="BH648" s="372">
        <f t="shared" si="401"/>
        <v>0</v>
      </c>
      <c r="BI648" s="372">
        <f t="shared" si="401"/>
        <v>138.93251141552508</v>
      </c>
      <c r="BJ648" s="372">
        <f t="shared" si="401"/>
        <v>0</v>
      </c>
      <c r="BK648" s="372">
        <f t="shared" si="401"/>
        <v>0</v>
      </c>
      <c r="BL648" s="372">
        <f t="shared" si="401"/>
        <v>134.64602739726024</v>
      </c>
      <c r="BM648" s="372">
        <f t="shared" si="401"/>
        <v>0</v>
      </c>
      <c r="BN648" s="372">
        <f t="shared" si="401"/>
        <v>0</v>
      </c>
      <c r="BO648" s="372">
        <f t="shared" si="401"/>
        <v>139.18465753424655</v>
      </c>
      <c r="BP648" s="372">
        <f t="shared" si="401"/>
        <v>0</v>
      </c>
      <c r="BQ648" s="372">
        <f t="shared" si="401"/>
        <v>0</v>
      </c>
      <c r="BR648" s="372">
        <f t="shared" si="401"/>
        <v>139.18465753424655</v>
      </c>
      <c r="BS648" s="372">
        <f t="shared" si="401"/>
        <v>0</v>
      </c>
      <c r="BT648" s="372">
        <f t="shared" si="401"/>
        <v>0</v>
      </c>
      <c r="BU648" s="372">
        <f t="shared" si="401"/>
        <v>139.18465753424655</v>
      </c>
      <c r="BV648" s="372">
        <f t="shared" si="401"/>
        <v>0</v>
      </c>
      <c r="BW648" s="372">
        <f t="shared" si="401"/>
        <v>0</v>
      </c>
      <c r="BX648" s="372">
        <f t="shared" si="401"/>
        <v>134.64602739726024</v>
      </c>
      <c r="BY648" s="372">
        <f t="shared" si="402"/>
        <v>0</v>
      </c>
      <c r="BZ648" s="372">
        <f t="shared" si="402"/>
        <v>0</v>
      </c>
      <c r="CA648" s="372">
        <f t="shared" si="402"/>
        <v>139.18465753424655</v>
      </c>
      <c r="CB648" s="372">
        <f t="shared" si="402"/>
        <v>0</v>
      </c>
      <c r="CC648" s="372">
        <f t="shared" si="402"/>
        <v>0</v>
      </c>
      <c r="CD648" s="372">
        <f t="shared" si="402"/>
        <v>139.18465753424655</v>
      </c>
      <c r="CE648" s="372">
        <f t="shared" si="402"/>
        <v>0</v>
      </c>
      <c r="CF648" s="372">
        <f t="shared" si="402"/>
        <v>0</v>
      </c>
      <c r="CG648" s="372">
        <f t="shared" si="402"/>
        <v>139.18465753424655</v>
      </c>
      <c r="CH648" s="372">
        <f t="shared" si="402"/>
        <v>0</v>
      </c>
      <c r="CI648" s="372">
        <f t="shared" si="402"/>
        <v>0</v>
      </c>
      <c r="CJ648" s="372">
        <f t="shared" si="402"/>
        <v>134.64602739726024</v>
      </c>
      <c r="CK648" s="372">
        <f t="shared" si="402"/>
        <v>0</v>
      </c>
      <c r="CL648" s="372">
        <f t="shared" si="402"/>
        <v>0</v>
      </c>
      <c r="CM648" s="372">
        <f t="shared" si="402"/>
        <v>139.18465753424655</v>
      </c>
      <c r="CN648" s="372">
        <f t="shared" si="402"/>
        <v>0</v>
      </c>
      <c r="CO648" s="372">
        <f t="shared" si="402"/>
        <v>0</v>
      </c>
      <c r="CP648" s="372">
        <f t="shared" si="402"/>
        <v>139.18465753424655</v>
      </c>
      <c r="CQ648" s="372">
        <f t="shared" si="402"/>
        <v>0</v>
      </c>
      <c r="CR648" s="372">
        <f t="shared" si="402"/>
        <v>0</v>
      </c>
      <c r="CS648" s="372">
        <f t="shared" si="402"/>
        <v>139.05651770342089</v>
      </c>
      <c r="CT648" s="372">
        <f t="shared" si="402"/>
        <v>0</v>
      </c>
      <c r="CU648" s="372">
        <f t="shared" si="402"/>
        <v>0</v>
      </c>
      <c r="CV648" s="372">
        <f t="shared" si="402"/>
        <v>135.78688524590163</v>
      </c>
      <c r="CW648" s="372">
        <f t="shared" si="402"/>
        <v>0</v>
      </c>
      <c r="CX648" s="372">
        <f t="shared" si="402"/>
        <v>0</v>
      </c>
      <c r="CY648" s="372">
        <f t="shared" si="402"/>
        <v>138.80437158469942</v>
      </c>
      <c r="CZ648" s="372">
        <f t="shared" si="402"/>
        <v>0</v>
      </c>
      <c r="DA648" s="372">
        <f t="shared" si="402"/>
        <v>0</v>
      </c>
      <c r="DB648" s="372">
        <f t="shared" si="402"/>
        <v>138.80437158469942</v>
      </c>
      <c r="DC648" s="372">
        <f t="shared" si="402"/>
        <v>0</v>
      </c>
      <c r="DD648" s="372"/>
      <c r="DE648" s="372"/>
      <c r="DF648" s="372"/>
      <c r="DG648" s="372"/>
      <c r="DH648" s="372"/>
      <c r="DI648" s="372"/>
      <c r="DJ648" s="372"/>
      <c r="DK648" s="372"/>
      <c r="DL648" s="372"/>
      <c r="DM648" s="372"/>
      <c r="DN648" s="372"/>
      <c r="DO648" s="372"/>
      <c r="DP648" s="372"/>
      <c r="DQ648" s="372"/>
      <c r="DR648" s="372"/>
      <c r="DS648" s="372"/>
      <c r="DT648" s="372"/>
      <c r="DU648" s="372"/>
      <c r="DV648" s="372"/>
      <c r="DW648" s="372"/>
      <c r="DX648" s="372"/>
      <c r="DY648" s="372"/>
      <c r="DZ648" s="372"/>
      <c r="EA648" s="372"/>
      <c r="EB648" s="372"/>
      <c r="EC648" s="372"/>
      <c r="ED648" s="372"/>
      <c r="EE648" s="372"/>
      <c r="EF648" s="372"/>
      <c r="EG648" s="372"/>
      <c r="EH648" s="372"/>
      <c r="EI648" s="372"/>
      <c r="EJ648" s="372"/>
      <c r="EK648" s="372"/>
      <c r="EL648" s="372"/>
      <c r="EM648" s="372"/>
    </row>
    <row r="649" spans="3:143" x14ac:dyDescent="0.3">
      <c r="C649" s="71">
        <f t="shared" si="398"/>
        <v>6</v>
      </c>
      <c r="D649" s="373" t="str">
        <f t="shared" si="397"/>
        <v>산업운영대</v>
      </c>
      <c r="E649" s="215" t="str">
        <f t="shared" si="397"/>
        <v>산업</v>
      </c>
      <c r="F649" s="283">
        <f t="shared" si="397"/>
        <v>20000</v>
      </c>
      <c r="G649" s="217">
        <f t="shared" si="397"/>
        <v>2.5499999999999998E-2</v>
      </c>
      <c r="H649" s="218">
        <f t="shared" si="397"/>
        <v>43049</v>
      </c>
      <c r="I649" s="219" t="str">
        <f t="shared" si="397"/>
        <v>3개월</v>
      </c>
      <c r="J649" s="369" t="str">
        <f t="shared" si="397"/>
        <v>2.5.8.11</v>
      </c>
      <c r="K649" s="370"/>
      <c r="L649" s="371">
        <f>IF(OR(L$641=2, L$641=5, L$641=8, L$641=11), SUM(I502:K502), 0)</f>
        <v>0</v>
      </c>
      <c r="M649" s="372">
        <f t="shared" si="401"/>
        <v>43.315068493150676</v>
      </c>
      <c r="N649" s="372">
        <f t="shared" si="401"/>
        <v>0</v>
      </c>
      <c r="O649" s="372">
        <f t="shared" si="401"/>
        <v>0</v>
      </c>
      <c r="P649" s="372">
        <f t="shared" si="401"/>
        <v>124.35616438356163</v>
      </c>
      <c r="Q649" s="372">
        <f t="shared" si="401"/>
        <v>0</v>
      </c>
      <c r="R649" s="372">
        <f t="shared" si="401"/>
        <v>0</v>
      </c>
      <c r="S649" s="372">
        <f t="shared" si="401"/>
        <v>128.54794520547944</v>
      </c>
      <c r="T649" s="372">
        <f t="shared" si="401"/>
        <v>0</v>
      </c>
      <c r="U649" s="372">
        <f t="shared" si="401"/>
        <v>0</v>
      </c>
      <c r="V649" s="372">
        <f t="shared" si="401"/>
        <v>128.54794520547944</v>
      </c>
      <c r="W649" s="372">
        <f t="shared" si="401"/>
        <v>0</v>
      </c>
      <c r="X649" s="372">
        <f t="shared" si="401"/>
        <v>0</v>
      </c>
      <c r="Y649" s="372">
        <f t="shared" si="401"/>
        <v>128.54794520547944</v>
      </c>
      <c r="Z649" s="372">
        <f t="shared" si="401"/>
        <v>0</v>
      </c>
      <c r="AA649" s="372">
        <f t="shared" si="401"/>
        <v>0</v>
      </c>
      <c r="AB649" s="372">
        <f t="shared" si="401"/>
        <v>124.35616438356163</v>
      </c>
      <c r="AC649" s="372">
        <f t="shared" si="401"/>
        <v>0</v>
      </c>
      <c r="AD649" s="372">
        <f t="shared" si="401"/>
        <v>0</v>
      </c>
      <c r="AE649" s="372">
        <f t="shared" si="401"/>
        <v>128.54794520547944</v>
      </c>
      <c r="AF649" s="372">
        <f t="shared" si="401"/>
        <v>0</v>
      </c>
      <c r="AG649" s="372">
        <f t="shared" si="401"/>
        <v>0</v>
      </c>
      <c r="AH649" s="372">
        <f t="shared" si="401"/>
        <v>128.54794520547944</v>
      </c>
      <c r="AI649" s="372">
        <f t="shared" si="401"/>
        <v>0</v>
      </c>
      <c r="AJ649" s="372">
        <f t="shared" si="401"/>
        <v>0</v>
      </c>
      <c r="AK649" s="372">
        <f t="shared" si="401"/>
        <v>128.54794520547944</v>
      </c>
      <c r="AL649" s="372">
        <f t="shared" si="401"/>
        <v>0</v>
      </c>
      <c r="AM649" s="372">
        <f t="shared" si="401"/>
        <v>0</v>
      </c>
      <c r="AN649" s="372">
        <f t="shared" si="401"/>
        <v>124.35616438356163</v>
      </c>
      <c r="AO649" s="372">
        <f t="shared" si="401"/>
        <v>0</v>
      </c>
      <c r="AP649" s="372">
        <f t="shared" si="401"/>
        <v>0</v>
      </c>
      <c r="AQ649" s="372">
        <f t="shared" si="401"/>
        <v>128.54794520547944</v>
      </c>
      <c r="AR649" s="372">
        <f t="shared" si="401"/>
        <v>0</v>
      </c>
      <c r="AS649" s="372">
        <f t="shared" si="401"/>
        <v>0</v>
      </c>
      <c r="AT649" s="372">
        <f t="shared" si="401"/>
        <v>128.54794520547944</v>
      </c>
      <c r="AU649" s="372">
        <f t="shared" si="401"/>
        <v>0</v>
      </c>
      <c r="AV649" s="372">
        <f t="shared" si="401"/>
        <v>0</v>
      </c>
      <c r="AW649" s="372">
        <f t="shared" si="401"/>
        <v>128.42959802380415</v>
      </c>
      <c r="AX649" s="372">
        <f t="shared" si="401"/>
        <v>0</v>
      </c>
      <c r="AY649" s="372">
        <f t="shared" si="401"/>
        <v>0</v>
      </c>
      <c r="AZ649" s="372">
        <f t="shared" si="401"/>
        <v>125.40983606557376</v>
      </c>
      <c r="BA649" s="372">
        <f t="shared" si="401"/>
        <v>0</v>
      </c>
      <c r="BB649" s="372">
        <f t="shared" si="401"/>
        <v>0</v>
      </c>
      <c r="BC649" s="372">
        <f t="shared" si="401"/>
        <v>128.19672131147539</v>
      </c>
      <c r="BD649" s="372">
        <f t="shared" si="401"/>
        <v>0</v>
      </c>
      <c r="BE649" s="372">
        <f t="shared" si="401"/>
        <v>0</v>
      </c>
      <c r="BF649" s="372">
        <f t="shared" si="401"/>
        <v>128.19672131147539</v>
      </c>
      <c r="BG649" s="372">
        <f t="shared" si="401"/>
        <v>0</v>
      </c>
      <c r="BH649" s="372">
        <f t="shared" si="401"/>
        <v>0</v>
      </c>
      <c r="BI649" s="372">
        <f t="shared" si="401"/>
        <v>128.31506849315065</v>
      </c>
      <c r="BJ649" s="372">
        <f t="shared" si="401"/>
        <v>0</v>
      </c>
      <c r="BK649" s="372">
        <f t="shared" si="401"/>
        <v>0</v>
      </c>
      <c r="BL649" s="372">
        <f t="shared" si="401"/>
        <v>124.35616438356163</v>
      </c>
      <c r="BM649" s="372">
        <f t="shared" si="401"/>
        <v>0</v>
      </c>
      <c r="BN649" s="372">
        <f t="shared" si="401"/>
        <v>0</v>
      </c>
      <c r="BO649" s="372">
        <f t="shared" si="401"/>
        <v>128.54794520547944</v>
      </c>
      <c r="BP649" s="372">
        <f t="shared" si="401"/>
        <v>0</v>
      </c>
      <c r="BQ649" s="372">
        <f t="shared" si="401"/>
        <v>0</v>
      </c>
      <c r="BR649" s="372">
        <f t="shared" si="401"/>
        <v>128.54794520547944</v>
      </c>
      <c r="BS649" s="372">
        <f t="shared" si="401"/>
        <v>0</v>
      </c>
      <c r="BT649" s="372">
        <f t="shared" si="401"/>
        <v>0</v>
      </c>
      <c r="BU649" s="372">
        <f t="shared" si="401"/>
        <v>128.54794520547944</v>
      </c>
      <c r="BV649" s="372">
        <f t="shared" si="401"/>
        <v>0</v>
      </c>
      <c r="BW649" s="372">
        <f t="shared" si="401"/>
        <v>0</v>
      </c>
      <c r="BX649" s="372">
        <f t="shared" si="401"/>
        <v>124.35616438356163</v>
      </c>
      <c r="BY649" s="372">
        <f t="shared" si="402"/>
        <v>0</v>
      </c>
      <c r="BZ649" s="372">
        <f t="shared" si="402"/>
        <v>0</v>
      </c>
      <c r="CA649" s="372">
        <f t="shared" si="402"/>
        <v>128.54794520547944</v>
      </c>
      <c r="CB649" s="372">
        <f t="shared" si="402"/>
        <v>0</v>
      </c>
      <c r="CC649" s="372">
        <f t="shared" si="402"/>
        <v>0</v>
      </c>
      <c r="CD649" s="372">
        <f t="shared" si="402"/>
        <v>128.54794520547944</v>
      </c>
      <c r="CE649" s="372">
        <f t="shared" si="402"/>
        <v>0</v>
      </c>
      <c r="CF649" s="372">
        <f t="shared" si="402"/>
        <v>0</v>
      </c>
      <c r="CG649" s="372">
        <f t="shared" si="402"/>
        <v>128.54794520547944</v>
      </c>
      <c r="CH649" s="372">
        <f t="shared" si="402"/>
        <v>0</v>
      </c>
      <c r="CI649" s="372">
        <f t="shared" si="402"/>
        <v>0</v>
      </c>
      <c r="CJ649" s="372">
        <f t="shared" si="402"/>
        <v>124.35616438356163</v>
      </c>
      <c r="CK649" s="372">
        <f t="shared" si="402"/>
        <v>0</v>
      </c>
      <c r="CL649" s="372">
        <f t="shared" si="402"/>
        <v>0</v>
      </c>
      <c r="CM649" s="372">
        <f t="shared" si="402"/>
        <v>128.54794520547944</v>
      </c>
      <c r="CN649" s="372">
        <f t="shared" si="402"/>
        <v>0</v>
      </c>
      <c r="CO649" s="372">
        <f t="shared" si="402"/>
        <v>0</v>
      </c>
      <c r="CP649" s="372">
        <f t="shared" si="402"/>
        <v>128.54794520547944</v>
      </c>
      <c r="CQ649" s="372">
        <f t="shared" si="402"/>
        <v>0</v>
      </c>
      <c r="CR649" s="372">
        <f t="shared" si="402"/>
        <v>0</v>
      </c>
      <c r="CS649" s="372">
        <f t="shared" si="402"/>
        <v>128.42959802380415</v>
      </c>
      <c r="CT649" s="372">
        <f t="shared" si="402"/>
        <v>0</v>
      </c>
      <c r="CU649" s="372">
        <f t="shared" si="402"/>
        <v>0</v>
      </c>
      <c r="CV649" s="372">
        <f t="shared" si="402"/>
        <v>125.40983606557376</v>
      </c>
      <c r="CW649" s="372">
        <f t="shared" si="402"/>
        <v>0</v>
      </c>
      <c r="CX649" s="372">
        <f t="shared" si="402"/>
        <v>0</v>
      </c>
      <c r="CY649" s="372">
        <f t="shared" si="402"/>
        <v>128.19672131147539</v>
      </c>
      <c r="CZ649" s="372">
        <f t="shared" si="402"/>
        <v>0</v>
      </c>
      <c r="DA649" s="372">
        <f t="shared" si="402"/>
        <v>0</v>
      </c>
      <c r="DB649" s="372">
        <f t="shared" si="402"/>
        <v>128.19672131147539</v>
      </c>
      <c r="DC649" s="372">
        <f t="shared" si="402"/>
        <v>0</v>
      </c>
      <c r="DD649" s="372"/>
      <c r="DE649" s="372"/>
      <c r="DF649" s="372"/>
      <c r="DG649" s="372"/>
      <c r="DH649" s="372"/>
      <c r="DI649" s="372"/>
      <c r="DJ649" s="372"/>
      <c r="DK649" s="372"/>
      <c r="DL649" s="372"/>
      <c r="DM649" s="372"/>
      <c r="DN649" s="372"/>
      <c r="DO649" s="372"/>
      <c r="DP649" s="372"/>
      <c r="DQ649" s="372"/>
      <c r="DR649" s="372"/>
      <c r="DS649" s="372"/>
      <c r="DT649" s="372"/>
      <c r="DU649" s="372"/>
      <c r="DV649" s="372"/>
      <c r="DW649" s="372"/>
      <c r="DX649" s="372"/>
      <c r="DY649" s="372"/>
      <c r="DZ649" s="372"/>
      <c r="EA649" s="372"/>
      <c r="EB649" s="372"/>
      <c r="EC649" s="372"/>
      <c r="ED649" s="372"/>
      <c r="EE649" s="372"/>
      <c r="EF649" s="372"/>
      <c r="EG649" s="372"/>
      <c r="EH649" s="372"/>
      <c r="EI649" s="372"/>
      <c r="EJ649" s="372"/>
      <c r="EK649" s="372"/>
      <c r="EL649" s="372"/>
      <c r="EM649" s="372"/>
    </row>
    <row r="650" spans="3:143" x14ac:dyDescent="0.3">
      <c r="C650" s="71">
        <f t="shared" si="398"/>
        <v>7</v>
      </c>
      <c r="D650" s="368" t="str">
        <f t="shared" si="397"/>
        <v>기업일반대</v>
      </c>
      <c r="E650" s="215" t="str">
        <f t="shared" si="397"/>
        <v>야마구찌</v>
      </c>
      <c r="F650" s="283">
        <f t="shared" si="397"/>
        <v>5000</v>
      </c>
      <c r="G650" s="217">
        <f t="shared" si="397"/>
        <v>2.3399999999999997E-2</v>
      </c>
      <c r="H650" s="218">
        <f t="shared" si="397"/>
        <v>42874</v>
      </c>
      <c r="I650" s="219" t="str">
        <f t="shared" si="397"/>
        <v>3개월</v>
      </c>
      <c r="J650" s="369" t="str">
        <f t="shared" si="397"/>
        <v>2.5.8.11</v>
      </c>
      <c r="K650" s="370"/>
      <c r="L650" s="371">
        <f>IF(OR(L$641=2, L$641=5, L$641=8, L$641=11), SUM(I503:K503), 0)</f>
        <v>0</v>
      </c>
      <c r="M650" s="372">
        <f t="shared" si="401"/>
        <v>9.9369863013698616</v>
      </c>
      <c r="N650" s="372">
        <f t="shared" si="401"/>
        <v>0</v>
      </c>
      <c r="O650" s="372">
        <f t="shared" si="401"/>
        <v>0</v>
      </c>
      <c r="P650" s="372">
        <f t="shared" si="401"/>
        <v>28.528767123287665</v>
      </c>
      <c r="Q650" s="372">
        <f t="shared" si="401"/>
        <v>0</v>
      </c>
      <c r="R650" s="372">
        <f t="shared" si="401"/>
        <v>0</v>
      </c>
      <c r="S650" s="372">
        <f t="shared" si="401"/>
        <v>29.490410958904107</v>
      </c>
      <c r="T650" s="372">
        <f t="shared" si="401"/>
        <v>0</v>
      </c>
      <c r="U650" s="372">
        <f t="shared" si="401"/>
        <v>0</v>
      </c>
      <c r="V650" s="372">
        <f t="shared" si="401"/>
        <v>29.490410958904107</v>
      </c>
      <c r="W650" s="372">
        <f t="shared" si="401"/>
        <v>0</v>
      </c>
      <c r="X650" s="372">
        <f t="shared" si="401"/>
        <v>0</v>
      </c>
      <c r="Y650" s="372">
        <f t="shared" si="401"/>
        <v>29.490410958904107</v>
      </c>
      <c r="Z650" s="372">
        <f t="shared" si="401"/>
        <v>0</v>
      </c>
      <c r="AA650" s="372">
        <f t="shared" si="401"/>
        <v>0</v>
      </c>
      <c r="AB650" s="372">
        <f t="shared" si="401"/>
        <v>28.528767123287665</v>
      </c>
      <c r="AC650" s="372">
        <f t="shared" si="401"/>
        <v>0</v>
      </c>
      <c r="AD650" s="372">
        <f t="shared" si="401"/>
        <v>0</v>
      </c>
      <c r="AE650" s="372">
        <f t="shared" si="401"/>
        <v>29.490410958904107</v>
      </c>
      <c r="AF650" s="372">
        <f t="shared" si="401"/>
        <v>0</v>
      </c>
      <c r="AG650" s="372">
        <f t="shared" si="401"/>
        <v>0</v>
      </c>
      <c r="AH650" s="372">
        <f t="shared" si="401"/>
        <v>29.490410958904107</v>
      </c>
      <c r="AI650" s="372">
        <f t="shared" si="401"/>
        <v>0</v>
      </c>
      <c r="AJ650" s="372">
        <f t="shared" si="401"/>
        <v>0</v>
      </c>
      <c r="AK650" s="372">
        <f t="shared" si="401"/>
        <v>29.490410958904107</v>
      </c>
      <c r="AL650" s="372">
        <f t="shared" si="401"/>
        <v>0</v>
      </c>
      <c r="AM650" s="372">
        <f t="shared" si="401"/>
        <v>0</v>
      </c>
      <c r="AN650" s="372">
        <f t="shared" si="401"/>
        <v>28.528767123287665</v>
      </c>
      <c r="AO650" s="372">
        <f t="shared" si="401"/>
        <v>0</v>
      </c>
      <c r="AP650" s="372">
        <f t="shared" si="401"/>
        <v>0</v>
      </c>
      <c r="AQ650" s="372">
        <f t="shared" si="401"/>
        <v>29.490410958904107</v>
      </c>
      <c r="AR650" s="372">
        <f t="shared" si="401"/>
        <v>0</v>
      </c>
      <c r="AS650" s="372">
        <f t="shared" si="401"/>
        <v>0</v>
      </c>
      <c r="AT650" s="372">
        <f t="shared" si="401"/>
        <v>29.490410958904107</v>
      </c>
      <c r="AU650" s="372">
        <f t="shared" si="401"/>
        <v>0</v>
      </c>
      <c r="AV650" s="372">
        <f t="shared" si="401"/>
        <v>0</v>
      </c>
      <c r="AW650" s="372">
        <f t="shared" si="401"/>
        <v>29.463260723108014</v>
      </c>
      <c r="AX650" s="372">
        <f t="shared" si="401"/>
        <v>0</v>
      </c>
      <c r="AY650" s="372">
        <f t="shared" si="401"/>
        <v>0</v>
      </c>
      <c r="AZ650" s="372">
        <f t="shared" si="401"/>
        <v>28.770491803278688</v>
      </c>
      <c r="BA650" s="372">
        <f t="shared" si="401"/>
        <v>0</v>
      </c>
      <c r="BB650" s="372">
        <f t="shared" si="401"/>
        <v>0</v>
      </c>
      <c r="BC650" s="372">
        <f t="shared" si="401"/>
        <v>29.409836065573764</v>
      </c>
      <c r="BD650" s="372">
        <f t="shared" si="401"/>
        <v>0</v>
      </c>
      <c r="BE650" s="372">
        <f t="shared" si="401"/>
        <v>0</v>
      </c>
      <c r="BF650" s="372">
        <f t="shared" si="401"/>
        <v>29.409836065573764</v>
      </c>
      <c r="BG650" s="372">
        <f t="shared" si="401"/>
        <v>0</v>
      </c>
      <c r="BH650" s="372">
        <f t="shared" si="401"/>
        <v>0</v>
      </c>
      <c r="BI650" s="372">
        <f t="shared" si="401"/>
        <v>29.436986301369856</v>
      </c>
      <c r="BJ650" s="372">
        <f t="shared" si="401"/>
        <v>0</v>
      </c>
      <c r="BK650" s="372">
        <f t="shared" si="401"/>
        <v>0</v>
      </c>
      <c r="BL650" s="372">
        <f t="shared" si="401"/>
        <v>28.528767123287665</v>
      </c>
      <c r="BM650" s="372">
        <f t="shared" si="401"/>
        <v>0</v>
      </c>
      <c r="BN650" s="372">
        <f t="shared" si="401"/>
        <v>0</v>
      </c>
      <c r="BO650" s="372">
        <f t="shared" si="401"/>
        <v>29.490410958904107</v>
      </c>
      <c r="BP650" s="372">
        <f t="shared" si="401"/>
        <v>0</v>
      </c>
      <c r="BQ650" s="372">
        <f t="shared" si="401"/>
        <v>0</v>
      </c>
      <c r="BR650" s="372">
        <f t="shared" si="401"/>
        <v>29.490410958904107</v>
      </c>
      <c r="BS650" s="372">
        <f t="shared" si="401"/>
        <v>0</v>
      </c>
      <c r="BT650" s="372">
        <f t="shared" si="401"/>
        <v>0</v>
      </c>
      <c r="BU650" s="372">
        <f t="shared" si="401"/>
        <v>29.490410958904107</v>
      </c>
      <c r="BV650" s="372">
        <f t="shared" si="401"/>
        <v>0</v>
      </c>
      <c r="BW650" s="372">
        <f t="shared" si="401"/>
        <v>0</v>
      </c>
      <c r="BX650" s="372">
        <f t="shared" ref="BX650" si="403">IF(OR(BX$641=2, BX$641=5, BX$641=8, BX$641=11), SUM(BU503:BW503), 0)</f>
        <v>28.528767123287665</v>
      </c>
      <c r="BY650" s="372">
        <f t="shared" si="402"/>
        <v>0</v>
      </c>
      <c r="BZ650" s="372">
        <f t="shared" si="402"/>
        <v>0</v>
      </c>
      <c r="CA650" s="372">
        <f t="shared" si="402"/>
        <v>29.490410958904107</v>
      </c>
      <c r="CB650" s="372">
        <f t="shared" si="402"/>
        <v>0</v>
      </c>
      <c r="CC650" s="372">
        <f t="shared" si="402"/>
        <v>0</v>
      </c>
      <c r="CD650" s="372">
        <f t="shared" si="402"/>
        <v>29.490410958904107</v>
      </c>
      <c r="CE650" s="372">
        <f t="shared" si="402"/>
        <v>0</v>
      </c>
      <c r="CF650" s="372">
        <f t="shared" si="402"/>
        <v>0</v>
      </c>
      <c r="CG650" s="372">
        <f t="shared" si="402"/>
        <v>29.490410958904107</v>
      </c>
      <c r="CH650" s="372">
        <f t="shared" si="402"/>
        <v>0</v>
      </c>
      <c r="CI650" s="372">
        <f t="shared" si="402"/>
        <v>0</v>
      </c>
      <c r="CJ650" s="372">
        <f t="shared" si="402"/>
        <v>28.528767123287665</v>
      </c>
      <c r="CK650" s="372">
        <f t="shared" si="402"/>
        <v>0</v>
      </c>
      <c r="CL650" s="372">
        <f t="shared" si="402"/>
        <v>0</v>
      </c>
      <c r="CM650" s="372">
        <f t="shared" si="402"/>
        <v>29.490410958904107</v>
      </c>
      <c r="CN650" s="372">
        <f t="shared" si="402"/>
        <v>0</v>
      </c>
      <c r="CO650" s="372">
        <f t="shared" si="402"/>
        <v>0</v>
      </c>
      <c r="CP650" s="372">
        <f t="shared" si="402"/>
        <v>29.490410958904107</v>
      </c>
      <c r="CQ650" s="372">
        <f t="shared" si="402"/>
        <v>0</v>
      </c>
      <c r="CR650" s="372">
        <f t="shared" si="402"/>
        <v>0</v>
      </c>
      <c r="CS650" s="372">
        <f t="shared" si="402"/>
        <v>29.463260723108014</v>
      </c>
      <c r="CT650" s="372">
        <f t="shared" si="402"/>
        <v>0</v>
      </c>
      <c r="CU650" s="372">
        <f t="shared" si="402"/>
        <v>0</v>
      </c>
      <c r="CV650" s="372">
        <f t="shared" si="402"/>
        <v>28.770491803278688</v>
      </c>
      <c r="CW650" s="372">
        <f t="shared" si="402"/>
        <v>0</v>
      </c>
      <c r="CX650" s="372">
        <f t="shared" si="402"/>
        <v>0</v>
      </c>
      <c r="CY650" s="372">
        <f t="shared" si="402"/>
        <v>29.409836065573764</v>
      </c>
      <c r="CZ650" s="372">
        <f t="shared" si="402"/>
        <v>0</v>
      </c>
      <c r="DA650" s="372">
        <f t="shared" si="402"/>
        <v>0</v>
      </c>
      <c r="DB650" s="372">
        <f t="shared" si="402"/>
        <v>29.409836065573764</v>
      </c>
      <c r="DC650" s="372">
        <f t="shared" si="402"/>
        <v>0</v>
      </c>
      <c r="DD650" s="372"/>
      <c r="DE650" s="372"/>
      <c r="DF650" s="372"/>
      <c r="DG650" s="372"/>
      <c r="DH650" s="372"/>
      <c r="DI650" s="372"/>
      <c r="DJ650" s="372"/>
      <c r="DK650" s="372"/>
      <c r="DL650" s="372"/>
      <c r="DM650" s="372"/>
      <c r="DN650" s="372"/>
      <c r="DO650" s="372"/>
      <c r="DP650" s="372"/>
      <c r="DQ650" s="372"/>
      <c r="DR650" s="372"/>
      <c r="DS650" s="372"/>
      <c r="DT650" s="372"/>
      <c r="DU650" s="372"/>
      <c r="DV650" s="372"/>
      <c r="DW650" s="372"/>
      <c r="DX650" s="372"/>
      <c r="DY650" s="372"/>
      <c r="DZ650" s="372"/>
      <c r="EA650" s="372"/>
      <c r="EB650" s="372"/>
      <c r="EC650" s="372"/>
      <c r="ED650" s="372"/>
      <c r="EE650" s="372"/>
      <c r="EF650" s="372"/>
      <c r="EG650" s="372"/>
      <c r="EH650" s="372"/>
      <c r="EI650" s="372"/>
      <c r="EJ650" s="372"/>
      <c r="EK650" s="372"/>
      <c r="EL650" s="372"/>
      <c r="EM650" s="372"/>
    </row>
    <row r="651" spans="3:143" x14ac:dyDescent="0.3">
      <c r="C651" s="71">
        <f t="shared" si="398"/>
        <v>8</v>
      </c>
      <c r="D651" s="373" t="str">
        <f t="shared" si="397"/>
        <v>일반대</v>
      </c>
      <c r="E651" s="215" t="str">
        <f t="shared" si="397"/>
        <v>우리</v>
      </c>
      <c r="F651" s="283">
        <f t="shared" si="397"/>
        <v>2500</v>
      </c>
      <c r="G651" s="217">
        <f t="shared" si="397"/>
        <v>2.6099999999999998E-2</v>
      </c>
      <c r="H651" s="218">
        <f t="shared" si="397"/>
        <v>42797</v>
      </c>
      <c r="I651" s="219" t="str">
        <f t="shared" si="397"/>
        <v>1개월</v>
      </c>
      <c r="J651" s="369" t="str">
        <f t="shared" si="397"/>
        <v>-</v>
      </c>
      <c r="K651" s="370"/>
      <c r="L651" s="371">
        <f>K504</f>
        <v>0</v>
      </c>
      <c r="M651" s="372">
        <f t="shared" ref="M651:BX652" si="404">L504</f>
        <v>5.5417808219178077</v>
      </c>
      <c r="N651" s="372">
        <f t="shared" si="404"/>
        <v>5.0054794520547947</v>
      </c>
      <c r="O651" s="372">
        <f t="shared" si="404"/>
        <v>5.5417808219178077</v>
      </c>
      <c r="P651" s="372">
        <f t="shared" si="404"/>
        <v>5.3630136986301364</v>
      </c>
      <c r="Q651" s="372">
        <f t="shared" si="404"/>
        <v>5.5417808219178077</v>
      </c>
      <c r="R651" s="372">
        <f t="shared" si="404"/>
        <v>5.3630136986301364</v>
      </c>
      <c r="S651" s="372">
        <f t="shared" si="404"/>
        <v>5.5417808219178077</v>
      </c>
      <c r="T651" s="372">
        <f t="shared" si="404"/>
        <v>5.5417808219178077</v>
      </c>
      <c r="U651" s="372">
        <f t="shared" si="404"/>
        <v>5.3630136986301364</v>
      </c>
      <c r="V651" s="372">
        <f t="shared" si="404"/>
        <v>5.5417808219178077</v>
      </c>
      <c r="W651" s="372">
        <f t="shared" si="404"/>
        <v>5.3630136986301364</v>
      </c>
      <c r="X651" s="372">
        <f t="shared" si="404"/>
        <v>5.5417808219178077</v>
      </c>
      <c r="Y651" s="372">
        <f t="shared" si="404"/>
        <v>5.5417808219178077</v>
      </c>
      <c r="Z651" s="372">
        <f t="shared" si="404"/>
        <v>5.0054794520547947</v>
      </c>
      <c r="AA651" s="372">
        <f t="shared" si="404"/>
        <v>5.5417808219178077</v>
      </c>
      <c r="AB651" s="372">
        <f t="shared" si="404"/>
        <v>5.3630136986301364</v>
      </c>
      <c r="AC651" s="372">
        <f t="shared" si="404"/>
        <v>5.5417808219178077</v>
      </c>
      <c r="AD651" s="372">
        <f t="shared" si="404"/>
        <v>5.3630136986301364</v>
      </c>
      <c r="AE651" s="372">
        <f t="shared" si="404"/>
        <v>5.5417808219178077</v>
      </c>
      <c r="AF651" s="372">
        <f t="shared" si="404"/>
        <v>5.5417808219178077</v>
      </c>
      <c r="AG651" s="372">
        <f t="shared" si="404"/>
        <v>5.3630136986301364</v>
      </c>
      <c r="AH651" s="372">
        <f t="shared" si="404"/>
        <v>5.5417808219178077</v>
      </c>
      <c r="AI651" s="372">
        <f t="shared" si="404"/>
        <v>5.3630136986301364</v>
      </c>
      <c r="AJ651" s="372">
        <f t="shared" si="404"/>
        <v>5.5417808219178077</v>
      </c>
      <c r="AK651" s="372">
        <f t="shared" si="404"/>
        <v>5.5417808219178077</v>
      </c>
      <c r="AL651" s="372">
        <f t="shared" si="404"/>
        <v>5.0054794520547947</v>
      </c>
      <c r="AM651" s="372">
        <f t="shared" si="404"/>
        <v>5.5417808219178077</v>
      </c>
      <c r="AN651" s="372">
        <f t="shared" si="404"/>
        <v>5.3630136986301364</v>
      </c>
      <c r="AO651" s="372">
        <f t="shared" si="404"/>
        <v>5.5417808219178077</v>
      </c>
      <c r="AP651" s="372">
        <f t="shared" si="404"/>
        <v>5.3630136986301364</v>
      </c>
      <c r="AQ651" s="372">
        <f t="shared" si="404"/>
        <v>5.5417808219178077</v>
      </c>
      <c r="AR651" s="372">
        <f t="shared" si="404"/>
        <v>5.5417808219178077</v>
      </c>
      <c r="AS651" s="372">
        <f t="shared" si="404"/>
        <v>5.3630136986301364</v>
      </c>
      <c r="AT651" s="372">
        <f t="shared" si="404"/>
        <v>5.5417808219178077</v>
      </c>
      <c r="AU651" s="372">
        <f t="shared" si="404"/>
        <v>5.3630136986301364</v>
      </c>
      <c r="AV651" s="372">
        <f t="shared" si="404"/>
        <v>5.5417808219178077</v>
      </c>
      <c r="AW651" s="372">
        <f t="shared" si="404"/>
        <v>5.5266393442622945</v>
      </c>
      <c r="AX651" s="372">
        <f t="shared" si="404"/>
        <v>5.1700819672131146</v>
      </c>
      <c r="AY651" s="372">
        <f t="shared" si="404"/>
        <v>5.5266393442622945</v>
      </c>
      <c r="AZ651" s="372">
        <f t="shared" si="404"/>
        <v>5.3483606557377046</v>
      </c>
      <c r="BA651" s="372">
        <f t="shared" si="404"/>
        <v>5.5266393442622945</v>
      </c>
      <c r="BB651" s="372">
        <f t="shared" si="404"/>
        <v>5.3483606557377046</v>
      </c>
      <c r="BC651" s="372">
        <f t="shared" si="404"/>
        <v>5.5266393442622945</v>
      </c>
      <c r="BD651" s="372">
        <f t="shared" si="404"/>
        <v>5.5266393442622945</v>
      </c>
      <c r="BE651" s="372">
        <f t="shared" si="404"/>
        <v>5.3483606557377046</v>
      </c>
      <c r="BF651" s="372">
        <f t="shared" si="404"/>
        <v>5.5266393442622945</v>
      </c>
      <c r="BG651" s="372">
        <f t="shared" si="404"/>
        <v>5.3483606557377046</v>
      </c>
      <c r="BH651" s="372">
        <f t="shared" si="404"/>
        <v>5.5266393442622945</v>
      </c>
      <c r="BI651" s="372">
        <f t="shared" si="404"/>
        <v>5.5417808219178077</v>
      </c>
      <c r="BJ651" s="372">
        <f t="shared" si="404"/>
        <v>5.0054794520547947</v>
      </c>
      <c r="BK651" s="372">
        <f t="shared" si="404"/>
        <v>5.5417808219178077</v>
      </c>
      <c r="BL651" s="372">
        <f t="shared" si="404"/>
        <v>5.3630136986301364</v>
      </c>
      <c r="BM651" s="372">
        <f t="shared" si="404"/>
        <v>5.5417808219178077</v>
      </c>
      <c r="BN651" s="372">
        <f t="shared" si="404"/>
        <v>5.3630136986301364</v>
      </c>
      <c r="BO651" s="372">
        <f t="shared" si="404"/>
        <v>5.5417808219178077</v>
      </c>
      <c r="BP651" s="372">
        <f t="shared" si="404"/>
        <v>5.5417808219178077</v>
      </c>
      <c r="BQ651" s="372">
        <f t="shared" si="404"/>
        <v>5.3630136986301364</v>
      </c>
      <c r="BR651" s="372">
        <f t="shared" si="404"/>
        <v>5.5417808219178077</v>
      </c>
      <c r="BS651" s="372">
        <f t="shared" si="404"/>
        <v>5.3630136986301364</v>
      </c>
      <c r="BT651" s="372">
        <f t="shared" si="404"/>
        <v>5.5417808219178077</v>
      </c>
      <c r="BU651" s="372">
        <f t="shared" si="404"/>
        <v>5.5417808219178077</v>
      </c>
      <c r="BV651" s="372">
        <f t="shared" si="404"/>
        <v>5.0054794520547947</v>
      </c>
      <c r="BW651" s="372">
        <f t="shared" si="404"/>
        <v>5.5417808219178077</v>
      </c>
      <c r="BX651" s="372">
        <f t="shared" si="404"/>
        <v>5.3630136986301364</v>
      </c>
      <c r="BY651" s="372">
        <f t="shared" ref="BY651:DC652" si="405">BX504</f>
        <v>5.5417808219178077</v>
      </c>
      <c r="BZ651" s="372">
        <f t="shared" si="405"/>
        <v>5.3630136986301364</v>
      </c>
      <c r="CA651" s="372">
        <f t="shared" si="405"/>
        <v>5.5417808219178077</v>
      </c>
      <c r="CB651" s="372">
        <f t="shared" si="405"/>
        <v>5.5417808219178077</v>
      </c>
      <c r="CC651" s="372">
        <f t="shared" si="405"/>
        <v>5.3630136986301364</v>
      </c>
      <c r="CD651" s="372">
        <f t="shared" si="405"/>
        <v>5.5417808219178077</v>
      </c>
      <c r="CE651" s="372">
        <f t="shared" si="405"/>
        <v>5.3630136986301364</v>
      </c>
      <c r="CF651" s="372">
        <f t="shared" si="405"/>
        <v>5.5417808219178077</v>
      </c>
      <c r="CG651" s="372">
        <f t="shared" si="405"/>
        <v>5.5417808219178077</v>
      </c>
      <c r="CH651" s="372">
        <f t="shared" si="405"/>
        <v>5.0054794520547947</v>
      </c>
      <c r="CI651" s="372">
        <f t="shared" si="405"/>
        <v>5.5417808219178077</v>
      </c>
      <c r="CJ651" s="372">
        <f t="shared" si="405"/>
        <v>5.3630136986301364</v>
      </c>
      <c r="CK651" s="372">
        <f t="shared" si="405"/>
        <v>5.5417808219178077</v>
      </c>
      <c r="CL651" s="372">
        <f t="shared" si="405"/>
        <v>5.3630136986301364</v>
      </c>
      <c r="CM651" s="372">
        <f t="shared" si="405"/>
        <v>5.5417808219178077</v>
      </c>
      <c r="CN651" s="372">
        <f t="shared" si="405"/>
        <v>5.5417808219178077</v>
      </c>
      <c r="CO651" s="372">
        <f t="shared" si="405"/>
        <v>5.3630136986301364</v>
      </c>
      <c r="CP651" s="372">
        <f t="shared" si="405"/>
        <v>5.5417808219178077</v>
      </c>
      <c r="CQ651" s="372">
        <f t="shared" si="405"/>
        <v>5.3630136986301364</v>
      </c>
      <c r="CR651" s="372">
        <f t="shared" si="405"/>
        <v>5.5417808219178077</v>
      </c>
      <c r="CS651" s="372">
        <f t="shared" si="405"/>
        <v>5.5266393442622945</v>
      </c>
      <c r="CT651" s="372">
        <f t="shared" si="405"/>
        <v>5.1700819672131146</v>
      </c>
      <c r="CU651" s="372">
        <f t="shared" si="405"/>
        <v>5.5266393442622945</v>
      </c>
      <c r="CV651" s="372">
        <f t="shared" si="405"/>
        <v>5.3483606557377046</v>
      </c>
      <c r="CW651" s="372">
        <f t="shared" si="405"/>
        <v>5.5266393442622945</v>
      </c>
      <c r="CX651" s="372">
        <f t="shared" si="405"/>
        <v>5.3483606557377046</v>
      </c>
      <c r="CY651" s="372">
        <f t="shared" si="405"/>
        <v>5.5266393442622945</v>
      </c>
      <c r="CZ651" s="372">
        <f t="shared" si="405"/>
        <v>5.5266393442622945</v>
      </c>
      <c r="DA651" s="372">
        <f t="shared" si="405"/>
        <v>5.3483606557377046</v>
      </c>
      <c r="DB651" s="372">
        <f t="shared" si="405"/>
        <v>5.5266393442622945</v>
      </c>
      <c r="DC651" s="372">
        <f t="shared" si="405"/>
        <v>5.3483606557377046</v>
      </c>
      <c r="DD651" s="372"/>
      <c r="DE651" s="372"/>
      <c r="DF651" s="372"/>
      <c r="DG651" s="372"/>
      <c r="DH651" s="372"/>
      <c r="DI651" s="372"/>
      <c r="DJ651" s="372"/>
      <c r="DK651" s="372"/>
      <c r="DL651" s="372"/>
      <c r="DM651" s="372"/>
      <c r="DN651" s="372"/>
      <c r="DO651" s="372"/>
      <c r="DP651" s="372"/>
      <c r="DQ651" s="372"/>
      <c r="DR651" s="372"/>
      <c r="DS651" s="372"/>
      <c r="DT651" s="372"/>
      <c r="DU651" s="372"/>
      <c r="DV651" s="372"/>
      <c r="DW651" s="372"/>
      <c r="DX651" s="372"/>
      <c r="DY651" s="372"/>
      <c r="DZ651" s="372"/>
      <c r="EA651" s="372"/>
      <c r="EB651" s="372"/>
      <c r="EC651" s="372"/>
      <c r="ED651" s="372"/>
      <c r="EE651" s="372"/>
      <c r="EF651" s="372"/>
      <c r="EG651" s="372"/>
      <c r="EH651" s="372"/>
      <c r="EI651" s="372"/>
      <c r="EJ651" s="372"/>
      <c r="EK651" s="372"/>
      <c r="EL651" s="372"/>
      <c r="EM651" s="372"/>
    </row>
    <row r="652" spans="3:143" x14ac:dyDescent="0.3">
      <c r="C652" s="71">
        <f t="shared" si="398"/>
        <v>9</v>
      </c>
      <c r="D652" s="368" t="str">
        <f t="shared" si="397"/>
        <v>일반대</v>
      </c>
      <c r="E652" s="215" t="str">
        <f t="shared" si="397"/>
        <v>농협</v>
      </c>
      <c r="F652" s="283">
        <f t="shared" si="397"/>
        <v>5000</v>
      </c>
      <c r="G652" s="217">
        <f t="shared" si="397"/>
        <v>2.8900000000000002E-2</v>
      </c>
      <c r="H652" s="218">
        <f t="shared" si="397"/>
        <v>42694</v>
      </c>
      <c r="I652" s="219" t="str">
        <f t="shared" si="397"/>
        <v>1개월</v>
      </c>
      <c r="J652" s="369" t="str">
        <f t="shared" si="397"/>
        <v>-</v>
      </c>
      <c r="K652" s="370"/>
      <c r="L652" s="371">
        <f>K505</f>
        <v>0</v>
      </c>
      <c r="M652" s="372">
        <f t="shared" si="404"/>
        <v>12.272602739726027</v>
      </c>
      <c r="N652" s="372">
        <f t="shared" si="404"/>
        <v>11.084931506849315</v>
      </c>
      <c r="O652" s="372">
        <f t="shared" si="404"/>
        <v>12.272602739726027</v>
      </c>
      <c r="P652" s="372">
        <f t="shared" si="404"/>
        <v>11.876712328767123</v>
      </c>
      <c r="Q652" s="372">
        <f t="shared" si="404"/>
        <v>12.272602739726027</v>
      </c>
      <c r="R652" s="372">
        <f t="shared" si="404"/>
        <v>11.876712328767123</v>
      </c>
      <c r="S652" s="372">
        <f t="shared" si="404"/>
        <v>12.272602739726027</v>
      </c>
      <c r="T652" s="372">
        <f t="shared" si="404"/>
        <v>12.272602739726027</v>
      </c>
      <c r="U652" s="372">
        <f t="shared" si="404"/>
        <v>11.876712328767123</v>
      </c>
      <c r="V652" s="372">
        <f t="shared" si="404"/>
        <v>12.272602739726027</v>
      </c>
      <c r="W652" s="372">
        <f t="shared" si="404"/>
        <v>11.876712328767123</v>
      </c>
      <c r="X652" s="372">
        <f t="shared" si="404"/>
        <v>12.272602739726027</v>
      </c>
      <c r="Y652" s="372">
        <f t="shared" si="404"/>
        <v>12.272602739726027</v>
      </c>
      <c r="Z652" s="372">
        <f t="shared" si="404"/>
        <v>11.084931506849315</v>
      </c>
      <c r="AA652" s="372">
        <f t="shared" si="404"/>
        <v>12.272602739726027</v>
      </c>
      <c r="AB652" s="372">
        <f t="shared" si="404"/>
        <v>11.876712328767123</v>
      </c>
      <c r="AC652" s="372">
        <f t="shared" si="404"/>
        <v>12.272602739726027</v>
      </c>
      <c r="AD652" s="372">
        <f t="shared" si="404"/>
        <v>11.876712328767123</v>
      </c>
      <c r="AE652" s="372">
        <f t="shared" si="404"/>
        <v>12.272602739726027</v>
      </c>
      <c r="AF652" s="372">
        <f t="shared" si="404"/>
        <v>12.272602739726027</v>
      </c>
      <c r="AG652" s="372">
        <f t="shared" si="404"/>
        <v>11.876712328767123</v>
      </c>
      <c r="AH652" s="372">
        <f t="shared" si="404"/>
        <v>12.272602739726027</v>
      </c>
      <c r="AI652" s="372">
        <f t="shared" si="404"/>
        <v>11.876712328767123</v>
      </c>
      <c r="AJ652" s="372">
        <f t="shared" si="404"/>
        <v>12.272602739726027</v>
      </c>
      <c r="AK652" s="372">
        <f t="shared" si="404"/>
        <v>12.272602739726027</v>
      </c>
      <c r="AL652" s="372">
        <f t="shared" si="404"/>
        <v>11.084931506849315</v>
      </c>
      <c r="AM652" s="372">
        <f t="shared" si="404"/>
        <v>12.272602739726027</v>
      </c>
      <c r="AN652" s="372">
        <f t="shared" si="404"/>
        <v>11.876712328767123</v>
      </c>
      <c r="AO652" s="372">
        <f t="shared" si="404"/>
        <v>12.272602739726027</v>
      </c>
      <c r="AP652" s="372">
        <f t="shared" si="404"/>
        <v>11.876712328767123</v>
      </c>
      <c r="AQ652" s="372">
        <f t="shared" si="404"/>
        <v>12.272602739726027</v>
      </c>
      <c r="AR652" s="372">
        <f t="shared" si="404"/>
        <v>12.272602739726027</v>
      </c>
      <c r="AS652" s="372">
        <f t="shared" si="404"/>
        <v>11.876712328767123</v>
      </c>
      <c r="AT652" s="372">
        <f t="shared" si="404"/>
        <v>12.272602739726027</v>
      </c>
      <c r="AU652" s="372">
        <f t="shared" si="404"/>
        <v>11.876712328767123</v>
      </c>
      <c r="AV652" s="372">
        <f t="shared" si="404"/>
        <v>12.272602739726027</v>
      </c>
      <c r="AW652" s="372">
        <f t="shared" si="404"/>
        <v>12.239071038251366</v>
      </c>
      <c r="AX652" s="372">
        <f t="shared" si="404"/>
        <v>11.449453551912569</v>
      </c>
      <c r="AY652" s="372">
        <f t="shared" si="404"/>
        <v>12.239071038251366</v>
      </c>
      <c r="AZ652" s="372">
        <f t="shared" si="404"/>
        <v>11.844262295081966</v>
      </c>
      <c r="BA652" s="372">
        <f t="shared" si="404"/>
        <v>12.239071038251366</v>
      </c>
      <c r="BB652" s="372">
        <f t="shared" si="404"/>
        <v>11.844262295081966</v>
      </c>
      <c r="BC652" s="372">
        <f t="shared" si="404"/>
        <v>12.239071038251366</v>
      </c>
      <c r="BD652" s="372">
        <f t="shared" si="404"/>
        <v>12.239071038251366</v>
      </c>
      <c r="BE652" s="372">
        <f t="shared" si="404"/>
        <v>11.844262295081966</v>
      </c>
      <c r="BF652" s="372">
        <f t="shared" si="404"/>
        <v>12.239071038251366</v>
      </c>
      <c r="BG652" s="372">
        <f t="shared" si="404"/>
        <v>11.844262295081966</v>
      </c>
      <c r="BH652" s="372">
        <f t="shared" si="404"/>
        <v>12.239071038251366</v>
      </c>
      <c r="BI652" s="372">
        <f t="shared" si="404"/>
        <v>12.272602739726027</v>
      </c>
      <c r="BJ652" s="372">
        <f t="shared" si="404"/>
        <v>11.084931506849315</v>
      </c>
      <c r="BK652" s="372">
        <f t="shared" si="404"/>
        <v>12.272602739726027</v>
      </c>
      <c r="BL652" s="372">
        <f t="shared" si="404"/>
        <v>11.876712328767123</v>
      </c>
      <c r="BM652" s="372">
        <f t="shared" si="404"/>
        <v>12.272602739726027</v>
      </c>
      <c r="BN652" s="372">
        <f t="shared" si="404"/>
        <v>11.876712328767123</v>
      </c>
      <c r="BO652" s="372">
        <f t="shared" si="404"/>
        <v>12.272602739726027</v>
      </c>
      <c r="BP652" s="372">
        <f t="shared" si="404"/>
        <v>12.272602739726027</v>
      </c>
      <c r="BQ652" s="372">
        <f t="shared" si="404"/>
        <v>11.876712328767123</v>
      </c>
      <c r="BR652" s="372">
        <f t="shared" si="404"/>
        <v>12.272602739726027</v>
      </c>
      <c r="BS652" s="372">
        <f t="shared" si="404"/>
        <v>11.876712328767123</v>
      </c>
      <c r="BT652" s="372">
        <f t="shared" si="404"/>
        <v>12.272602739726027</v>
      </c>
      <c r="BU652" s="372">
        <f t="shared" si="404"/>
        <v>12.272602739726027</v>
      </c>
      <c r="BV652" s="372">
        <f t="shared" si="404"/>
        <v>11.084931506849315</v>
      </c>
      <c r="BW652" s="372">
        <f t="shared" si="404"/>
        <v>12.272602739726027</v>
      </c>
      <c r="BX652" s="372">
        <f t="shared" si="404"/>
        <v>11.876712328767123</v>
      </c>
      <c r="BY652" s="372">
        <f t="shared" si="405"/>
        <v>12.272602739726027</v>
      </c>
      <c r="BZ652" s="372">
        <f t="shared" si="405"/>
        <v>11.876712328767123</v>
      </c>
      <c r="CA652" s="372">
        <f t="shared" si="405"/>
        <v>12.272602739726027</v>
      </c>
      <c r="CB652" s="372">
        <f t="shared" si="405"/>
        <v>12.272602739726027</v>
      </c>
      <c r="CC652" s="372">
        <f t="shared" si="405"/>
        <v>11.876712328767123</v>
      </c>
      <c r="CD652" s="372">
        <f t="shared" si="405"/>
        <v>12.272602739726027</v>
      </c>
      <c r="CE652" s="372">
        <f t="shared" si="405"/>
        <v>11.876712328767123</v>
      </c>
      <c r="CF652" s="372">
        <f t="shared" si="405"/>
        <v>12.272602739726027</v>
      </c>
      <c r="CG652" s="372">
        <f t="shared" si="405"/>
        <v>12.272602739726027</v>
      </c>
      <c r="CH652" s="372">
        <f t="shared" si="405"/>
        <v>11.084931506849315</v>
      </c>
      <c r="CI652" s="372">
        <f t="shared" si="405"/>
        <v>12.272602739726027</v>
      </c>
      <c r="CJ652" s="372">
        <f t="shared" si="405"/>
        <v>11.876712328767123</v>
      </c>
      <c r="CK652" s="372">
        <f t="shared" si="405"/>
        <v>12.272602739726027</v>
      </c>
      <c r="CL652" s="372">
        <f t="shared" si="405"/>
        <v>11.876712328767123</v>
      </c>
      <c r="CM652" s="372">
        <f t="shared" si="405"/>
        <v>12.272602739726027</v>
      </c>
      <c r="CN652" s="372">
        <f t="shared" si="405"/>
        <v>12.272602739726027</v>
      </c>
      <c r="CO652" s="372">
        <f t="shared" si="405"/>
        <v>11.876712328767123</v>
      </c>
      <c r="CP652" s="372">
        <f t="shared" si="405"/>
        <v>12.272602739726027</v>
      </c>
      <c r="CQ652" s="372">
        <f t="shared" si="405"/>
        <v>11.876712328767123</v>
      </c>
      <c r="CR652" s="372">
        <f t="shared" si="405"/>
        <v>12.272602739726027</v>
      </c>
      <c r="CS652" s="372">
        <f t="shared" si="405"/>
        <v>12.239071038251366</v>
      </c>
      <c r="CT652" s="372">
        <f t="shared" si="405"/>
        <v>11.449453551912569</v>
      </c>
      <c r="CU652" s="372">
        <f t="shared" si="405"/>
        <v>12.239071038251366</v>
      </c>
      <c r="CV652" s="372">
        <f t="shared" si="405"/>
        <v>11.844262295081966</v>
      </c>
      <c r="CW652" s="372">
        <f t="shared" si="405"/>
        <v>12.239071038251366</v>
      </c>
      <c r="CX652" s="372">
        <f t="shared" si="405"/>
        <v>11.844262295081966</v>
      </c>
      <c r="CY652" s="372">
        <f t="shared" si="405"/>
        <v>12.239071038251366</v>
      </c>
      <c r="CZ652" s="372">
        <f t="shared" si="405"/>
        <v>12.239071038251366</v>
      </c>
      <c r="DA652" s="372">
        <f t="shared" si="405"/>
        <v>11.844262295081966</v>
      </c>
      <c r="DB652" s="372">
        <f t="shared" si="405"/>
        <v>12.239071038251366</v>
      </c>
      <c r="DC652" s="372">
        <f t="shared" si="405"/>
        <v>11.844262295081966</v>
      </c>
      <c r="DD652" s="372"/>
      <c r="DE652" s="372"/>
      <c r="DF652" s="372"/>
      <c r="DG652" s="372"/>
      <c r="DH652" s="372"/>
      <c r="DI652" s="372"/>
      <c r="DJ652" s="372"/>
      <c r="DK652" s="372"/>
      <c r="DL652" s="372"/>
      <c r="DM652" s="372"/>
      <c r="DN652" s="372"/>
      <c r="DO652" s="372"/>
      <c r="DP652" s="372"/>
      <c r="DQ652" s="372"/>
      <c r="DR652" s="372"/>
      <c r="DS652" s="372"/>
      <c r="DT652" s="372"/>
      <c r="DU652" s="372"/>
      <c r="DV652" s="372"/>
      <c r="DW652" s="372"/>
      <c r="DX652" s="372"/>
      <c r="DY652" s="372"/>
      <c r="DZ652" s="372"/>
      <c r="EA652" s="372"/>
      <c r="EB652" s="372"/>
      <c r="EC652" s="372"/>
      <c r="ED652" s="372"/>
      <c r="EE652" s="372"/>
      <c r="EF652" s="372"/>
      <c r="EG652" s="372"/>
      <c r="EH652" s="372"/>
      <c r="EI652" s="372"/>
      <c r="EJ652" s="372"/>
      <c r="EK652" s="372"/>
      <c r="EL652" s="372"/>
      <c r="EM652" s="372"/>
    </row>
    <row r="653" spans="3:143" x14ac:dyDescent="0.3">
      <c r="C653" s="71">
        <f t="shared" si="398"/>
        <v>10</v>
      </c>
      <c r="D653" s="373" t="str">
        <f t="shared" si="397"/>
        <v>일반대(정책자금)</v>
      </c>
      <c r="E653" s="215" t="str">
        <f t="shared" si="397"/>
        <v>농협</v>
      </c>
      <c r="F653" s="283">
        <f t="shared" si="397"/>
        <v>10000</v>
      </c>
      <c r="G653" s="217">
        <f t="shared" si="397"/>
        <v>2.3799999999999998E-2</v>
      </c>
      <c r="H653" s="218">
        <f t="shared" si="397"/>
        <v>42809</v>
      </c>
      <c r="I653" s="219" t="str">
        <f t="shared" si="397"/>
        <v>3개월</v>
      </c>
      <c r="J653" s="369" t="str">
        <f t="shared" si="397"/>
        <v>3.6.9.12</v>
      </c>
      <c r="K653" s="370"/>
      <c r="L653" s="371">
        <f>IF(OR(L$641=3, L$641=6, L$641=9, L$641=12), SUM(I506:K506), 0)</f>
        <v>0</v>
      </c>
      <c r="M653" s="372">
        <f t="shared" ref="M653:BX653" si="406">IF(OR(M$641=3, M$641=6, M$641=9, M$641=12), SUM(J506:L506), 0)</f>
        <v>0</v>
      </c>
      <c r="N653" s="372">
        <f t="shared" si="406"/>
        <v>38.471232876712321</v>
      </c>
      <c r="O653" s="372">
        <f t="shared" si="406"/>
        <v>0</v>
      </c>
      <c r="P653" s="372">
        <f t="shared" si="406"/>
        <v>0</v>
      </c>
      <c r="Q653" s="372">
        <f t="shared" si="406"/>
        <v>59.9890410958904</v>
      </c>
      <c r="R653" s="372">
        <f t="shared" si="406"/>
        <v>0</v>
      </c>
      <c r="S653" s="372">
        <f t="shared" si="406"/>
        <v>0</v>
      </c>
      <c r="T653" s="372">
        <f t="shared" si="406"/>
        <v>59.9890410958904</v>
      </c>
      <c r="U653" s="372">
        <f t="shared" si="406"/>
        <v>0</v>
      </c>
      <c r="V653" s="372">
        <f t="shared" si="406"/>
        <v>0</v>
      </c>
      <c r="W653" s="372">
        <f t="shared" si="406"/>
        <v>59.336986301369855</v>
      </c>
      <c r="X653" s="372">
        <f t="shared" si="406"/>
        <v>0</v>
      </c>
      <c r="Y653" s="372">
        <f t="shared" si="406"/>
        <v>0</v>
      </c>
      <c r="Z653" s="372">
        <f t="shared" si="406"/>
        <v>58.68493150684931</v>
      </c>
      <c r="AA653" s="372">
        <f t="shared" si="406"/>
        <v>0</v>
      </c>
      <c r="AB653" s="372">
        <f t="shared" si="406"/>
        <v>0</v>
      </c>
      <c r="AC653" s="372">
        <f t="shared" si="406"/>
        <v>59.9890410958904</v>
      </c>
      <c r="AD653" s="372">
        <f t="shared" si="406"/>
        <v>0</v>
      </c>
      <c r="AE653" s="372">
        <f t="shared" si="406"/>
        <v>0</v>
      </c>
      <c r="AF653" s="372">
        <f t="shared" si="406"/>
        <v>59.9890410958904</v>
      </c>
      <c r="AG653" s="372">
        <f t="shared" si="406"/>
        <v>0</v>
      </c>
      <c r="AH653" s="372">
        <f t="shared" si="406"/>
        <v>0</v>
      </c>
      <c r="AI653" s="372">
        <f t="shared" si="406"/>
        <v>59.336986301369855</v>
      </c>
      <c r="AJ653" s="372">
        <f t="shared" si="406"/>
        <v>0</v>
      </c>
      <c r="AK653" s="372">
        <f t="shared" si="406"/>
        <v>0</v>
      </c>
      <c r="AL653" s="372">
        <f t="shared" si="406"/>
        <v>58.68493150684931</v>
      </c>
      <c r="AM653" s="372">
        <f t="shared" si="406"/>
        <v>0</v>
      </c>
      <c r="AN653" s="372">
        <f t="shared" si="406"/>
        <v>0</v>
      </c>
      <c r="AO653" s="372">
        <f t="shared" si="406"/>
        <v>59.9890410958904</v>
      </c>
      <c r="AP653" s="372">
        <f t="shared" si="406"/>
        <v>0</v>
      </c>
      <c r="AQ653" s="372">
        <f t="shared" si="406"/>
        <v>0</v>
      </c>
      <c r="AR653" s="372">
        <f t="shared" si="406"/>
        <v>59.9890410958904</v>
      </c>
      <c r="AS653" s="372">
        <f t="shared" si="406"/>
        <v>0</v>
      </c>
      <c r="AT653" s="372">
        <f t="shared" si="406"/>
        <v>0</v>
      </c>
      <c r="AU653" s="372">
        <f t="shared" si="406"/>
        <v>59.336986301369855</v>
      </c>
      <c r="AV653" s="372">
        <f t="shared" si="406"/>
        <v>0</v>
      </c>
      <c r="AW653" s="372">
        <f t="shared" si="406"/>
        <v>0</v>
      </c>
      <c r="AX653" s="372">
        <f t="shared" si="406"/>
        <v>59.23009207275993</v>
      </c>
      <c r="AY653" s="372">
        <f t="shared" si="406"/>
        <v>0</v>
      </c>
      <c r="AZ653" s="372">
        <f t="shared" si="406"/>
        <v>0</v>
      </c>
      <c r="BA653" s="372">
        <f t="shared" si="406"/>
        <v>59.825136612021851</v>
      </c>
      <c r="BB653" s="372">
        <f t="shared" si="406"/>
        <v>0</v>
      </c>
      <c r="BC653" s="372">
        <f t="shared" si="406"/>
        <v>0</v>
      </c>
      <c r="BD653" s="372">
        <f t="shared" si="406"/>
        <v>59.825136612021851</v>
      </c>
      <c r="BE653" s="372">
        <f t="shared" si="406"/>
        <v>0</v>
      </c>
      <c r="BF653" s="372">
        <f t="shared" si="406"/>
        <v>0</v>
      </c>
      <c r="BG653" s="372">
        <f t="shared" si="406"/>
        <v>59.174863387978128</v>
      </c>
      <c r="BH653" s="372">
        <f t="shared" si="406"/>
        <v>0</v>
      </c>
      <c r="BI653" s="372">
        <f t="shared" si="406"/>
        <v>0</v>
      </c>
      <c r="BJ653" s="372">
        <f t="shared" si="406"/>
        <v>58.629702822067514</v>
      </c>
      <c r="BK653" s="372">
        <f t="shared" si="406"/>
        <v>0</v>
      </c>
      <c r="BL653" s="372">
        <f t="shared" si="406"/>
        <v>0</v>
      </c>
      <c r="BM653" s="372">
        <f t="shared" si="406"/>
        <v>59.9890410958904</v>
      </c>
      <c r="BN653" s="372">
        <f t="shared" si="406"/>
        <v>0</v>
      </c>
      <c r="BO653" s="372">
        <f t="shared" si="406"/>
        <v>0</v>
      </c>
      <c r="BP653" s="372">
        <f t="shared" si="406"/>
        <v>59.9890410958904</v>
      </c>
      <c r="BQ653" s="372">
        <f t="shared" si="406"/>
        <v>0</v>
      </c>
      <c r="BR653" s="372">
        <f t="shared" si="406"/>
        <v>0</v>
      </c>
      <c r="BS653" s="372">
        <f t="shared" si="406"/>
        <v>59.336986301369855</v>
      </c>
      <c r="BT653" s="372">
        <f t="shared" si="406"/>
        <v>0</v>
      </c>
      <c r="BU653" s="372">
        <f t="shared" si="406"/>
        <v>0</v>
      </c>
      <c r="BV653" s="372">
        <f t="shared" si="406"/>
        <v>58.68493150684931</v>
      </c>
      <c r="BW653" s="372">
        <f t="shared" si="406"/>
        <v>0</v>
      </c>
      <c r="BX653" s="372">
        <f t="shared" si="406"/>
        <v>0</v>
      </c>
      <c r="BY653" s="372">
        <f t="shared" ref="BY653:DC653" si="407">IF(OR(BY$641=3, BY$641=6, BY$641=9, BY$641=12), SUM(BV506:BX506), 0)</f>
        <v>59.9890410958904</v>
      </c>
      <c r="BZ653" s="372">
        <f t="shared" si="407"/>
        <v>0</v>
      </c>
      <c r="CA653" s="372">
        <f t="shared" si="407"/>
        <v>0</v>
      </c>
      <c r="CB653" s="372">
        <f t="shared" si="407"/>
        <v>59.9890410958904</v>
      </c>
      <c r="CC653" s="372">
        <f t="shared" si="407"/>
        <v>0</v>
      </c>
      <c r="CD653" s="372">
        <f t="shared" si="407"/>
        <v>0</v>
      </c>
      <c r="CE653" s="372">
        <f t="shared" si="407"/>
        <v>59.336986301369855</v>
      </c>
      <c r="CF653" s="372">
        <f t="shared" si="407"/>
        <v>0</v>
      </c>
      <c r="CG653" s="372">
        <f t="shared" si="407"/>
        <v>0</v>
      </c>
      <c r="CH653" s="372">
        <f t="shared" si="407"/>
        <v>58.68493150684931</v>
      </c>
      <c r="CI653" s="372">
        <f t="shared" si="407"/>
        <v>0</v>
      </c>
      <c r="CJ653" s="372">
        <f t="shared" si="407"/>
        <v>0</v>
      </c>
      <c r="CK653" s="372">
        <f t="shared" si="407"/>
        <v>59.9890410958904</v>
      </c>
      <c r="CL653" s="372">
        <f t="shared" si="407"/>
        <v>0</v>
      </c>
      <c r="CM653" s="372">
        <f t="shared" si="407"/>
        <v>0</v>
      </c>
      <c r="CN653" s="372">
        <f t="shared" si="407"/>
        <v>59.9890410958904</v>
      </c>
      <c r="CO653" s="372">
        <f t="shared" si="407"/>
        <v>0</v>
      </c>
      <c r="CP653" s="372">
        <f t="shared" si="407"/>
        <v>0</v>
      </c>
      <c r="CQ653" s="372">
        <f t="shared" si="407"/>
        <v>59.336986301369855</v>
      </c>
      <c r="CR653" s="372">
        <f t="shared" si="407"/>
        <v>0</v>
      </c>
      <c r="CS653" s="372">
        <f t="shared" si="407"/>
        <v>0</v>
      </c>
      <c r="CT653" s="372">
        <f t="shared" si="407"/>
        <v>59.23009207275993</v>
      </c>
      <c r="CU653" s="372">
        <f t="shared" si="407"/>
        <v>0</v>
      </c>
      <c r="CV653" s="372">
        <f t="shared" si="407"/>
        <v>0</v>
      </c>
      <c r="CW653" s="372">
        <f t="shared" si="407"/>
        <v>59.825136612021851</v>
      </c>
      <c r="CX653" s="372">
        <f t="shared" si="407"/>
        <v>0</v>
      </c>
      <c r="CY653" s="372">
        <f t="shared" si="407"/>
        <v>0</v>
      </c>
      <c r="CZ653" s="372">
        <f t="shared" si="407"/>
        <v>59.825136612021851</v>
      </c>
      <c r="DA653" s="372">
        <f t="shared" si="407"/>
        <v>0</v>
      </c>
      <c r="DB653" s="372">
        <f t="shared" si="407"/>
        <v>0</v>
      </c>
      <c r="DC653" s="372">
        <f t="shared" si="407"/>
        <v>59.174863387978128</v>
      </c>
      <c r="DD653" s="372"/>
      <c r="DE653" s="372"/>
      <c r="DF653" s="372"/>
      <c r="DG653" s="372"/>
      <c r="DH653" s="372"/>
      <c r="DI653" s="372"/>
      <c r="DJ653" s="372"/>
      <c r="DK653" s="372"/>
      <c r="DL653" s="372"/>
      <c r="DM653" s="372"/>
      <c r="DN653" s="372"/>
      <c r="DO653" s="372"/>
      <c r="DP653" s="372"/>
      <c r="DQ653" s="372"/>
      <c r="DR653" s="372"/>
      <c r="DS653" s="372"/>
      <c r="DT653" s="372"/>
      <c r="DU653" s="372"/>
      <c r="DV653" s="372"/>
      <c r="DW653" s="372"/>
      <c r="DX653" s="372"/>
      <c r="DY653" s="372"/>
      <c r="DZ653" s="372"/>
      <c r="EA653" s="372"/>
      <c r="EB653" s="372"/>
      <c r="EC653" s="372"/>
      <c r="ED653" s="372"/>
      <c r="EE653" s="372"/>
      <c r="EF653" s="372"/>
      <c r="EG653" s="372"/>
      <c r="EH653" s="372"/>
      <c r="EI653" s="372"/>
      <c r="EJ653" s="372"/>
      <c r="EK653" s="372"/>
      <c r="EL653" s="372"/>
      <c r="EM653" s="372"/>
    </row>
    <row r="654" spans="3:143" x14ac:dyDescent="0.3">
      <c r="C654" s="71">
        <f>C653+1</f>
        <v>11</v>
      </c>
      <c r="D654" s="373" t="str">
        <f t="shared" si="397"/>
        <v>일반대</v>
      </c>
      <c r="E654" s="215" t="str">
        <f t="shared" si="397"/>
        <v>경남</v>
      </c>
      <c r="F654" s="283">
        <f t="shared" si="397"/>
        <v>5000</v>
      </c>
      <c r="G654" s="217">
        <f t="shared" si="397"/>
        <v>2.5699999999999997E-2</v>
      </c>
      <c r="H654" s="218">
        <f t="shared" si="397"/>
        <v>42876</v>
      </c>
      <c r="I654" s="219" t="str">
        <f t="shared" si="397"/>
        <v>1개월</v>
      </c>
      <c r="J654" s="369" t="str">
        <f t="shared" si="397"/>
        <v>-</v>
      </c>
      <c r="K654" s="370"/>
      <c r="L654" s="371">
        <f t="shared" ref="L654:BW657" si="408">K507</f>
        <v>0</v>
      </c>
      <c r="M654" s="372">
        <f t="shared" si="408"/>
        <v>10.913698630136984</v>
      </c>
      <c r="N654" s="372">
        <f t="shared" si="408"/>
        <v>9.8575342465753408</v>
      </c>
      <c r="O654" s="372">
        <f t="shared" si="408"/>
        <v>10.913698630136984</v>
      </c>
      <c r="P654" s="372">
        <f t="shared" si="408"/>
        <v>10.561643835616435</v>
      </c>
      <c r="Q654" s="372">
        <f t="shared" si="408"/>
        <v>10.913698630136984</v>
      </c>
      <c r="R654" s="372">
        <f t="shared" si="408"/>
        <v>10.561643835616435</v>
      </c>
      <c r="S654" s="372">
        <f t="shared" si="408"/>
        <v>10.913698630136984</v>
      </c>
      <c r="T654" s="372">
        <f t="shared" si="408"/>
        <v>10.913698630136984</v>
      </c>
      <c r="U654" s="372">
        <f t="shared" si="408"/>
        <v>10.561643835616435</v>
      </c>
      <c r="V654" s="372">
        <f t="shared" si="408"/>
        <v>10.913698630136984</v>
      </c>
      <c r="W654" s="372">
        <f t="shared" si="408"/>
        <v>10.561643835616435</v>
      </c>
      <c r="X654" s="372">
        <f t="shared" si="408"/>
        <v>10.913698630136984</v>
      </c>
      <c r="Y654" s="372">
        <f t="shared" si="408"/>
        <v>10.913698630136984</v>
      </c>
      <c r="Z654" s="372">
        <f t="shared" si="408"/>
        <v>9.8575342465753408</v>
      </c>
      <c r="AA654" s="372">
        <f t="shared" si="408"/>
        <v>10.913698630136984</v>
      </c>
      <c r="AB654" s="372">
        <f t="shared" si="408"/>
        <v>10.561643835616435</v>
      </c>
      <c r="AC654" s="372">
        <f t="shared" si="408"/>
        <v>10.913698630136984</v>
      </c>
      <c r="AD654" s="372">
        <f t="shared" si="408"/>
        <v>10.561643835616435</v>
      </c>
      <c r="AE654" s="372">
        <f t="shared" si="408"/>
        <v>10.913698630136984</v>
      </c>
      <c r="AF654" s="372">
        <f t="shared" si="408"/>
        <v>10.913698630136984</v>
      </c>
      <c r="AG654" s="372">
        <f t="shared" si="408"/>
        <v>10.561643835616435</v>
      </c>
      <c r="AH654" s="372">
        <f t="shared" si="408"/>
        <v>10.913698630136984</v>
      </c>
      <c r="AI654" s="372">
        <f t="shared" si="408"/>
        <v>10.561643835616435</v>
      </c>
      <c r="AJ654" s="372">
        <f t="shared" si="408"/>
        <v>10.913698630136984</v>
      </c>
      <c r="AK654" s="372">
        <f t="shared" si="408"/>
        <v>10.913698630136984</v>
      </c>
      <c r="AL654" s="372">
        <f t="shared" si="408"/>
        <v>9.8575342465753408</v>
      </c>
      <c r="AM654" s="372">
        <f t="shared" si="408"/>
        <v>10.913698630136984</v>
      </c>
      <c r="AN654" s="372">
        <f t="shared" si="408"/>
        <v>10.561643835616435</v>
      </c>
      <c r="AO654" s="372">
        <f t="shared" si="408"/>
        <v>10.913698630136984</v>
      </c>
      <c r="AP654" s="372">
        <f t="shared" si="408"/>
        <v>10.561643835616435</v>
      </c>
      <c r="AQ654" s="372">
        <f t="shared" si="408"/>
        <v>10.913698630136984</v>
      </c>
      <c r="AR654" s="372">
        <f t="shared" si="408"/>
        <v>10.913698630136984</v>
      </c>
      <c r="AS654" s="372">
        <f t="shared" si="408"/>
        <v>10.561643835616435</v>
      </c>
      <c r="AT654" s="372">
        <f t="shared" si="408"/>
        <v>10.913698630136984</v>
      </c>
      <c r="AU654" s="372">
        <f t="shared" si="408"/>
        <v>10.561643835616435</v>
      </c>
      <c r="AV654" s="372">
        <f t="shared" si="408"/>
        <v>10.913698630136984</v>
      </c>
      <c r="AW654" s="372">
        <f t="shared" si="408"/>
        <v>10.883879781420763</v>
      </c>
      <c r="AX654" s="372">
        <f t="shared" si="408"/>
        <v>10.181693989071036</v>
      </c>
      <c r="AY654" s="372">
        <f t="shared" si="408"/>
        <v>10.883879781420763</v>
      </c>
      <c r="AZ654" s="372">
        <f t="shared" si="408"/>
        <v>10.532786885245898</v>
      </c>
      <c r="BA654" s="372">
        <f t="shared" si="408"/>
        <v>10.883879781420763</v>
      </c>
      <c r="BB654" s="372">
        <f t="shared" si="408"/>
        <v>10.532786885245898</v>
      </c>
      <c r="BC654" s="372">
        <f t="shared" si="408"/>
        <v>10.883879781420763</v>
      </c>
      <c r="BD654" s="372">
        <f t="shared" si="408"/>
        <v>10.883879781420763</v>
      </c>
      <c r="BE654" s="372">
        <f t="shared" si="408"/>
        <v>10.532786885245898</v>
      </c>
      <c r="BF654" s="372">
        <f t="shared" si="408"/>
        <v>10.883879781420763</v>
      </c>
      <c r="BG654" s="372">
        <f t="shared" si="408"/>
        <v>10.532786885245898</v>
      </c>
      <c r="BH654" s="372">
        <f t="shared" si="408"/>
        <v>10.883879781420763</v>
      </c>
      <c r="BI654" s="372">
        <f t="shared" si="408"/>
        <v>10.913698630136984</v>
      </c>
      <c r="BJ654" s="372">
        <f t="shared" si="408"/>
        <v>9.8575342465753408</v>
      </c>
      <c r="BK654" s="372">
        <f t="shared" si="408"/>
        <v>10.913698630136984</v>
      </c>
      <c r="BL654" s="372">
        <f t="shared" si="408"/>
        <v>10.561643835616435</v>
      </c>
      <c r="BM654" s="372">
        <f t="shared" si="408"/>
        <v>10.913698630136984</v>
      </c>
      <c r="BN654" s="372">
        <f t="shared" si="408"/>
        <v>10.561643835616435</v>
      </c>
      <c r="BO654" s="372">
        <f t="shared" si="408"/>
        <v>10.913698630136984</v>
      </c>
      <c r="BP654" s="372">
        <f t="shared" si="408"/>
        <v>10.913698630136984</v>
      </c>
      <c r="BQ654" s="372">
        <f t="shared" si="408"/>
        <v>10.561643835616435</v>
      </c>
      <c r="BR654" s="372">
        <f t="shared" si="408"/>
        <v>10.913698630136984</v>
      </c>
      <c r="BS654" s="372">
        <f t="shared" si="408"/>
        <v>10.561643835616435</v>
      </c>
      <c r="BT654" s="372">
        <f t="shared" si="408"/>
        <v>10.913698630136984</v>
      </c>
      <c r="BU654" s="372">
        <f t="shared" si="408"/>
        <v>10.913698630136984</v>
      </c>
      <c r="BV654" s="372">
        <f t="shared" si="408"/>
        <v>9.8575342465753408</v>
      </c>
      <c r="BW654" s="372">
        <f t="shared" si="408"/>
        <v>10.913698630136984</v>
      </c>
      <c r="BX654" s="372">
        <f t="shared" ref="BX654:DC660" si="409">BW507</f>
        <v>10.561643835616435</v>
      </c>
      <c r="BY654" s="372">
        <f t="shared" si="409"/>
        <v>10.913698630136984</v>
      </c>
      <c r="BZ654" s="372">
        <f t="shared" si="409"/>
        <v>10.561643835616435</v>
      </c>
      <c r="CA654" s="372">
        <f t="shared" si="409"/>
        <v>10.913698630136984</v>
      </c>
      <c r="CB654" s="372">
        <f t="shared" si="409"/>
        <v>10.913698630136984</v>
      </c>
      <c r="CC654" s="372">
        <f t="shared" si="409"/>
        <v>10.561643835616435</v>
      </c>
      <c r="CD654" s="372">
        <f t="shared" si="409"/>
        <v>10.913698630136984</v>
      </c>
      <c r="CE654" s="372">
        <f t="shared" si="409"/>
        <v>10.561643835616435</v>
      </c>
      <c r="CF654" s="372">
        <f t="shared" si="409"/>
        <v>10.913698630136984</v>
      </c>
      <c r="CG654" s="372">
        <f t="shared" si="409"/>
        <v>10.913698630136984</v>
      </c>
      <c r="CH654" s="372">
        <f t="shared" si="409"/>
        <v>9.8575342465753408</v>
      </c>
      <c r="CI654" s="372">
        <f t="shared" si="409"/>
        <v>10.913698630136984</v>
      </c>
      <c r="CJ654" s="372">
        <f t="shared" si="409"/>
        <v>10.561643835616435</v>
      </c>
      <c r="CK654" s="372">
        <f t="shared" si="409"/>
        <v>10.913698630136984</v>
      </c>
      <c r="CL654" s="372">
        <f t="shared" si="409"/>
        <v>10.561643835616435</v>
      </c>
      <c r="CM654" s="372">
        <f t="shared" si="409"/>
        <v>10.913698630136984</v>
      </c>
      <c r="CN654" s="372">
        <f t="shared" si="409"/>
        <v>10.913698630136984</v>
      </c>
      <c r="CO654" s="372">
        <f t="shared" si="409"/>
        <v>10.561643835616435</v>
      </c>
      <c r="CP654" s="372">
        <f t="shared" si="409"/>
        <v>10.913698630136984</v>
      </c>
      <c r="CQ654" s="372">
        <f t="shared" si="409"/>
        <v>10.561643835616435</v>
      </c>
      <c r="CR654" s="372">
        <f t="shared" si="409"/>
        <v>10.913698630136984</v>
      </c>
      <c r="CS654" s="372">
        <f t="shared" si="409"/>
        <v>10.883879781420763</v>
      </c>
      <c r="CT654" s="372">
        <f t="shared" si="409"/>
        <v>10.181693989071036</v>
      </c>
      <c r="CU654" s="372">
        <f t="shared" si="409"/>
        <v>10.883879781420763</v>
      </c>
      <c r="CV654" s="372">
        <f t="shared" si="409"/>
        <v>10.532786885245898</v>
      </c>
      <c r="CW654" s="372">
        <f t="shared" si="409"/>
        <v>10.883879781420763</v>
      </c>
      <c r="CX654" s="372">
        <f t="shared" si="409"/>
        <v>10.532786885245898</v>
      </c>
      <c r="CY654" s="372">
        <f t="shared" si="409"/>
        <v>10.883879781420763</v>
      </c>
      <c r="CZ654" s="372">
        <f t="shared" si="409"/>
        <v>10.883879781420763</v>
      </c>
      <c r="DA654" s="372">
        <f t="shared" si="409"/>
        <v>10.532786885245898</v>
      </c>
      <c r="DB654" s="372">
        <f t="shared" si="409"/>
        <v>10.883879781420763</v>
      </c>
      <c r="DC654" s="372">
        <f t="shared" si="409"/>
        <v>10.532786885245898</v>
      </c>
      <c r="DD654" s="372"/>
      <c r="DE654" s="372"/>
      <c r="DF654" s="372"/>
      <c r="DG654" s="372"/>
      <c r="DH654" s="372"/>
      <c r="DI654" s="372"/>
      <c r="DJ654" s="372"/>
      <c r="DK654" s="372"/>
      <c r="DL654" s="372"/>
      <c r="DM654" s="372"/>
      <c r="DN654" s="372"/>
      <c r="DO654" s="372"/>
      <c r="DP654" s="372"/>
      <c r="DQ654" s="372"/>
      <c r="DR654" s="372"/>
      <c r="DS654" s="372"/>
      <c r="DT654" s="372"/>
      <c r="DU654" s="372"/>
      <c r="DV654" s="372"/>
      <c r="DW654" s="372"/>
      <c r="DX654" s="372"/>
      <c r="DY654" s="372"/>
      <c r="DZ654" s="372"/>
      <c r="EA654" s="372"/>
      <c r="EB654" s="372"/>
      <c r="EC654" s="372"/>
      <c r="ED654" s="372"/>
      <c r="EE654" s="372"/>
      <c r="EF654" s="372"/>
      <c r="EG654" s="372"/>
      <c r="EH654" s="372"/>
      <c r="EI654" s="372"/>
      <c r="EJ654" s="372"/>
      <c r="EK654" s="372"/>
      <c r="EL654" s="372"/>
      <c r="EM654" s="372"/>
    </row>
    <row r="655" spans="3:143" x14ac:dyDescent="0.3">
      <c r="C655" s="71">
        <f t="shared" si="398"/>
        <v>12</v>
      </c>
      <c r="D655" s="368" t="str">
        <f t="shared" si="397"/>
        <v>해외투자대출(멕)</v>
      </c>
      <c r="E655" s="215" t="str">
        <f t="shared" si="397"/>
        <v>하나</v>
      </c>
      <c r="F655" s="283">
        <f t="shared" si="397"/>
        <v>3045.42</v>
      </c>
      <c r="G655" s="217">
        <f t="shared" si="397"/>
        <v>2.4272999999999999E-2</v>
      </c>
      <c r="H655" s="218">
        <f t="shared" si="397"/>
        <v>42763</v>
      </c>
      <c r="I655" s="219" t="str">
        <f t="shared" si="397"/>
        <v>1개월</v>
      </c>
      <c r="J655" s="369" t="str">
        <f t="shared" si="397"/>
        <v>-</v>
      </c>
      <c r="K655" s="370"/>
      <c r="L655" s="371">
        <f t="shared" si="408"/>
        <v>0</v>
      </c>
      <c r="M655" s="372">
        <f t="shared" si="408"/>
        <v>6.2782626560547943</v>
      </c>
      <c r="N655" s="372">
        <f t="shared" si="408"/>
        <v>5.0406123116712331</v>
      </c>
      <c r="O655" s="372">
        <f t="shared" si="408"/>
        <v>5.5806779164931504</v>
      </c>
      <c r="P655" s="372">
        <f t="shared" si="408"/>
        <v>5.4006560482191777</v>
      </c>
      <c r="Q655" s="372">
        <f t="shared" si="408"/>
        <v>5.5806779164931504</v>
      </c>
      <c r="R655" s="372">
        <f t="shared" si="408"/>
        <v>5.4006560482191777</v>
      </c>
      <c r="S655" s="372">
        <f t="shared" si="408"/>
        <v>5.5806779164931504</v>
      </c>
      <c r="T655" s="372">
        <f t="shared" si="408"/>
        <v>5.5806779164931504</v>
      </c>
      <c r="U655" s="372">
        <f t="shared" si="408"/>
        <v>5.4006560482191777</v>
      </c>
      <c r="V655" s="372">
        <f t="shared" si="408"/>
        <v>5.5806779164931504</v>
      </c>
      <c r="W655" s="372">
        <f t="shared" si="408"/>
        <v>5.4006560482191777</v>
      </c>
      <c r="X655" s="372">
        <f t="shared" si="408"/>
        <v>0</v>
      </c>
      <c r="Y655" s="372">
        <f t="shared" si="408"/>
        <v>0</v>
      </c>
      <c r="Z655" s="372">
        <f t="shared" si="408"/>
        <v>0</v>
      </c>
      <c r="AA655" s="372">
        <f t="shared" si="408"/>
        <v>0</v>
      </c>
      <c r="AB655" s="372">
        <f t="shared" si="408"/>
        <v>0</v>
      </c>
      <c r="AC655" s="372">
        <f t="shared" si="408"/>
        <v>0</v>
      </c>
      <c r="AD655" s="372">
        <f t="shared" si="408"/>
        <v>0</v>
      </c>
      <c r="AE655" s="372">
        <f t="shared" si="408"/>
        <v>0</v>
      </c>
      <c r="AF655" s="372">
        <f t="shared" si="408"/>
        <v>0</v>
      </c>
      <c r="AG655" s="372">
        <f t="shared" si="408"/>
        <v>0</v>
      </c>
      <c r="AH655" s="372">
        <f t="shared" si="408"/>
        <v>0</v>
      </c>
      <c r="AI655" s="372">
        <f t="shared" si="408"/>
        <v>0</v>
      </c>
      <c r="AJ655" s="372">
        <f t="shared" si="408"/>
        <v>0</v>
      </c>
      <c r="AK655" s="372">
        <f t="shared" si="408"/>
        <v>0</v>
      </c>
      <c r="AL655" s="372">
        <f t="shared" si="408"/>
        <v>0</v>
      </c>
      <c r="AM655" s="372">
        <f t="shared" si="408"/>
        <v>0</v>
      </c>
      <c r="AN655" s="372">
        <f t="shared" si="408"/>
        <v>0</v>
      </c>
      <c r="AO655" s="372">
        <f t="shared" si="408"/>
        <v>0</v>
      </c>
      <c r="AP655" s="372">
        <f t="shared" si="408"/>
        <v>0</v>
      </c>
      <c r="AQ655" s="372">
        <f t="shared" si="408"/>
        <v>0</v>
      </c>
      <c r="AR655" s="372">
        <f t="shared" si="408"/>
        <v>0</v>
      </c>
      <c r="AS655" s="372">
        <f t="shared" si="408"/>
        <v>0</v>
      </c>
      <c r="AT655" s="372">
        <f t="shared" si="408"/>
        <v>0</v>
      </c>
      <c r="AU655" s="372">
        <f t="shared" si="408"/>
        <v>0</v>
      </c>
      <c r="AV655" s="372">
        <f t="shared" si="408"/>
        <v>0</v>
      </c>
      <c r="AW655" s="372">
        <f t="shared" si="408"/>
        <v>0</v>
      </c>
      <c r="AX655" s="372">
        <f t="shared" si="408"/>
        <v>0</v>
      </c>
      <c r="AY655" s="372">
        <f t="shared" si="408"/>
        <v>0</v>
      </c>
      <c r="AZ655" s="372">
        <f t="shared" si="408"/>
        <v>0</v>
      </c>
      <c r="BA655" s="372">
        <f t="shared" si="408"/>
        <v>0</v>
      </c>
      <c r="BB655" s="372">
        <f t="shared" si="408"/>
        <v>0</v>
      </c>
      <c r="BC655" s="372">
        <f t="shared" si="408"/>
        <v>0</v>
      </c>
      <c r="BD655" s="372">
        <f t="shared" si="408"/>
        <v>0</v>
      </c>
      <c r="BE655" s="372">
        <f t="shared" si="408"/>
        <v>0</v>
      </c>
      <c r="BF655" s="372">
        <f t="shared" si="408"/>
        <v>0</v>
      </c>
      <c r="BG655" s="372">
        <f t="shared" si="408"/>
        <v>0</v>
      </c>
      <c r="BH655" s="372">
        <f t="shared" si="408"/>
        <v>0</v>
      </c>
      <c r="BI655" s="372">
        <f t="shared" si="408"/>
        <v>0</v>
      </c>
      <c r="BJ655" s="372">
        <f t="shared" si="408"/>
        <v>0</v>
      </c>
      <c r="BK655" s="372">
        <f t="shared" si="408"/>
        <v>0</v>
      </c>
      <c r="BL655" s="372">
        <f t="shared" si="408"/>
        <v>0</v>
      </c>
      <c r="BM655" s="372">
        <f t="shared" si="408"/>
        <v>0</v>
      </c>
      <c r="BN655" s="372">
        <f t="shared" si="408"/>
        <v>0</v>
      </c>
      <c r="BO655" s="372">
        <f t="shared" si="408"/>
        <v>0</v>
      </c>
      <c r="BP655" s="372">
        <f t="shared" si="408"/>
        <v>0</v>
      </c>
      <c r="BQ655" s="372">
        <f t="shared" si="408"/>
        <v>0</v>
      </c>
      <c r="BR655" s="372">
        <f t="shared" si="408"/>
        <v>0</v>
      </c>
      <c r="BS655" s="372">
        <f t="shared" si="408"/>
        <v>0</v>
      </c>
      <c r="BT655" s="372">
        <f t="shared" si="408"/>
        <v>0</v>
      </c>
      <c r="BU655" s="372">
        <f t="shared" si="408"/>
        <v>0</v>
      </c>
      <c r="BV655" s="372">
        <f t="shared" si="408"/>
        <v>0</v>
      </c>
      <c r="BW655" s="372">
        <f t="shared" si="408"/>
        <v>0</v>
      </c>
      <c r="BX655" s="372">
        <f t="shared" si="409"/>
        <v>0</v>
      </c>
      <c r="BY655" s="372">
        <f t="shared" si="409"/>
        <v>0</v>
      </c>
      <c r="BZ655" s="372">
        <f t="shared" si="409"/>
        <v>0</v>
      </c>
      <c r="CA655" s="372">
        <f t="shared" si="409"/>
        <v>0</v>
      </c>
      <c r="CB655" s="372">
        <f t="shared" si="409"/>
        <v>0</v>
      </c>
      <c r="CC655" s="372">
        <f t="shared" si="409"/>
        <v>0</v>
      </c>
      <c r="CD655" s="372">
        <f t="shared" si="409"/>
        <v>0</v>
      </c>
      <c r="CE655" s="372">
        <f t="shared" si="409"/>
        <v>0</v>
      </c>
      <c r="CF655" s="372">
        <f t="shared" si="409"/>
        <v>0</v>
      </c>
      <c r="CG655" s="372">
        <f t="shared" si="409"/>
        <v>0</v>
      </c>
      <c r="CH655" s="372">
        <f t="shared" si="409"/>
        <v>0</v>
      </c>
      <c r="CI655" s="372">
        <f t="shared" si="409"/>
        <v>0</v>
      </c>
      <c r="CJ655" s="372">
        <f t="shared" si="409"/>
        <v>0</v>
      </c>
      <c r="CK655" s="372">
        <f t="shared" si="409"/>
        <v>0</v>
      </c>
      <c r="CL655" s="372">
        <f t="shared" si="409"/>
        <v>0</v>
      </c>
      <c r="CM655" s="372">
        <f t="shared" si="409"/>
        <v>0</v>
      </c>
      <c r="CN655" s="372">
        <f t="shared" si="409"/>
        <v>0</v>
      </c>
      <c r="CO655" s="372">
        <f t="shared" si="409"/>
        <v>0</v>
      </c>
      <c r="CP655" s="372">
        <f t="shared" si="409"/>
        <v>0</v>
      </c>
      <c r="CQ655" s="372">
        <f t="shared" si="409"/>
        <v>0</v>
      </c>
      <c r="CR655" s="372">
        <f t="shared" si="409"/>
        <v>0</v>
      </c>
      <c r="CS655" s="372">
        <f t="shared" si="409"/>
        <v>0</v>
      </c>
      <c r="CT655" s="372">
        <f t="shared" si="409"/>
        <v>0</v>
      </c>
      <c r="CU655" s="372">
        <f t="shared" si="409"/>
        <v>0</v>
      </c>
      <c r="CV655" s="372">
        <f t="shared" si="409"/>
        <v>0</v>
      </c>
      <c r="CW655" s="372">
        <f t="shared" si="409"/>
        <v>0</v>
      </c>
      <c r="CX655" s="372">
        <f t="shared" si="409"/>
        <v>0</v>
      </c>
      <c r="CY655" s="372">
        <f t="shared" si="409"/>
        <v>0</v>
      </c>
      <c r="CZ655" s="372">
        <f t="shared" si="409"/>
        <v>0</v>
      </c>
      <c r="DA655" s="372">
        <f t="shared" si="409"/>
        <v>0</v>
      </c>
      <c r="DB655" s="372">
        <f t="shared" si="409"/>
        <v>0</v>
      </c>
      <c r="DC655" s="372">
        <f t="shared" si="409"/>
        <v>0</v>
      </c>
      <c r="DD655" s="372"/>
      <c r="DE655" s="372"/>
      <c r="DF655" s="372"/>
      <c r="DG655" s="372"/>
      <c r="DH655" s="372"/>
      <c r="DI655" s="372"/>
      <c r="DJ655" s="372"/>
      <c r="DK655" s="372"/>
      <c r="DL655" s="372"/>
      <c r="DM655" s="372"/>
      <c r="DN655" s="372"/>
      <c r="DO655" s="372"/>
      <c r="DP655" s="372"/>
      <c r="DQ655" s="372"/>
      <c r="DR655" s="372"/>
      <c r="DS655" s="372"/>
      <c r="DT655" s="372"/>
      <c r="DU655" s="372"/>
      <c r="DV655" s="372"/>
      <c r="DW655" s="372"/>
      <c r="DX655" s="372"/>
      <c r="DY655" s="372"/>
      <c r="DZ655" s="372"/>
      <c r="EA655" s="372"/>
      <c r="EB655" s="372"/>
      <c r="EC655" s="372"/>
      <c r="ED655" s="372"/>
      <c r="EE655" s="372"/>
      <c r="EF655" s="372"/>
      <c r="EG655" s="372"/>
      <c r="EH655" s="372"/>
      <c r="EI655" s="372"/>
      <c r="EJ655" s="372"/>
      <c r="EK655" s="372"/>
      <c r="EL655" s="372"/>
      <c r="EM655" s="372"/>
    </row>
    <row r="656" spans="3:143" x14ac:dyDescent="0.3">
      <c r="C656" s="71">
        <f t="shared" si="398"/>
        <v>13</v>
      </c>
      <c r="D656" s="373" t="str">
        <f t="shared" si="397"/>
        <v>해외투자대출(멕)</v>
      </c>
      <c r="E656" s="215" t="str">
        <f t="shared" si="397"/>
        <v>하나</v>
      </c>
      <c r="F656" s="283">
        <f t="shared" si="397"/>
        <v>2296.15</v>
      </c>
      <c r="G656" s="217">
        <f t="shared" si="397"/>
        <v>2.4515600000000002E-2</v>
      </c>
      <c r="H656" s="218">
        <f t="shared" si="397"/>
        <v>42833</v>
      </c>
      <c r="I656" s="219" t="str">
        <f t="shared" si="397"/>
        <v>1개월</v>
      </c>
      <c r="J656" s="369" t="str">
        <f t="shared" si="397"/>
        <v>-</v>
      </c>
      <c r="K656" s="370"/>
      <c r="L656" s="371">
        <f t="shared" si="408"/>
        <v>0</v>
      </c>
      <c r="M656" s="372">
        <f t="shared" si="408"/>
        <v>4.780921488054795</v>
      </c>
      <c r="N656" s="372">
        <f t="shared" si="408"/>
        <v>4.3182516666301378</v>
      </c>
      <c r="O656" s="372">
        <f t="shared" si="408"/>
        <v>4.780921488054795</v>
      </c>
      <c r="P656" s="372">
        <f t="shared" si="408"/>
        <v>4.6266982142465753</v>
      </c>
      <c r="Q656" s="372">
        <f t="shared" si="408"/>
        <v>4.2776665945753436</v>
      </c>
      <c r="R656" s="372">
        <f t="shared" si="408"/>
        <v>4.139677349589042</v>
      </c>
      <c r="S656" s="372">
        <f t="shared" si="408"/>
        <v>4.2776665945753436</v>
      </c>
      <c r="T656" s="372">
        <f t="shared" si="408"/>
        <v>4.2776665945753436</v>
      </c>
      <c r="U656" s="372">
        <f t="shared" si="408"/>
        <v>4.139677349589042</v>
      </c>
      <c r="V656" s="372">
        <f t="shared" si="408"/>
        <v>4.2776665945753436</v>
      </c>
      <c r="W656" s="372">
        <f t="shared" si="408"/>
        <v>4.139677349589042</v>
      </c>
      <c r="X656" s="372">
        <f t="shared" si="408"/>
        <v>9.4685076388262532E-16</v>
      </c>
      <c r="Y656" s="372">
        <f t="shared" si="408"/>
        <v>9.4685076388262532E-16</v>
      </c>
      <c r="Z656" s="372">
        <f t="shared" si="408"/>
        <v>8.5522004479721E-16</v>
      </c>
      <c r="AA656" s="372">
        <f t="shared" si="408"/>
        <v>9.4685076388262532E-16</v>
      </c>
      <c r="AB656" s="372">
        <f t="shared" si="408"/>
        <v>9.1630719085415335E-16</v>
      </c>
      <c r="AC656" s="372">
        <f t="shared" si="408"/>
        <v>9.4685076388262532E-16</v>
      </c>
      <c r="AD656" s="372">
        <f t="shared" si="408"/>
        <v>9.1630719085415335E-16</v>
      </c>
      <c r="AE656" s="372">
        <f t="shared" si="408"/>
        <v>9.4685076388262532E-16</v>
      </c>
      <c r="AF656" s="372">
        <f t="shared" si="408"/>
        <v>9.4685076388262532E-16</v>
      </c>
      <c r="AG656" s="372">
        <f t="shared" si="408"/>
        <v>9.1630719085415335E-16</v>
      </c>
      <c r="AH656" s="372">
        <f t="shared" si="408"/>
        <v>9.4685076388262532E-16</v>
      </c>
      <c r="AI656" s="372">
        <f t="shared" si="408"/>
        <v>9.1630719085415335E-16</v>
      </c>
      <c r="AJ656" s="372">
        <f t="shared" si="408"/>
        <v>9.4685076388262532E-16</v>
      </c>
      <c r="AK656" s="372">
        <f t="shared" si="408"/>
        <v>9.4685076388262532E-16</v>
      </c>
      <c r="AL656" s="372">
        <f t="shared" si="408"/>
        <v>8.5522004479721E-16</v>
      </c>
      <c r="AM656" s="372">
        <f t="shared" si="408"/>
        <v>9.4685076388262532E-16</v>
      </c>
      <c r="AN656" s="372">
        <f t="shared" si="408"/>
        <v>9.1630719085415335E-16</v>
      </c>
      <c r="AO656" s="372">
        <f t="shared" si="408"/>
        <v>9.4685076388262532E-16</v>
      </c>
      <c r="AP656" s="372">
        <f t="shared" si="408"/>
        <v>9.1630719085415335E-16</v>
      </c>
      <c r="AQ656" s="372">
        <f t="shared" si="408"/>
        <v>9.4685076388262532E-16</v>
      </c>
      <c r="AR656" s="372">
        <f t="shared" si="408"/>
        <v>9.4685076388262532E-16</v>
      </c>
      <c r="AS656" s="372">
        <f t="shared" si="408"/>
        <v>9.1630719085415335E-16</v>
      </c>
      <c r="AT656" s="372">
        <f t="shared" si="408"/>
        <v>9.4685076388262532E-16</v>
      </c>
      <c r="AU656" s="372">
        <f t="shared" si="408"/>
        <v>9.1630719085415335E-16</v>
      </c>
      <c r="AV656" s="372">
        <f t="shared" si="408"/>
        <v>9.4685076388262532E-16</v>
      </c>
      <c r="AW656" s="372">
        <f t="shared" si="408"/>
        <v>9.4426373993759065E-16</v>
      </c>
      <c r="AX656" s="372">
        <f t="shared" si="408"/>
        <v>8.833434986512946E-16</v>
      </c>
      <c r="AY656" s="372">
        <f t="shared" si="408"/>
        <v>9.4426373993759065E-16</v>
      </c>
      <c r="AZ656" s="372">
        <f t="shared" si="408"/>
        <v>9.1380361929444253E-16</v>
      </c>
      <c r="BA656" s="372">
        <f t="shared" si="408"/>
        <v>9.4426373993759065E-16</v>
      </c>
      <c r="BB656" s="372">
        <f t="shared" si="408"/>
        <v>9.1380361929444253E-16</v>
      </c>
      <c r="BC656" s="372">
        <f t="shared" si="408"/>
        <v>9.4426373993759065E-16</v>
      </c>
      <c r="BD656" s="372">
        <f t="shared" si="408"/>
        <v>9.4426373993759065E-16</v>
      </c>
      <c r="BE656" s="372">
        <f t="shared" si="408"/>
        <v>9.1380361929444253E-16</v>
      </c>
      <c r="BF656" s="372">
        <f t="shared" si="408"/>
        <v>9.4426373993759065E-16</v>
      </c>
      <c r="BG656" s="372">
        <f t="shared" si="408"/>
        <v>9.1380361929444253E-16</v>
      </c>
      <c r="BH656" s="372">
        <f t="shared" si="408"/>
        <v>9.4426373993759065E-16</v>
      </c>
      <c r="BI656" s="372">
        <f t="shared" si="408"/>
        <v>9.4685076388262532E-16</v>
      </c>
      <c r="BJ656" s="372">
        <f t="shared" si="408"/>
        <v>8.5522004479721E-16</v>
      </c>
      <c r="BK656" s="372">
        <f t="shared" si="408"/>
        <v>9.4685076388262532E-16</v>
      </c>
      <c r="BL656" s="372">
        <f t="shared" si="408"/>
        <v>9.1630719085415335E-16</v>
      </c>
      <c r="BM656" s="372">
        <f t="shared" si="408"/>
        <v>9.4685076388262532E-16</v>
      </c>
      <c r="BN656" s="372">
        <f t="shared" si="408"/>
        <v>9.1630719085415335E-16</v>
      </c>
      <c r="BO656" s="372">
        <f t="shared" si="408"/>
        <v>9.4685076388262532E-16</v>
      </c>
      <c r="BP656" s="372">
        <f t="shared" si="408"/>
        <v>9.4685076388262532E-16</v>
      </c>
      <c r="BQ656" s="372">
        <f t="shared" si="408"/>
        <v>9.1630719085415335E-16</v>
      </c>
      <c r="BR656" s="372">
        <f t="shared" si="408"/>
        <v>9.4685076388262532E-16</v>
      </c>
      <c r="BS656" s="372">
        <f t="shared" si="408"/>
        <v>9.1630719085415335E-16</v>
      </c>
      <c r="BT656" s="372">
        <f t="shared" si="408"/>
        <v>9.4685076388262532E-16</v>
      </c>
      <c r="BU656" s="372">
        <f t="shared" si="408"/>
        <v>9.4685076388262532E-16</v>
      </c>
      <c r="BV656" s="372">
        <f t="shared" si="408"/>
        <v>8.5522004479721E-16</v>
      </c>
      <c r="BW656" s="372">
        <f t="shared" si="408"/>
        <v>9.4685076388262532E-16</v>
      </c>
      <c r="BX656" s="372">
        <f t="shared" si="409"/>
        <v>9.1630719085415335E-16</v>
      </c>
      <c r="BY656" s="372">
        <f t="shared" si="409"/>
        <v>9.4685076388262532E-16</v>
      </c>
      <c r="BZ656" s="372">
        <f t="shared" si="409"/>
        <v>9.1630719085415335E-16</v>
      </c>
      <c r="CA656" s="372">
        <f t="shared" si="409"/>
        <v>9.4685076388262532E-16</v>
      </c>
      <c r="CB656" s="372">
        <f t="shared" si="409"/>
        <v>9.4685076388262532E-16</v>
      </c>
      <c r="CC656" s="372">
        <f t="shared" si="409"/>
        <v>9.1630719085415335E-16</v>
      </c>
      <c r="CD656" s="372">
        <f t="shared" si="409"/>
        <v>9.4685076388262532E-16</v>
      </c>
      <c r="CE656" s="372">
        <f t="shared" si="409"/>
        <v>9.1630719085415335E-16</v>
      </c>
      <c r="CF656" s="372">
        <f t="shared" si="409"/>
        <v>9.4685076388262532E-16</v>
      </c>
      <c r="CG656" s="372">
        <f t="shared" si="409"/>
        <v>9.4685076388262532E-16</v>
      </c>
      <c r="CH656" s="372">
        <f t="shared" si="409"/>
        <v>8.5522004479721E-16</v>
      </c>
      <c r="CI656" s="372">
        <f t="shared" si="409"/>
        <v>9.4685076388262532E-16</v>
      </c>
      <c r="CJ656" s="372">
        <f t="shared" si="409"/>
        <v>9.1630719085415335E-16</v>
      </c>
      <c r="CK656" s="372">
        <f t="shared" si="409"/>
        <v>9.4685076388262532E-16</v>
      </c>
      <c r="CL656" s="372">
        <f t="shared" si="409"/>
        <v>9.1630719085415335E-16</v>
      </c>
      <c r="CM656" s="372">
        <f t="shared" si="409"/>
        <v>9.4685076388262532E-16</v>
      </c>
      <c r="CN656" s="372">
        <f t="shared" si="409"/>
        <v>9.4685076388262532E-16</v>
      </c>
      <c r="CO656" s="372">
        <f t="shared" si="409"/>
        <v>9.1630719085415335E-16</v>
      </c>
      <c r="CP656" s="372">
        <f t="shared" si="409"/>
        <v>9.4685076388262532E-16</v>
      </c>
      <c r="CQ656" s="372">
        <f t="shared" si="409"/>
        <v>9.1630719085415335E-16</v>
      </c>
      <c r="CR656" s="372">
        <f t="shared" si="409"/>
        <v>9.4685076388262532E-16</v>
      </c>
      <c r="CS656" s="372">
        <f t="shared" si="409"/>
        <v>9.4426373993759065E-16</v>
      </c>
      <c r="CT656" s="372">
        <f t="shared" si="409"/>
        <v>8.833434986512946E-16</v>
      </c>
      <c r="CU656" s="372">
        <f t="shared" si="409"/>
        <v>9.4426373993759065E-16</v>
      </c>
      <c r="CV656" s="372">
        <f t="shared" si="409"/>
        <v>9.1380361929444253E-16</v>
      </c>
      <c r="CW656" s="372">
        <f t="shared" si="409"/>
        <v>9.4426373993759065E-16</v>
      </c>
      <c r="CX656" s="372">
        <f t="shared" si="409"/>
        <v>9.1380361929444253E-16</v>
      </c>
      <c r="CY656" s="372">
        <f t="shared" si="409"/>
        <v>9.4426373993759065E-16</v>
      </c>
      <c r="CZ656" s="372">
        <f t="shared" si="409"/>
        <v>9.4426373993759065E-16</v>
      </c>
      <c r="DA656" s="372">
        <f t="shared" si="409"/>
        <v>9.1380361929444253E-16</v>
      </c>
      <c r="DB656" s="372">
        <f t="shared" si="409"/>
        <v>9.4426373993759065E-16</v>
      </c>
      <c r="DC656" s="372">
        <f t="shared" si="409"/>
        <v>9.1380361929444253E-16</v>
      </c>
      <c r="DD656" s="372"/>
      <c r="DE656" s="372"/>
      <c r="DF656" s="372"/>
      <c r="DG656" s="372"/>
      <c r="DH656" s="372"/>
      <c r="DI656" s="372"/>
      <c r="DJ656" s="372"/>
      <c r="DK656" s="372"/>
      <c r="DL656" s="372"/>
      <c r="DM656" s="372"/>
      <c r="DN656" s="372"/>
      <c r="DO656" s="372"/>
      <c r="DP656" s="372"/>
      <c r="DQ656" s="372"/>
      <c r="DR656" s="372"/>
      <c r="DS656" s="372"/>
      <c r="DT656" s="372"/>
      <c r="DU656" s="372"/>
      <c r="DV656" s="372"/>
      <c r="DW656" s="372"/>
      <c r="DX656" s="372"/>
      <c r="DY656" s="372"/>
      <c r="DZ656" s="372"/>
      <c r="EA656" s="372"/>
      <c r="EB656" s="372"/>
      <c r="EC656" s="372"/>
      <c r="ED656" s="372"/>
      <c r="EE656" s="372"/>
      <c r="EF656" s="372"/>
      <c r="EG656" s="372"/>
      <c r="EH656" s="372"/>
      <c r="EI656" s="372"/>
      <c r="EJ656" s="372"/>
      <c r="EK656" s="372"/>
      <c r="EL656" s="372"/>
      <c r="EM656" s="372"/>
    </row>
    <row r="657" spans="3:143" x14ac:dyDescent="0.3">
      <c r="C657" s="71">
        <f t="shared" si="398"/>
        <v>14</v>
      </c>
      <c r="D657" s="368" t="str">
        <f t="shared" si="397"/>
        <v>해외투자대출(중)</v>
      </c>
      <c r="E657" s="215" t="str">
        <f t="shared" si="397"/>
        <v>하나</v>
      </c>
      <c r="F657" s="283">
        <f t="shared" si="397"/>
        <v>3021.25</v>
      </c>
      <c r="G657" s="217">
        <f t="shared" si="397"/>
        <v>2.6036999999999998E-2</v>
      </c>
      <c r="H657" s="218">
        <f t="shared" si="397"/>
        <v>42940</v>
      </c>
      <c r="I657" s="219" t="str">
        <f t="shared" si="397"/>
        <v>1개월</v>
      </c>
      <c r="J657" s="369" t="str">
        <f t="shared" si="397"/>
        <v>-</v>
      </c>
      <c r="K657" s="370"/>
      <c r="L657" s="371">
        <f t="shared" si="408"/>
        <v>0</v>
      </c>
      <c r="M657" s="372">
        <f t="shared" si="408"/>
        <v>6.6810763664383552</v>
      </c>
      <c r="N657" s="372">
        <f t="shared" si="408"/>
        <v>6.0345205890410956</v>
      </c>
      <c r="O657" s="372">
        <f t="shared" si="408"/>
        <v>6.6810763664383552</v>
      </c>
      <c r="P657" s="372">
        <f t="shared" si="408"/>
        <v>6.4655577739726011</v>
      </c>
      <c r="Q657" s="372">
        <f t="shared" si="408"/>
        <v>6.6810763664383552</v>
      </c>
      <c r="R657" s="372">
        <f t="shared" si="408"/>
        <v>6.4655577739726011</v>
      </c>
      <c r="S657" s="372">
        <f t="shared" si="408"/>
        <v>6.6810763664383552</v>
      </c>
      <c r="T657" s="372">
        <f t="shared" si="408"/>
        <v>0</v>
      </c>
      <c r="U657" s="372">
        <f t="shared" si="408"/>
        <v>0</v>
      </c>
      <c r="V657" s="372">
        <f t="shared" si="408"/>
        <v>0</v>
      </c>
      <c r="W657" s="372">
        <f t="shared" si="408"/>
        <v>0</v>
      </c>
      <c r="X657" s="372">
        <f t="shared" si="408"/>
        <v>0</v>
      </c>
      <c r="Y657" s="372">
        <f t="shared" si="408"/>
        <v>0</v>
      </c>
      <c r="Z657" s="372">
        <f t="shared" si="408"/>
        <v>0</v>
      </c>
      <c r="AA657" s="372">
        <f t="shared" si="408"/>
        <v>0</v>
      </c>
      <c r="AB657" s="372">
        <f t="shared" si="408"/>
        <v>0</v>
      </c>
      <c r="AC657" s="372">
        <f t="shared" si="408"/>
        <v>0</v>
      </c>
      <c r="AD657" s="372">
        <f t="shared" si="408"/>
        <v>0</v>
      </c>
      <c r="AE657" s="372">
        <f t="shared" si="408"/>
        <v>0</v>
      </c>
      <c r="AF657" s="372">
        <f t="shared" si="408"/>
        <v>0</v>
      </c>
      <c r="AG657" s="372">
        <f t="shared" si="408"/>
        <v>0</v>
      </c>
      <c r="AH657" s="372">
        <f t="shared" si="408"/>
        <v>0</v>
      </c>
      <c r="AI657" s="372">
        <f t="shared" si="408"/>
        <v>0</v>
      </c>
      <c r="AJ657" s="372">
        <f t="shared" si="408"/>
        <v>0</v>
      </c>
      <c r="AK657" s="372">
        <f t="shared" si="408"/>
        <v>0</v>
      </c>
      <c r="AL657" s="372">
        <f t="shared" si="408"/>
        <v>0</v>
      </c>
      <c r="AM657" s="372">
        <f t="shared" si="408"/>
        <v>0</v>
      </c>
      <c r="AN657" s="372">
        <f t="shared" si="408"/>
        <v>0</v>
      </c>
      <c r="AO657" s="372">
        <f t="shared" si="408"/>
        <v>0</v>
      </c>
      <c r="AP657" s="372">
        <f t="shared" si="408"/>
        <v>0</v>
      </c>
      <c r="AQ657" s="372">
        <f t="shared" si="408"/>
        <v>0</v>
      </c>
      <c r="AR657" s="372">
        <f t="shared" si="408"/>
        <v>0</v>
      </c>
      <c r="AS657" s="372">
        <f t="shared" si="408"/>
        <v>0</v>
      </c>
      <c r="AT657" s="372">
        <f t="shared" si="408"/>
        <v>0</v>
      </c>
      <c r="AU657" s="372">
        <f t="shared" si="408"/>
        <v>0</v>
      </c>
      <c r="AV657" s="372">
        <f t="shared" si="408"/>
        <v>0</v>
      </c>
      <c r="AW657" s="372">
        <f t="shared" si="408"/>
        <v>0</v>
      </c>
      <c r="AX657" s="372">
        <f t="shared" si="408"/>
        <v>0</v>
      </c>
      <c r="AY657" s="372">
        <f t="shared" si="408"/>
        <v>0</v>
      </c>
      <c r="AZ657" s="372">
        <f t="shared" si="408"/>
        <v>0</v>
      </c>
      <c r="BA657" s="372">
        <f t="shared" si="408"/>
        <v>0</v>
      </c>
      <c r="BB657" s="372">
        <f t="shared" si="408"/>
        <v>0</v>
      </c>
      <c r="BC657" s="372">
        <f t="shared" si="408"/>
        <v>0</v>
      </c>
      <c r="BD657" s="372">
        <f t="shared" si="408"/>
        <v>0</v>
      </c>
      <c r="BE657" s="372">
        <f t="shared" si="408"/>
        <v>0</v>
      </c>
      <c r="BF657" s="372">
        <f t="shared" si="408"/>
        <v>0</v>
      </c>
      <c r="BG657" s="372">
        <f t="shared" si="408"/>
        <v>0</v>
      </c>
      <c r="BH657" s="372">
        <f t="shared" si="408"/>
        <v>0</v>
      </c>
      <c r="BI657" s="372">
        <f t="shared" si="408"/>
        <v>0</v>
      </c>
      <c r="BJ657" s="372">
        <f t="shared" si="408"/>
        <v>0</v>
      </c>
      <c r="BK657" s="372">
        <f t="shared" si="408"/>
        <v>0</v>
      </c>
      <c r="BL657" s="372">
        <f t="shared" si="408"/>
        <v>0</v>
      </c>
      <c r="BM657" s="372">
        <f t="shared" si="408"/>
        <v>0</v>
      </c>
      <c r="BN657" s="372">
        <f t="shared" si="408"/>
        <v>0</v>
      </c>
      <c r="BO657" s="372">
        <f t="shared" si="408"/>
        <v>0</v>
      </c>
      <c r="BP657" s="372">
        <f t="shared" si="408"/>
        <v>0</v>
      </c>
      <c r="BQ657" s="372">
        <f t="shared" si="408"/>
        <v>0</v>
      </c>
      <c r="BR657" s="372">
        <f t="shared" si="408"/>
        <v>0</v>
      </c>
      <c r="BS657" s="372">
        <f t="shared" si="408"/>
        <v>0</v>
      </c>
      <c r="BT657" s="372">
        <f t="shared" si="408"/>
        <v>0</v>
      </c>
      <c r="BU657" s="372">
        <f t="shared" si="408"/>
        <v>0</v>
      </c>
      <c r="BV657" s="372">
        <f t="shared" si="408"/>
        <v>0</v>
      </c>
      <c r="BW657" s="372">
        <f t="shared" ref="BW657:BX660" si="410">BV510</f>
        <v>0</v>
      </c>
      <c r="BX657" s="372">
        <f t="shared" si="410"/>
        <v>0</v>
      </c>
      <c r="BY657" s="372">
        <f t="shared" si="409"/>
        <v>0</v>
      </c>
      <c r="BZ657" s="372">
        <f t="shared" si="409"/>
        <v>0</v>
      </c>
      <c r="CA657" s="372">
        <f t="shared" si="409"/>
        <v>0</v>
      </c>
      <c r="CB657" s="372">
        <f t="shared" si="409"/>
        <v>0</v>
      </c>
      <c r="CC657" s="372">
        <f t="shared" si="409"/>
        <v>0</v>
      </c>
      <c r="CD657" s="372">
        <f t="shared" si="409"/>
        <v>0</v>
      </c>
      <c r="CE657" s="372">
        <f t="shared" si="409"/>
        <v>0</v>
      </c>
      <c r="CF657" s="372">
        <f t="shared" si="409"/>
        <v>0</v>
      </c>
      <c r="CG657" s="372">
        <f t="shared" si="409"/>
        <v>0</v>
      </c>
      <c r="CH657" s="372">
        <f t="shared" si="409"/>
        <v>0</v>
      </c>
      <c r="CI657" s="372">
        <f t="shared" si="409"/>
        <v>0</v>
      </c>
      <c r="CJ657" s="372">
        <f t="shared" si="409"/>
        <v>0</v>
      </c>
      <c r="CK657" s="372">
        <f t="shared" si="409"/>
        <v>0</v>
      </c>
      <c r="CL657" s="372">
        <f t="shared" si="409"/>
        <v>0</v>
      </c>
      <c r="CM657" s="372">
        <f t="shared" si="409"/>
        <v>0</v>
      </c>
      <c r="CN657" s="372">
        <f t="shared" si="409"/>
        <v>0</v>
      </c>
      <c r="CO657" s="372">
        <f t="shared" si="409"/>
        <v>0</v>
      </c>
      <c r="CP657" s="372">
        <f t="shared" si="409"/>
        <v>0</v>
      </c>
      <c r="CQ657" s="372">
        <f t="shared" si="409"/>
        <v>0</v>
      </c>
      <c r="CR657" s="372">
        <f t="shared" si="409"/>
        <v>0</v>
      </c>
      <c r="CS657" s="372">
        <f t="shared" si="409"/>
        <v>0</v>
      </c>
      <c r="CT657" s="372">
        <f t="shared" si="409"/>
        <v>0</v>
      </c>
      <c r="CU657" s="372">
        <f t="shared" si="409"/>
        <v>0</v>
      </c>
      <c r="CV657" s="372">
        <f t="shared" si="409"/>
        <v>0</v>
      </c>
      <c r="CW657" s="372">
        <f t="shared" si="409"/>
        <v>0</v>
      </c>
      <c r="CX657" s="372">
        <f t="shared" si="409"/>
        <v>0</v>
      </c>
      <c r="CY657" s="372">
        <f t="shared" si="409"/>
        <v>0</v>
      </c>
      <c r="CZ657" s="372">
        <f t="shared" si="409"/>
        <v>0</v>
      </c>
      <c r="DA657" s="372">
        <f t="shared" si="409"/>
        <v>0</v>
      </c>
      <c r="DB657" s="372">
        <f t="shared" si="409"/>
        <v>0</v>
      </c>
      <c r="DC657" s="372">
        <f t="shared" si="409"/>
        <v>0</v>
      </c>
      <c r="DD657" s="372"/>
      <c r="DE657" s="372"/>
      <c r="DF657" s="372"/>
      <c r="DG657" s="372"/>
      <c r="DH657" s="372"/>
      <c r="DI657" s="372"/>
      <c r="DJ657" s="372"/>
      <c r="DK657" s="372"/>
      <c r="DL657" s="372"/>
      <c r="DM657" s="372"/>
      <c r="DN657" s="372"/>
      <c r="DO657" s="372"/>
      <c r="DP657" s="372"/>
      <c r="DQ657" s="372"/>
      <c r="DR657" s="372"/>
      <c r="DS657" s="372"/>
      <c r="DT657" s="372"/>
      <c r="DU657" s="372"/>
      <c r="DV657" s="372"/>
      <c r="DW657" s="372"/>
      <c r="DX657" s="372"/>
      <c r="DY657" s="372"/>
      <c r="DZ657" s="372"/>
      <c r="EA657" s="372"/>
      <c r="EB657" s="372"/>
      <c r="EC657" s="372"/>
      <c r="ED657" s="372"/>
      <c r="EE657" s="372"/>
      <c r="EF657" s="372"/>
      <c r="EG657" s="372"/>
      <c r="EH657" s="372"/>
      <c r="EI657" s="372"/>
      <c r="EJ657" s="372"/>
      <c r="EK657" s="372"/>
      <c r="EL657" s="372"/>
      <c r="EM657" s="372"/>
    </row>
    <row r="658" spans="3:143" x14ac:dyDescent="0.3">
      <c r="C658" s="71">
        <f t="shared" si="398"/>
        <v>15</v>
      </c>
      <c r="D658" s="373" t="str">
        <f t="shared" si="397"/>
        <v>해외투자대출(멕)</v>
      </c>
      <c r="E658" s="215" t="str">
        <f t="shared" si="397"/>
        <v>하나</v>
      </c>
      <c r="F658" s="283">
        <f t="shared" si="397"/>
        <v>2296.15</v>
      </c>
      <c r="G658" s="217">
        <f t="shared" si="397"/>
        <v>2.5757800000000001E-2</v>
      </c>
      <c r="H658" s="218">
        <f t="shared" si="397"/>
        <v>42992</v>
      </c>
      <c r="I658" s="219" t="str">
        <f t="shared" si="397"/>
        <v>1개월</v>
      </c>
      <c r="J658" s="369" t="str">
        <f t="shared" si="397"/>
        <v>-</v>
      </c>
      <c r="K658" s="370"/>
      <c r="L658" s="371">
        <f t="shared" ref="L658:BW660" si="411">K511</f>
        <v>0</v>
      </c>
      <c r="M658" s="372">
        <f t="shared" si="411"/>
        <v>5.0231697166301368</v>
      </c>
      <c r="N658" s="372">
        <f t="shared" si="411"/>
        <v>4.5370565182465761</v>
      </c>
      <c r="O658" s="372">
        <f t="shared" si="411"/>
        <v>5.0231697166301368</v>
      </c>
      <c r="P658" s="372">
        <f t="shared" si="411"/>
        <v>4.861131983835616</v>
      </c>
      <c r="Q658" s="372">
        <f t="shared" si="411"/>
        <v>5.0231697166301368</v>
      </c>
      <c r="R658" s="372">
        <f t="shared" si="411"/>
        <v>4.861131983835616</v>
      </c>
      <c r="S658" s="372">
        <f t="shared" si="411"/>
        <v>5.0231697166301368</v>
      </c>
      <c r="T658" s="372">
        <f t="shared" si="411"/>
        <v>5.0231697166301368</v>
      </c>
      <c r="U658" s="372">
        <f t="shared" si="411"/>
        <v>4.861131983835616</v>
      </c>
      <c r="V658" s="372">
        <f t="shared" si="411"/>
        <v>5.0231697166301368</v>
      </c>
      <c r="W658" s="372">
        <f t="shared" si="411"/>
        <v>4.861131983835616</v>
      </c>
      <c r="X658" s="372">
        <f t="shared" si="411"/>
        <v>0</v>
      </c>
      <c r="Y658" s="372">
        <f t="shared" si="411"/>
        <v>0</v>
      </c>
      <c r="Z658" s="372">
        <f t="shared" si="411"/>
        <v>0</v>
      </c>
      <c r="AA658" s="372">
        <f t="shared" si="411"/>
        <v>0</v>
      </c>
      <c r="AB658" s="372">
        <f t="shared" si="411"/>
        <v>0</v>
      </c>
      <c r="AC658" s="372">
        <f t="shared" si="411"/>
        <v>0</v>
      </c>
      <c r="AD658" s="372">
        <f t="shared" si="411"/>
        <v>0</v>
      </c>
      <c r="AE658" s="372">
        <f t="shared" si="411"/>
        <v>0</v>
      </c>
      <c r="AF658" s="372">
        <f t="shared" si="411"/>
        <v>0</v>
      </c>
      <c r="AG658" s="372">
        <f t="shared" si="411"/>
        <v>0</v>
      </c>
      <c r="AH658" s="372">
        <f t="shared" si="411"/>
        <v>0</v>
      </c>
      <c r="AI658" s="372">
        <f t="shared" si="411"/>
        <v>0</v>
      </c>
      <c r="AJ658" s="372">
        <f t="shared" si="411"/>
        <v>0</v>
      </c>
      <c r="AK658" s="372">
        <f t="shared" si="411"/>
        <v>0</v>
      </c>
      <c r="AL658" s="372">
        <f t="shared" si="411"/>
        <v>0</v>
      </c>
      <c r="AM658" s="372">
        <f t="shared" si="411"/>
        <v>0</v>
      </c>
      <c r="AN658" s="372">
        <f t="shared" si="411"/>
        <v>0</v>
      </c>
      <c r="AO658" s="372">
        <f t="shared" si="411"/>
        <v>0</v>
      </c>
      <c r="AP658" s="372">
        <f t="shared" si="411"/>
        <v>0</v>
      </c>
      <c r="AQ658" s="372">
        <f t="shared" si="411"/>
        <v>0</v>
      </c>
      <c r="AR658" s="372">
        <f t="shared" si="411"/>
        <v>0</v>
      </c>
      <c r="AS658" s="372">
        <f t="shared" si="411"/>
        <v>0</v>
      </c>
      <c r="AT658" s="372">
        <f t="shared" si="411"/>
        <v>0</v>
      </c>
      <c r="AU658" s="372">
        <f t="shared" si="411"/>
        <v>0</v>
      </c>
      <c r="AV658" s="372">
        <f t="shared" si="411"/>
        <v>0</v>
      </c>
      <c r="AW658" s="372">
        <f t="shared" si="411"/>
        <v>0</v>
      </c>
      <c r="AX658" s="372">
        <f t="shared" si="411"/>
        <v>0</v>
      </c>
      <c r="AY658" s="372">
        <f t="shared" si="411"/>
        <v>0</v>
      </c>
      <c r="AZ658" s="372">
        <f t="shared" si="411"/>
        <v>0</v>
      </c>
      <c r="BA658" s="372">
        <f t="shared" si="411"/>
        <v>0</v>
      </c>
      <c r="BB658" s="372">
        <f t="shared" si="411"/>
        <v>0</v>
      </c>
      <c r="BC658" s="372">
        <f t="shared" si="411"/>
        <v>0</v>
      </c>
      <c r="BD658" s="372">
        <f t="shared" si="411"/>
        <v>0</v>
      </c>
      <c r="BE658" s="372">
        <f t="shared" si="411"/>
        <v>0</v>
      </c>
      <c r="BF658" s="372">
        <f t="shared" si="411"/>
        <v>0</v>
      </c>
      <c r="BG658" s="372">
        <f t="shared" si="411"/>
        <v>0</v>
      </c>
      <c r="BH658" s="372">
        <f t="shared" si="411"/>
        <v>0</v>
      </c>
      <c r="BI658" s="372">
        <f t="shared" si="411"/>
        <v>0</v>
      </c>
      <c r="BJ658" s="372">
        <f t="shared" si="411"/>
        <v>0</v>
      </c>
      <c r="BK658" s="372">
        <f t="shared" si="411"/>
        <v>0</v>
      </c>
      <c r="BL658" s="372">
        <f t="shared" si="411"/>
        <v>0</v>
      </c>
      <c r="BM658" s="372">
        <f t="shared" si="411"/>
        <v>0</v>
      </c>
      <c r="BN658" s="372">
        <f t="shared" si="411"/>
        <v>0</v>
      </c>
      <c r="BO658" s="372">
        <f t="shared" si="411"/>
        <v>0</v>
      </c>
      <c r="BP658" s="372">
        <f t="shared" si="411"/>
        <v>0</v>
      </c>
      <c r="BQ658" s="372">
        <f t="shared" si="411"/>
        <v>0</v>
      </c>
      <c r="BR658" s="372">
        <f t="shared" si="411"/>
        <v>0</v>
      </c>
      <c r="BS658" s="372">
        <f t="shared" si="411"/>
        <v>0</v>
      </c>
      <c r="BT658" s="372">
        <f t="shared" si="411"/>
        <v>0</v>
      </c>
      <c r="BU658" s="372">
        <f t="shared" si="411"/>
        <v>0</v>
      </c>
      <c r="BV658" s="372">
        <f t="shared" si="411"/>
        <v>0</v>
      </c>
      <c r="BW658" s="372">
        <f t="shared" si="411"/>
        <v>0</v>
      </c>
      <c r="BX658" s="372">
        <f t="shared" si="410"/>
        <v>0</v>
      </c>
      <c r="BY658" s="372">
        <f t="shared" si="409"/>
        <v>0</v>
      </c>
      <c r="BZ658" s="372">
        <f t="shared" si="409"/>
        <v>0</v>
      </c>
      <c r="CA658" s="372">
        <f t="shared" si="409"/>
        <v>0</v>
      </c>
      <c r="CB658" s="372">
        <f t="shared" si="409"/>
        <v>0</v>
      </c>
      <c r="CC658" s="372">
        <f t="shared" si="409"/>
        <v>0</v>
      </c>
      <c r="CD658" s="372">
        <f t="shared" si="409"/>
        <v>0</v>
      </c>
      <c r="CE658" s="372">
        <f t="shared" si="409"/>
        <v>0</v>
      </c>
      <c r="CF658" s="372">
        <f t="shared" si="409"/>
        <v>0</v>
      </c>
      <c r="CG658" s="372">
        <f t="shared" si="409"/>
        <v>0</v>
      </c>
      <c r="CH658" s="372">
        <f t="shared" si="409"/>
        <v>0</v>
      </c>
      <c r="CI658" s="372">
        <f t="shared" si="409"/>
        <v>0</v>
      </c>
      <c r="CJ658" s="372">
        <f t="shared" si="409"/>
        <v>0</v>
      </c>
      <c r="CK658" s="372">
        <f t="shared" si="409"/>
        <v>0</v>
      </c>
      <c r="CL658" s="372">
        <f t="shared" si="409"/>
        <v>0</v>
      </c>
      <c r="CM658" s="372">
        <f t="shared" si="409"/>
        <v>0</v>
      </c>
      <c r="CN658" s="372">
        <f t="shared" si="409"/>
        <v>0</v>
      </c>
      <c r="CO658" s="372">
        <f t="shared" si="409"/>
        <v>0</v>
      </c>
      <c r="CP658" s="372">
        <f t="shared" si="409"/>
        <v>0</v>
      </c>
      <c r="CQ658" s="372">
        <f t="shared" si="409"/>
        <v>0</v>
      </c>
      <c r="CR658" s="372">
        <f t="shared" si="409"/>
        <v>0</v>
      </c>
      <c r="CS658" s="372">
        <f t="shared" si="409"/>
        <v>0</v>
      </c>
      <c r="CT658" s="372">
        <f t="shared" si="409"/>
        <v>0</v>
      </c>
      <c r="CU658" s="372">
        <f t="shared" si="409"/>
        <v>0</v>
      </c>
      <c r="CV658" s="372">
        <f t="shared" si="409"/>
        <v>0</v>
      </c>
      <c r="CW658" s="372">
        <f t="shared" si="409"/>
        <v>0</v>
      </c>
      <c r="CX658" s="372">
        <f t="shared" si="409"/>
        <v>0</v>
      </c>
      <c r="CY658" s="372">
        <f t="shared" si="409"/>
        <v>0</v>
      </c>
      <c r="CZ658" s="372">
        <f t="shared" si="409"/>
        <v>0</v>
      </c>
      <c r="DA658" s="372">
        <f t="shared" si="409"/>
        <v>0</v>
      </c>
      <c r="DB658" s="372">
        <f t="shared" si="409"/>
        <v>0</v>
      </c>
      <c r="DC658" s="372">
        <f t="shared" si="409"/>
        <v>0</v>
      </c>
      <c r="DD658" s="372"/>
      <c r="DE658" s="372"/>
      <c r="DF658" s="372"/>
      <c r="DG658" s="372"/>
      <c r="DH658" s="372"/>
      <c r="DI658" s="372"/>
      <c r="DJ658" s="372"/>
      <c r="DK658" s="372"/>
      <c r="DL658" s="372"/>
      <c r="DM658" s="372"/>
      <c r="DN658" s="372"/>
      <c r="DO658" s="372"/>
      <c r="DP658" s="372"/>
      <c r="DQ658" s="372"/>
      <c r="DR658" s="372"/>
      <c r="DS658" s="372"/>
      <c r="DT658" s="372"/>
      <c r="DU658" s="372"/>
      <c r="DV658" s="372"/>
      <c r="DW658" s="372"/>
      <c r="DX658" s="372"/>
      <c r="DY658" s="372"/>
      <c r="DZ658" s="372"/>
      <c r="EA658" s="372"/>
      <c r="EB658" s="372"/>
      <c r="EC658" s="372"/>
      <c r="ED658" s="372"/>
      <c r="EE658" s="372"/>
      <c r="EF658" s="372"/>
      <c r="EG658" s="372"/>
      <c r="EH658" s="372"/>
      <c r="EI658" s="372"/>
      <c r="EJ658" s="372"/>
      <c r="EK658" s="372"/>
      <c r="EL658" s="372"/>
      <c r="EM658" s="372"/>
    </row>
    <row r="659" spans="3:143" x14ac:dyDescent="0.3">
      <c r="C659" s="71">
        <f t="shared" si="398"/>
        <v>16</v>
      </c>
      <c r="D659" s="368" t="str">
        <f t="shared" si="397"/>
        <v>해외투자대출(창)</v>
      </c>
      <c r="E659" s="215" t="str">
        <f t="shared" si="397"/>
        <v>하나</v>
      </c>
      <c r="F659" s="283">
        <f t="shared" si="397"/>
        <v>2296.15</v>
      </c>
      <c r="G659" s="217">
        <f t="shared" si="397"/>
        <v>2.5757800000000001E-2</v>
      </c>
      <c r="H659" s="218">
        <f t="shared" si="397"/>
        <v>42992</v>
      </c>
      <c r="I659" s="219" t="str">
        <f t="shared" si="397"/>
        <v>1개월</v>
      </c>
      <c r="J659" s="369" t="str">
        <f t="shared" si="397"/>
        <v>-</v>
      </c>
      <c r="K659" s="370"/>
      <c r="L659" s="371">
        <f t="shared" si="411"/>
        <v>0</v>
      </c>
      <c r="M659" s="372">
        <f t="shared" si="411"/>
        <v>5.0231697166301368</v>
      </c>
      <c r="N659" s="372">
        <f t="shared" si="411"/>
        <v>4.5370565182465761</v>
      </c>
      <c r="O659" s="372">
        <f t="shared" si="411"/>
        <v>5.0231697166301368</v>
      </c>
      <c r="P659" s="372">
        <f t="shared" si="411"/>
        <v>4.861131983835616</v>
      </c>
      <c r="Q659" s="372">
        <f t="shared" si="411"/>
        <v>5.0231697166301368</v>
      </c>
      <c r="R659" s="372">
        <f t="shared" si="411"/>
        <v>4.861131983835616</v>
      </c>
      <c r="S659" s="372">
        <f t="shared" si="411"/>
        <v>5.0231697166301368</v>
      </c>
      <c r="T659" s="372">
        <f t="shared" si="411"/>
        <v>5.0231697166301368</v>
      </c>
      <c r="U659" s="372">
        <f t="shared" si="411"/>
        <v>4.861131983835616</v>
      </c>
      <c r="V659" s="372">
        <f t="shared" si="411"/>
        <v>0</v>
      </c>
      <c r="W659" s="372">
        <f t="shared" si="411"/>
        <v>0</v>
      </c>
      <c r="X659" s="372">
        <f t="shared" si="411"/>
        <v>0</v>
      </c>
      <c r="Y659" s="372">
        <f t="shared" si="411"/>
        <v>0</v>
      </c>
      <c r="Z659" s="372">
        <f t="shared" si="411"/>
        <v>0</v>
      </c>
      <c r="AA659" s="372">
        <f t="shared" si="411"/>
        <v>0</v>
      </c>
      <c r="AB659" s="372">
        <f t="shared" si="411"/>
        <v>0</v>
      </c>
      <c r="AC659" s="372">
        <f t="shared" si="411"/>
        <v>0</v>
      </c>
      <c r="AD659" s="372">
        <f t="shared" si="411"/>
        <v>0</v>
      </c>
      <c r="AE659" s="372">
        <f t="shared" si="411"/>
        <v>0</v>
      </c>
      <c r="AF659" s="372">
        <f t="shared" si="411"/>
        <v>0</v>
      </c>
      <c r="AG659" s="372">
        <f t="shared" si="411"/>
        <v>0</v>
      </c>
      <c r="AH659" s="372">
        <f t="shared" si="411"/>
        <v>0</v>
      </c>
      <c r="AI659" s="372">
        <f t="shared" si="411"/>
        <v>0</v>
      </c>
      <c r="AJ659" s="372">
        <f t="shared" si="411"/>
        <v>0</v>
      </c>
      <c r="AK659" s="372">
        <f t="shared" si="411"/>
        <v>0</v>
      </c>
      <c r="AL659" s="372">
        <f t="shared" si="411"/>
        <v>0</v>
      </c>
      <c r="AM659" s="372">
        <f t="shared" si="411"/>
        <v>0</v>
      </c>
      <c r="AN659" s="372">
        <f t="shared" si="411"/>
        <v>0</v>
      </c>
      <c r="AO659" s="372">
        <f t="shared" si="411"/>
        <v>0</v>
      </c>
      <c r="AP659" s="372">
        <f t="shared" si="411"/>
        <v>0</v>
      </c>
      <c r="AQ659" s="372">
        <f t="shared" si="411"/>
        <v>0</v>
      </c>
      <c r="AR659" s="372">
        <f t="shared" si="411"/>
        <v>0</v>
      </c>
      <c r="AS659" s="372">
        <f t="shared" si="411"/>
        <v>0</v>
      </c>
      <c r="AT659" s="372">
        <f t="shared" si="411"/>
        <v>0</v>
      </c>
      <c r="AU659" s="372">
        <f t="shared" si="411"/>
        <v>0</v>
      </c>
      <c r="AV659" s="372">
        <f t="shared" si="411"/>
        <v>0</v>
      </c>
      <c r="AW659" s="372">
        <f t="shared" si="411"/>
        <v>0</v>
      </c>
      <c r="AX659" s="372">
        <f t="shared" si="411"/>
        <v>0</v>
      </c>
      <c r="AY659" s="372">
        <f t="shared" si="411"/>
        <v>0</v>
      </c>
      <c r="AZ659" s="372">
        <f t="shared" si="411"/>
        <v>0</v>
      </c>
      <c r="BA659" s="372">
        <f t="shared" si="411"/>
        <v>0</v>
      </c>
      <c r="BB659" s="372">
        <f t="shared" si="411"/>
        <v>0</v>
      </c>
      <c r="BC659" s="372">
        <f t="shared" si="411"/>
        <v>0</v>
      </c>
      <c r="BD659" s="372">
        <f t="shared" si="411"/>
        <v>0</v>
      </c>
      <c r="BE659" s="372">
        <f t="shared" si="411"/>
        <v>0</v>
      </c>
      <c r="BF659" s="372">
        <f t="shared" si="411"/>
        <v>0</v>
      </c>
      <c r="BG659" s="372">
        <f t="shared" si="411"/>
        <v>0</v>
      </c>
      <c r="BH659" s="372">
        <f t="shared" si="411"/>
        <v>0</v>
      </c>
      <c r="BI659" s="372">
        <f t="shared" si="411"/>
        <v>0</v>
      </c>
      <c r="BJ659" s="372">
        <f t="shared" si="411"/>
        <v>0</v>
      </c>
      <c r="BK659" s="372">
        <f t="shared" si="411"/>
        <v>0</v>
      </c>
      <c r="BL659" s="372">
        <f t="shared" si="411"/>
        <v>0</v>
      </c>
      <c r="BM659" s="372">
        <f t="shared" si="411"/>
        <v>0</v>
      </c>
      <c r="BN659" s="372">
        <f t="shared" si="411"/>
        <v>0</v>
      </c>
      <c r="BO659" s="372">
        <f t="shared" si="411"/>
        <v>0</v>
      </c>
      <c r="BP659" s="372">
        <f t="shared" si="411"/>
        <v>0</v>
      </c>
      <c r="BQ659" s="372">
        <f t="shared" si="411"/>
        <v>0</v>
      </c>
      <c r="BR659" s="372">
        <f t="shared" si="411"/>
        <v>0</v>
      </c>
      <c r="BS659" s="372">
        <f t="shared" si="411"/>
        <v>0</v>
      </c>
      <c r="BT659" s="372">
        <f t="shared" si="411"/>
        <v>0</v>
      </c>
      <c r="BU659" s="372">
        <f t="shared" si="411"/>
        <v>0</v>
      </c>
      <c r="BV659" s="372">
        <f t="shared" si="411"/>
        <v>0</v>
      </c>
      <c r="BW659" s="372">
        <f t="shared" si="411"/>
        <v>0</v>
      </c>
      <c r="BX659" s="372">
        <f t="shared" si="410"/>
        <v>0</v>
      </c>
      <c r="BY659" s="372">
        <f t="shared" si="409"/>
        <v>0</v>
      </c>
      <c r="BZ659" s="372">
        <f t="shared" si="409"/>
        <v>0</v>
      </c>
      <c r="CA659" s="372">
        <f t="shared" si="409"/>
        <v>0</v>
      </c>
      <c r="CB659" s="372">
        <f t="shared" si="409"/>
        <v>0</v>
      </c>
      <c r="CC659" s="372">
        <f t="shared" si="409"/>
        <v>0</v>
      </c>
      <c r="CD659" s="372">
        <f t="shared" si="409"/>
        <v>0</v>
      </c>
      <c r="CE659" s="372">
        <f t="shared" si="409"/>
        <v>0</v>
      </c>
      <c r="CF659" s="372">
        <f t="shared" si="409"/>
        <v>0</v>
      </c>
      <c r="CG659" s="372">
        <f t="shared" si="409"/>
        <v>0</v>
      </c>
      <c r="CH659" s="372">
        <f t="shared" si="409"/>
        <v>0</v>
      </c>
      <c r="CI659" s="372">
        <f t="shared" si="409"/>
        <v>0</v>
      </c>
      <c r="CJ659" s="372">
        <f t="shared" si="409"/>
        <v>0</v>
      </c>
      <c r="CK659" s="372">
        <f t="shared" si="409"/>
        <v>0</v>
      </c>
      <c r="CL659" s="372">
        <f t="shared" si="409"/>
        <v>0</v>
      </c>
      <c r="CM659" s="372">
        <f t="shared" si="409"/>
        <v>0</v>
      </c>
      <c r="CN659" s="372">
        <f t="shared" si="409"/>
        <v>0</v>
      </c>
      <c r="CO659" s="372">
        <f t="shared" si="409"/>
        <v>0</v>
      </c>
      <c r="CP659" s="372">
        <f t="shared" si="409"/>
        <v>0</v>
      </c>
      <c r="CQ659" s="372">
        <f t="shared" si="409"/>
        <v>0</v>
      </c>
      <c r="CR659" s="372">
        <f t="shared" si="409"/>
        <v>0</v>
      </c>
      <c r="CS659" s="372">
        <f t="shared" si="409"/>
        <v>0</v>
      </c>
      <c r="CT659" s="372">
        <f t="shared" si="409"/>
        <v>0</v>
      </c>
      <c r="CU659" s="372">
        <f t="shared" si="409"/>
        <v>0</v>
      </c>
      <c r="CV659" s="372">
        <f t="shared" si="409"/>
        <v>0</v>
      </c>
      <c r="CW659" s="372">
        <f t="shared" si="409"/>
        <v>0</v>
      </c>
      <c r="CX659" s="372">
        <f t="shared" si="409"/>
        <v>0</v>
      </c>
      <c r="CY659" s="372">
        <f t="shared" si="409"/>
        <v>0</v>
      </c>
      <c r="CZ659" s="372">
        <f t="shared" si="409"/>
        <v>0</v>
      </c>
      <c r="DA659" s="372">
        <f t="shared" si="409"/>
        <v>0</v>
      </c>
      <c r="DB659" s="372">
        <f t="shared" si="409"/>
        <v>0</v>
      </c>
      <c r="DC659" s="372">
        <f t="shared" si="409"/>
        <v>0</v>
      </c>
      <c r="DD659" s="372"/>
      <c r="DE659" s="372"/>
      <c r="DF659" s="372"/>
      <c r="DG659" s="372"/>
      <c r="DH659" s="372"/>
      <c r="DI659" s="372"/>
      <c r="DJ659" s="372"/>
      <c r="DK659" s="372"/>
      <c r="DL659" s="372"/>
      <c r="DM659" s="372"/>
      <c r="DN659" s="372"/>
      <c r="DO659" s="372"/>
      <c r="DP659" s="372"/>
      <c r="DQ659" s="372"/>
      <c r="DR659" s="372"/>
      <c r="DS659" s="372"/>
      <c r="DT659" s="372"/>
      <c r="DU659" s="372"/>
      <c r="DV659" s="372"/>
      <c r="DW659" s="372"/>
      <c r="DX659" s="372"/>
      <c r="DY659" s="372"/>
      <c r="DZ659" s="372"/>
      <c r="EA659" s="372"/>
      <c r="EB659" s="372"/>
      <c r="EC659" s="372"/>
      <c r="ED659" s="372"/>
      <c r="EE659" s="372"/>
      <c r="EF659" s="372"/>
      <c r="EG659" s="372"/>
      <c r="EH659" s="372"/>
      <c r="EI659" s="372"/>
      <c r="EJ659" s="372"/>
      <c r="EK659" s="372"/>
      <c r="EL659" s="372"/>
      <c r="EM659" s="372"/>
    </row>
    <row r="660" spans="3:143" x14ac:dyDescent="0.3">
      <c r="C660" s="71">
        <f t="shared" si="398"/>
        <v>17</v>
      </c>
      <c r="D660" s="373" t="str">
        <f t="shared" si="397"/>
        <v>외화운영자금</v>
      </c>
      <c r="E660" s="215" t="str">
        <f t="shared" si="397"/>
        <v>수협</v>
      </c>
      <c r="F660" s="283">
        <f t="shared" si="397"/>
        <v>12085</v>
      </c>
      <c r="G660" s="217">
        <f t="shared" si="397"/>
        <v>2.29E-2</v>
      </c>
      <c r="H660" s="218">
        <f t="shared" si="397"/>
        <v>42939</v>
      </c>
      <c r="I660" s="219" t="str">
        <f t="shared" si="397"/>
        <v>1개월</v>
      </c>
      <c r="J660" s="369" t="str">
        <f t="shared" si="397"/>
        <v>-</v>
      </c>
      <c r="K660" s="370"/>
      <c r="L660" s="371">
        <f t="shared" si="411"/>
        <v>0</v>
      </c>
      <c r="M660" s="372">
        <f t="shared" si="411"/>
        <v>23.504497260273975</v>
      </c>
      <c r="N660" s="372">
        <f t="shared" si="411"/>
        <v>21.22986849315069</v>
      </c>
      <c r="O660" s="372">
        <f t="shared" si="411"/>
        <v>23.504497260273975</v>
      </c>
      <c r="P660" s="372">
        <f t="shared" si="411"/>
        <v>22.746287671232878</v>
      </c>
      <c r="Q660" s="372">
        <f t="shared" si="411"/>
        <v>23.504497260273975</v>
      </c>
      <c r="R660" s="372">
        <f t="shared" si="411"/>
        <v>22.746287671232878</v>
      </c>
      <c r="S660" s="372">
        <f t="shared" si="411"/>
        <v>23.504497260273975</v>
      </c>
      <c r="T660" s="372">
        <f t="shared" si="411"/>
        <v>23.504497260273975</v>
      </c>
      <c r="U660" s="372">
        <f t="shared" si="411"/>
        <v>22.746287671232878</v>
      </c>
      <c r="V660" s="372">
        <f t="shared" si="411"/>
        <v>23.504497260273975</v>
      </c>
      <c r="W660" s="372">
        <f t="shared" si="411"/>
        <v>22.746287671232878</v>
      </c>
      <c r="X660" s="372">
        <f t="shared" si="411"/>
        <v>23.504497260273975</v>
      </c>
      <c r="Y660" s="372">
        <f t="shared" si="411"/>
        <v>23.504497260273975</v>
      </c>
      <c r="Z660" s="372">
        <f t="shared" si="411"/>
        <v>21.22986849315069</v>
      </c>
      <c r="AA660" s="372">
        <f t="shared" si="411"/>
        <v>23.504497260273975</v>
      </c>
      <c r="AB660" s="372">
        <f t="shared" si="411"/>
        <v>22.746287671232878</v>
      </c>
      <c r="AC660" s="372">
        <f t="shared" si="411"/>
        <v>23.504497260273975</v>
      </c>
      <c r="AD660" s="372">
        <f t="shared" si="411"/>
        <v>22.746287671232878</v>
      </c>
      <c r="AE660" s="372">
        <f t="shared" si="411"/>
        <v>23.504497260273975</v>
      </c>
      <c r="AF660" s="372">
        <f t="shared" si="411"/>
        <v>23.504497260273975</v>
      </c>
      <c r="AG660" s="372">
        <f t="shared" si="411"/>
        <v>22.746287671232878</v>
      </c>
      <c r="AH660" s="372">
        <f t="shared" si="411"/>
        <v>23.504497260273975</v>
      </c>
      <c r="AI660" s="372">
        <f t="shared" si="411"/>
        <v>22.746287671232878</v>
      </c>
      <c r="AJ660" s="372">
        <f t="shared" si="411"/>
        <v>23.504497260273975</v>
      </c>
      <c r="AK660" s="372">
        <f t="shared" si="411"/>
        <v>23.504497260273975</v>
      </c>
      <c r="AL660" s="372">
        <f t="shared" si="411"/>
        <v>21.22986849315069</v>
      </c>
      <c r="AM660" s="372">
        <f t="shared" si="411"/>
        <v>23.504497260273975</v>
      </c>
      <c r="AN660" s="372">
        <f t="shared" si="411"/>
        <v>22.746287671232878</v>
      </c>
      <c r="AO660" s="372">
        <f t="shared" si="411"/>
        <v>23.504497260273975</v>
      </c>
      <c r="AP660" s="372">
        <f t="shared" si="411"/>
        <v>22.746287671232878</v>
      </c>
      <c r="AQ660" s="372">
        <f t="shared" si="411"/>
        <v>23.504497260273975</v>
      </c>
      <c r="AR660" s="372">
        <f t="shared" si="411"/>
        <v>23.504497260273975</v>
      </c>
      <c r="AS660" s="372">
        <f t="shared" si="411"/>
        <v>22.746287671232878</v>
      </c>
      <c r="AT660" s="372">
        <f t="shared" si="411"/>
        <v>23.504497260273975</v>
      </c>
      <c r="AU660" s="372">
        <f t="shared" si="411"/>
        <v>22.746287671232878</v>
      </c>
      <c r="AV660" s="372">
        <f t="shared" si="411"/>
        <v>23.504497260273975</v>
      </c>
      <c r="AW660" s="372">
        <f t="shared" si="411"/>
        <v>23.440277322404373</v>
      </c>
      <c r="AX660" s="372">
        <f t="shared" si="411"/>
        <v>21.92800136612022</v>
      </c>
      <c r="AY660" s="372">
        <f t="shared" si="411"/>
        <v>23.440277322404373</v>
      </c>
      <c r="AZ660" s="372">
        <f t="shared" si="411"/>
        <v>22.684139344262295</v>
      </c>
      <c r="BA660" s="372">
        <f t="shared" si="411"/>
        <v>23.440277322404373</v>
      </c>
      <c r="BB660" s="372">
        <f t="shared" si="411"/>
        <v>22.684139344262295</v>
      </c>
      <c r="BC660" s="372">
        <f t="shared" si="411"/>
        <v>23.440277322404373</v>
      </c>
      <c r="BD660" s="372">
        <f t="shared" si="411"/>
        <v>23.440277322404373</v>
      </c>
      <c r="BE660" s="372">
        <f t="shared" si="411"/>
        <v>22.684139344262295</v>
      </c>
      <c r="BF660" s="372">
        <f t="shared" si="411"/>
        <v>23.440277322404373</v>
      </c>
      <c r="BG660" s="372">
        <f t="shared" si="411"/>
        <v>22.684139344262295</v>
      </c>
      <c r="BH660" s="372">
        <f t="shared" si="411"/>
        <v>23.440277322404373</v>
      </c>
      <c r="BI660" s="372">
        <f t="shared" si="411"/>
        <v>23.504497260273975</v>
      </c>
      <c r="BJ660" s="372">
        <f t="shared" si="411"/>
        <v>21.22986849315069</v>
      </c>
      <c r="BK660" s="372">
        <f t="shared" si="411"/>
        <v>23.504497260273975</v>
      </c>
      <c r="BL660" s="372">
        <f t="shared" si="411"/>
        <v>22.746287671232878</v>
      </c>
      <c r="BM660" s="372">
        <f t="shared" si="411"/>
        <v>23.504497260273975</v>
      </c>
      <c r="BN660" s="372">
        <f t="shared" si="411"/>
        <v>22.746287671232878</v>
      </c>
      <c r="BO660" s="372">
        <f t="shared" si="411"/>
        <v>23.504497260273975</v>
      </c>
      <c r="BP660" s="372">
        <f t="shared" si="411"/>
        <v>23.504497260273975</v>
      </c>
      <c r="BQ660" s="372">
        <f t="shared" si="411"/>
        <v>22.746287671232878</v>
      </c>
      <c r="BR660" s="372">
        <f t="shared" si="411"/>
        <v>23.504497260273975</v>
      </c>
      <c r="BS660" s="372">
        <f t="shared" si="411"/>
        <v>22.746287671232878</v>
      </c>
      <c r="BT660" s="372">
        <f t="shared" si="411"/>
        <v>23.504497260273975</v>
      </c>
      <c r="BU660" s="372">
        <f t="shared" si="411"/>
        <v>23.504497260273975</v>
      </c>
      <c r="BV660" s="372">
        <f t="shared" si="411"/>
        <v>21.22986849315069</v>
      </c>
      <c r="BW660" s="372">
        <f t="shared" si="411"/>
        <v>23.504497260273975</v>
      </c>
      <c r="BX660" s="372">
        <f t="shared" si="410"/>
        <v>22.746287671232878</v>
      </c>
      <c r="BY660" s="372">
        <f t="shared" si="409"/>
        <v>23.504497260273975</v>
      </c>
      <c r="BZ660" s="372">
        <f t="shared" si="409"/>
        <v>22.746287671232878</v>
      </c>
      <c r="CA660" s="372">
        <f t="shared" si="409"/>
        <v>23.504497260273975</v>
      </c>
      <c r="CB660" s="372">
        <f t="shared" si="409"/>
        <v>23.504497260273975</v>
      </c>
      <c r="CC660" s="372">
        <f t="shared" si="409"/>
        <v>22.746287671232878</v>
      </c>
      <c r="CD660" s="372">
        <f t="shared" si="409"/>
        <v>23.504497260273975</v>
      </c>
      <c r="CE660" s="372">
        <f t="shared" si="409"/>
        <v>22.746287671232878</v>
      </c>
      <c r="CF660" s="372">
        <f t="shared" si="409"/>
        <v>23.504497260273975</v>
      </c>
      <c r="CG660" s="372">
        <f t="shared" si="409"/>
        <v>23.504497260273975</v>
      </c>
      <c r="CH660" s="372">
        <f t="shared" si="409"/>
        <v>21.22986849315069</v>
      </c>
      <c r="CI660" s="372">
        <f t="shared" si="409"/>
        <v>23.504497260273975</v>
      </c>
      <c r="CJ660" s="372">
        <f t="shared" si="409"/>
        <v>22.746287671232878</v>
      </c>
      <c r="CK660" s="372">
        <f t="shared" si="409"/>
        <v>23.504497260273975</v>
      </c>
      <c r="CL660" s="372">
        <f t="shared" si="409"/>
        <v>22.746287671232878</v>
      </c>
      <c r="CM660" s="372">
        <f t="shared" si="409"/>
        <v>23.504497260273975</v>
      </c>
      <c r="CN660" s="372">
        <f t="shared" si="409"/>
        <v>23.504497260273975</v>
      </c>
      <c r="CO660" s="372">
        <f t="shared" si="409"/>
        <v>22.746287671232878</v>
      </c>
      <c r="CP660" s="372">
        <f t="shared" si="409"/>
        <v>23.504497260273975</v>
      </c>
      <c r="CQ660" s="372">
        <f t="shared" si="409"/>
        <v>22.746287671232878</v>
      </c>
      <c r="CR660" s="372">
        <f t="shared" si="409"/>
        <v>23.504497260273975</v>
      </c>
      <c r="CS660" s="372">
        <f t="shared" si="409"/>
        <v>23.440277322404373</v>
      </c>
      <c r="CT660" s="372">
        <f t="shared" si="409"/>
        <v>21.92800136612022</v>
      </c>
      <c r="CU660" s="372">
        <f t="shared" si="409"/>
        <v>23.440277322404373</v>
      </c>
      <c r="CV660" s="372">
        <f t="shared" si="409"/>
        <v>22.684139344262295</v>
      </c>
      <c r="CW660" s="372">
        <f t="shared" si="409"/>
        <v>23.440277322404373</v>
      </c>
      <c r="CX660" s="372">
        <f t="shared" si="409"/>
        <v>22.684139344262295</v>
      </c>
      <c r="CY660" s="372">
        <f t="shared" si="409"/>
        <v>23.440277322404373</v>
      </c>
      <c r="CZ660" s="372">
        <f t="shared" si="409"/>
        <v>23.440277322404373</v>
      </c>
      <c r="DA660" s="372">
        <f t="shared" si="409"/>
        <v>22.684139344262295</v>
      </c>
      <c r="DB660" s="372">
        <f t="shared" si="409"/>
        <v>23.440277322404373</v>
      </c>
      <c r="DC660" s="372">
        <f t="shared" si="409"/>
        <v>22.684139344262295</v>
      </c>
      <c r="DD660" s="372"/>
      <c r="DE660" s="372"/>
      <c r="DF660" s="372"/>
      <c r="DG660" s="372"/>
      <c r="DH660" s="372"/>
      <c r="DI660" s="372"/>
      <c r="DJ660" s="372"/>
      <c r="DK660" s="372"/>
      <c r="DL660" s="372"/>
      <c r="DM660" s="372"/>
      <c r="DN660" s="372"/>
      <c r="DO660" s="372"/>
      <c r="DP660" s="372"/>
      <c r="DQ660" s="372"/>
      <c r="DR660" s="372"/>
      <c r="DS660" s="372"/>
      <c r="DT660" s="372"/>
      <c r="DU660" s="372"/>
      <c r="DV660" s="372"/>
      <c r="DW660" s="372"/>
      <c r="DX660" s="372"/>
      <c r="DY660" s="372"/>
      <c r="DZ660" s="372"/>
      <c r="EA660" s="372"/>
      <c r="EB660" s="372"/>
      <c r="EC660" s="372"/>
      <c r="ED660" s="372"/>
      <c r="EE660" s="372"/>
      <c r="EF660" s="372"/>
      <c r="EG660" s="372"/>
      <c r="EH660" s="372"/>
      <c r="EI660" s="372"/>
      <c r="EJ660" s="372"/>
      <c r="EK660" s="372"/>
      <c r="EL660" s="372"/>
      <c r="EM660" s="372"/>
    </row>
    <row r="661" spans="3:143" x14ac:dyDescent="0.3">
      <c r="C661" s="71">
        <f t="shared" si="398"/>
        <v>18</v>
      </c>
      <c r="D661" s="368" t="str">
        <f t="shared" ref="D661:J668" si="412">D585</f>
        <v>해외투자대출(인)</v>
      </c>
      <c r="E661" s="215" t="str">
        <f t="shared" si="412"/>
        <v>씨티</v>
      </c>
      <c r="F661" s="283">
        <f t="shared" si="412"/>
        <v>29004</v>
      </c>
      <c r="G661" s="217">
        <f t="shared" si="412"/>
        <v>2.0649999999999998E-2</v>
      </c>
      <c r="H661" s="218">
        <f t="shared" si="412"/>
        <v>42940</v>
      </c>
      <c r="I661" s="219" t="str">
        <f t="shared" si="412"/>
        <v>3개월</v>
      </c>
      <c r="J661" s="369" t="str">
        <f t="shared" si="412"/>
        <v>1,4,7,10</v>
      </c>
      <c r="K661" s="370"/>
      <c r="L661" s="371">
        <f>IF(OR(L$641=1, L$641=4, L$641=7, L$641=10), SUM(I514:K514), 0)</f>
        <v>0</v>
      </c>
      <c r="M661" s="372">
        <f t="shared" ref="M661:BX661" si="413">IF(OR(M$641=1, M$641=4, M$641=7, M$641=10), SUM(J514:L514), 0)</f>
        <v>0</v>
      </c>
      <c r="N661" s="372">
        <f t="shared" si="413"/>
        <v>0</v>
      </c>
      <c r="O661" s="372">
        <f t="shared" si="413"/>
        <v>147.6820109589041</v>
      </c>
      <c r="P661" s="372">
        <f t="shared" si="413"/>
        <v>0</v>
      </c>
      <c r="Q661" s="372">
        <f t="shared" si="413"/>
        <v>0</v>
      </c>
      <c r="R661" s="372">
        <f t="shared" si="413"/>
        <v>149.3229221917808</v>
      </c>
      <c r="S661" s="372">
        <f t="shared" si="413"/>
        <v>0</v>
      </c>
      <c r="T661" s="372">
        <f t="shared" si="413"/>
        <v>0</v>
      </c>
      <c r="U661" s="372">
        <f t="shared" si="413"/>
        <v>150.96383342465754</v>
      </c>
      <c r="V661" s="372">
        <f t="shared" si="413"/>
        <v>0</v>
      </c>
      <c r="W661" s="372">
        <f t="shared" si="413"/>
        <v>0</v>
      </c>
      <c r="X661" s="372">
        <f t="shared" si="413"/>
        <v>150.96383342465751</v>
      </c>
      <c r="Y661" s="372">
        <f t="shared" si="413"/>
        <v>0</v>
      </c>
      <c r="Z661" s="372">
        <f t="shared" si="413"/>
        <v>0</v>
      </c>
      <c r="AA661" s="372">
        <f t="shared" si="413"/>
        <v>147.6820109589041</v>
      </c>
      <c r="AB661" s="372">
        <f t="shared" si="413"/>
        <v>0</v>
      </c>
      <c r="AC661" s="372">
        <f t="shared" si="413"/>
        <v>0</v>
      </c>
      <c r="AD661" s="372">
        <f t="shared" si="413"/>
        <v>149.3229221917808</v>
      </c>
      <c r="AE661" s="372">
        <f t="shared" si="413"/>
        <v>0</v>
      </c>
      <c r="AF661" s="372">
        <f t="shared" si="413"/>
        <v>0</v>
      </c>
      <c r="AG661" s="372">
        <f t="shared" si="413"/>
        <v>150.96383342465754</v>
      </c>
      <c r="AH661" s="372">
        <f t="shared" si="413"/>
        <v>0</v>
      </c>
      <c r="AI661" s="372">
        <f t="shared" si="413"/>
        <v>0</v>
      </c>
      <c r="AJ661" s="372">
        <f t="shared" si="413"/>
        <v>150.96383342465751</v>
      </c>
      <c r="AK661" s="372">
        <f t="shared" si="413"/>
        <v>0</v>
      </c>
      <c r="AL661" s="372">
        <f t="shared" si="413"/>
        <v>0</v>
      </c>
      <c r="AM661" s="372">
        <f t="shared" si="413"/>
        <v>147.6820109589041</v>
      </c>
      <c r="AN661" s="372">
        <f t="shared" si="413"/>
        <v>0</v>
      </c>
      <c r="AO661" s="372">
        <f t="shared" si="413"/>
        <v>0</v>
      </c>
      <c r="AP661" s="372">
        <f t="shared" si="413"/>
        <v>149.3229221917808</v>
      </c>
      <c r="AQ661" s="372">
        <f t="shared" si="413"/>
        <v>0</v>
      </c>
      <c r="AR661" s="372">
        <f t="shared" si="413"/>
        <v>0</v>
      </c>
      <c r="AS661" s="372">
        <f t="shared" si="413"/>
        <v>150.96383342465754</v>
      </c>
      <c r="AT661" s="372">
        <f t="shared" si="413"/>
        <v>0</v>
      </c>
      <c r="AU661" s="372">
        <f t="shared" si="413"/>
        <v>0</v>
      </c>
      <c r="AV661" s="372">
        <f t="shared" si="413"/>
        <v>150.96383342465751</v>
      </c>
      <c r="AW661" s="372">
        <f t="shared" si="413"/>
        <v>0</v>
      </c>
      <c r="AX661" s="372">
        <f t="shared" si="413"/>
        <v>0</v>
      </c>
      <c r="AY661" s="372">
        <f t="shared" si="413"/>
        <v>148.91493606557378</v>
      </c>
      <c r="AZ661" s="372">
        <f t="shared" si="413"/>
        <v>0</v>
      </c>
      <c r="BA661" s="372">
        <f t="shared" si="413"/>
        <v>0</v>
      </c>
      <c r="BB661" s="372">
        <f t="shared" si="413"/>
        <v>148.91493606557376</v>
      </c>
      <c r="BC661" s="372">
        <f t="shared" si="413"/>
        <v>0</v>
      </c>
      <c r="BD661" s="372">
        <f t="shared" si="413"/>
        <v>0</v>
      </c>
      <c r="BE661" s="372">
        <f t="shared" si="413"/>
        <v>150.55136393442621</v>
      </c>
      <c r="BF661" s="372">
        <f t="shared" si="413"/>
        <v>0</v>
      </c>
      <c r="BG661" s="372">
        <f t="shared" si="413"/>
        <v>0</v>
      </c>
      <c r="BH661" s="372">
        <f t="shared" si="413"/>
        <v>150.55136393442621</v>
      </c>
      <c r="BI661" s="372">
        <f t="shared" si="413"/>
        <v>0</v>
      </c>
      <c r="BJ661" s="372">
        <f t="shared" si="413"/>
        <v>0</v>
      </c>
      <c r="BK661" s="372">
        <f t="shared" si="413"/>
        <v>147.6820109589041</v>
      </c>
      <c r="BL661" s="372">
        <f t="shared" si="413"/>
        <v>0</v>
      </c>
      <c r="BM661" s="372">
        <f t="shared" si="413"/>
        <v>0</v>
      </c>
      <c r="BN661" s="372">
        <f t="shared" si="413"/>
        <v>149.3229221917808</v>
      </c>
      <c r="BO661" s="372">
        <f t="shared" si="413"/>
        <v>0</v>
      </c>
      <c r="BP661" s="372">
        <f t="shared" si="413"/>
        <v>0</v>
      </c>
      <c r="BQ661" s="372">
        <f t="shared" si="413"/>
        <v>150.96383342465754</v>
      </c>
      <c r="BR661" s="372">
        <f t="shared" si="413"/>
        <v>0</v>
      </c>
      <c r="BS661" s="372">
        <f t="shared" si="413"/>
        <v>0</v>
      </c>
      <c r="BT661" s="372">
        <f t="shared" si="413"/>
        <v>150.96383342465751</v>
      </c>
      <c r="BU661" s="372">
        <f t="shared" si="413"/>
        <v>0</v>
      </c>
      <c r="BV661" s="372">
        <f t="shared" si="413"/>
        <v>0</v>
      </c>
      <c r="BW661" s="372">
        <f t="shared" si="413"/>
        <v>147.6820109589041</v>
      </c>
      <c r="BX661" s="372">
        <f t="shared" si="413"/>
        <v>0</v>
      </c>
      <c r="BY661" s="372">
        <f t="shared" ref="BY661:DC661" si="414">IF(OR(BY$641=1, BY$641=4, BY$641=7, BY$641=10), SUM(BV514:BX514), 0)</f>
        <v>0</v>
      </c>
      <c r="BZ661" s="372">
        <f t="shared" si="414"/>
        <v>149.3229221917808</v>
      </c>
      <c r="CA661" s="372">
        <f t="shared" si="414"/>
        <v>0</v>
      </c>
      <c r="CB661" s="372">
        <f t="shared" si="414"/>
        <v>0</v>
      </c>
      <c r="CC661" s="372">
        <f t="shared" si="414"/>
        <v>150.96383342465754</v>
      </c>
      <c r="CD661" s="372">
        <f t="shared" si="414"/>
        <v>0</v>
      </c>
      <c r="CE661" s="372">
        <f t="shared" si="414"/>
        <v>0</v>
      </c>
      <c r="CF661" s="372">
        <f t="shared" si="414"/>
        <v>150.96383342465751</v>
      </c>
      <c r="CG661" s="372">
        <f t="shared" si="414"/>
        <v>0</v>
      </c>
      <c r="CH661" s="372">
        <f t="shared" si="414"/>
        <v>0</v>
      </c>
      <c r="CI661" s="372">
        <f t="shared" si="414"/>
        <v>147.6820109589041</v>
      </c>
      <c r="CJ661" s="372">
        <f t="shared" si="414"/>
        <v>0</v>
      </c>
      <c r="CK661" s="372">
        <f t="shared" si="414"/>
        <v>0</v>
      </c>
      <c r="CL661" s="372">
        <f t="shared" si="414"/>
        <v>149.3229221917808</v>
      </c>
      <c r="CM661" s="372">
        <f t="shared" si="414"/>
        <v>0</v>
      </c>
      <c r="CN661" s="372">
        <f t="shared" si="414"/>
        <v>0</v>
      </c>
      <c r="CO661" s="372">
        <f t="shared" si="414"/>
        <v>150.96383342465754</v>
      </c>
      <c r="CP661" s="372">
        <f t="shared" si="414"/>
        <v>0</v>
      </c>
      <c r="CQ661" s="372">
        <f t="shared" si="414"/>
        <v>0</v>
      </c>
      <c r="CR661" s="372">
        <f t="shared" si="414"/>
        <v>150.96383342465751</v>
      </c>
      <c r="CS661" s="372">
        <f t="shared" si="414"/>
        <v>0</v>
      </c>
      <c r="CT661" s="372">
        <f t="shared" si="414"/>
        <v>0</v>
      </c>
      <c r="CU661" s="372">
        <f t="shared" si="414"/>
        <v>148.91493606557378</v>
      </c>
      <c r="CV661" s="372">
        <f t="shared" si="414"/>
        <v>0</v>
      </c>
      <c r="CW661" s="372">
        <f t="shared" si="414"/>
        <v>0</v>
      </c>
      <c r="CX661" s="372">
        <f t="shared" si="414"/>
        <v>148.91493606557376</v>
      </c>
      <c r="CY661" s="372">
        <f t="shared" si="414"/>
        <v>0</v>
      </c>
      <c r="CZ661" s="372">
        <f t="shared" si="414"/>
        <v>0</v>
      </c>
      <c r="DA661" s="372">
        <f t="shared" si="414"/>
        <v>150.55136393442621</v>
      </c>
      <c r="DB661" s="372">
        <f t="shared" si="414"/>
        <v>0</v>
      </c>
      <c r="DC661" s="372">
        <f t="shared" si="414"/>
        <v>0</v>
      </c>
      <c r="DD661" s="372"/>
      <c r="DE661" s="372"/>
      <c r="DF661" s="372"/>
      <c r="DG661" s="372"/>
      <c r="DH661" s="372"/>
      <c r="DI661" s="372"/>
      <c r="DJ661" s="372"/>
      <c r="DK661" s="372"/>
      <c r="DL661" s="372"/>
      <c r="DM661" s="372"/>
      <c r="DN661" s="372"/>
      <c r="DO661" s="372"/>
      <c r="DP661" s="372"/>
      <c r="DQ661" s="372"/>
      <c r="DR661" s="372"/>
      <c r="DS661" s="372"/>
      <c r="DT661" s="372"/>
      <c r="DU661" s="372"/>
      <c r="DV661" s="372"/>
      <c r="DW661" s="372"/>
      <c r="DX661" s="372"/>
      <c r="DY661" s="372"/>
      <c r="DZ661" s="372"/>
      <c r="EA661" s="372"/>
      <c r="EB661" s="372"/>
      <c r="EC661" s="372"/>
      <c r="ED661" s="372"/>
      <c r="EE661" s="372"/>
      <c r="EF661" s="372"/>
      <c r="EG661" s="372"/>
      <c r="EH661" s="372"/>
      <c r="EI661" s="372"/>
      <c r="EJ661" s="372"/>
      <c r="EK661" s="372"/>
      <c r="EL661" s="372"/>
      <c r="EM661" s="372"/>
    </row>
    <row r="662" spans="3:143" x14ac:dyDescent="0.3">
      <c r="C662" s="71">
        <f t="shared" si="398"/>
        <v>19</v>
      </c>
      <c r="D662" s="373" t="str">
        <f t="shared" si="412"/>
        <v>해외투자대출(창)</v>
      </c>
      <c r="E662" s="215" t="str">
        <f t="shared" si="412"/>
        <v>하나</v>
      </c>
      <c r="F662" s="283">
        <f t="shared" si="412"/>
        <v>2296.15</v>
      </c>
      <c r="G662" s="217">
        <f t="shared" si="412"/>
        <v>2.4672999999999997E-2</v>
      </c>
      <c r="H662" s="218">
        <f t="shared" si="412"/>
        <v>42854</v>
      </c>
      <c r="I662" s="219" t="str">
        <f t="shared" si="412"/>
        <v>1개월</v>
      </c>
      <c r="J662" s="369" t="str">
        <f t="shared" si="412"/>
        <v>-</v>
      </c>
      <c r="K662" s="370"/>
      <c r="L662" s="371">
        <f>K515</f>
        <v>0</v>
      </c>
      <c r="M662" s="372">
        <f t="shared" ref="M662:BX663" si="415">L515</f>
        <v>4.811616924520548</v>
      </c>
      <c r="N662" s="372">
        <f t="shared" si="415"/>
        <v>4.3459765769863017</v>
      </c>
      <c r="O662" s="372">
        <f t="shared" si="415"/>
        <v>4.811616924520548</v>
      </c>
      <c r="P662" s="372">
        <f t="shared" si="415"/>
        <v>4.656403475342465</v>
      </c>
      <c r="Q662" s="372">
        <f t="shared" si="415"/>
        <v>4.3051309324657536</v>
      </c>
      <c r="R662" s="372">
        <f t="shared" si="415"/>
        <v>4.16625574109589</v>
      </c>
      <c r="S662" s="372">
        <f t="shared" si="415"/>
        <v>4.3051309324657536</v>
      </c>
      <c r="T662" s="372">
        <f t="shared" si="415"/>
        <v>4.3051309324657536</v>
      </c>
      <c r="U662" s="372">
        <f t="shared" si="415"/>
        <v>4.16625574109589</v>
      </c>
      <c r="V662" s="372">
        <f t="shared" si="415"/>
        <v>4.3051309324657536</v>
      </c>
      <c r="W662" s="372">
        <f t="shared" si="415"/>
        <v>4.16625574109589</v>
      </c>
      <c r="X662" s="372">
        <f t="shared" si="415"/>
        <v>4.3051309324657536</v>
      </c>
      <c r="Y662" s="372">
        <f t="shared" si="415"/>
        <v>4.3051309324657536</v>
      </c>
      <c r="Z662" s="372">
        <f t="shared" si="415"/>
        <v>3.8885053583561646</v>
      </c>
      <c r="AA662" s="372">
        <f t="shared" si="415"/>
        <v>4.3051309324657536</v>
      </c>
      <c r="AB662" s="372">
        <f t="shared" si="415"/>
        <v>4.16625574109589</v>
      </c>
      <c r="AC662" s="372">
        <f t="shared" si="415"/>
        <v>4.3051309324657536</v>
      </c>
      <c r="AD662" s="372">
        <f t="shared" si="415"/>
        <v>4.16625574109589</v>
      </c>
      <c r="AE662" s="372">
        <f t="shared" si="415"/>
        <v>4.3051309324657536</v>
      </c>
      <c r="AF662" s="372">
        <f t="shared" si="415"/>
        <v>4.3051309324657536</v>
      </c>
      <c r="AG662" s="372">
        <f t="shared" si="415"/>
        <v>4.16625574109589</v>
      </c>
      <c r="AH662" s="372">
        <f t="shared" si="415"/>
        <v>4.3051309324657536</v>
      </c>
      <c r="AI662" s="372">
        <f t="shared" si="415"/>
        <v>4.16625574109589</v>
      </c>
      <c r="AJ662" s="372">
        <f t="shared" si="415"/>
        <v>4.3051309324657536</v>
      </c>
      <c r="AK662" s="372">
        <f t="shared" si="415"/>
        <v>4.3051309324657536</v>
      </c>
      <c r="AL662" s="372">
        <f t="shared" si="415"/>
        <v>3.8885053583561646</v>
      </c>
      <c r="AM662" s="372">
        <f t="shared" si="415"/>
        <v>4.3051309324657536</v>
      </c>
      <c r="AN662" s="372">
        <f t="shared" si="415"/>
        <v>4.16625574109589</v>
      </c>
      <c r="AO662" s="372">
        <f t="shared" si="415"/>
        <v>4.3051309324657536</v>
      </c>
      <c r="AP662" s="372">
        <f t="shared" si="415"/>
        <v>4.16625574109589</v>
      </c>
      <c r="AQ662" s="372">
        <f t="shared" si="415"/>
        <v>4.3051309324657536</v>
      </c>
      <c r="AR662" s="372">
        <f t="shared" si="415"/>
        <v>4.3051309324657536</v>
      </c>
      <c r="AS662" s="372">
        <f t="shared" si="415"/>
        <v>4.16625574109589</v>
      </c>
      <c r="AT662" s="372">
        <f t="shared" si="415"/>
        <v>4.3051309324657536</v>
      </c>
      <c r="AU662" s="372">
        <f t="shared" si="415"/>
        <v>4.16625574109589</v>
      </c>
      <c r="AV662" s="372">
        <f t="shared" si="415"/>
        <v>4.3051309324657536</v>
      </c>
      <c r="AW662" s="372">
        <f t="shared" si="415"/>
        <v>4.2933682796448087</v>
      </c>
      <c r="AX662" s="372">
        <f t="shared" si="415"/>
        <v>4.0163767777322406</v>
      </c>
      <c r="AY662" s="372">
        <f t="shared" si="415"/>
        <v>4.2933682796448087</v>
      </c>
      <c r="AZ662" s="372">
        <f t="shared" si="415"/>
        <v>4.1548725286885242</v>
      </c>
      <c r="BA662" s="372">
        <f t="shared" si="415"/>
        <v>4.2933682796448087</v>
      </c>
      <c r="BB662" s="372">
        <f t="shared" si="415"/>
        <v>4.1548725286885242</v>
      </c>
      <c r="BC662" s="372">
        <f t="shared" si="415"/>
        <v>4.2933682796448087</v>
      </c>
      <c r="BD662" s="372">
        <f t="shared" si="415"/>
        <v>4.2933682796448087</v>
      </c>
      <c r="BE662" s="372">
        <f t="shared" si="415"/>
        <v>4.1548725286885242</v>
      </c>
      <c r="BF662" s="372">
        <f t="shared" si="415"/>
        <v>4.2933682796448087</v>
      </c>
      <c r="BG662" s="372">
        <f t="shared" si="415"/>
        <v>4.1548725286885242</v>
      </c>
      <c r="BH662" s="372">
        <f t="shared" si="415"/>
        <v>4.2933682796448087</v>
      </c>
      <c r="BI662" s="372">
        <f t="shared" si="415"/>
        <v>4.3051309324657536</v>
      </c>
      <c r="BJ662" s="372">
        <f t="shared" si="415"/>
        <v>3.8885053583561646</v>
      </c>
      <c r="BK662" s="372">
        <f t="shared" si="415"/>
        <v>4.3051309324657536</v>
      </c>
      <c r="BL662" s="372">
        <f t="shared" si="415"/>
        <v>4.16625574109589</v>
      </c>
      <c r="BM662" s="372">
        <f t="shared" si="415"/>
        <v>4.3051309324657536</v>
      </c>
      <c r="BN662" s="372">
        <f t="shared" si="415"/>
        <v>4.16625574109589</v>
      </c>
      <c r="BO662" s="372">
        <f t="shared" si="415"/>
        <v>4.3051309324657536</v>
      </c>
      <c r="BP662" s="372">
        <f t="shared" si="415"/>
        <v>4.3051309324657536</v>
      </c>
      <c r="BQ662" s="372">
        <f t="shared" si="415"/>
        <v>4.16625574109589</v>
      </c>
      <c r="BR662" s="372">
        <f t="shared" si="415"/>
        <v>4.3051309324657536</v>
      </c>
      <c r="BS662" s="372">
        <f t="shared" si="415"/>
        <v>4.16625574109589</v>
      </c>
      <c r="BT662" s="372">
        <f t="shared" si="415"/>
        <v>4.3051309324657536</v>
      </c>
      <c r="BU662" s="372">
        <f t="shared" si="415"/>
        <v>4.3051309324657536</v>
      </c>
      <c r="BV662" s="372">
        <f t="shared" si="415"/>
        <v>3.8885053583561646</v>
      </c>
      <c r="BW662" s="372">
        <f t="shared" si="415"/>
        <v>4.3051309324657536</v>
      </c>
      <c r="BX662" s="372">
        <f t="shared" si="415"/>
        <v>4.16625574109589</v>
      </c>
      <c r="BY662" s="372">
        <f t="shared" ref="BY662:DC663" si="416">BX515</f>
        <v>4.3051309324657536</v>
      </c>
      <c r="BZ662" s="372">
        <f t="shared" si="416"/>
        <v>4.16625574109589</v>
      </c>
      <c r="CA662" s="372">
        <f t="shared" si="416"/>
        <v>4.3051309324657536</v>
      </c>
      <c r="CB662" s="372">
        <f t="shared" si="416"/>
        <v>4.3051309324657536</v>
      </c>
      <c r="CC662" s="372">
        <f t="shared" si="416"/>
        <v>4.16625574109589</v>
      </c>
      <c r="CD662" s="372">
        <f t="shared" si="416"/>
        <v>4.3051309324657536</v>
      </c>
      <c r="CE662" s="372">
        <f t="shared" si="416"/>
        <v>4.16625574109589</v>
      </c>
      <c r="CF662" s="372">
        <f t="shared" si="416"/>
        <v>4.3051309324657536</v>
      </c>
      <c r="CG662" s="372">
        <f t="shared" si="416"/>
        <v>4.3051309324657536</v>
      </c>
      <c r="CH662" s="372">
        <f t="shared" si="416"/>
        <v>3.8885053583561646</v>
      </c>
      <c r="CI662" s="372">
        <f t="shared" si="416"/>
        <v>4.3051309324657536</v>
      </c>
      <c r="CJ662" s="372">
        <f t="shared" si="416"/>
        <v>4.16625574109589</v>
      </c>
      <c r="CK662" s="372">
        <f t="shared" si="416"/>
        <v>4.3051309324657536</v>
      </c>
      <c r="CL662" s="372">
        <f t="shared" si="416"/>
        <v>4.16625574109589</v>
      </c>
      <c r="CM662" s="372">
        <f t="shared" si="416"/>
        <v>4.3051309324657536</v>
      </c>
      <c r="CN662" s="372">
        <f t="shared" si="416"/>
        <v>4.3051309324657536</v>
      </c>
      <c r="CO662" s="372">
        <f t="shared" si="416"/>
        <v>4.16625574109589</v>
      </c>
      <c r="CP662" s="372">
        <f t="shared" si="416"/>
        <v>4.3051309324657536</v>
      </c>
      <c r="CQ662" s="372">
        <f t="shared" si="416"/>
        <v>4.16625574109589</v>
      </c>
      <c r="CR662" s="372">
        <f t="shared" si="416"/>
        <v>4.3051309324657536</v>
      </c>
      <c r="CS662" s="372">
        <f t="shared" si="416"/>
        <v>4.2933682796448087</v>
      </c>
      <c r="CT662" s="372">
        <f t="shared" si="416"/>
        <v>4.0163767777322406</v>
      </c>
      <c r="CU662" s="372">
        <f t="shared" si="416"/>
        <v>4.2933682796448087</v>
      </c>
      <c r="CV662" s="372">
        <f t="shared" si="416"/>
        <v>4.1548725286885242</v>
      </c>
      <c r="CW662" s="372">
        <f t="shared" si="416"/>
        <v>4.2933682796448087</v>
      </c>
      <c r="CX662" s="372">
        <f t="shared" si="416"/>
        <v>4.1548725286885242</v>
      </c>
      <c r="CY662" s="372">
        <f t="shared" si="416"/>
        <v>4.2933682796448087</v>
      </c>
      <c r="CZ662" s="372">
        <f t="shared" si="416"/>
        <v>4.2933682796448087</v>
      </c>
      <c r="DA662" s="372">
        <f t="shared" si="416"/>
        <v>4.1548725286885242</v>
      </c>
      <c r="DB662" s="372">
        <f t="shared" si="416"/>
        <v>4.2933682796448087</v>
      </c>
      <c r="DC662" s="372">
        <f t="shared" si="416"/>
        <v>4.1548725286885242</v>
      </c>
      <c r="DD662" s="372"/>
      <c r="DE662" s="372"/>
      <c r="DF662" s="372"/>
      <c r="DG662" s="372"/>
      <c r="DH662" s="372"/>
      <c r="DI662" s="372"/>
      <c r="DJ662" s="372"/>
      <c r="DK662" s="372"/>
      <c r="DL662" s="372"/>
      <c r="DM662" s="372"/>
      <c r="DN662" s="372"/>
      <c r="DO662" s="372"/>
      <c r="DP662" s="372"/>
      <c r="DQ662" s="372"/>
      <c r="DR662" s="372"/>
      <c r="DS662" s="372"/>
      <c r="DT662" s="372"/>
      <c r="DU662" s="372"/>
      <c r="DV662" s="372"/>
      <c r="DW662" s="372"/>
      <c r="DX662" s="372"/>
      <c r="DY662" s="372"/>
      <c r="DZ662" s="372"/>
      <c r="EA662" s="372"/>
      <c r="EB662" s="372"/>
      <c r="EC662" s="372"/>
      <c r="ED662" s="372"/>
      <c r="EE662" s="372"/>
      <c r="EF662" s="372"/>
      <c r="EG662" s="372"/>
      <c r="EH662" s="372"/>
      <c r="EI662" s="372"/>
      <c r="EJ662" s="372"/>
      <c r="EK662" s="372"/>
      <c r="EL662" s="372"/>
      <c r="EM662" s="372"/>
    </row>
    <row r="663" spans="3:143" x14ac:dyDescent="0.3">
      <c r="C663" s="71">
        <f t="shared" si="398"/>
        <v>20</v>
      </c>
      <c r="D663" s="368" t="str">
        <f t="shared" si="412"/>
        <v>해외투자대출</v>
      </c>
      <c r="E663" s="215" t="str">
        <f t="shared" si="412"/>
        <v>하나</v>
      </c>
      <c r="F663" s="283">
        <f t="shared" si="412"/>
        <v>5070.3999999999996</v>
      </c>
      <c r="G663" s="217">
        <f t="shared" si="412"/>
        <v>1.42714E-2</v>
      </c>
      <c r="H663" s="218">
        <f t="shared" si="412"/>
        <v>42941</v>
      </c>
      <c r="I663" s="219" t="str">
        <f t="shared" si="412"/>
        <v>1개월</v>
      </c>
      <c r="J663" s="369" t="str">
        <f t="shared" si="412"/>
        <v>-</v>
      </c>
      <c r="K663" s="370"/>
      <c r="L663" s="371">
        <f>K516</f>
        <v>0</v>
      </c>
      <c r="M663" s="372">
        <f t="shared" si="415"/>
        <v>6.1457887763287671</v>
      </c>
      <c r="N663" s="372">
        <f t="shared" si="415"/>
        <v>5.5510350237808224</v>
      </c>
      <c r="O663" s="372">
        <f t="shared" si="415"/>
        <v>6.1457887763287671</v>
      </c>
      <c r="P663" s="372">
        <f t="shared" si="415"/>
        <v>5.9475375254794516</v>
      </c>
      <c r="Q663" s="372">
        <f t="shared" si="415"/>
        <v>6.1457887763287671</v>
      </c>
      <c r="R663" s="372">
        <f t="shared" si="415"/>
        <v>5.9475375254794516</v>
      </c>
      <c r="S663" s="372">
        <f t="shared" si="415"/>
        <v>6.1457887763287671</v>
      </c>
      <c r="T663" s="372">
        <f t="shared" si="415"/>
        <v>6.1457887763287671</v>
      </c>
      <c r="U663" s="372">
        <f t="shared" si="415"/>
        <v>5.9475375254794516</v>
      </c>
      <c r="V663" s="372">
        <f t="shared" si="415"/>
        <v>6.1457887763287671</v>
      </c>
      <c r="W663" s="372">
        <f t="shared" si="415"/>
        <v>5.9475375254794516</v>
      </c>
      <c r="X663" s="372">
        <f t="shared" si="415"/>
        <v>0</v>
      </c>
      <c r="Y663" s="372">
        <f t="shared" si="415"/>
        <v>0</v>
      </c>
      <c r="Z663" s="372">
        <f t="shared" si="415"/>
        <v>0</v>
      </c>
      <c r="AA663" s="372">
        <f t="shared" si="415"/>
        <v>0</v>
      </c>
      <c r="AB663" s="372">
        <f t="shared" si="415"/>
        <v>0</v>
      </c>
      <c r="AC663" s="372">
        <f t="shared" si="415"/>
        <v>0</v>
      </c>
      <c r="AD663" s="372">
        <f t="shared" si="415"/>
        <v>0</v>
      </c>
      <c r="AE663" s="372">
        <f t="shared" si="415"/>
        <v>0</v>
      </c>
      <c r="AF663" s="372">
        <f t="shared" si="415"/>
        <v>0</v>
      </c>
      <c r="AG663" s="372">
        <f t="shared" si="415"/>
        <v>0</v>
      </c>
      <c r="AH663" s="372">
        <f t="shared" si="415"/>
        <v>0</v>
      </c>
      <c r="AI663" s="372">
        <f t="shared" si="415"/>
        <v>0</v>
      </c>
      <c r="AJ663" s="372">
        <f t="shared" si="415"/>
        <v>0</v>
      </c>
      <c r="AK663" s="372">
        <f t="shared" si="415"/>
        <v>0</v>
      </c>
      <c r="AL663" s="372">
        <f t="shared" si="415"/>
        <v>0</v>
      </c>
      <c r="AM663" s="372">
        <f t="shared" si="415"/>
        <v>0</v>
      </c>
      <c r="AN663" s="372">
        <f t="shared" si="415"/>
        <v>0</v>
      </c>
      <c r="AO663" s="372">
        <f t="shared" si="415"/>
        <v>0</v>
      </c>
      <c r="AP663" s="372">
        <f t="shared" si="415"/>
        <v>0</v>
      </c>
      <c r="AQ663" s="372">
        <f t="shared" si="415"/>
        <v>0</v>
      </c>
      <c r="AR663" s="372">
        <f t="shared" si="415"/>
        <v>0</v>
      </c>
      <c r="AS663" s="372">
        <f t="shared" si="415"/>
        <v>0</v>
      </c>
      <c r="AT663" s="372">
        <f t="shared" si="415"/>
        <v>0</v>
      </c>
      <c r="AU663" s="372">
        <f t="shared" si="415"/>
        <v>0</v>
      </c>
      <c r="AV663" s="372">
        <f t="shared" si="415"/>
        <v>0</v>
      </c>
      <c r="AW663" s="372">
        <f t="shared" si="415"/>
        <v>0</v>
      </c>
      <c r="AX663" s="372">
        <f t="shared" si="415"/>
        <v>0</v>
      </c>
      <c r="AY663" s="372">
        <f t="shared" si="415"/>
        <v>0</v>
      </c>
      <c r="AZ663" s="372">
        <f t="shared" si="415"/>
        <v>0</v>
      </c>
      <c r="BA663" s="372">
        <f t="shared" si="415"/>
        <v>0</v>
      </c>
      <c r="BB663" s="372">
        <f t="shared" si="415"/>
        <v>0</v>
      </c>
      <c r="BC663" s="372">
        <f t="shared" si="415"/>
        <v>0</v>
      </c>
      <c r="BD663" s="372">
        <f t="shared" si="415"/>
        <v>0</v>
      </c>
      <c r="BE663" s="372">
        <f t="shared" si="415"/>
        <v>0</v>
      </c>
      <c r="BF663" s="372">
        <f t="shared" si="415"/>
        <v>0</v>
      </c>
      <c r="BG663" s="372">
        <f t="shared" si="415"/>
        <v>0</v>
      </c>
      <c r="BH663" s="372">
        <f t="shared" si="415"/>
        <v>0</v>
      </c>
      <c r="BI663" s="372">
        <f t="shared" si="415"/>
        <v>0</v>
      </c>
      <c r="BJ663" s="372">
        <f t="shared" si="415"/>
        <v>0</v>
      </c>
      <c r="BK663" s="372">
        <f t="shared" si="415"/>
        <v>0</v>
      </c>
      <c r="BL663" s="372">
        <f t="shared" si="415"/>
        <v>0</v>
      </c>
      <c r="BM663" s="372">
        <f t="shared" si="415"/>
        <v>0</v>
      </c>
      <c r="BN663" s="372">
        <f t="shared" si="415"/>
        <v>0</v>
      </c>
      <c r="BO663" s="372">
        <f t="shared" si="415"/>
        <v>0</v>
      </c>
      <c r="BP663" s="372">
        <f t="shared" si="415"/>
        <v>0</v>
      </c>
      <c r="BQ663" s="372">
        <f t="shared" si="415"/>
        <v>0</v>
      </c>
      <c r="BR663" s="372">
        <f t="shared" si="415"/>
        <v>0</v>
      </c>
      <c r="BS663" s="372">
        <f t="shared" si="415"/>
        <v>0</v>
      </c>
      <c r="BT663" s="372">
        <f t="shared" si="415"/>
        <v>0</v>
      </c>
      <c r="BU663" s="372">
        <f t="shared" si="415"/>
        <v>0</v>
      </c>
      <c r="BV663" s="372">
        <f t="shared" si="415"/>
        <v>0</v>
      </c>
      <c r="BW663" s="372">
        <f t="shared" si="415"/>
        <v>0</v>
      </c>
      <c r="BX663" s="372">
        <f t="shared" si="415"/>
        <v>0</v>
      </c>
      <c r="BY663" s="372">
        <f t="shared" si="416"/>
        <v>0</v>
      </c>
      <c r="BZ663" s="372">
        <f t="shared" si="416"/>
        <v>0</v>
      </c>
      <c r="CA663" s="372">
        <f t="shared" si="416"/>
        <v>0</v>
      </c>
      <c r="CB663" s="372">
        <f t="shared" si="416"/>
        <v>0</v>
      </c>
      <c r="CC663" s="372">
        <f t="shared" si="416"/>
        <v>0</v>
      </c>
      <c r="CD663" s="372">
        <f t="shared" si="416"/>
        <v>0</v>
      </c>
      <c r="CE663" s="372">
        <f t="shared" si="416"/>
        <v>0</v>
      </c>
      <c r="CF663" s="372">
        <f t="shared" si="416"/>
        <v>0</v>
      </c>
      <c r="CG663" s="372">
        <f t="shared" si="416"/>
        <v>0</v>
      </c>
      <c r="CH663" s="372">
        <f t="shared" si="416"/>
        <v>0</v>
      </c>
      <c r="CI663" s="372">
        <f t="shared" si="416"/>
        <v>0</v>
      </c>
      <c r="CJ663" s="372">
        <f t="shared" si="416"/>
        <v>0</v>
      </c>
      <c r="CK663" s="372">
        <f t="shared" si="416"/>
        <v>0</v>
      </c>
      <c r="CL663" s="372">
        <f t="shared" si="416"/>
        <v>0</v>
      </c>
      <c r="CM663" s="372">
        <f t="shared" si="416"/>
        <v>0</v>
      </c>
      <c r="CN663" s="372">
        <f t="shared" si="416"/>
        <v>0</v>
      </c>
      <c r="CO663" s="372">
        <f t="shared" si="416"/>
        <v>0</v>
      </c>
      <c r="CP663" s="372">
        <f t="shared" si="416"/>
        <v>0</v>
      </c>
      <c r="CQ663" s="372">
        <f t="shared" si="416"/>
        <v>0</v>
      </c>
      <c r="CR663" s="372">
        <f t="shared" si="416"/>
        <v>0</v>
      </c>
      <c r="CS663" s="372">
        <f t="shared" si="416"/>
        <v>0</v>
      </c>
      <c r="CT663" s="372">
        <f t="shared" si="416"/>
        <v>0</v>
      </c>
      <c r="CU663" s="372">
        <f t="shared" si="416"/>
        <v>0</v>
      </c>
      <c r="CV663" s="372">
        <f t="shared" si="416"/>
        <v>0</v>
      </c>
      <c r="CW663" s="372">
        <f t="shared" si="416"/>
        <v>0</v>
      </c>
      <c r="CX663" s="372">
        <f t="shared" si="416"/>
        <v>0</v>
      </c>
      <c r="CY663" s="372">
        <f t="shared" si="416"/>
        <v>0</v>
      </c>
      <c r="CZ663" s="372">
        <f t="shared" si="416"/>
        <v>0</v>
      </c>
      <c r="DA663" s="372">
        <f t="shared" si="416"/>
        <v>0</v>
      </c>
      <c r="DB663" s="372">
        <f t="shared" si="416"/>
        <v>0</v>
      </c>
      <c r="DC663" s="372">
        <f t="shared" si="416"/>
        <v>0</v>
      </c>
      <c r="DD663" s="372"/>
      <c r="DE663" s="372"/>
      <c r="DF663" s="372"/>
      <c r="DG663" s="372"/>
      <c r="DH663" s="372"/>
      <c r="DI663" s="372"/>
      <c r="DJ663" s="372"/>
      <c r="DK663" s="372"/>
      <c r="DL663" s="372"/>
      <c r="DM663" s="372"/>
      <c r="DN663" s="372"/>
      <c r="DO663" s="372"/>
      <c r="DP663" s="372"/>
      <c r="DQ663" s="372"/>
      <c r="DR663" s="372"/>
      <c r="DS663" s="372"/>
      <c r="DT663" s="372"/>
      <c r="DU663" s="372"/>
      <c r="DV663" s="372"/>
      <c r="DW663" s="372"/>
      <c r="DX663" s="372"/>
      <c r="DY663" s="372"/>
      <c r="DZ663" s="372"/>
      <c r="EA663" s="372"/>
      <c r="EB663" s="372"/>
      <c r="EC663" s="372"/>
      <c r="ED663" s="372"/>
      <c r="EE663" s="372"/>
      <c r="EF663" s="372"/>
      <c r="EG663" s="372"/>
      <c r="EH663" s="372"/>
      <c r="EI663" s="372"/>
      <c r="EJ663" s="372"/>
      <c r="EK663" s="372"/>
      <c r="EL663" s="372"/>
      <c r="EM663" s="372"/>
    </row>
    <row r="664" spans="3:143" x14ac:dyDescent="0.3">
      <c r="C664" s="71">
        <f t="shared" si="398"/>
        <v>21</v>
      </c>
      <c r="D664" s="373" t="str">
        <f t="shared" si="412"/>
        <v>해외투자대출</v>
      </c>
      <c r="E664" s="215" t="str">
        <f t="shared" si="412"/>
        <v>스탠다드</v>
      </c>
      <c r="F664" s="283">
        <f t="shared" si="412"/>
        <v>7605.6</v>
      </c>
      <c r="G664" s="217">
        <f t="shared" si="412"/>
        <v>1.2291399999999999E-2</v>
      </c>
      <c r="H664" s="218">
        <f t="shared" si="412"/>
        <v>42996</v>
      </c>
      <c r="I664" s="219" t="str">
        <f t="shared" si="412"/>
        <v>3개월</v>
      </c>
      <c r="J664" s="369" t="str">
        <f t="shared" si="412"/>
        <v>3.6.9.12</v>
      </c>
      <c r="K664" s="370"/>
      <c r="L664" s="371">
        <f>IF(OR(L$641=3, L$641=6, L$641=9, L$641=12), SUM(I517:K517), 0)</f>
        <v>0</v>
      </c>
      <c r="M664" s="372">
        <f t="shared" ref="M664:BX665" si="417">IF(OR(M$641=3, M$641=6, M$641=9, M$641=12), SUM(J517:L517), 0)</f>
        <v>0</v>
      </c>
      <c r="N664" s="372">
        <f t="shared" si="417"/>
        <v>15.111026954958904</v>
      </c>
      <c r="O664" s="372">
        <f t="shared" si="417"/>
        <v>0</v>
      </c>
      <c r="P664" s="372">
        <f t="shared" si="417"/>
        <v>0</v>
      </c>
      <c r="Q664" s="372">
        <f t="shared" si="417"/>
        <v>23.562957285698626</v>
      </c>
      <c r="R664" s="372">
        <f t="shared" si="417"/>
        <v>0</v>
      </c>
      <c r="S664" s="372">
        <f t="shared" si="417"/>
        <v>0</v>
      </c>
      <c r="T664" s="372">
        <f t="shared" si="417"/>
        <v>23.562957285698626</v>
      </c>
      <c r="U664" s="372">
        <f t="shared" si="417"/>
        <v>0</v>
      </c>
      <c r="V664" s="372">
        <f t="shared" si="417"/>
        <v>0</v>
      </c>
      <c r="W664" s="372">
        <f t="shared" si="417"/>
        <v>20.702960658630133</v>
      </c>
      <c r="X664" s="372">
        <f t="shared" si="417"/>
        <v>0</v>
      </c>
      <c r="Y664" s="372">
        <f t="shared" si="417"/>
        <v>0</v>
      </c>
      <c r="Z664" s="372">
        <f t="shared" si="417"/>
        <v>19.109330697278537</v>
      </c>
      <c r="AA664" s="372">
        <f t="shared" si="417"/>
        <v>0</v>
      </c>
      <c r="AB664" s="372">
        <f t="shared" si="417"/>
        <v>0</v>
      </c>
      <c r="AC664" s="372">
        <f t="shared" si="417"/>
        <v>18.654007851178079</v>
      </c>
      <c r="AD664" s="372">
        <f t="shared" si="417"/>
        <v>0</v>
      </c>
      <c r="AE664" s="372">
        <f t="shared" si="417"/>
        <v>0</v>
      </c>
      <c r="AF664" s="372">
        <f t="shared" si="417"/>
        <v>17.668660754538813</v>
      </c>
      <c r="AG664" s="372">
        <f t="shared" si="417"/>
        <v>0</v>
      </c>
      <c r="AH664" s="372">
        <f t="shared" si="417"/>
        <v>0</v>
      </c>
      <c r="AI664" s="372">
        <f t="shared" si="417"/>
        <v>16.509010380876713</v>
      </c>
      <c r="AJ664" s="372">
        <f t="shared" si="417"/>
        <v>0</v>
      </c>
      <c r="AK664" s="372">
        <f t="shared" si="417"/>
        <v>0</v>
      </c>
      <c r="AL664" s="372">
        <f t="shared" si="417"/>
        <v>15.377817685095895</v>
      </c>
      <c r="AM664" s="372">
        <f t="shared" si="417"/>
        <v>0</v>
      </c>
      <c r="AN664" s="372">
        <f t="shared" si="417"/>
        <v>0</v>
      </c>
      <c r="AO664" s="372">
        <f t="shared" si="417"/>
        <v>14.726848303561649</v>
      </c>
      <c r="AP664" s="372">
        <f t="shared" si="417"/>
        <v>0</v>
      </c>
      <c r="AQ664" s="372">
        <f t="shared" si="417"/>
        <v>0</v>
      </c>
      <c r="AR664" s="372">
        <f t="shared" si="417"/>
        <v>13.741501206922379</v>
      </c>
      <c r="AS664" s="372">
        <f t="shared" si="417"/>
        <v>0</v>
      </c>
      <c r="AT664" s="372">
        <f t="shared" si="417"/>
        <v>0</v>
      </c>
      <c r="AU664" s="372">
        <f t="shared" si="417"/>
        <v>12.624537350082198</v>
      </c>
      <c r="AV664" s="372">
        <f t="shared" si="417"/>
        <v>0</v>
      </c>
      <c r="AW664" s="372">
        <f t="shared" si="417"/>
        <v>0</v>
      </c>
      <c r="AX664" s="372">
        <f t="shared" si="417"/>
        <v>11.639821998341251</v>
      </c>
      <c r="AY664" s="372">
        <f t="shared" si="417"/>
        <v>0</v>
      </c>
      <c r="AZ664" s="372">
        <f t="shared" si="417"/>
        <v>0</v>
      </c>
      <c r="BA664" s="372">
        <f t="shared" si="417"/>
        <v>10.770181409617495</v>
      </c>
      <c r="BB664" s="372">
        <f t="shared" si="417"/>
        <v>0</v>
      </c>
      <c r="BC664" s="372">
        <f t="shared" si="417"/>
        <v>0</v>
      </c>
      <c r="BD664" s="372">
        <f t="shared" si="417"/>
        <v>9.7875265181603019</v>
      </c>
      <c r="BE664" s="372">
        <f t="shared" si="417"/>
        <v>0</v>
      </c>
      <c r="BF664" s="372">
        <f t="shared" si="417"/>
        <v>0</v>
      </c>
      <c r="BG664" s="372">
        <f t="shared" si="417"/>
        <v>8.716184362131159</v>
      </c>
      <c r="BH664" s="372">
        <f t="shared" si="417"/>
        <v>0</v>
      </c>
      <c r="BI664" s="372">
        <f t="shared" si="417"/>
        <v>0</v>
      </c>
      <c r="BJ664" s="372">
        <f t="shared" si="417"/>
        <v>7.686712314132258</v>
      </c>
      <c r="BK664" s="372">
        <f t="shared" si="417"/>
        <v>0</v>
      </c>
      <c r="BL664" s="372">
        <f t="shared" si="417"/>
        <v>0</v>
      </c>
      <c r="BM664" s="372">
        <f t="shared" si="417"/>
        <v>6.872529208328781</v>
      </c>
      <c r="BN664" s="372">
        <f t="shared" si="417"/>
        <v>0</v>
      </c>
      <c r="BO664" s="372">
        <f t="shared" si="417"/>
        <v>0</v>
      </c>
      <c r="BP664" s="372">
        <f t="shared" si="417"/>
        <v>5.8871821116895129</v>
      </c>
      <c r="BQ664" s="372">
        <f t="shared" si="417"/>
        <v>0</v>
      </c>
      <c r="BR664" s="372">
        <f t="shared" si="417"/>
        <v>0</v>
      </c>
      <c r="BS664" s="372">
        <f t="shared" si="417"/>
        <v>4.8555912884931667</v>
      </c>
      <c r="BT664" s="372">
        <f t="shared" si="417"/>
        <v>0</v>
      </c>
      <c r="BU664" s="372">
        <f t="shared" si="417"/>
        <v>0</v>
      </c>
      <c r="BV664" s="372">
        <f t="shared" si="417"/>
        <v>3.8524581431780991</v>
      </c>
      <c r="BW664" s="372">
        <f t="shared" si="417"/>
        <v>0</v>
      </c>
      <c r="BX664" s="372">
        <f t="shared" si="417"/>
        <v>0</v>
      </c>
      <c r="BY664" s="372">
        <f t="shared" ref="BY664:DC665" si="418">IF(OR(BY$641=3, BY$641=6, BY$641=9, BY$641=12), SUM(BV517:BX517), 0)</f>
        <v>2.945369660712347</v>
      </c>
      <c r="BZ664" s="372">
        <f t="shared" si="418"/>
        <v>0</v>
      </c>
      <c r="CA664" s="372">
        <f t="shared" si="418"/>
        <v>0</v>
      </c>
      <c r="CB664" s="372">
        <f t="shared" si="418"/>
        <v>1.9600225640730782</v>
      </c>
      <c r="CC664" s="372">
        <f t="shared" si="418"/>
        <v>0</v>
      </c>
      <c r="CD664" s="372">
        <f t="shared" si="418"/>
        <v>0</v>
      </c>
      <c r="CE664" s="372">
        <f t="shared" si="418"/>
        <v>0.97111825769864879</v>
      </c>
      <c r="CF664" s="372">
        <f t="shared" si="418"/>
        <v>0</v>
      </c>
      <c r="CG664" s="372">
        <f t="shared" si="418"/>
        <v>0</v>
      </c>
      <c r="CH664" s="372">
        <f t="shared" si="418"/>
        <v>0.11027350178997293</v>
      </c>
      <c r="CI664" s="372">
        <f t="shared" si="418"/>
        <v>0</v>
      </c>
      <c r="CJ664" s="372">
        <f t="shared" si="418"/>
        <v>0</v>
      </c>
      <c r="CK664" s="372">
        <f t="shared" si="418"/>
        <v>1.9019551049720189E-14</v>
      </c>
      <c r="CL664" s="372">
        <f t="shared" si="418"/>
        <v>0</v>
      </c>
      <c r="CM664" s="372">
        <f t="shared" si="418"/>
        <v>0</v>
      </c>
      <c r="CN664" s="372">
        <f t="shared" si="418"/>
        <v>1.9019551049720189E-14</v>
      </c>
      <c r="CO664" s="372">
        <f t="shared" si="418"/>
        <v>0</v>
      </c>
      <c r="CP664" s="372">
        <f t="shared" si="418"/>
        <v>0</v>
      </c>
      <c r="CQ664" s="372">
        <f t="shared" si="418"/>
        <v>1.881281679917975E-14</v>
      </c>
      <c r="CR664" s="372">
        <f t="shared" si="418"/>
        <v>0</v>
      </c>
      <c r="CS664" s="372">
        <f t="shared" si="418"/>
        <v>0</v>
      </c>
      <c r="CT664" s="372">
        <f t="shared" si="418"/>
        <v>1.8778925938435418E-14</v>
      </c>
      <c r="CU664" s="372">
        <f t="shared" si="418"/>
        <v>0</v>
      </c>
      <c r="CV664" s="372">
        <f t="shared" si="418"/>
        <v>0</v>
      </c>
      <c r="CW664" s="372">
        <f t="shared" si="418"/>
        <v>1.8967585063245544E-14</v>
      </c>
      <c r="CX664" s="372">
        <f t="shared" si="418"/>
        <v>0</v>
      </c>
      <c r="CY664" s="372">
        <f t="shared" si="418"/>
        <v>0</v>
      </c>
      <c r="CZ664" s="372">
        <f t="shared" si="418"/>
        <v>1.8967585063245544E-14</v>
      </c>
      <c r="DA664" s="372">
        <f t="shared" si="418"/>
        <v>0</v>
      </c>
      <c r="DB664" s="372">
        <f t="shared" si="418"/>
        <v>0</v>
      </c>
      <c r="DC664" s="372">
        <f t="shared" si="418"/>
        <v>1.8761415660384176E-14</v>
      </c>
      <c r="DD664" s="372"/>
      <c r="DE664" s="372"/>
      <c r="DF664" s="372"/>
      <c r="DG664" s="372"/>
      <c r="DH664" s="372"/>
      <c r="DI664" s="372"/>
      <c r="DJ664" s="372"/>
      <c r="DK664" s="372"/>
      <c r="DL664" s="372"/>
      <c r="DM664" s="372"/>
      <c r="DN664" s="372"/>
      <c r="DO664" s="372"/>
      <c r="DP664" s="372"/>
      <c r="DQ664" s="372"/>
      <c r="DR664" s="372"/>
      <c r="DS664" s="372"/>
      <c r="DT664" s="372"/>
      <c r="DU664" s="372"/>
      <c r="DV664" s="372"/>
      <c r="DW664" s="372"/>
      <c r="DX664" s="372"/>
      <c r="DY664" s="372"/>
      <c r="DZ664" s="372"/>
      <c r="EA664" s="372"/>
      <c r="EB664" s="372"/>
      <c r="EC664" s="372"/>
      <c r="ED664" s="372"/>
      <c r="EE664" s="372"/>
      <c r="EF664" s="372"/>
      <c r="EG664" s="372"/>
      <c r="EH664" s="372"/>
      <c r="EI664" s="372"/>
      <c r="EJ664" s="372"/>
      <c r="EK664" s="372"/>
      <c r="EL664" s="372"/>
      <c r="EM664" s="372"/>
    </row>
    <row r="665" spans="3:143" x14ac:dyDescent="0.3">
      <c r="C665" s="71">
        <f t="shared" si="398"/>
        <v>22</v>
      </c>
      <c r="D665" s="368" t="str">
        <f t="shared" si="412"/>
        <v>산업운영대</v>
      </c>
      <c r="E665" s="215" t="str">
        <f t="shared" si="412"/>
        <v>산업</v>
      </c>
      <c r="F665" s="283">
        <f t="shared" si="412"/>
        <v>0</v>
      </c>
      <c r="G665" s="217">
        <f t="shared" si="412"/>
        <v>2.58E-2</v>
      </c>
      <c r="H665" s="218">
        <f t="shared" si="412"/>
        <v>43449</v>
      </c>
      <c r="I665" s="219" t="str">
        <f t="shared" si="412"/>
        <v>3개월</v>
      </c>
      <c r="J665" s="369" t="str">
        <f t="shared" si="412"/>
        <v>3.6.9.12</v>
      </c>
      <c r="K665" s="370"/>
      <c r="L665" s="371">
        <f>IF(OR(L$641=3, L$641=6, L$641=9, L$641=12), SUM(I518:K518), 0)</f>
        <v>0</v>
      </c>
      <c r="M665" s="372">
        <f t="shared" si="417"/>
        <v>0</v>
      </c>
      <c r="N665" s="372">
        <f t="shared" si="417"/>
        <v>0</v>
      </c>
      <c r="O665" s="372">
        <f t="shared" si="417"/>
        <v>0</v>
      </c>
      <c r="P665" s="372">
        <f t="shared" si="417"/>
        <v>0</v>
      </c>
      <c r="Q665" s="372">
        <f t="shared" si="417"/>
        <v>0</v>
      </c>
      <c r="R665" s="372">
        <f t="shared" si="417"/>
        <v>0</v>
      </c>
      <c r="S665" s="372">
        <f t="shared" si="417"/>
        <v>0</v>
      </c>
      <c r="T665" s="372">
        <f t="shared" si="417"/>
        <v>0</v>
      </c>
      <c r="U665" s="372">
        <f t="shared" si="417"/>
        <v>0</v>
      </c>
      <c r="V665" s="372">
        <f t="shared" si="417"/>
        <v>0</v>
      </c>
      <c r="W665" s="372">
        <f t="shared" si="417"/>
        <v>0</v>
      </c>
      <c r="X665" s="372">
        <f t="shared" si="417"/>
        <v>0</v>
      </c>
      <c r="Y665" s="372">
        <f t="shared" si="417"/>
        <v>0</v>
      </c>
      <c r="Z665" s="372">
        <f t="shared" si="417"/>
        <v>86.327506849315057</v>
      </c>
      <c r="AA665" s="372">
        <f t="shared" si="417"/>
        <v>0</v>
      </c>
      <c r="AB665" s="372">
        <f t="shared" si="417"/>
        <v>0</v>
      </c>
      <c r="AC665" s="372">
        <f t="shared" si="417"/>
        <v>134.61238356164381</v>
      </c>
      <c r="AD665" s="372">
        <f t="shared" si="417"/>
        <v>0</v>
      </c>
      <c r="AE665" s="372">
        <f t="shared" si="417"/>
        <v>0</v>
      </c>
      <c r="AF665" s="372">
        <f t="shared" si="417"/>
        <v>134.61238356164381</v>
      </c>
      <c r="AG665" s="372">
        <f t="shared" si="417"/>
        <v>0</v>
      </c>
      <c r="AH665" s="372">
        <f t="shared" si="417"/>
        <v>0</v>
      </c>
      <c r="AI665" s="372">
        <f t="shared" si="417"/>
        <v>133.14920547945201</v>
      </c>
      <c r="AJ665" s="372">
        <f t="shared" si="417"/>
        <v>0</v>
      </c>
      <c r="AK665" s="372">
        <f t="shared" si="417"/>
        <v>0</v>
      </c>
      <c r="AL665" s="372">
        <f t="shared" si="417"/>
        <v>131.68602739726026</v>
      </c>
      <c r="AM665" s="372">
        <f t="shared" si="417"/>
        <v>0</v>
      </c>
      <c r="AN665" s="372">
        <f t="shared" si="417"/>
        <v>0</v>
      </c>
      <c r="AO665" s="372">
        <f t="shared" si="417"/>
        <v>134.61238356164381</v>
      </c>
      <c r="AP665" s="372">
        <f t="shared" si="417"/>
        <v>0</v>
      </c>
      <c r="AQ665" s="372">
        <f t="shared" si="417"/>
        <v>0</v>
      </c>
      <c r="AR665" s="372">
        <f t="shared" si="417"/>
        <v>134.61238356164381</v>
      </c>
      <c r="AS665" s="372">
        <f t="shared" si="417"/>
        <v>0</v>
      </c>
      <c r="AT665" s="372">
        <f t="shared" si="417"/>
        <v>0</v>
      </c>
      <c r="AU665" s="372">
        <f t="shared" si="417"/>
        <v>133.14920547945201</v>
      </c>
      <c r="AV665" s="372">
        <f t="shared" si="417"/>
        <v>0</v>
      </c>
      <c r="AW665" s="372">
        <f t="shared" si="417"/>
        <v>0</v>
      </c>
      <c r="AX665" s="372">
        <f t="shared" si="417"/>
        <v>132.90934022007633</v>
      </c>
      <c r="AY665" s="372">
        <f t="shared" si="417"/>
        <v>0</v>
      </c>
      <c r="AZ665" s="372">
        <f t="shared" si="417"/>
        <v>0</v>
      </c>
      <c r="BA665" s="372">
        <f t="shared" si="417"/>
        <v>134.24459016393442</v>
      </c>
      <c r="BB665" s="372">
        <f t="shared" si="417"/>
        <v>0</v>
      </c>
      <c r="BC665" s="372">
        <f t="shared" si="417"/>
        <v>0</v>
      </c>
      <c r="BD665" s="372">
        <f t="shared" si="417"/>
        <v>134.24459016393442</v>
      </c>
      <c r="BE665" s="372">
        <f t="shared" si="417"/>
        <v>0</v>
      </c>
      <c r="BF665" s="372">
        <f t="shared" si="417"/>
        <v>0</v>
      </c>
      <c r="BG665" s="372">
        <f t="shared" si="417"/>
        <v>132.78540983606555</v>
      </c>
      <c r="BH665" s="372">
        <f t="shared" si="417"/>
        <v>0</v>
      </c>
      <c r="BI665" s="372">
        <f t="shared" si="417"/>
        <v>0</v>
      </c>
      <c r="BJ665" s="372">
        <f t="shared" si="417"/>
        <v>131.56209701324948</v>
      </c>
      <c r="BK665" s="372">
        <f t="shared" si="417"/>
        <v>0</v>
      </c>
      <c r="BL665" s="372">
        <f t="shared" si="417"/>
        <v>0</v>
      </c>
      <c r="BM665" s="372">
        <f t="shared" si="417"/>
        <v>134.61238356164381</v>
      </c>
      <c r="BN665" s="372">
        <f t="shared" si="417"/>
        <v>0</v>
      </c>
      <c r="BO665" s="372">
        <f t="shared" si="417"/>
        <v>0</v>
      </c>
      <c r="BP665" s="372">
        <f t="shared" si="417"/>
        <v>134.61238356164381</v>
      </c>
      <c r="BQ665" s="372">
        <f t="shared" si="417"/>
        <v>0</v>
      </c>
      <c r="BR665" s="372">
        <f t="shared" si="417"/>
        <v>0</v>
      </c>
      <c r="BS665" s="372">
        <f t="shared" si="417"/>
        <v>133.14920547945201</v>
      </c>
      <c r="BT665" s="372">
        <f t="shared" si="417"/>
        <v>0</v>
      </c>
      <c r="BU665" s="372">
        <f t="shared" si="417"/>
        <v>0</v>
      </c>
      <c r="BV665" s="372">
        <f t="shared" si="417"/>
        <v>131.68602739726026</v>
      </c>
      <c r="BW665" s="372">
        <f t="shared" si="417"/>
        <v>0</v>
      </c>
      <c r="BX665" s="372">
        <f t="shared" si="417"/>
        <v>0</v>
      </c>
      <c r="BY665" s="372">
        <f t="shared" si="418"/>
        <v>134.61238356164381</v>
      </c>
      <c r="BZ665" s="372">
        <f t="shared" si="418"/>
        <v>0</v>
      </c>
      <c r="CA665" s="372">
        <f t="shared" si="418"/>
        <v>0</v>
      </c>
      <c r="CB665" s="372">
        <f t="shared" si="418"/>
        <v>134.61238356164381</v>
      </c>
      <c r="CC665" s="372">
        <f t="shared" si="418"/>
        <v>0</v>
      </c>
      <c r="CD665" s="372">
        <f t="shared" si="418"/>
        <v>0</v>
      </c>
      <c r="CE665" s="372">
        <f t="shared" si="418"/>
        <v>133.14920547945201</v>
      </c>
      <c r="CF665" s="372">
        <f t="shared" si="418"/>
        <v>0</v>
      </c>
      <c r="CG665" s="372">
        <f t="shared" si="418"/>
        <v>0</v>
      </c>
      <c r="CH665" s="372">
        <f t="shared" si="418"/>
        <v>131.68602739726026</v>
      </c>
      <c r="CI665" s="372">
        <f t="shared" si="418"/>
        <v>0</v>
      </c>
      <c r="CJ665" s="372">
        <f t="shared" si="418"/>
        <v>0</v>
      </c>
      <c r="CK665" s="372">
        <f t="shared" si="418"/>
        <v>134.61238356164381</v>
      </c>
      <c r="CL665" s="372">
        <f t="shared" si="418"/>
        <v>0</v>
      </c>
      <c r="CM665" s="372">
        <f t="shared" si="418"/>
        <v>0</v>
      </c>
      <c r="CN665" s="372">
        <f t="shared" si="418"/>
        <v>134.61238356164381</v>
      </c>
      <c r="CO665" s="372">
        <f t="shared" si="418"/>
        <v>0</v>
      </c>
      <c r="CP665" s="372">
        <f t="shared" si="418"/>
        <v>0</v>
      </c>
      <c r="CQ665" s="372">
        <f t="shared" si="418"/>
        <v>133.14920547945201</v>
      </c>
      <c r="CR665" s="372">
        <f t="shared" si="418"/>
        <v>0</v>
      </c>
      <c r="CS665" s="372">
        <f t="shared" si="418"/>
        <v>0</v>
      </c>
      <c r="CT665" s="372">
        <f t="shared" si="418"/>
        <v>132.90934022007633</v>
      </c>
      <c r="CU665" s="372">
        <f t="shared" si="418"/>
        <v>0</v>
      </c>
      <c r="CV665" s="372">
        <f t="shared" si="418"/>
        <v>0</v>
      </c>
      <c r="CW665" s="372">
        <f t="shared" si="418"/>
        <v>134.24459016393442</v>
      </c>
      <c r="CX665" s="372">
        <f t="shared" si="418"/>
        <v>0</v>
      </c>
      <c r="CY665" s="372">
        <f t="shared" si="418"/>
        <v>0</v>
      </c>
      <c r="CZ665" s="372">
        <f t="shared" si="418"/>
        <v>134.24459016393442</v>
      </c>
      <c r="DA665" s="372">
        <f t="shared" si="418"/>
        <v>0</v>
      </c>
      <c r="DB665" s="372">
        <f t="shared" si="418"/>
        <v>0</v>
      </c>
      <c r="DC665" s="372">
        <f t="shared" si="418"/>
        <v>132.78540983606555</v>
      </c>
      <c r="DD665" s="372"/>
      <c r="DE665" s="372"/>
      <c r="DF665" s="372"/>
      <c r="DG665" s="372"/>
      <c r="DH665" s="372"/>
      <c r="DI665" s="372"/>
      <c r="DJ665" s="372"/>
      <c r="DK665" s="372"/>
      <c r="DL665" s="372"/>
      <c r="DM665" s="372"/>
      <c r="DN665" s="372"/>
      <c r="DO665" s="372"/>
      <c r="DP665" s="372"/>
      <c r="DQ665" s="372"/>
      <c r="DR665" s="372"/>
      <c r="DS665" s="372"/>
      <c r="DT665" s="372"/>
      <c r="DU665" s="372"/>
      <c r="DV665" s="372"/>
      <c r="DW665" s="372"/>
      <c r="DX665" s="372"/>
      <c r="DY665" s="372"/>
      <c r="DZ665" s="372"/>
      <c r="EA665" s="372"/>
      <c r="EB665" s="372"/>
      <c r="EC665" s="372"/>
      <c r="ED665" s="372"/>
      <c r="EE665" s="372"/>
      <c r="EF665" s="372"/>
      <c r="EG665" s="372"/>
      <c r="EH665" s="372"/>
      <c r="EI665" s="372"/>
      <c r="EJ665" s="372"/>
      <c r="EK665" s="372"/>
      <c r="EL665" s="372"/>
      <c r="EM665" s="372"/>
    </row>
    <row r="666" spans="3:143" x14ac:dyDescent="0.3">
      <c r="C666" s="71">
        <f t="shared" si="398"/>
        <v>23</v>
      </c>
      <c r="D666" s="373" t="str">
        <f t="shared" si="412"/>
        <v>일반대</v>
      </c>
      <c r="E666" s="215" t="str">
        <f t="shared" si="412"/>
        <v>부산</v>
      </c>
      <c r="F666" s="283">
        <f t="shared" si="412"/>
        <v>0</v>
      </c>
      <c r="G666" s="217">
        <f t="shared" si="412"/>
        <v>3.1800000000000002E-2</v>
      </c>
      <c r="H666" s="218">
        <f t="shared" si="412"/>
        <v>43126</v>
      </c>
      <c r="I666" s="219" t="str">
        <f t="shared" si="412"/>
        <v>3개월</v>
      </c>
      <c r="J666" s="369" t="str">
        <f t="shared" si="412"/>
        <v>1,4,7,10</v>
      </c>
      <c r="K666" s="370"/>
      <c r="L666" s="371">
        <f>IF(OR(L$641=1, L$641=4, L$641=7, L$641=10), SUM(I519:K519), 0)</f>
        <v>0</v>
      </c>
      <c r="M666" s="372">
        <f t="shared" ref="M666:BX666" si="419">IF(OR(M$641=1, M$641=4, M$641=7, M$641=10), SUM(J519:L519), 0)</f>
        <v>0</v>
      </c>
      <c r="N666" s="372">
        <f t="shared" si="419"/>
        <v>0</v>
      </c>
      <c r="O666" s="372">
        <f t="shared" si="419"/>
        <v>0</v>
      </c>
      <c r="P666" s="372">
        <f t="shared" si="419"/>
        <v>0</v>
      </c>
      <c r="Q666" s="372">
        <f t="shared" si="419"/>
        <v>0</v>
      </c>
      <c r="R666" s="372">
        <f t="shared" si="419"/>
        <v>0</v>
      </c>
      <c r="S666" s="372">
        <f t="shared" si="419"/>
        <v>0</v>
      </c>
      <c r="T666" s="372">
        <f t="shared" si="419"/>
        <v>0</v>
      </c>
      <c r="U666" s="372">
        <f t="shared" si="419"/>
        <v>0</v>
      </c>
      <c r="V666" s="372">
        <f t="shared" si="419"/>
        <v>0</v>
      </c>
      <c r="W666" s="372">
        <f t="shared" si="419"/>
        <v>0</v>
      </c>
      <c r="X666" s="372">
        <f t="shared" si="419"/>
        <v>21.258082191780822</v>
      </c>
      <c r="Y666" s="372">
        <f t="shared" si="419"/>
        <v>0</v>
      </c>
      <c r="Z666" s="372">
        <f t="shared" si="419"/>
        <v>0</v>
      </c>
      <c r="AA666" s="372">
        <f t="shared" si="419"/>
        <v>31.364383561643837</v>
      </c>
      <c r="AB666" s="372">
        <f t="shared" si="419"/>
        <v>0</v>
      </c>
      <c r="AC666" s="372">
        <f t="shared" si="419"/>
        <v>0</v>
      </c>
      <c r="AD666" s="372">
        <f t="shared" si="419"/>
        <v>31.712876712328764</v>
      </c>
      <c r="AE666" s="372">
        <f t="shared" si="419"/>
        <v>0</v>
      </c>
      <c r="AF666" s="372">
        <f t="shared" si="419"/>
        <v>0</v>
      </c>
      <c r="AG666" s="372">
        <f t="shared" si="419"/>
        <v>32.061369863013695</v>
      </c>
      <c r="AH666" s="372">
        <f t="shared" si="419"/>
        <v>0</v>
      </c>
      <c r="AI666" s="372">
        <f t="shared" si="419"/>
        <v>0</v>
      </c>
      <c r="AJ666" s="372">
        <f t="shared" si="419"/>
        <v>32.061369863013695</v>
      </c>
      <c r="AK666" s="372">
        <f t="shared" si="419"/>
        <v>0</v>
      </c>
      <c r="AL666" s="372">
        <f t="shared" si="419"/>
        <v>0</v>
      </c>
      <c r="AM666" s="372">
        <f t="shared" si="419"/>
        <v>31.364383561643837</v>
      </c>
      <c r="AN666" s="372">
        <f t="shared" si="419"/>
        <v>0</v>
      </c>
      <c r="AO666" s="372">
        <f t="shared" si="419"/>
        <v>0</v>
      </c>
      <c r="AP666" s="372">
        <f t="shared" si="419"/>
        <v>31.712876712328764</v>
      </c>
      <c r="AQ666" s="372">
        <f t="shared" si="419"/>
        <v>0</v>
      </c>
      <c r="AR666" s="372">
        <f t="shared" si="419"/>
        <v>0</v>
      </c>
      <c r="AS666" s="372">
        <f t="shared" si="419"/>
        <v>32.061369863013695</v>
      </c>
      <c r="AT666" s="372">
        <f t="shared" si="419"/>
        <v>0</v>
      </c>
      <c r="AU666" s="372">
        <f t="shared" si="419"/>
        <v>0</v>
      </c>
      <c r="AV666" s="372">
        <f t="shared" si="419"/>
        <v>32.061369863013695</v>
      </c>
      <c r="AW666" s="372">
        <f t="shared" si="419"/>
        <v>0</v>
      </c>
      <c r="AX666" s="372">
        <f t="shared" si="419"/>
        <v>0</v>
      </c>
      <c r="AY666" s="372">
        <f t="shared" si="419"/>
        <v>31.626229508196722</v>
      </c>
      <c r="AZ666" s="372">
        <f t="shared" si="419"/>
        <v>0</v>
      </c>
      <c r="BA666" s="372">
        <f t="shared" si="419"/>
        <v>0</v>
      </c>
      <c r="BB666" s="372">
        <f t="shared" si="419"/>
        <v>31.626229508196722</v>
      </c>
      <c r="BC666" s="372">
        <f t="shared" si="419"/>
        <v>0</v>
      </c>
      <c r="BD666" s="372">
        <f t="shared" si="419"/>
        <v>0</v>
      </c>
      <c r="BE666" s="372">
        <f t="shared" si="419"/>
        <v>31.973770491803279</v>
      </c>
      <c r="BF666" s="372">
        <f t="shared" si="419"/>
        <v>0</v>
      </c>
      <c r="BG666" s="372">
        <f t="shared" si="419"/>
        <v>0</v>
      </c>
      <c r="BH666" s="372">
        <f t="shared" si="419"/>
        <v>31.973770491803279</v>
      </c>
      <c r="BI666" s="372">
        <f t="shared" si="419"/>
        <v>0</v>
      </c>
      <c r="BJ666" s="372">
        <f t="shared" si="419"/>
        <v>0</v>
      </c>
      <c r="BK666" s="372">
        <f t="shared" si="419"/>
        <v>31.364383561643837</v>
      </c>
      <c r="BL666" s="372">
        <f t="shared" si="419"/>
        <v>0</v>
      </c>
      <c r="BM666" s="372">
        <f t="shared" si="419"/>
        <v>0</v>
      </c>
      <c r="BN666" s="372">
        <f t="shared" si="419"/>
        <v>31.712876712328764</v>
      </c>
      <c r="BO666" s="372">
        <f t="shared" si="419"/>
        <v>0</v>
      </c>
      <c r="BP666" s="372">
        <f t="shared" si="419"/>
        <v>0</v>
      </c>
      <c r="BQ666" s="372">
        <f t="shared" si="419"/>
        <v>32.061369863013695</v>
      </c>
      <c r="BR666" s="372">
        <f t="shared" si="419"/>
        <v>0</v>
      </c>
      <c r="BS666" s="372">
        <f t="shared" si="419"/>
        <v>0</v>
      </c>
      <c r="BT666" s="372">
        <f t="shared" si="419"/>
        <v>32.061369863013695</v>
      </c>
      <c r="BU666" s="372">
        <f t="shared" si="419"/>
        <v>0</v>
      </c>
      <c r="BV666" s="372">
        <f t="shared" si="419"/>
        <v>0</v>
      </c>
      <c r="BW666" s="372">
        <f t="shared" si="419"/>
        <v>31.364383561643837</v>
      </c>
      <c r="BX666" s="372">
        <f t="shared" si="419"/>
        <v>0</v>
      </c>
      <c r="BY666" s="372">
        <f t="shared" ref="BY666:DC666" si="420">IF(OR(BY$641=1, BY$641=4, BY$641=7, BY$641=10), SUM(BV519:BX519), 0)</f>
        <v>0</v>
      </c>
      <c r="BZ666" s="372">
        <f t="shared" si="420"/>
        <v>31.712876712328764</v>
      </c>
      <c r="CA666" s="372">
        <f t="shared" si="420"/>
        <v>0</v>
      </c>
      <c r="CB666" s="372">
        <f t="shared" si="420"/>
        <v>0</v>
      </c>
      <c r="CC666" s="372">
        <f t="shared" si="420"/>
        <v>32.061369863013695</v>
      </c>
      <c r="CD666" s="372">
        <f t="shared" si="420"/>
        <v>0</v>
      </c>
      <c r="CE666" s="372">
        <f t="shared" si="420"/>
        <v>0</v>
      </c>
      <c r="CF666" s="372">
        <f t="shared" si="420"/>
        <v>32.061369863013695</v>
      </c>
      <c r="CG666" s="372">
        <f t="shared" si="420"/>
        <v>0</v>
      </c>
      <c r="CH666" s="372">
        <f t="shared" si="420"/>
        <v>0</v>
      </c>
      <c r="CI666" s="372">
        <f t="shared" si="420"/>
        <v>31.364383561643837</v>
      </c>
      <c r="CJ666" s="372">
        <f t="shared" si="420"/>
        <v>0</v>
      </c>
      <c r="CK666" s="372">
        <f t="shared" si="420"/>
        <v>0</v>
      </c>
      <c r="CL666" s="372">
        <f t="shared" si="420"/>
        <v>31.712876712328764</v>
      </c>
      <c r="CM666" s="372">
        <f t="shared" si="420"/>
        <v>0</v>
      </c>
      <c r="CN666" s="372">
        <f t="shared" si="420"/>
        <v>0</v>
      </c>
      <c r="CO666" s="372">
        <f t="shared" si="420"/>
        <v>32.061369863013695</v>
      </c>
      <c r="CP666" s="372">
        <f t="shared" si="420"/>
        <v>0</v>
      </c>
      <c r="CQ666" s="372">
        <f t="shared" si="420"/>
        <v>0</v>
      </c>
      <c r="CR666" s="372">
        <f t="shared" si="420"/>
        <v>32.061369863013695</v>
      </c>
      <c r="CS666" s="372">
        <f t="shared" si="420"/>
        <v>0</v>
      </c>
      <c r="CT666" s="372">
        <f t="shared" si="420"/>
        <v>0</v>
      </c>
      <c r="CU666" s="372">
        <f t="shared" si="420"/>
        <v>31.626229508196722</v>
      </c>
      <c r="CV666" s="372">
        <f t="shared" si="420"/>
        <v>0</v>
      </c>
      <c r="CW666" s="372">
        <f t="shared" si="420"/>
        <v>0</v>
      </c>
      <c r="CX666" s="372">
        <f t="shared" si="420"/>
        <v>31.626229508196722</v>
      </c>
      <c r="CY666" s="372">
        <f t="shared" si="420"/>
        <v>0</v>
      </c>
      <c r="CZ666" s="372">
        <f t="shared" si="420"/>
        <v>0</v>
      </c>
      <c r="DA666" s="372">
        <f t="shared" si="420"/>
        <v>31.973770491803279</v>
      </c>
      <c r="DB666" s="372">
        <f t="shared" si="420"/>
        <v>0</v>
      </c>
      <c r="DC666" s="372">
        <f t="shared" si="420"/>
        <v>0</v>
      </c>
      <c r="DD666" s="372"/>
      <c r="DE666" s="372"/>
      <c r="DF666" s="372"/>
      <c r="DG666" s="372"/>
      <c r="DH666" s="372"/>
      <c r="DI666" s="372"/>
      <c r="DJ666" s="372"/>
      <c r="DK666" s="372"/>
      <c r="DL666" s="372"/>
      <c r="DM666" s="372"/>
      <c r="DN666" s="372"/>
      <c r="DO666" s="372"/>
      <c r="DP666" s="372"/>
      <c r="DQ666" s="372"/>
      <c r="DR666" s="372"/>
      <c r="DS666" s="372"/>
      <c r="DT666" s="372"/>
      <c r="DU666" s="372"/>
      <c r="DV666" s="372"/>
      <c r="DW666" s="372"/>
      <c r="DX666" s="372"/>
      <c r="DY666" s="372"/>
      <c r="DZ666" s="372"/>
      <c r="EA666" s="372"/>
      <c r="EB666" s="372"/>
      <c r="EC666" s="372"/>
      <c r="ED666" s="372"/>
      <c r="EE666" s="372"/>
      <c r="EF666" s="372"/>
      <c r="EG666" s="372"/>
      <c r="EH666" s="372"/>
      <c r="EI666" s="372"/>
      <c r="EJ666" s="372"/>
      <c r="EK666" s="372"/>
      <c r="EL666" s="372"/>
      <c r="EM666" s="372"/>
    </row>
    <row r="667" spans="3:143" x14ac:dyDescent="0.3">
      <c r="C667" s="71">
        <f t="shared" si="398"/>
        <v>24</v>
      </c>
      <c r="D667" s="368" t="str">
        <f t="shared" si="412"/>
        <v>일반대</v>
      </c>
      <c r="E667" s="215" t="str">
        <f t="shared" si="412"/>
        <v>부산</v>
      </c>
      <c r="F667" s="283">
        <f t="shared" si="412"/>
        <v>0</v>
      </c>
      <c r="G667" s="217">
        <f t="shared" si="412"/>
        <v>3.2099999999999997E-2</v>
      </c>
      <c r="H667" s="218">
        <f t="shared" si="412"/>
        <v>43190</v>
      </c>
      <c r="I667" s="219" t="str">
        <f t="shared" si="412"/>
        <v>3개월</v>
      </c>
      <c r="J667" s="369" t="str">
        <f t="shared" si="412"/>
        <v>3.6.9.12</v>
      </c>
      <c r="K667" s="370"/>
      <c r="L667" s="371">
        <f>IF(OR(L$641=3, L$641=6, L$641=9, L$641=12), SUM(I520:K520), 0)</f>
        <v>0</v>
      </c>
      <c r="M667" s="372">
        <f t="shared" ref="M667:BX667" si="421">IF(OR(M$641=3, M$641=6, M$641=9, M$641=12), SUM(J520:L520), 0)</f>
        <v>0</v>
      </c>
      <c r="N667" s="372">
        <f t="shared" si="421"/>
        <v>0</v>
      </c>
      <c r="O667" s="372">
        <f t="shared" si="421"/>
        <v>0</v>
      </c>
      <c r="P667" s="372">
        <f t="shared" si="421"/>
        <v>0</v>
      </c>
      <c r="Q667" s="372">
        <f t="shared" si="421"/>
        <v>0</v>
      </c>
      <c r="R667" s="372">
        <f t="shared" si="421"/>
        <v>0</v>
      </c>
      <c r="S667" s="372">
        <f t="shared" si="421"/>
        <v>0</v>
      </c>
      <c r="T667" s="372">
        <f t="shared" si="421"/>
        <v>0</v>
      </c>
      <c r="U667" s="372">
        <f t="shared" si="421"/>
        <v>0</v>
      </c>
      <c r="V667" s="372">
        <f t="shared" si="421"/>
        <v>0</v>
      </c>
      <c r="W667" s="372">
        <f t="shared" si="421"/>
        <v>15.830136986301365</v>
      </c>
      <c r="X667" s="372">
        <f t="shared" si="421"/>
        <v>0</v>
      </c>
      <c r="Y667" s="372">
        <f t="shared" si="421"/>
        <v>0</v>
      </c>
      <c r="Z667" s="372">
        <f t="shared" si="421"/>
        <v>47.4904109589041</v>
      </c>
      <c r="AA667" s="372">
        <f t="shared" si="421"/>
        <v>0</v>
      </c>
      <c r="AB667" s="372">
        <f t="shared" si="421"/>
        <v>0</v>
      </c>
      <c r="AC667" s="372">
        <f t="shared" si="421"/>
        <v>48.545753424657519</v>
      </c>
      <c r="AD667" s="372">
        <f t="shared" si="421"/>
        <v>0</v>
      </c>
      <c r="AE667" s="372">
        <f t="shared" si="421"/>
        <v>0</v>
      </c>
      <c r="AF667" s="372">
        <f t="shared" si="421"/>
        <v>48.545753424657519</v>
      </c>
      <c r="AG667" s="372">
        <f t="shared" si="421"/>
        <v>0</v>
      </c>
      <c r="AH667" s="372">
        <f t="shared" si="421"/>
        <v>0</v>
      </c>
      <c r="AI667" s="372">
        <f t="shared" si="421"/>
        <v>48.018082191780806</v>
      </c>
      <c r="AJ667" s="372">
        <f t="shared" si="421"/>
        <v>0</v>
      </c>
      <c r="AK667" s="372">
        <f t="shared" si="421"/>
        <v>0</v>
      </c>
      <c r="AL667" s="372">
        <f t="shared" si="421"/>
        <v>47.4904109589041</v>
      </c>
      <c r="AM667" s="372">
        <f t="shared" si="421"/>
        <v>0</v>
      </c>
      <c r="AN667" s="372">
        <f t="shared" si="421"/>
        <v>0</v>
      </c>
      <c r="AO667" s="372">
        <f t="shared" si="421"/>
        <v>48.545753424657519</v>
      </c>
      <c r="AP667" s="372">
        <f t="shared" si="421"/>
        <v>0</v>
      </c>
      <c r="AQ667" s="372">
        <f t="shared" si="421"/>
        <v>0</v>
      </c>
      <c r="AR667" s="372">
        <f t="shared" si="421"/>
        <v>48.545753424657519</v>
      </c>
      <c r="AS667" s="372">
        <f t="shared" si="421"/>
        <v>0</v>
      </c>
      <c r="AT667" s="372">
        <f t="shared" si="421"/>
        <v>0</v>
      </c>
      <c r="AU667" s="372">
        <f t="shared" si="421"/>
        <v>48.018082191780806</v>
      </c>
      <c r="AV667" s="372">
        <f t="shared" si="421"/>
        <v>0</v>
      </c>
      <c r="AW667" s="372">
        <f t="shared" si="421"/>
        <v>0</v>
      </c>
      <c r="AX667" s="372">
        <f t="shared" si="421"/>
        <v>47.931578710981348</v>
      </c>
      <c r="AY667" s="372">
        <f t="shared" si="421"/>
        <v>0</v>
      </c>
      <c r="AZ667" s="372">
        <f t="shared" si="421"/>
        <v>0</v>
      </c>
      <c r="BA667" s="372">
        <f t="shared" si="421"/>
        <v>48.413114754098352</v>
      </c>
      <c r="BB667" s="372">
        <f t="shared" si="421"/>
        <v>0</v>
      </c>
      <c r="BC667" s="372">
        <f t="shared" si="421"/>
        <v>0</v>
      </c>
      <c r="BD667" s="372">
        <f t="shared" si="421"/>
        <v>48.413114754098352</v>
      </c>
      <c r="BE667" s="372">
        <f t="shared" si="421"/>
        <v>0</v>
      </c>
      <c r="BF667" s="372">
        <f t="shared" si="421"/>
        <v>0</v>
      </c>
      <c r="BG667" s="372">
        <f t="shared" si="421"/>
        <v>47.886885245901631</v>
      </c>
      <c r="BH667" s="372">
        <f t="shared" si="421"/>
        <v>0</v>
      </c>
      <c r="BI667" s="372">
        <f t="shared" si="421"/>
        <v>0</v>
      </c>
      <c r="BJ667" s="372">
        <f t="shared" si="421"/>
        <v>47.445717493824375</v>
      </c>
      <c r="BK667" s="372">
        <f t="shared" si="421"/>
        <v>0</v>
      </c>
      <c r="BL667" s="372">
        <f t="shared" si="421"/>
        <v>0</v>
      </c>
      <c r="BM667" s="372">
        <f t="shared" si="421"/>
        <v>48.545753424657519</v>
      </c>
      <c r="BN667" s="372">
        <f t="shared" si="421"/>
        <v>0</v>
      </c>
      <c r="BO667" s="372">
        <f t="shared" si="421"/>
        <v>0</v>
      </c>
      <c r="BP667" s="372">
        <f t="shared" si="421"/>
        <v>48.545753424657519</v>
      </c>
      <c r="BQ667" s="372">
        <f t="shared" si="421"/>
        <v>0</v>
      </c>
      <c r="BR667" s="372">
        <f t="shared" si="421"/>
        <v>0</v>
      </c>
      <c r="BS667" s="372">
        <f t="shared" si="421"/>
        <v>48.018082191780806</v>
      </c>
      <c r="BT667" s="372">
        <f t="shared" si="421"/>
        <v>0</v>
      </c>
      <c r="BU667" s="372">
        <f t="shared" si="421"/>
        <v>0</v>
      </c>
      <c r="BV667" s="372">
        <f t="shared" si="421"/>
        <v>47.4904109589041</v>
      </c>
      <c r="BW667" s="372">
        <f t="shared" si="421"/>
        <v>0</v>
      </c>
      <c r="BX667" s="372">
        <f t="shared" si="421"/>
        <v>0</v>
      </c>
      <c r="BY667" s="372">
        <f t="shared" ref="BY667:DC667" si="422">IF(OR(BY$641=3, BY$641=6, BY$641=9, BY$641=12), SUM(BV520:BX520), 0)</f>
        <v>48.545753424657519</v>
      </c>
      <c r="BZ667" s="372">
        <f t="shared" si="422"/>
        <v>0</v>
      </c>
      <c r="CA667" s="372">
        <f t="shared" si="422"/>
        <v>0</v>
      </c>
      <c r="CB667" s="372">
        <f t="shared" si="422"/>
        <v>48.545753424657519</v>
      </c>
      <c r="CC667" s="372">
        <f t="shared" si="422"/>
        <v>0</v>
      </c>
      <c r="CD667" s="372">
        <f t="shared" si="422"/>
        <v>0</v>
      </c>
      <c r="CE667" s="372">
        <f t="shared" si="422"/>
        <v>48.018082191780806</v>
      </c>
      <c r="CF667" s="372">
        <f t="shared" si="422"/>
        <v>0</v>
      </c>
      <c r="CG667" s="372">
        <f t="shared" si="422"/>
        <v>0</v>
      </c>
      <c r="CH667" s="372">
        <f t="shared" si="422"/>
        <v>47.4904109589041</v>
      </c>
      <c r="CI667" s="372">
        <f t="shared" si="422"/>
        <v>0</v>
      </c>
      <c r="CJ667" s="372">
        <f t="shared" si="422"/>
        <v>0</v>
      </c>
      <c r="CK667" s="372">
        <f t="shared" si="422"/>
        <v>48.545753424657519</v>
      </c>
      <c r="CL667" s="372">
        <f t="shared" si="422"/>
        <v>0</v>
      </c>
      <c r="CM667" s="372">
        <f t="shared" si="422"/>
        <v>0</v>
      </c>
      <c r="CN667" s="372">
        <f t="shared" si="422"/>
        <v>48.545753424657519</v>
      </c>
      <c r="CO667" s="372">
        <f t="shared" si="422"/>
        <v>0</v>
      </c>
      <c r="CP667" s="372">
        <f t="shared" si="422"/>
        <v>0</v>
      </c>
      <c r="CQ667" s="372">
        <f t="shared" si="422"/>
        <v>48.018082191780806</v>
      </c>
      <c r="CR667" s="372">
        <f t="shared" si="422"/>
        <v>0</v>
      </c>
      <c r="CS667" s="372">
        <f t="shared" si="422"/>
        <v>0</v>
      </c>
      <c r="CT667" s="372">
        <f t="shared" si="422"/>
        <v>47.931578710981348</v>
      </c>
      <c r="CU667" s="372">
        <f t="shared" si="422"/>
        <v>0</v>
      </c>
      <c r="CV667" s="372">
        <f t="shared" si="422"/>
        <v>0</v>
      </c>
      <c r="CW667" s="372">
        <f t="shared" si="422"/>
        <v>48.413114754098352</v>
      </c>
      <c r="CX667" s="372">
        <f t="shared" si="422"/>
        <v>0</v>
      </c>
      <c r="CY667" s="372">
        <f t="shared" si="422"/>
        <v>0</v>
      </c>
      <c r="CZ667" s="372">
        <f t="shared" si="422"/>
        <v>48.413114754098352</v>
      </c>
      <c r="DA667" s="372">
        <f t="shared" si="422"/>
        <v>0</v>
      </c>
      <c r="DB667" s="372">
        <f t="shared" si="422"/>
        <v>0</v>
      </c>
      <c r="DC667" s="372">
        <f t="shared" si="422"/>
        <v>47.886885245901631</v>
      </c>
      <c r="DD667" s="372"/>
      <c r="DE667" s="372"/>
      <c r="DF667" s="372"/>
      <c r="DG667" s="372"/>
      <c r="DH667" s="372"/>
      <c r="DI667" s="372"/>
      <c r="DJ667" s="372"/>
      <c r="DK667" s="372"/>
      <c r="DL667" s="372"/>
      <c r="DM667" s="372"/>
      <c r="DN667" s="372"/>
      <c r="DO667" s="372"/>
      <c r="DP667" s="372"/>
      <c r="DQ667" s="372"/>
      <c r="DR667" s="372"/>
      <c r="DS667" s="372"/>
      <c r="DT667" s="372"/>
      <c r="DU667" s="372"/>
      <c r="DV667" s="372"/>
      <c r="DW667" s="372"/>
      <c r="DX667" s="372"/>
      <c r="DY667" s="372"/>
      <c r="DZ667" s="372"/>
      <c r="EA667" s="372"/>
      <c r="EB667" s="372"/>
      <c r="EC667" s="372"/>
      <c r="ED667" s="372"/>
      <c r="EE667" s="372"/>
      <c r="EF667" s="372"/>
      <c r="EG667" s="372"/>
      <c r="EH667" s="372"/>
      <c r="EI667" s="372"/>
      <c r="EJ667" s="372"/>
      <c r="EK667" s="372"/>
      <c r="EL667" s="372"/>
      <c r="EM667" s="372"/>
    </row>
    <row r="668" spans="3:143" x14ac:dyDescent="0.3">
      <c r="C668" s="71">
        <f t="shared" si="398"/>
        <v>25</v>
      </c>
      <c r="D668" s="373" t="str">
        <f t="shared" si="412"/>
        <v>일반대</v>
      </c>
      <c r="E668" s="215" t="str">
        <f t="shared" si="412"/>
        <v>농협</v>
      </c>
      <c r="F668" s="283">
        <f t="shared" si="412"/>
        <v>0</v>
      </c>
      <c r="G668" s="217">
        <f t="shared" si="412"/>
        <v>3.0499999999999999E-2</v>
      </c>
      <c r="H668" s="218">
        <f t="shared" si="412"/>
        <v>43267</v>
      </c>
      <c r="I668" s="219" t="str">
        <f t="shared" si="412"/>
        <v>1개월</v>
      </c>
      <c r="J668" s="369" t="str">
        <f t="shared" si="412"/>
        <v>-</v>
      </c>
      <c r="K668" s="370"/>
      <c r="L668" s="371">
        <f t="shared" ref="L668:BW668" si="423">K521</f>
        <v>0</v>
      </c>
      <c r="M668" s="372">
        <f t="shared" si="423"/>
        <v>0</v>
      </c>
      <c r="N668" s="372">
        <f t="shared" si="423"/>
        <v>0</v>
      </c>
      <c r="O668" s="372">
        <f t="shared" si="423"/>
        <v>0</v>
      </c>
      <c r="P668" s="372">
        <f t="shared" si="423"/>
        <v>0</v>
      </c>
      <c r="Q668" s="372">
        <f t="shared" si="423"/>
        <v>0</v>
      </c>
      <c r="R668" s="372">
        <f t="shared" si="423"/>
        <v>0</v>
      </c>
      <c r="S668" s="372">
        <f t="shared" si="423"/>
        <v>0</v>
      </c>
      <c r="T668" s="372">
        <f t="shared" si="423"/>
        <v>0</v>
      </c>
      <c r="U668" s="372">
        <f t="shared" si="423"/>
        <v>0</v>
      </c>
      <c r="V668" s="372">
        <f t="shared" si="423"/>
        <v>0</v>
      </c>
      <c r="W668" s="372">
        <f t="shared" si="423"/>
        <v>15.041095890410958</v>
      </c>
      <c r="X668" s="372">
        <f t="shared" si="423"/>
        <v>15.542465753424658</v>
      </c>
      <c r="Y668" s="372">
        <f t="shared" si="423"/>
        <v>15.542465753424658</v>
      </c>
      <c r="Z668" s="372">
        <f t="shared" si="423"/>
        <v>14.038356164383563</v>
      </c>
      <c r="AA668" s="372">
        <f t="shared" si="423"/>
        <v>15.542465753424658</v>
      </c>
      <c r="AB668" s="372">
        <f t="shared" si="423"/>
        <v>15.041095890410958</v>
      </c>
      <c r="AC668" s="372">
        <f t="shared" si="423"/>
        <v>15.542465753424658</v>
      </c>
      <c r="AD668" s="372">
        <f t="shared" si="423"/>
        <v>15.041095890410958</v>
      </c>
      <c r="AE668" s="372">
        <f t="shared" si="423"/>
        <v>15.542465753424658</v>
      </c>
      <c r="AF668" s="372">
        <f t="shared" si="423"/>
        <v>15.542465753424658</v>
      </c>
      <c r="AG668" s="372">
        <f t="shared" si="423"/>
        <v>15.041095890410958</v>
      </c>
      <c r="AH668" s="372">
        <f t="shared" si="423"/>
        <v>15.542465753424658</v>
      </c>
      <c r="AI668" s="372">
        <f t="shared" si="423"/>
        <v>15.041095890410958</v>
      </c>
      <c r="AJ668" s="372">
        <f t="shared" si="423"/>
        <v>15.542465753424658</v>
      </c>
      <c r="AK668" s="372">
        <f t="shared" si="423"/>
        <v>15.542465753424658</v>
      </c>
      <c r="AL668" s="372">
        <f t="shared" si="423"/>
        <v>14.038356164383563</v>
      </c>
      <c r="AM668" s="372">
        <f t="shared" si="423"/>
        <v>15.542465753424658</v>
      </c>
      <c r="AN668" s="372">
        <f t="shared" si="423"/>
        <v>15.041095890410958</v>
      </c>
      <c r="AO668" s="372">
        <f t="shared" si="423"/>
        <v>15.542465753424658</v>
      </c>
      <c r="AP668" s="372">
        <f t="shared" si="423"/>
        <v>15.041095890410958</v>
      </c>
      <c r="AQ668" s="372">
        <f t="shared" si="423"/>
        <v>15.542465753424658</v>
      </c>
      <c r="AR668" s="372">
        <f t="shared" si="423"/>
        <v>15.542465753424658</v>
      </c>
      <c r="AS668" s="372">
        <f t="shared" si="423"/>
        <v>15.041095890410958</v>
      </c>
      <c r="AT668" s="372">
        <f t="shared" si="423"/>
        <v>15.542465753424658</v>
      </c>
      <c r="AU668" s="372">
        <f t="shared" si="423"/>
        <v>15.041095890410958</v>
      </c>
      <c r="AV668" s="372">
        <f t="shared" si="423"/>
        <v>15.542465753424658</v>
      </c>
      <c r="AW668" s="372">
        <f t="shared" si="423"/>
        <v>15.5</v>
      </c>
      <c r="AX668" s="372">
        <f t="shared" si="423"/>
        <v>14.5</v>
      </c>
      <c r="AY668" s="372">
        <f t="shared" si="423"/>
        <v>15.5</v>
      </c>
      <c r="AZ668" s="372">
        <f t="shared" si="423"/>
        <v>14.999999999999998</v>
      </c>
      <c r="BA668" s="372">
        <f t="shared" si="423"/>
        <v>15.5</v>
      </c>
      <c r="BB668" s="372">
        <f t="shared" si="423"/>
        <v>14.999999999999998</v>
      </c>
      <c r="BC668" s="372">
        <f t="shared" si="423"/>
        <v>15.5</v>
      </c>
      <c r="BD668" s="372">
        <f t="shared" si="423"/>
        <v>15.5</v>
      </c>
      <c r="BE668" s="372">
        <f t="shared" si="423"/>
        <v>14.999999999999998</v>
      </c>
      <c r="BF668" s="372">
        <f t="shared" si="423"/>
        <v>15.5</v>
      </c>
      <c r="BG668" s="372">
        <f t="shared" si="423"/>
        <v>14.999999999999998</v>
      </c>
      <c r="BH668" s="372">
        <f t="shared" si="423"/>
        <v>15.5</v>
      </c>
      <c r="BI668" s="372">
        <f t="shared" si="423"/>
        <v>15.542465753424658</v>
      </c>
      <c r="BJ668" s="372">
        <f t="shared" si="423"/>
        <v>14.038356164383563</v>
      </c>
      <c r="BK668" s="372">
        <f t="shared" si="423"/>
        <v>15.542465753424658</v>
      </c>
      <c r="BL668" s="372">
        <f t="shared" si="423"/>
        <v>15.041095890410958</v>
      </c>
      <c r="BM668" s="372">
        <f t="shared" si="423"/>
        <v>15.542465753424658</v>
      </c>
      <c r="BN668" s="372">
        <f t="shared" si="423"/>
        <v>15.041095890410958</v>
      </c>
      <c r="BO668" s="372">
        <f t="shared" si="423"/>
        <v>15.542465753424658</v>
      </c>
      <c r="BP668" s="372">
        <f t="shared" si="423"/>
        <v>15.542465753424658</v>
      </c>
      <c r="BQ668" s="372">
        <f t="shared" si="423"/>
        <v>15.041095890410958</v>
      </c>
      <c r="BR668" s="372">
        <f t="shared" si="423"/>
        <v>15.542465753424658</v>
      </c>
      <c r="BS668" s="372">
        <f t="shared" si="423"/>
        <v>15.041095890410958</v>
      </c>
      <c r="BT668" s="372">
        <f t="shared" si="423"/>
        <v>15.542465753424658</v>
      </c>
      <c r="BU668" s="372">
        <f t="shared" si="423"/>
        <v>15.542465753424658</v>
      </c>
      <c r="BV668" s="372">
        <f t="shared" si="423"/>
        <v>14.038356164383563</v>
      </c>
      <c r="BW668" s="372">
        <f t="shared" si="423"/>
        <v>15.542465753424658</v>
      </c>
      <c r="BX668" s="372">
        <f t="shared" ref="BX668:DC668" si="424">BW521</f>
        <v>15.041095890410958</v>
      </c>
      <c r="BY668" s="372">
        <f t="shared" si="424"/>
        <v>15.542465753424658</v>
      </c>
      <c r="BZ668" s="372">
        <f t="shared" si="424"/>
        <v>15.041095890410958</v>
      </c>
      <c r="CA668" s="372">
        <f t="shared" si="424"/>
        <v>15.542465753424658</v>
      </c>
      <c r="CB668" s="372">
        <f t="shared" si="424"/>
        <v>15.542465753424658</v>
      </c>
      <c r="CC668" s="372">
        <f t="shared" si="424"/>
        <v>15.041095890410958</v>
      </c>
      <c r="CD668" s="372">
        <f t="shared" si="424"/>
        <v>15.542465753424658</v>
      </c>
      <c r="CE668" s="372">
        <f t="shared" si="424"/>
        <v>15.041095890410958</v>
      </c>
      <c r="CF668" s="372">
        <f t="shared" si="424"/>
        <v>15.542465753424658</v>
      </c>
      <c r="CG668" s="372">
        <f t="shared" si="424"/>
        <v>15.542465753424658</v>
      </c>
      <c r="CH668" s="372">
        <f t="shared" si="424"/>
        <v>14.038356164383563</v>
      </c>
      <c r="CI668" s="372">
        <f t="shared" si="424"/>
        <v>15.542465753424658</v>
      </c>
      <c r="CJ668" s="372">
        <f t="shared" si="424"/>
        <v>15.041095890410958</v>
      </c>
      <c r="CK668" s="372">
        <f t="shared" si="424"/>
        <v>15.542465753424658</v>
      </c>
      <c r="CL668" s="372">
        <f t="shared" si="424"/>
        <v>15.041095890410958</v>
      </c>
      <c r="CM668" s="372">
        <f t="shared" si="424"/>
        <v>15.542465753424658</v>
      </c>
      <c r="CN668" s="372">
        <f t="shared" si="424"/>
        <v>15.542465753424658</v>
      </c>
      <c r="CO668" s="372">
        <f t="shared" si="424"/>
        <v>15.041095890410958</v>
      </c>
      <c r="CP668" s="372">
        <f t="shared" si="424"/>
        <v>15.542465753424658</v>
      </c>
      <c r="CQ668" s="372">
        <f t="shared" si="424"/>
        <v>15.041095890410958</v>
      </c>
      <c r="CR668" s="372">
        <f t="shared" si="424"/>
        <v>15.542465753424658</v>
      </c>
      <c r="CS668" s="372">
        <f t="shared" si="424"/>
        <v>15.5</v>
      </c>
      <c r="CT668" s="372">
        <f t="shared" si="424"/>
        <v>14.5</v>
      </c>
      <c r="CU668" s="372">
        <f t="shared" si="424"/>
        <v>15.5</v>
      </c>
      <c r="CV668" s="372">
        <f t="shared" si="424"/>
        <v>14.999999999999998</v>
      </c>
      <c r="CW668" s="372">
        <f t="shared" si="424"/>
        <v>15.5</v>
      </c>
      <c r="CX668" s="372">
        <f t="shared" si="424"/>
        <v>14.999999999999998</v>
      </c>
      <c r="CY668" s="372">
        <f t="shared" si="424"/>
        <v>15.5</v>
      </c>
      <c r="CZ668" s="372">
        <f t="shared" si="424"/>
        <v>15.5</v>
      </c>
      <c r="DA668" s="372">
        <f t="shared" si="424"/>
        <v>14.999999999999998</v>
      </c>
      <c r="DB668" s="372">
        <f t="shared" si="424"/>
        <v>15.5</v>
      </c>
      <c r="DC668" s="372">
        <f t="shared" si="424"/>
        <v>14.999999999999998</v>
      </c>
      <c r="DD668" s="372"/>
      <c r="DE668" s="372"/>
      <c r="DF668" s="372"/>
      <c r="DG668" s="372"/>
      <c r="DH668" s="372"/>
      <c r="DI668" s="372"/>
      <c r="DJ668" s="372"/>
      <c r="DK668" s="372"/>
      <c r="DL668" s="372"/>
      <c r="DM668" s="372"/>
      <c r="DN668" s="372"/>
      <c r="DO668" s="372"/>
      <c r="DP668" s="372"/>
      <c r="DQ668" s="372"/>
      <c r="DR668" s="372"/>
      <c r="DS668" s="372"/>
      <c r="DT668" s="372"/>
      <c r="DU668" s="372"/>
      <c r="DV668" s="372"/>
      <c r="DW668" s="372"/>
      <c r="DX668" s="372"/>
      <c r="DY668" s="372"/>
      <c r="DZ668" s="372"/>
      <c r="EA668" s="372"/>
      <c r="EB668" s="372"/>
      <c r="EC668" s="372"/>
      <c r="ED668" s="372"/>
      <c r="EE668" s="372"/>
      <c r="EF668" s="372"/>
      <c r="EG668" s="372"/>
      <c r="EH668" s="372"/>
      <c r="EI668" s="372"/>
      <c r="EJ668" s="372"/>
      <c r="EK668" s="372"/>
      <c r="EL668" s="372"/>
      <c r="EM668" s="372"/>
    </row>
    <row r="669" spans="3:143" s="224" customFormat="1" x14ac:dyDescent="0.3">
      <c r="C669" s="374"/>
      <c r="D669" s="373"/>
      <c r="E669" s="215"/>
      <c r="F669" s="283"/>
      <c r="G669" s="217"/>
      <c r="H669" s="218"/>
      <c r="I669" s="219"/>
      <c r="J669" s="220"/>
      <c r="K669" s="375"/>
      <c r="L669" s="375"/>
      <c r="M669" s="372"/>
      <c r="N669" s="372"/>
      <c r="O669" s="372"/>
      <c r="P669" s="372"/>
      <c r="Q669" s="372"/>
      <c r="R669" s="372"/>
      <c r="S669" s="372"/>
      <c r="T669" s="372"/>
      <c r="U669" s="372"/>
      <c r="V669" s="372"/>
      <c r="W669" s="372"/>
      <c r="X669" s="372"/>
      <c r="Y669" s="372"/>
      <c r="Z669" s="372"/>
      <c r="AA669" s="372"/>
      <c r="AB669" s="372"/>
      <c r="AC669" s="372"/>
      <c r="AD669" s="372"/>
      <c r="AE669" s="372"/>
      <c r="AF669" s="372"/>
      <c r="AG669" s="372"/>
      <c r="AH669" s="372"/>
      <c r="AI669" s="372"/>
      <c r="AJ669" s="372"/>
      <c r="AK669" s="372"/>
      <c r="AL669" s="372"/>
      <c r="AM669" s="372"/>
      <c r="AN669" s="372"/>
      <c r="AO669" s="372"/>
      <c r="AP669" s="372"/>
      <c r="AQ669" s="372"/>
      <c r="AR669" s="372"/>
      <c r="AS669" s="372"/>
      <c r="AT669" s="372"/>
      <c r="AU669" s="372"/>
      <c r="AV669" s="372"/>
      <c r="AW669" s="372"/>
      <c r="AX669" s="372"/>
      <c r="AY669" s="372"/>
      <c r="AZ669" s="372"/>
      <c r="BA669" s="372"/>
      <c r="BB669" s="372"/>
      <c r="BC669" s="372"/>
      <c r="BD669" s="372"/>
      <c r="BE669" s="372"/>
      <c r="BF669" s="372"/>
      <c r="BG669" s="372"/>
      <c r="BH669" s="372"/>
      <c r="BI669" s="372"/>
      <c r="BJ669" s="372"/>
      <c r="BK669" s="372"/>
      <c r="BL669" s="372"/>
      <c r="BM669" s="372"/>
      <c r="BN669" s="372"/>
      <c r="BO669" s="372"/>
      <c r="BP669" s="372"/>
      <c r="BQ669" s="372"/>
      <c r="BR669" s="372"/>
      <c r="BS669" s="372"/>
      <c r="BT669" s="372"/>
      <c r="BU669" s="372"/>
      <c r="BV669" s="372"/>
      <c r="BW669" s="372"/>
      <c r="BX669" s="372"/>
      <c r="BY669" s="372"/>
      <c r="BZ669" s="372"/>
      <c r="CA669" s="372"/>
      <c r="CB669" s="372"/>
      <c r="CC669" s="372"/>
      <c r="CD669" s="372"/>
      <c r="CE669" s="372"/>
      <c r="CF669" s="372"/>
      <c r="CG669" s="372"/>
      <c r="CH669" s="372"/>
      <c r="CI669" s="372"/>
      <c r="CJ669" s="372"/>
      <c r="CK669" s="372"/>
      <c r="CL669" s="372"/>
      <c r="CM669" s="372"/>
      <c r="CN669" s="372"/>
      <c r="CO669" s="372"/>
      <c r="CP669" s="372"/>
      <c r="CQ669" s="372"/>
      <c r="CR669" s="372"/>
      <c r="CS669" s="372"/>
      <c r="CT669" s="372"/>
      <c r="CU669" s="372"/>
      <c r="CV669" s="372"/>
      <c r="CW669" s="372"/>
      <c r="CX669" s="372"/>
      <c r="CY669" s="372"/>
      <c r="CZ669" s="372"/>
      <c r="DA669" s="372"/>
      <c r="DB669" s="372"/>
      <c r="DC669" s="372"/>
      <c r="DD669" s="372"/>
      <c r="DE669" s="372"/>
      <c r="DF669" s="372"/>
      <c r="DG669" s="372"/>
      <c r="DH669" s="372"/>
      <c r="DI669" s="372"/>
      <c r="DJ669" s="372"/>
      <c r="DK669" s="372"/>
      <c r="DL669" s="372"/>
      <c r="DM669" s="372"/>
      <c r="DN669" s="372"/>
      <c r="DO669" s="372"/>
      <c r="DP669" s="372"/>
      <c r="DQ669" s="372"/>
      <c r="DR669" s="372"/>
      <c r="DS669" s="372"/>
      <c r="DT669" s="372"/>
      <c r="DU669" s="372"/>
      <c r="DV669" s="372"/>
      <c r="DW669" s="372"/>
      <c r="DX669" s="372"/>
      <c r="DY669" s="372"/>
      <c r="DZ669" s="372"/>
      <c r="EA669" s="372"/>
      <c r="EB669" s="372"/>
      <c r="EC669" s="372"/>
      <c r="ED669" s="372"/>
      <c r="EE669" s="372"/>
      <c r="EF669" s="372"/>
      <c r="EG669" s="372"/>
      <c r="EH669" s="372"/>
      <c r="EI669" s="372"/>
      <c r="EJ669" s="372"/>
      <c r="EK669" s="372"/>
      <c r="EL669" s="372"/>
      <c r="EM669" s="372"/>
    </row>
    <row r="670" spans="3:143" s="334" customFormat="1" x14ac:dyDescent="0.3">
      <c r="C670" s="335"/>
      <c r="D670" s="365" t="str">
        <f t="shared" ref="D670:J675" si="425">D594</f>
        <v>회사채</v>
      </c>
      <c r="E670" s="211" t="str">
        <f t="shared" si="425"/>
        <v>은행</v>
      </c>
      <c r="F670" s="212" t="str">
        <f>F594</f>
        <v>원금</v>
      </c>
      <c r="G670" s="212" t="str">
        <f t="shared" si="425"/>
        <v>이자율</v>
      </c>
      <c r="H670" s="212" t="str">
        <f t="shared" si="425"/>
        <v>만기상환일</v>
      </c>
      <c r="I670" s="212" t="str">
        <f t="shared" si="425"/>
        <v>이자납부주기</v>
      </c>
      <c r="J670" s="366" t="str">
        <f t="shared" si="425"/>
        <v>이자불입월</v>
      </c>
      <c r="K670" s="367">
        <f>SUM(K671:K676)</f>
        <v>0</v>
      </c>
      <c r="L670" s="367">
        <f>SUM(L671:L676)</f>
        <v>0</v>
      </c>
      <c r="M670" s="367">
        <f t="shared" ref="M670:BX670" si="426">SUM(M671:M676)</f>
        <v>188.06383561643835</v>
      </c>
      <c r="N670" s="367">
        <f t="shared" si="426"/>
        <v>184.83972602739726</v>
      </c>
      <c r="O670" s="367">
        <f t="shared" si="426"/>
        <v>0</v>
      </c>
      <c r="P670" s="367">
        <f t="shared" si="426"/>
        <v>539.92520547945207</v>
      </c>
      <c r="Q670" s="367">
        <f t="shared" si="426"/>
        <v>288.2246575342466</v>
      </c>
      <c r="R670" s="367">
        <f t="shared" si="426"/>
        <v>0</v>
      </c>
      <c r="S670" s="367">
        <f t="shared" si="426"/>
        <v>486.37890410958903</v>
      </c>
      <c r="T670" s="367">
        <f t="shared" si="426"/>
        <v>288.2246575342466</v>
      </c>
      <c r="U670" s="367">
        <f t="shared" si="426"/>
        <v>0</v>
      </c>
      <c r="V670" s="367">
        <f t="shared" si="426"/>
        <v>449.91780821917814</v>
      </c>
      <c r="W670" s="367">
        <f t="shared" si="426"/>
        <v>285.09178082191784</v>
      </c>
      <c r="X670" s="367">
        <f t="shared" si="426"/>
        <v>0</v>
      </c>
      <c r="Y670" s="367">
        <f t="shared" si="426"/>
        <v>449.91780821917814</v>
      </c>
      <c r="Z670" s="367">
        <f t="shared" si="426"/>
        <v>298.89543378995432</v>
      </c>
      <c r="AA670" s="367">
        <f t="shared" si="426"/>
        <v>0</v>
      </c>
      <c r="AB670" s="367">
        <f t="shared" si="426"/>
        <v>435.2465753424658</v>
      </c>
      <c r="AC670" s="367">
        <f t="shared" si="426"/>
        <v>253.97671232876712</v>
      </c>
      <c r="AD670" s="367">
        <f t="shared" si="426"/>
        <v>0</v>
      </c>
      <c r="AE670" s="367">
        <f t="shared" si="426"/>
        <v>449.91780821917814</v>
      </c>
      <c r="AF670" s="367">
        <f t="shared" si="426"/>
        <v>181.65947488584479</v>
      </c>
      <c r="AG670" s="367">
        <f t="shared" si="426"/>
        <v>0</v>
      </c>
      <c r="AH670" s="367">
        <f t="shared" si="426"/>
        <v>449.91780821917814</v>
      </c>
      <c r="AI670" s="367">
        <f t="shared" si="426"/>
        <v>108.67020547945205</v>
      </c>
      <c r="AJ670" s="367">
        <f t="shared" si="426"/>
        <v>0</v>
      </c>
      <c r="AK670" s="367">
        <f t="shared" si="426"/>
        <v>449.91780821917814</v>
      </c>
      <c r="AL670" s="367">
        <f t="shared" si="426"/>
        <v>45.07956621004567</v>
      </c>
      <c r="AM670" s="367">
        <f t="shared" si="426"/>
        <v>0</v>
      </c>
      <c r="AN670" s="367">
        <f t="shared" si="426"/>
        <v>386.54794520547949</v>
      </c>
      <c r="AO670" s="367">
        <f t="shared" si="426"/>
        <v>37.808219178082197</v>
      </c>
      <c r="AP670" s="367">
        <f t="shared" si="426"/>
        <v>0</v>
      </c>
      <c r="AQ670" s="367">
        <f t="shared" si="426"/>
        <v>325.46575342465758</v>
      </c>
      <c r="AR670" s="367">
        <f t="shared" si="426"/>
        <v>37.808219178082197</v>
      </c>
      <c r="AS670" s="367">
        <f t="shared" si="426"/>
        <v>0</v>
      </c>
      <c r="AT670" s="367">
        <f t="shared" si="426"/>
        <v>250.79452054794524</v>
      </c>
      <c r="AU670" s="367">
        <f t="shared" si="426"/>
        <v>37.397260273972606</v>
      </c>
      <c r="AV670" s="367">
        <f t="shared" si="426"/>
        <v>0</v>
      </c>
      <c r="AW670" s="367">
        <f t="shared" si="426"/>
        <v>175.71350774758591</v>
      </c>
      <c r="AX670" s="367">
        <f t="shared" si="426"/>
        <v>37.329889961823497</v>
      </c>
      <c r="AY670" s="367">
        <f t="shared" si="426"/>
        <v>0</v>
      </c>
      <c r="AZ670" s="367">
        <f t="shared" si="426"/>
        <v>122.81420765027322</v>
      </c>
      <c r="BA670" s="367">
        <f t="shared" si="426"/>
        <v>37.704918032786892</v>
      </c>
      <c r="BB670" s="367">
        <f t="shared" si="426"/>
        <v>0</v>
      </c>
      <c r="BC670" s="367">
        <f t="shared" si="426"/>
        <v>87.978142076502735</v>
      </c>
      <c r="BD670" s="367">
        <f t="shared" si="426"/>
        <v>37.704918032786892</v>
      </c>
      <c r="BE670" s="367">
        <f t="shared" si="426"/>
        <v>0</v>
      </c>
      <c r="BF670" s="367">
        <f t="shared" si="426"/>
        <v>50.273224043715864</v>
      </c>
      <c r="BG670" s="367">
        <f t="shared" si="426"/>
        <v>37.295081967213122</v>
      </c>
      <c r="BH670" s="367">
        <f t="shared" si="426"/>
        <v>0</v>
      </c>
      <c r="BI670" s="367">
        <f t="shared" si="426"/>
        <v>12.431693989071043</v>
      </c>
      <c r="BJ670" s="367">
        <f t="shared" si="426"/>
        <v>35.992589265663604</v>
      </c>
      <c r="BK670" s="367">
        <f t="shared" si="426"/>
        <v>0</v>
      </c>
      <c r="BL670" s="367">
        <f t="shared" si="426"/>
        <v>7.1852573206367583E-15</v>
      </c>
      <c r="BM670" s="367">
        <f t="shared" si="426"/>
        <v>28.356164383561651</v>
      </c>
      <c r="BN670" s="367">
        <f t="shared" si="426"/>
        <v>0</v>
      </c>
      <c r="BO670" s="367">
        <f t="shared" si="426"/>
        <v>7.427457005602042E-15</v>
      </c>
      <c r="BP670" s="367">
        <f t="shared" si="426"/>
        <v>18.869863013698637</v>
      </c>
      <c r="BQ670" s="367">
        <f t="shared" si="426"/>
        <v>0</v>
      </c>
      <c r="BR670" s="367">
        <f t="shared" si="426"/>
        <v>7.427457005602042E-15</v>
      </c>
      <c r="BS670" s="367">
        <f t="shared" si="426"/>
        <v>9.3493150684931603</v>
      </c>
      <c r="BT670" s="367">
        <f t="shared" si="426"/>
        <v>0</v>
      </c>
      <c r="BU670" s="367">
        <f t="shared" si="426"/>
        <v>7.427457005602042E-15</v>
      </c>
      <c r="BV670" s="367">
        <f t="shared" si="426"/>
        <v>1.0616438356164477</v>
      </c>
      <c r="BW670" s="367">
        <f t="shared" si="426"/>
        <v>0</v>
      </c>
      <c r="BX670" s="367">
        <f t="shared" si="426"/>
        <v>7.1852573206367583E-15</v>
      </c>
      <c r="BY670" s="367">
        <f t="shared" ref="BY670:EJ670" si="427">SUM(BY671:BY676)</f>
        <v>9.6258925822601719E-15</v>
      </c>
      <c r="BZ670" s="367">
        <f t="shared" si="427"/>
        <v>0</v>
      </c>
      <c r="CA670" s="367">
        <f t="shared" si="427"/>
        <v>7.427457005602042E-15</v>
      </c>
      <c r="CB670" s="367">
        <f t="shared" si="427"/>
        <v>9.6258925822601719E-15</v>
      </c>
      <c r="CC670" s="367">
        <f t="shared" si="427"/>
        <v>0</v>
      </c>
      <c r="CD670" s="367">
        <f t="shared" si="427"/>
        <v>7.427457005602042E-15</v>
      </c>
      <c r="CE670" s="367">
        <f t="shared" si="427"/>
        <v>9.5212633150616927E-15</v>
      </c>
      <c r="CF670" s="367">
        <f t="shared" si="427"/>
        <v>0</v>
      </c>
      <c r="CG670" s="367">
        <f t="shared" si="427"/>
        <v>7.427457005602042E-15</v>
      </c>
      <c r="CH670" s="367">
        <f t="shared" si="427"/>
        <v>9.4166340478632134E-15</v>
      </c>
      <c r="CI670" s="367">
        <f t="shared" si="427"/>
        <v>0</v>
      </c>
      <c r="CJ670" s="367">
        <f t="shared" si="427"/>
        <v>7.1852573206367583E-15</v>
      </c>
      <c r="CK670" s="367">
        <f t="shared" si="427"/>
        <v>9.6258925822601719E-15</v>
      </c>
      <c r="CL670" s="367">
        <f t="shared" si="427"/>
        <v>0</v>
      </c>
      <c r="CM670" s="367">
        <f t="shared" si="427"/>
        <v>7.427457005602042E-15</v>
      </c>
      <c r="CN670" s="367">
        <f t="shared" si="427"/>
        <v>9.6258925822601719E-15</v>
      </c>
      <c r="CO670" s="367">
        <f t="shared" si="427"/>
        <v>0</v>
      </c>
      <c r="CP670" s="367">
        <f t="shared" si="427"/>
        <v>7.427457005602042E-15</v>
      </c>
      <c r="CQ670" s="367">
        <f t="shared" si="427"/>
        <v>9.5212633150616927E-15</v>
      </c>
      <c r="CR670" s="367">
        <f t="shared" si="427"/>
        <v>0</v>
      </c>
      <c r="CS670" s="367">
        <f t="shared" si="427"/>
        <v>7.4206189452797045E-15</v>
      </c>
      <c r="CT670" s="367">
        <f t="shared" si="427"/>
        <v>9.504110976176696E-15</v>
      </c>
      <c r="CU670" s="367">
        <f t="shared" si="427"/>
        <v>0</v>
      </c>
      <c r="CV670" s="367">
        <f t="shared" si="427"/>
        <v>7.2461381157646423E-15</v>
      </c>
      <c r="CW670" s="367">
        <f t="shared" si="427"/>
        <v>9.5995923293031793E-15</v>
      </c>
      <c r="CX670" s="367">
        <f t="shared" si="427"/>
        <v>0</v>
      </c>
      <c r="CY670" s="367">
        <f t="shared" si="427"/>
        <v>7.4071634072260791E-15</v>
      </c>
      <c r="CZ670" s="367">
        <f t="shared" si="427"/>
        <v>9.5995923293031793E-15</v>
      </c>
      <c r="DA670" s="367">
        <f t="shared" si="427"/>
        <v>0</v>
      </c>
      <c r="DB670" s="367">
        <f t="shared" si="427"/>
        <v>7.4071634072260791E-15</v>
      </c>
      <c r="DC670" s="367">
        <f t="shared" si="427"/>
        <v>9.4952489344194473E-15</v>
      </c>
      <c r="DD670" s="367"/>
      <c r="DE670" s="367"/>
      <c r="DF670" s="367"/>
      <c r="DG670" s="367"/>
      <c r="DH670" s="367"/>
      <c r="DI670" s="367"/>
      <c r="DJ670" s="367"/>
      <c r="DK670" s="367"/>
      <c r="DL670" s="367"/>
      <c r="DM670" s="367"/>
      <c r="DN670" s="367"/>
      <c r="DO670" s="367"/>
      <c r="DP670" s="367"/>
      <c r="DQ670" s="367"/>
      <c r="DR670" s="367"/>
      <c r="DS670" s="367"/>
      <c r="DT670" s="367"/>
      <c r="DU670" s="367"/>
      <c r="DV670" s="367"/>
      <c r="DW670" s="367"/>
      <c r="DX670" s="367"/>
      <c r="DY670" s="367"/>
      <c r="DZ670" s="367"/>
      <c r="EA670" s="367"/>
      <c r="EB670" s="367"/>
      <c r="EC670" s="367"/>
      <c r="ED670" s="367"/>
      <c r="EE670" s="367"/>
      <c r="EF670" s="367"/>
      <c r="EG670" s="367"/>
      <c r="EH670" s="367"/>
      <c r="EI670" s="367"/>
      <c r="EJ670" s="367"/>
      <c r="EK670" s="367"/>
      <c r="EL670" s="367"/>
      <c r="EM670" s="367"/>
    </row>
    <row r="671" spans="3:143" x14ac:dyDescent="0.3">
      <c r="C671" s="142">
        <v>1</v>
      </c>
      <c r="D671" s="373" t="str">
        <f t="shared" si="425"/>
        <v>공모사채</v>
      </c>
      <c r="E671" s="215" t="str">
        <f t="shared" si="425"/>
        <v>BNK</v>
      </c>
      <c r="F671" s="283">
        <f t="shared" si="425"/>
        <v>30000</v>
      </c>
      <c r="G671" s="217">
        <f t="shared" si="425"/>
        <v>3.431E-2</v>
      </c>
      <c r="H671" s="218">
        <f t="shared" si="425"/>
        <v>42882</v>
      </c>
      <c r="I671" s="219" t="str">
        <f t="shared" si="425"/>
        <v>3개월</v>
      </c>
      <c r="J671" s="369" t="str">
        <f t="shared" si="425"/>
        <v>2.5.8.11</v>
      </c>
      <c r="K671" s="370"/>
      <c r="L671" s="371">
        <f>IF(OR(L$641=2, L$641=5, L$641=8, L$641=11), SUM(I524:K524), 0)</f>
        <v>0</v>
      </c>
      <c r="M671" s="372">
        <f t="shared" ref="M671:BX671" si="428">IF(OR(M$641=2, M$641=5, M$641=8, M$641=11), SUM(J524:L524), 0)</f>
        <v>87.419999999999987</v>
      </c>
      <c r="N671" s="372">
        <f t="shared" si="428"/>
        <v>0</v>
      </c>
      <c r="O671" s="372">
        <f t="shared" si="428"/>
        <v>0</v>
      </c>
      <c r="P671" s="372">
        <f t="shared" si="428"/>
        <v>250.98</v>
      </c>
      <c r="Q671" s="372">
        <f t="shared" si="428"/>
        <v>0</v>
      </c>
      <c r="R671" s="372">
        <f t="shared" si="428"/>
        <v>0</v>
      </c>
      <c r="S671" s="372">
        <f t="shared" si="428"/>
        <v>87.419999999999987</v>
      </c>
      <c r="T671" s="372">
        <f t="shared" si="428"/>
        <v>0</v>
      </c>
      <c r="U671" s="372">
        <f t="shared" si="428"/>
        <v>0</v>
      </c>
      <c r="V671" s="372">
        <f t="shared" si="428"/>
        <v>0</v>
      </c>
      <c r="W671" s="372">
        <f t="shared" si="428"/>
        <v>0</v>
      </c>
      <c r="X671" s="372">
        <f t="shared" si="428"/>
        <v>0</v>
      </c>
      <c r="Y671" s="372">
        <f t="shared" si="428"/>
        <v>0</v>
      </c>
      <c r="Z671" s="372">
        <f t="shared" si="428"/>
        <v>0</v>
      </c>
      <c r="AA671" s="372">
        <f t="shared" si="428"/>
        <v>0</v>
      </c>
      <c r="AB671" s="372">
        <f t="shared" si="428"/>
        <v>0</v>
      </c>
      <c r="AC671" s="372">
        <f t="shared" si="428"/>
        <v>0</v>
      </c>
      <c r="AD671" s="372">
        <f t="shared" si="428"/>
        <v>0</v>
      </c>
      <c r="AE671" s="372">
        <f t="shared" si="428"/>
        <v>0</v>
      </c>
      <c r="AF671" s="372">
        <f t="shared" si="428"/>
        <v>0</v>
      </c>
      <c r="AG671" s="372">
        <f t="shared" si="428"/>
        <v>0</v>
      </c>
      <c r="AH671" s="372">
        <f t="shared" si="428"/>
        <v>0</v>
      </c>
      <c r="AI671" s="372">
        <f t="shared" si="428"/>
        <v>0</v>
      </c>
      <c r="AJ671" s="372">
        <f t="shared" si="428"/>
        <v>0</v>
      </c>
      <c r="AK671" s="372">
        <f t="shared" si="428"/>
        <v>0</v>
      </c>
      <c r="AL671" s="372">
        <f t="shared" si="428"/>
        <v>0</v>
      </c>
      <c r="AM671" s="372">
        <f t="shared" si="428"/>
        <v>0</v>
      </c>
      <c r="AN671" s="372">
        <f t="shared" si="428"/>
        <v>0</v>
      </c>
      <c r="AO671" s="372">
        <f t="shared" si="428"/>
        <v>0</v>
      </c>
      <c r="AP671" s="372">
        <f t="shared" si="428"/>
        <v>0</v>
      </c>
      <c r="AQ671" s="372">
        <f t="shared" si="428"/>
        <v>0</v>
      </c>
      <c r="AR671" s="372">
        <f t="shared" si="428"/>
        <v>0</v>
      </c>
      <c r="AS671" s="372">
        <f t="shared" si="428"/>
        <v>0</v>
      </c>
      <c r="AT671" s="372">
        <f t="shared" si="428"/>
        <v>0</v>
      </c>
      <c r="AU671" s="372">
        <f t="shared" si="428"/>
        <v>0</v>
      </c>
      <c r="AV671" s="372">
        <f t="shared" si="428"/>
        <v>0</v>
      </c>
      <c r="AW671" s="372">
        <f t="shared" si="428"/>
        <v>0</v>
      </c>
      <c r="AX671" s="372">
        <f t="shared" si="428"/>
        <v>0</v>
      </c>
      <c r="AY671" s="372">
        <f t="shared" si="428"/>
        <v>0</v>
      </c>
      <c r="AZ671" s="372">
        <f t="shared" si="428"/>
        <v>0</v>
      </c>
      <c r="BA671" s="372">
        <f t="shared" si="428"/>
        <v>0</v>
      </c>
      <c r="BB671" s="372">
        <f t="shared" si="428"/>
        <v>0</v>
      </c>
      <c r="BC671" s="372">
        <f t="shared" si="428"/>
        <v>0</v>
      </c>
      <c r="BD671" s="372">
        <f t="shared" si="428"/>
        <v>0</v>
      </c>
      <c r="BE671" s="372">
        <f t="shared" si="428"/>
        <v>0</v>
      </c>
      <c r="BF671" s="372">
        <f t="shared" si="428"/>
        <v>0</v>
      </c>
      <c r="BG671" s="372">
        <f t="shared" si="428"/>
        <v>0</v>
      </c>
      <c r="BH671" s="372">
        <f t="shared" si="428"/>
        <v>0</v>
      </c>
      <c r="BI671" s="372">
        <f t="shared" si="428"/>
        <v>0</v>
      </c>
      <c r="BJ671" s="372">
        <f t="shared" si="428"/>
        <v>0</v>
      </c>
      <c r="BK671" s="372">
        <f t="shared" si="428"/>
        <v>0</v>
      </c>
      <c r="BL671" s="372">
        <f t="shared" si="428"/>
        <v>0</v>
      </c>
      <c r="BM671" s="372">
        <f t="shared" si="428"/>
        <v>0</v>
      </c>
      <c r="BN671" s="372">
        <f t="shared" si="428"/>
        <v>0</v>
      </c>
      <c r="BO671" s="372">
        <f t="shared" si="428"/>
        <v>0</v>
      </c>
      <c r="BP671" s="372">
        <f t="shared" si="428"/>
        <v>0</v>
      </c>
      <c r="BQ671" s="372">
        <f t="shared" si="428"/>
        <v>0</v>
      </c>
      <c r="BR671" s="372">
        <f t="shared" si="428"/>
        <v>0</v>
      </c>
      <c r="BS671" s="372">
        <f t="shared" si="428"/>
        <v>0</v>
      </c>
      <c r="BT671" s="372">
        <f t="shared" si="428"/>
        <v>0</v>
      </c>
      <c r="BU671" s="372">
        <f t="shared" si="428"/>
        <v>0</v>
      </c>
      <c r="BV671" s="372">
        <f t="shared" si="428"/>
        <v>0</v>
      </c>
      <c r="BW671" s="372">
        <f t="shared" si="428"/>
        <v>0</v>
      </c>
      <c r="BX671" s="372">
        <f t="shared" si="428"/>
        <v>0</v>
      </c>
      <c r="BY671" s="372">
        <f t="shared" ref="BY671:DC671" si="429">IF(OR(BY$641=2, BY$641=5, BY$641=8, BY$641=11), SUM(BV524:BX524), 0)</f>
        <v>0</v>
      </c>
      <c r="BZ671" s="372">
        <f t="shared" si="429"/>
        <v>0</v>
      </c>
      <c r="CA671" s="372">
        <f t="shared" si="429"/>
        <v>0</v>
      </c>
      <c r="CB671" s="372">
        <f t="shared" si="429"/>
        <v>0</v>
      </c>
      <c r="CC671" s="372">
        <f t="shared" si="429"/>
        <v>0</v>
      </c>
      <c r="CD671" s="372">
        <f t="shared" si="429"/>
        <v>0</v>
      </c>
      <c r="CE671" s="372">
        <f t="shared" si="429"/>
        <v>0</v>
      </c>
      <c r="CF671" s="372">
        <f t="shared" si="429"/>
        <v>0</v>
      </c>
      <c r="CG671" s="372">
        <f t="shared" si="429"/>
        <v>0</v>
      </c>
      <c r="CH671" s="372">
        <f t="shared" si="429"/>
        <v>0</v>
      </c>
      <c r="CI671" s="372">
        <f t="shared" si="429"/>
        <v>0</v>
      </c>
      <c r="CJ671" s="372">
        <f t="shared" si="429"/>
        <v>0</v>
      </c>
      <c r="CK671" s="372">
        <f t="shared" si="429"/>
        <v>0</v>
      </c>
      <c r="CL671" s="372">
        <f t="shared" si="429"/>
        <v>0</v>
      </c>
      <c r="CM671" s="372">
        <f t="shared" si="429"/>
        <v>0</v>
      </c>
      <c r="CN671" s="372">
        <f t="shared" si="429"/>
        <v>0</v>
      </c>
      <c r="CO671" s="372">
        <f t="shared" si="429"/>
        <v>0</v>
      </c>
      <c r="CP671" s="372">
        <f t="shared" si="429"/>
        <v>0</v>
      </c>
      <c r="CQ671" s="372">
        <f t="shared" si="429"/>
        <v>0</v>
      </c>
      <c r="CR671" s="372">
        <f t="shared" si="429"/>
        <v>0</v>
      </c>
      <c r="CS671" s="372">
        <f t="shared" si="429"/>
        <v>0</v>
      </c>
      <c r="CT671" s="372">
        <f t="shared" si="429"/>
        <v>0</v>
      </c>
      <c r="CU671" s="372">
        <f t="shared" si="429"/>
        <v>0</v>
      </c>
      <c r="CV671" s="372">
        <f t="shared" si="429"/>
        <v>0</v>
      </c>
      <c r="CW671" s="372">
        <f t="shared" si="429"/>
        <v>0</v>
      </c>
      <c r="CX671" s="372">
        <f t="shared" si="429"/>
        <v>0</v>
      </c>
      <c r="CY671" s="372">
        <f t="shared" si="429"/>
        <v>0</v>
      </c>
      <c r="CZ671" s="372">
        <f t="shared" si="429"/>
        <v>0</v>
      </c>
      <c r="DA671" s="372">
        <f t="shared" si="429"/>
        <v>0</v>
      </c>
      <c r="DB671" s="372">
        <f t="shared" si="429"/>
        <v>0</v>
      </c>
      <c r="DC671" s="372">
        <f t="shared" si="429"/>
        <v>0</v>
      </c>
      <c r="DD671" s="372"/>
      <c r="DE671" s="372"/>
      <c r="DF671" s="372"/>
      <c r="DG671" s="372"/>
      <c r="DH671" s="372"/>
      <c r="DI671" s="372"/>
      <c r="DJ671" s="372"/>
      <c r="DK671" s="372"/>
      <c r="DL671" s="372"/>
      <c r="DM671" s="372"/>
      <c r="DN671" s="372"/>
      <c r="DO671" s="372"/>
      <c r="DP671" s="372"/>
      <c r="DQ671" s="372"/>
      <c r="DR671" s="372"/>
      <c r="DS671" s="372"/>
      <c r="DT671" s="372"/>
      <c r="DU671" s="372"/>
      <c r="DV671" s="372"/>
      <c r="DW671" s="372"/>
      <c r="DX671" s="372"/>
      <c r="DY671" s="372"/>
      <c r="DZ671" s="372"/>
      <c r="EA671" s="372"/>
      <c r="EB671" s="372"/>
      <c r="EC671" s="372"/>
      <c r="ED671" s="372"/>
      <c r="EE671" s="372"/>
      <c r="EF671" s="372"/>
      <c r="EG671" s="372"/>
      <c r="EH671" s="372"/>
      <c r="EI671" s="372"/>
      <c r="EJ671" s="372"/>
      <c r="EK671" s="372"/>
      <c r="EL671" s="372"/>
      <c r="EM671" s="372"/>
    </row>
    <row r="672" spans="3:143" x14ac:dyDescent="0.3">
      <c r="C672" s="142">
        <f>C671+1</f>
        <v>2</v>
      </c>
      <c r="D672" s="373" t="str">
        <f t="shared" si="425"/>
        <v>공모사채</v>
      </c>
      <c r="E672" s="215" t="str">
        <f t="shared" si="425"/>
        <v>BNK</v>
      </c>
      <c r="F672" s="283">
        <f t="shared" si="425"/>
        <v>50000</v>
      </c>
      <c r="G672" s="217">
        <f t="shared" si="425"/>
        <v>2.2869999999999998E-2</v>
      </c>
      <c r="H672" s="218">
        <f t="shared" si="425"/>
        <v>43252</v>
      </c>
      <c r="I672" s="219" t="str">
        <f t="shared" si="425"/>
        <v>3개월</v>
      </c>
      <c r="J672" s="369" t="str">
        <f t="shared" si="425"/>
        <v>3,6,9,12</v>
      </c>
      <c r="K672" s="370"/>
      <c r="L672" s="371">
        <f>IF(OR(L$641=3, L$641=6, L$641=9, L$641=12), SUM(I525:K525), 0)</f>
        <v>0</v>
      </c>
      <c r="M672" s="372">
        <f t="shared" ref="M672:BX672" si="430">IF(OR(M$641=3, M$641=6, M$641=9, M$641=12), SUM(J525:L525), 0)</f>
        <v>0</v>
      </c>
      <c r="N672" s="372">
        <f t="shared" si="430"/>
        <v>184.83972602739726</v>
      </c>
      <c r="O672" s="372">
        <f t="shared" si="430"/>
        <v>0</v>
      </c>
      <c r="P672" s="372">
        <f t="shared" si="430"/>
        <v>0</v>
      </c>
      <c r="Q672" s="372">
        <f t="shared" si="430"/>
        <v>288.2246575342466</v>
      </c>
      <c r="R672" s="372">
        <f t="shared" si="430"/>
        <v>0</v>
      </c>
      <c r="S672" s="372">
        <f t="shared" si="430"/>
        <v>0</v>
      </c>
      <c r="T672" s="372">
        <f t="shared" si="430"/>
        <v>288.2246575342466</v>
      </c>
      <c r="U672" s="372">
        <f t="shared" si="430"/>
        <v>0</v>
      </c>
      <c r="V672" s="372">
        <f t="shared" si="430"/>
        <v>0</v>
      </c>
      <c r="W672" s="372">
        <f t="shared" si="430"/>
        <v>285.09178082191784</v>
      </c>
      <c r="X672" s="372">
        <f t="shared" si="430"/>
        <v>0</v>
      </c>
      <c r="Y672" s="372">
        <f t="shared" si="430"/>
        <v>0</v>
      </c>
      <c r="Z672" s="372">
        <f t="shared" si="430"/>
        <v>274.64885844748858</v>
      </c>
      <c r="AA672" s="372">
        <f t="shared" si="430"/>
        <v>0</v>
      </c>
      <c r="AB672" s="372">
        <f t="shared" si="430"/>
        <v>0</v>
      </c>
      <c r="AC672" s="372">
        <f t="shared" si="430"/>
        <v>216.16849315068492</v>
      </c>
      <c r="AD672" s="372">
        <f t="shared" si="430"/>
        <v>0</v>
      </c>
      <c r="AE672" s="372">
        <f t="shared" si="430"/>
        <v>0</v>
      </c>
      <c r="AF672" s="372">
        <f t="shared" si="430"/>
        <v>143.85125570776259</v>
      </c>
      <c r="AG672" s="372">
        <f t="shared" si="430"/>
        <v>0</v>
      </c>
      <c r="AH672" s="372">
        <f t="shared" si="430"/>
        <v>0</v>
      </c>
      <c r="AI672" s="372">
        <f t="shared" si="430"/>
        <v>71.272945205479459</v>
      </c>
      <c r="AJ672" s="372">
        <f t="shared" si="430"/>
        <v>0</v>
      </c>
      <c r="AK672" s="372">
        <f t="shared" si="430"/>
        <v>0</v>
      </c>
      <c r="AL672" s="372">
        <f t="shared" si="430"/>
        <v>8.093264840182659</v>
      </c>
      <c r="AM672" s="372">
        <f t="shared" si="430"/>
        <v>0</v>
      </c>
      <c r="AN672" s="372">
        <f t="shared" si="430"/>
        <v>0</v>
      </c>
      <c r="AO672" s="372">
        <f t="shared" si="430"/>
        <v>1.0485551957908557E-14</v>
      </c>
      <c r="AP672" s="372">
        <f t="shared" si="430"/>
        <v>0</v>
      </c>
      <c r="AQ672" s="372">
        <f t="shared" si="430"/>
        <v>0</v>
      </c>
      <c r="AR672" s="372">
        <f t="shared" si="430"/>
        <v>1.0485551957908557E-14</v>
      </c>
      <c r="AS672" s="372">
        <f t="shared" si="430"/>
        <v>0</v>
      </c>
      <c r="AT672" s="372">
        <f t="shared" si="430"/>
        <v>0</v>
      </c>
      <c r="AU672" s="372">
        <f t="shared" si="430"/>
        <v>1.0371578567061724E-14</v>
      </c>
      <c r="AV672" s="372">
        <f t="shared" si="430"/>
        <v>0</v>
      </c>
      <c r="AW672" s="372">
        <f t="shared" si="430"/>
        <v>0</v>
      </c>
      <c r="AX672" s="372">
        <f t="shared" si="430"/>
        <v>1.0352894404627819E-14</v>
      </c>
      <c r="AY672" s="372">
        <f t="shared" si="430"/>
        <v>0</v>
      </c>
      <c r="AZ672" s="372">
        <f t="shared" si="430"/>
        <v>0</v>
      </c>
      <c r="BA672" s="372">
        <f t="shared" si="430"/>
        <v>1.0456902908843234E-14</v>
      </c>
      <c r="BB672" s="372">
        <f t="shared" si="430"/>
        <v>0</v>
      </c>
      <c r="BC672" s="372">
        <f t="shared" si="430"/>
        <v>0</v>
      </c>
      <c r="BD672" s="372">
        <f t="shared" si="430"/>
        <v>1.0456902908843234E-14</v>
      </c>
      <c r="BE672" s="372">
        <f t="shared" si="430"/>
        <v>0</v>
      </c>
      <c r="BF672" s="372">
        <f t="shared" si="430"/>
        <v>0</v>
      </c>
      <c r="BG672" s="372">
        <f t="shared" si="430"/>
        <v>1.0343240920703633E-14</v>
      </c>
      <c r="BH672" s="372">
        <f t="shared" si="430"/>
        <v>0</v>
      </c>
      <c r="BI672" s="372">
        <f t="shared" si="430"/>
        <v>0</v>
      </c>
      <c r="BJ672" s="372">
        <f t="shared" si="430"/>
        <v>1.0247951692290709E-14</v>
      </c>
      <c r="BK672" s="372">
        <f t="shared" si="430"/>
        <v>0</v>
      </c>
      <c r="BL672" s="372">
        <f t="shared" si="430"/>
        <v>0</v>
      </c>
      <c r="BM672" s="372">
        <f t="shared" si="430"/>
        <v>1.0485551957908557E-14</v>
      </c>
      <c r="BN672" s="372">
        <f t="shared" si="430"/>
        <v>0</v>
      </c>
      <c r="BO672" s="372">
        <f t="shared" si="430"/>
        <v>0</v>
      </c>
      <c r="BP672" s="372">
        <f t="shared" si="430"/>
        <v>1.0485551957908557E-14</v>
      </c>
      <c r="BQ672" s="372">
        <f t="shared" si="430"/>
        <v>0</v>
      </c>
      <c r="BR672" s="372">
        <f t="shared" si="430"/>
        <v>0</v>
      </c>
      <c r="BS672" s="372">
        <f t="shared" si="430"/>
        <v>1.0371578567061724E-14</v>
      </c>
      <c r="BT672" s="372">
        <f t="shared" si="430"/>
        <v>0</v>
      </c>
      <c r="BU672" s="372">
        <f t="shared" si="430"/>
        <v>0</v>
      </c>
      <c r="BV672" s="372">
        <f t="shared" si="430"/>
        <v>1.0257605176214893E-14</v>
      </c>
      <c r="BW672" s="372">
        <f t="shared" si="430"/>
        <v>0</v>
      </c>
      <c r="BX672" s="372">
        <f t="shared" si="430"/>
        <v>0</v>
      </c>
      <c r="BY672" s="372">
        <f t="shared" ref="BY672:DC672" si="431">IF(OR(BY$641=3, BY$641=6, BY$641=9, BY$641=12), SUM(BV525:BX525), 0)</f>
        <v>1.0485551957908557E-14</v>
      </c>
      <c r="BZ672" s="372">
        <f t="shared" si="431"/>
        <v>0</v>
      </c>
      <c r="CA672" s="372">
        <f t="shared" si="431"/>
        <v>0</v>
      </c>
      <c r="CB672" s="372">
        <f t="shared" si="431"/>
        <v>1.0485551957908557E-14</v>
      </c>
      <c r="CC672" s="372">
        <f t="shared" si="431"/>
        <v>0</v>
      </c>
      <c r="CD672" s="372">
        <f t="shared" si="431"/>
        <v>0</v>
      </c>
      <c r="CE672" s="372">
        <f t="shared" si="431"/>
        <v>1.0371578567061724E-14</v>
      </c>
      <c r="CF672" s="372">
        <f t="shared" si="431"/>
        <v>0</v>
      </c>
      <c r="CG672" s="372">
        <f t="shared" si="431"/>
        <v>0</v>
      </c>
      <c r="CH672" s="372">
        <f t="shared" si="431"/>
        <v>1.0257605176214893E-14</v>
      </c>
      <c r="CI672" s="372">
        <f t="shared" si="431"/>
        <v>0</v>
      </c>
      <c r="CJ672" s="372">
        <f t="shared" si="431"/>
        <v>0</v>
      </c>
      <c r="CK672" s="372">
        <f t="shared" si="431"/>
        <v>1.0485551957908557E-14</v>
      </c>
      <c r="CL672" s="372">
        <f t="shared" si="431"/>
        <v>0</v>
      </c>
      <c r="CM672" s="372">
        <f t="shared" si="431"/>
        <v>0</v>
      </c>
      <c r="CN672" s="372">
        <f t="shared" si="431"/>
        <v>1.0485551957908557E-14</v>
      </c>
      <c r="CO672" s="372">
        <f t="shared" si="431"/>
        <v>0</v>
      </c>
      <c r="CP672" s="372">
        <f t="shared" si="431"/>
        <v>0</v>
      </c>
      <c r="CQ672" s="372">
        <f t="shared" si="431"/>
        <v>1.0371578567061724E-14</v>
      </c>
      <c r="CR672" s="372">
        <f t="shared" si="431"/>
        <v>0</v>
      </c>
      <c r="CS672" s="372">
        <f t="shared" si="431"/>
        <v>0</v>
      </c>
      <c r="CT672" s="372">
        <f t="shared" si="431"/>
        <v>1.0352894404627819E-14</v>
      </c>
      <c r="CU672" s="372">
        <f t="shared" si="431"/>
        <v>0</v>
      </c>
      <c r="CV672" s="372">
        <f t="shared" si="431"/>
        <v>0</v>
      </c>
      <c r="CW672" s="372">
        <f t="shared" si="431"/>
        <v>1.0456902908843234E-14</v>
      </c>
      <c r="CX672" s="372">
        <f t="shared" si="431"/>
        <v>0</v>
      </c>
      <c r="CY672" s="372">
        <f t="shared" si="431"/>
        <v>0</v>
      </c>
      <c r="CZ672" s="372">
        <f t="shared" si="431"/>
        <v>1.0456902908843234E-14</v>
      </c>
      <c r="DA672" s="372">
        <f t="shared" si="431"/>
        <v>0</v>
      </c>
      <c r="DB672" s="372">
        <f t="shared" si="431"/>
        <v>0</v>
      </c>
      <c r="DC672" s="372">
        <f t="shared" si="431"/>
        <v>1.0343240920703633E-14</v>
      </c>
      <c r="DD672" s="372"/>
      <c r="DE672" s="372"/>
      <c r="DF672" s="372"/>
      <c r="DG672" s="372"/>
      <c r="DH672" s="372"/>
      <c r="DI672" s="372"/>
      <c r="DJ672" s="372"/>
      <c r="DK672" s="372"/>
      <c r="DL672" s="372"/>
      <c r="DM672" s="372"/>
      <c r="DN672" s="372"/>
      <c r="DO672" s="372"/>
      <c r="DP672" s="372"/>
      <c r="DQ672" s="372"/>
      <c r="DR672" s="372"/>
      <c r="DS672" s="372"/>
      <c r="DT672" s="372"/>
      <c r="DU672" s="372"/>
      <c r="DV672" s="372"/>
      <c r="DW672" s="372"/>
      <c r="DX672" s="372"/>
      <c r="DY672" s="372"/>
      <c r="DZ672" s="372"/>
      <c r="EA672" s="372"/>
      <c r="EB672" s="372"/>
      <c r="EC672" s="372"/>
      <c r="ED672" s="372"/>
      <c r="EE672" s="372"/>
      <c r="EF672" s="372"/>
      <c r="EG672" s="372"/>
      <c r="EH672" s="372"/>
      <c r="EI672" s="372"/>
      <c r="EJ672" s="372"/>
      <c r="EK672" s="372"/>
      <c r="EL672" s="372"/>
      <c r="EM672" s="372"/>
    </row>
    <row r="673" spans="3:143" x14ac:dyDescent="0.3">
      <c r="C673" s="142">
        <f t="shared" ref="C673:C711" si="432">C672+1</f>
        <v>3</v>
      </c>
      <c r="D673" s="373" t="str">
        <f t="shared" si="425"/>
        <v>공모사채</v>
      </c>
      <c r="E673" s="215" t="str">
        <f t="shared" si="425"/>
        <v>BNK</v>
      </c>
      <c r="F673" s="283">
        <f t="shared" si="425"/>
        <v>50000</v>
      </c>
      <c r="G673" s="217">
        <f t="shared" si="425"/>
        <v>2.3700000000000002E-2</v>
      </c>
      <c r="H673" s="218">
        <f t="shared" si="425"/>
        <v>43611</v>
      </c>
      <c r="I673" s="219" t="str">
        <f t="shared" si="425"/>
        <v>3개월</v>
      </c>
      <c r="J673" s="369" t="str">
        <f t="shared" si="425"/>
        <v>2.5.8.11</v>
      </c>
      <c r="K673" s="370"/>
      <c r="L673" s="371">
        <f>IF(OR(L$641=2, L$641=5, L$641=8, L$641=11), SUM(I526:K526), 0)</f>
        <v>0</v>
      </c>
      <c r="M673" s="372">
        <f t="shared" ref="M673:BX674" si="433">IF(OR(M$641=2, M$641=5, M$641=8, M$641=11), SUM(J526:L526), 0)</f>
        <v>100.64383561643837</v>
      </c>
      <c r="N673" s="372">
        <f t="shared" si="433"/>
        <v>0</v>
      </c>
      <c r="O673" s="372">
        <f t="shared" si="433"/>
        <v>0</v>
      </c>
      <c r="P673" s="372">
        <f t="shared" si="433"/>
        <v>288.94520547945211</v>
      </c>
      <c r="Q673" s="372">
        <f t="shared" si="433"/>
        <v>0</v>
      </c>
      <c r="R673" s="372">
        <f t="shared" si="433"/>
        <v>0</v>
      </c>
      <c r="S673" s="372">
        <f t="shared" si="433"/>
        <v>298.68493150684935</v>
      </c>
      <c r="T673" s="372">
        <f t="shared" si="433"/>
        <v>0</v>
      </c>
      <c r="U673" s="372">
        <f t="shared" si="433"/>
        <v>0</v>
      </c>
      <c r="V673" s="372">
        <f t="shared" si="433"/>
        <v>298.68493150684935</v>
      </c>
      <c r="W673" s="372">
        <f t="shared" si="433"/>
        <v>0</v>
      </c>
      <c r="X673" s="372">
        <f t="shared" si="433"/>
        <v>0</v>
      </c>
      <c r="Y673" s="372">
        <f t="shared" si="433"/>
        <v>298.68493150684935</v>
      </c>
      <c r="Z673" s="372">
        <f t="shared" si="433"/>
        <v>0</v>
      </c>
      <c r="AA673" s="372">
        <f t="shared" si="433"/>
        <v>0</v>
      </c>
      <c r="AB673" s="372">
        <f t="shared" si="433"/>
        <v>288.94520547945211</v>
      </c>
      <c r="AC673" s="372">
        <f t="shared" si="433"/>
        <v>0</v>
      </c>
      <c r="AD673" s="372">
        <f t="shared" si="433"/>
        <v>0</v>
      </c>
      <c r="AE673" s="372">
        <f t="shared" si="433"/>
        <v>298.68493150684935</v>
      </c>
      <c r="AF673" s="372">
        <f t="shared" si="433"/>
        <v>0</v>
      </c>
      <c r="AG673" s="372">
        <f t="shared" si="433"/>
        <v>0</v>
      </c>
      <c r="AH673" s="372">
        <f t="shared" si="433"/>
        <v>298.68493150684935</v>
      </c>
      <c r="AI673" s="372">
        <f t="shared" si="433"/>
        <v>0</v>
      </c>
      <c r="AJ673" s="372">
        <f t="shared" si="433"/>
        <v>0</v>
      </c>
      <c r="AK673" s="372">
        <f t="shared" si="433"/>
        <v>298.68493150684935</v>
      </c>
      <c r="AL673" s="372">
        <f t="shared" si="433"/>
        <v>0</v>
      </c>
      <c r="AM673" s="372">
        <f t="shared" si="433"/>
        <v>0</v>
      </c>
      <c r="AN673" s="372">
        <f t="shared" si="433"/>
        <v>240.2465753424658</v>
      </c>
      <c r="AO673" s="372">
        <f t="shared" si="433"/>
        <v>0</v>
      </c>
      <c r="AP673" s="372">
        <f t="shared" si="433"/>
        <v>0</v>
      </c>
      <c r="AQ673" s="372">
        <f t="shared" si="433"/>
        <v>174.23287671232885</v>
      </c>
      <c r="AR673" s="372">
        <f t="shared" si="433"/>
        <v>0</v>
      </c>
      <c r="AS673" s="372">
        <f t="shared" si="433"/>
        <v>0</v>
      </c>
      <c r="AT673" s="372">
        <f t="shared" si="433"/>
        <v>99.561643835616479</v>
      </c>
      <c r="AU673" s="372">
        <f t="shared" si="433"/>
        <v>0</v>
      </c>
      <c r="AV673" s="372">
        <f t="shared" si="433"/>
        <v>0</v>
      </c>
      <c r="AW673" s="372">
        <f t="shared" si="433"/>
        <v>24.619863013698644</v>
      </c>
      <c r="AX673" s="372">
        <f t="shared" si="433"/>
        <v>0</v>
      </c>
      <c r="AY673" s="372">
        <f t="shared" si="433"/>
        <v>0</v>
      </c>
      <c r="AZ673" s="372">
        <f t="shared" si="433"/>
        <v>1.0600831687877901E-14</v>
      </c>
      <c r="BA673" s="372">
        <f t="shared" si="433"/>
        <v>0</v>
      </c>
      <c r="BB673" s="372">
        <f t="shared" si="433"/>
        <v>0</v>
      </c>
      <c r="BC673" s="372">
        <f t="shared" si="433"/>
        <v>1.0836405725386299E-14</v>
      </c>
      <c r="BD673" s="372">
        <f t="shared" si="433"/>
        <v>0</v>
      </c>
      <c r="BE673" s="372">
        <f t="shared" si="433"/>
        <v>0</v>
      </c>
      <c r="BF673" s="372">
        <f t="shared" si="433"/>
        <v>1.0836405725386299E-14</v>
      </c>
      <c r="BG673" s="372">
        <f t="shared" si="433"/>
        <v>0</v>
      </c>
      <c r="BH673" s="372">
        <f t="shared" si="433"/>
        <v>0</v>
      </c>
      <c r="BI673" s="372">
        <f t="shared" si="433"/>
        <v>1.0846409554376383E-14</v>
      </c>
      <c r="BJ673" s="372">
        <f t="shared" si="433"/>
        <v>0</v>
      </c>
      <c r="BK673" s="372">
        <f t="shared" si="433"/>
        <v>0</v>
      </c>
      <c r="BL673" s="372">
        <f t="shared" si="433"/>
        <v>1.0511765339450071E-14</v>
      </c>
      <c r="BM673" s="372">
        <f t="shared" si="433"/>
        <v>0</v>
      </c>
      <c r="BN673" s="372">
        <f t="shared" si="433"/>
        <v>0</v>
      </c>
      <c r="BO673" s="372">
        <f t="shared" si="433"/>
        <v>1.0866094508195578E-14</v>
      </c>
      <c r="BP673" s="372">
        <f t="shared" si="433"/>
        <v>0</v>
      </c>
      <c r="BQ673" s="372">
        <f t="shared" si="433"/>
        <v>0</v>
      </c>
      <c r="BR673" s="372">
        <f t="shared" si="433"/>
        <v>1.0866094508195578E-14</v>
      </c>
      <c r="BS673" s="372">
        <f t="shared" si="433"/>
        <v>0</v>
      </c>
      <c r="BT673" s="372">
        <f t="shared" si="433"/>
        <v>0</v>
      </c>
      <c r="BU673" s="372">
        <f t="shared" si="433"/>
        <v>1.0866094508195578E-14</v>
      </c>
      <c r="BV673" s="372">
        <f t="shared" si="433"/>
        <v>0</v>
      </c>
      <c r="BW673" s="372">
        <f t="shared" si="433"/>
        <v>0</v>
      </c>
      <c r="BX673" s="372">
        <f t="shared" si="433"/>
        <v>1.0511765339450071E-14</v>
      </c>
      <c r="BY673" s="372">
        <f t="shared" ref="BY673:DC674" si="434">IF(OR(BY$641=2, BY$641=5, BY$641=8, BY$641=11), SUM(BV526:BX526), 0)</f>
        <v>0</v>
      </c>
      <c r="BZ673" s="372">
        <f t="shared" si="434"/>
        <v>0</v>
      </c>
      <c r="CA673" s="372">
        <f t="shared" si="434"/>
        <v>1.0866094508195578E-14</v>
      </c>
      <c r="CB673" s="372">
        <f t="shared" si="434"/>
        <v>0</v>
      </c>
      <c r="CC673" s="372">
        <f t="shared" si="434"/>
        <v>0</v>
      </c>
      <c r="CD673" s="372">
        <f t="shared" si="434"/>
        <v>1.0866094508195578E-14</v>
      </c>
      <c r="CE673" s="372">
        <f t="shared" si="434"/>
        <v>0</v>
      </c>
      <c r="CF673" s="372">
        <f t="shared" si="434"/>
        <v>0</v>
      </c>
      <c r="CG673" s="372">
        <f t="shared" si="434"/>
        <v>1.0866094508195578E-14</v>
      </c>
      <c r="CH673" s="372">
        <f t="shared" si="434"/>
        <v>0</v>
      </c>
      <c r="CI673" s="372">
        <f t="shared" si="434"/>
        <v>0</v>
      </c>
      <c r="CJ673" s="372">
        <f t="shared" si="434"/>
        <v>1.0511765339450071E-14</v>
      </c>
      <c r="CK673" s="372">
        <f t="shared" si="434"/>
        <v>0</v>
      </c>
      <c r="CL673" s="372">
        <f t="shared" si="434"/>
        <v>0</v>
      </c>
      <c r="CM673" s="372">
        <f t="shared" si="434"/>
        <v>1.0866094508195578E-14</v>
      </c>
      <c r="CN673" s="372">
        <f t="shared" si="434"/>
        <v>0</v>
      </c>
      <c r="CO673" s="372">
        <f t="shared" si="434"/>
        <v>0</v>
      </c>
      <c r="CP673" s="372">
        <f t="shared" si="434"/>
        <v>1.0866094508195578E-14</v>
      </c>
      <c r="CQ673" s="372">
        <f t="shared" si="434"/>
        <v>0</v>
      </c>
      <c r="CR673" s="372">
        <f t="shared" si="434"/>
        <v>0</v>
      </c>
      <c r="CS673" s="372">
        <f t="shared" si="434"/>
        <v>1.0856090679205495E-14</v>
      </c>
      <c r="CT673" s="372">
        <f t="shared" si="434"/>
        <v>0</v>
      </c>
      <c r="CU673" s="372">
        <f t="shared" si="434"/>
        <v>0</v>
      </c>
      <c r="CV673" s="372">
        <f t="shared" si="434"/>
        <v>1.0600831687877901E-14</v>
      </c>
      <c r="CW673" s="372">
        <f t="shared" si="434"/>
        <v>0</v>
      </c>
      <c r="CX673" s="372">
        <f t="shared" si="434"/>
        <v>0</v>
      </c>
      <c r="CY673" s="372">
        <f t="shared" si="434"/>
        <v>1.0836405725386299E-14</v>
      </c>
      <c r="CZ673" s="372">
        <f t="shared" si="434"/>
        <v>0</v>
      </c>
      <c r="DA673" s="372">
        <f t="shared" si="434"/>
        <v>0</v>
      </c>
      <c r="DB673" s="372">
        <f t="shared" si="434"/>
        <v>1.0836405725386299E-14</v>
      </c>
      <c r="DC673" s="372">
        <f t="shared" si="434"/>
        <v>0</v>
      </c>
      <c r="DD673" s="372"/>
      <c r="DE673" s="372"/>
      <c r="DF673" s="372"/>
      <c r="DG673" s="372"/>
      <c r="DH673" s="372"/>
      <c r="DI673" s="372"/>
      <c r="DJ673" s="372"/>
      <c r="DK673" s="372"/>
      <c r="DL673" s="372"/>
      <c r="DM673" s="372"/>
      <c r="DN673" s="372"/>
      <c r="DO673" s="372"/>
      <c r="DP673" s="372"/>
      <c r="DQ673" s="372"/>
      <c r="DR673" s="372"/>
      <c r="DS673" s="372"/>
      <c r="DT673" s="372"/>
      <c r="DU673" s="372"/>
      <c r="DV673" s="372"/>
      <c r="DW673" s="372"/>
      <c r="DX673" s="372"/>
      <c r="DY673" s="372"/>
      <c r="DZ673" s="372"/>
      <c r="EA673" s="372"/>
      <c r="EB673" s="372"/>
      <c r="EC673" s="372"/>
      <c r="ED673" s="372"/>
      <c r="EE673" s="372"/>
      <c r="EF673" s="372"/>
      <c r="EG673" s="372"/>
      <c r="EH673" s="372"/>
      <c r="EI673" s="372"/>
      <c r="EJ673" s="372"/>
      <c r="EK673" s="372"/>
      <c r="EL673" s="372"/>
      <c r="EM673" s="372"/>
    </row>
    <row r="674" spans="3:143" x14ac:dyDescent="0.3">
      <c r="C674" s="142">
        <f>C673+1</f>
        <v>4</v>
      </c>
      <c r="D674" s="373" t="str">
        <f t="shared" si="425"/>
        <v>사모사채</v>
      </c>
      <c r="E674" s="215" t="str">
        <f t="shared" si="425"/>
        <v>BNK</v>
      </c>
      <c r="F674" s="283">
        <f t="shared" si="425"/>
        <v>0</v>
      </c>
      <c r="G674" s="217">
        <f t="shared" si="425"/>
        <v>0.03</v>
      </c>
      <c r="H674" s="218">
        <f t="shared" si="425"/>
        <v>43980</v>
      </c>
      <c r="I674" s="219" t="str">
        <f t="shared" si="425"/>
        <v>3개월</v>
      </c>
      <c r="J674" s="369" t="str">
        <f t="shared" si="425"/>
        <v>2.5.8.11</v>
      </c>
      <c r="K674" s="370"/>
      <c r="L674" s="371">
        <f>IF(OR(L$641=2, L$641=5, L$641=8, L$641=11), SUM(I527:K527), 0)</f>
        <v>0</v>
      </c>
      <c r="M674" s="372">
        <f t="shared" si="433"/>
        <v>0</v>
      </c>
      <c r="N674" s="372">
        <f t="shared" si="433"/>
        <v>0</v>
      </c>
      <c r="O674" s="372">
        <f t="shared" si="433"/>
        <v>0</v>
      </c>
      <c r="P674" s="372">
        <f t="shared" si="433"/>
        <v>0</v>
      </c>
      <c r="Q674" s="372">
        <f t="shared" si="433"/>
        <v>0</v>
      </c>
      <c r="R674" s="372">
        <f t="shared" si="433"/>
        <v>0</v>
      </c>
      <c r="S674" s="372">
        <f t="shared" si="433"/>
        <v>100.27397260273972</v>
      </c>
      <c r="T674" s="372">
        <f t="shared" si="433"/>
        <v>0</v>
      </c>
      <c r="U674" s="372">
        <f t="shared" si="433"/>
        <v>0</v>
      </c>
      <c r="V674" s="372">
        <f t="shared" si="433"/>
        <v>151.23287671232876</v>
      </c>
      <c r="W674" s="372">
        <f t="shared" si="433"/>
        <v>0</v>
      </c>
      <c r="X674" s="372">
        <f t="shared" si="433"/>
        <v>0</v>
      </c>
      <c r="Y674" s="372">
        <f t="shared" si="433"/>
        <v>151.23287671232876</v>
      </c>
      <c r="Z674" s="372">
        <f t="shared" si="433"/>
        <v>0</v>
      </c>
      <c r="AA674" s="372">
        <f t="shared" si="433"/>
        <v>0</v>
      </c>
      <c r="AB674" s="372">
        <f t="shared" si="433"/>
        <v>146.30136986301369</v>
      </c>
      <c r="AC674" s="372">
        <f t="shared" si="433"/>
        <v>0</v>
      </c>
      <c r="AD674" s="372">
        <f t="shared" si="433"/>
        <v>0</v>
      </c>
      <c r="AE674" s="372">
        <f t="shared" si="433"/>
        <v>151.23287671232876</v>
      </c>
      <c r="AF674" s="372">
        <f t="shared" si="433"/>
        <v>0</v>
      </c>
      <c r="AG674" s="372">
        <f t="shared" si="433"/>
        <v>0</v>
      </c>
      <c r="AH674" s="372">
        <f t="shared" si="433"/>
        <v>151.23287671232876</v>
      </c>
      <c r="AI674" s="372">
        <f t="shared" si="433"/>
        <v>0</v>
      </c>
      <c r="AJ674" s="372">
        <f t="shared" si="433"/>
        <v>0</v>
      </c>
      <c r="AK674" s="372">
        <f t="shared" si="433"/>
        <v>151.23287671232876</v>
      </c>
      <c r="AL674" s="372">
        <f t="shared" si="433"/>
        <v>0</v>
      </c>
      <c r="AM674" s="372">
        <f t="shared" si="433"/>
        <v>0</v>
      </c>
      <c r="AN674" s="372">
        <f t="shared" si="433"/>
        <v>146.30136986301369</v>
      </c>
      <c r="AO674" s="372">
        <f t="shared" si="433"/>
        <v>0</v>
      </c>
      <c r="AP674" s="372">
        <f t="shared" si="433"/>
        <v>0</v>
      </c>
      <c r="AQ674" s="372">
        <f t="shared" si="433"/>
        <v>151.23287671232876</v>
      </c>
      <c r="AR674" s="372">
        <f t="shared" si="433"/>
        <v>0</v>
      </c>
      <c r="AS674" s="372">
        <f t="shared" si="433"/>
        <v>0</v>
      </c>
      <c r="AT674" s="372">
        <f t="shared" si="433"/>
        <v>151.23287671232876</v>
      </c>
      <c r="AU674" s="372">
        <f t="shared" si="433"/>
        <v>0</v>
      </c>
      <c r="AV674" s="372">
        <f t="shared" si="433"/>
        <v>0</v>
      </c>
      <c r="AW674" s="372">
        <f t="shared" si="433"/>
        <v>151.09364473388726</v>
      </c>
      <c r="AX674" s="372">
        <f t="shared" si="433"/>
        <v>0</v>
      </c>
      <c r="AY674" s="372">
        <f t="shared" si="433"/>
        <v>0</v>
      </c>
      <c r="AZ674" s="372">
        <f t="shared" si="433"/>
        <v>122.8142076502732</v>
      </c>
      <c r="BA674" s="372">
        <f t="shared" si="433"/>
        <v>0</v>
      </c>
      <c r="BB674" s="372">
        <f t="shared" si="433"/>
        <v>0</v>
      </c>
      <c r="BC674" s="372">
        <f t="shared" si="433"/>
        <v>87.978142076502721</v>
      </c>
      <c r="BD674" s="372">
        <f t="shared" si="433"/>
        <v>0</v>
      </c>
      <c r="BE674" s="372">
        <f t="shared" si="433"/>
        <v>0</v>
      </c>
      <c r="BF674" s="372">
        <f t="shared" si="433"/>
        <v>50.27322404371585</v>
      </c>
      <c r="BG674" s="372">
        <f t="shared" si="433"/>
        <v>0</v>
      </c>
      <c r="BH674" s="372">
        <f t="shared" si="433"/>
        <v>0</v>
      </c>
      <c r="BI674" s="372">
        <f t="shared" si="433"/>
        <v>12.431693989071032</v>
      </c>
      <c r="BJ674" s="372">
        <f t="shared" si="433"/>
        <v>0</v>
      </c>
      <c r="BK674" s="372">
        <f t="shared" si="433"/>
        <v>0</v>
      </c>
      <c r="BL674" s="372">
        <f t="shared" si="433"/>
        <v>-3.3265080188133126E-15</v>
      </c>
      <c r="BM674" s="372">
        <f t="shared" si="433"/>
        <v>0</v>
      </c>
      <c r="BN674" s="372">
        <f t="shared" si="433"/>
        <v>0</v>
      </c>
      <c r="BO674" s="372">
        <f t="shared" si="433"/>
        <v>-3.4386375025935371E-15</v>
      </c>
      <c r="BP674" s="372">
        <f t="shared" si="433"/>
        <v>0</v>
      </c>
      <c r="BQ674" s="372">
        <f t="shared" si="433"/>
        <v>0</v>
      </c>
      <c r="BR674" s="372">
        <f t="shared" si="433"/>
        <v>-3.4386375025935371E-15</v>
      </c>
      <c r="BS674" s="372">
        <f t="shared" si="433"/>
        <v>0</v>
      </c>
      <c r="BT674" s="372">
        <f t="shared" si="433"/>
        <v>0</v>
      </c>
      <c r="BU674" s="372">
        <f t="shared" si="433"/>
        <v>-3.4386375025935371E-15</v>
      </c>
      <c r="BV674" s="372">
        <f t="shared" si="433"/>
        <v>0</v>
      </c>
      <c r="BW674" s="372">
        <f t="shared" si="433"/>
        <v>0</v>
      </c>
      <c r="BX674" s="372">
        <f t="shared" si="433"/>
        <v>-3.3265080188133126E-15</v>
      </c>
      <c r="BY674" s="372">
        <f t="shared" si="434"/>
        <v>0</v>
      </c>
      <c r="BZ674" s="372">
        <f t="shared" si="434"/>
        <v>0</v>
      </c>
      <c r="CA674" s="372">
        <f t="shared" si="434"/>
        <v>-3.4386375025935371E-15</v>
      </c>
      <c r="CB674" s="372">
        <f t="shared" si="434"/>
        <v>0</v>
      </c>
      <c r="CC674" s="372">
        <f t="shared" si="434"/>
        <v>0</v>
      </c>
      <c r="CD674" s="372">
        <f t="shared" si="434"/>
        <v>-3.4386375025935371E-15</v>
      </c>
      <c r="CE674" s="372">
        <f t="shared" si="434"/>
        <v>0</v>
      </c>
      <c r="CF674" s="372">
        <f t="shared" si="434"/>
        <v>0</v>
      </c>
      <c r="CG674" s="372">
        <f t="shared" si="434"/>
        <v>-3.4386375025935371E-15</v>
      </c>
      <c r="CH674" s="372">
        <f t="shared" si="434"/>
        <v>0</v>
      </c>
      <c r="CI674" s="372">
        <f t="shared" si="434"/>
        <v>0</v>
      </c>
      <c r="CJ674" s="372">
        <f t="shared" si="434"/>
        <v>-3.3265080188133126E-15</v>
      </c>
      <c r="CK674" s="372">
        <f t="shared" si="434"/>
        <v>0</v>
      </c>
      <c r="CL674" s="372">
        <f t="shared" si="434"/>
        <v>0</v>
      </c>
      <c r="CM674" s="372">
        <f t="shared" si="434"/>
        <v>-3.4386375025935371E-15</v>
      </c>
      <c r="CN674" s="372">
        <f t="shared" si="434"/>
        <v>0</v>
      </c>
      <c r="CO674" s="372">
        <f t="shared" si="434"/>
        <v>0</v>
      </c>
      <c r="CP674" s="372">
        <f t="shared" si="434"/>
        <v>-3.4386375025935371E-15</v>
      </c>
      <c r="CQ674" s="372">
        <f t="shared" si="434"/>
        <v>0</v>
      </c>
      <c r="CR674" s="372">
        <f t="shared" si="434"/>
        <v>0</v>
      </c>
      <c r="CS674" s="372">
        <f t="shared" si="434"/>
        <v>-3.4354717339257894E-15</v>
      </c>
      <c r="CT674" s="372">
        <f t="shared" si="434"/>
        <v>0</v>
      </c>
      <c r="CU674" s="372">
        <f t="shared" si="434"/>
        <v>0</v>
      </c>
      <c r="CV674" s="372">
        <f t="shared" si="434"/>
        <v>-3.3546935721132596E-15</v>
      </c>
      <c r="CW674" s="372">
        <f t="shared" si="434"/>
        <v>0</v>
      </c>
      <c r="CX674" s="372">
        <f t="shared" si="434"/>
        <v>0</v>
      </c>
      <c r="CY674" s="372">
        <f t="shared" si="434"/>
        <v>-3.429242318160221E-15</v>
      </c>
      <c r="CZ674" s="372">
        <f t="shared" si="434"/>
        <v>0</v>
      </c>
      <c r="DA674" s="372">
        <f t="shared" si="434"/>
        <v>0</v>
      </c>
      <c r="DB674" s="372">
        <f t="shared" si="434"/>
        <v>-3.429242318160221E-15</v>
      </c>
      <c r="DC674" s="372">
        <f t="shared" si="434"/>
        <v>0</v>
      </c>
      <c r="DD674" s="372"/>
      <c r="DE674" s="372"/>
      <c r="DF674" s="372"/>
      <c r="DG674" s="372"/>
      <c r="DH674" s="372"/>
      <c r="DI674" s="372"/>
      <c r="DJ674" s="372"/>
      <c r="DK674" s="372"/>
      <c r="DL674" s="372"/>
      <c r="DM674" s="372"/>
      <c r="DN674" s="372"/>
      <c r="DO674" s="372"/>
      <c r="DP674" s="372"/>
      <c r="DQ674" s="372"/>
      <c r="DR674" s="372"/>
      <c r="DS674" s="372"/>
      <c r="DT674" s="372"/>
      <c r="DU674" s="372"/>
      <c r="DV674" s="372"/>
      <c r="DW674" s="372"/>
      <c r="DX674" s="372"/>
      <c r="DY674" s="372"/>
      <c r="DZ674" s="372"/>
      <c r="EA674" s="372"/>
      <c r="EB674" s="372"/>
      <c r="EC674" s="372"/>
      <c r="ED674" s="372"/>
      <c r="EE674" s="372"/>
      <c r="EF674" s="372"/>
      <c r="EG674" s="372"/>
      <c r="EH674" s="372"/>
      <c r="EI674" s="372"/>
      <c r="EJ674" s="372"/>
      <c r="EK674" s="372"/>
      <c r="EL674" s="372"/>
      <c r="EM674" s="372"/>
    </row>
    <row r="675" spans="3:143" x14ac:dyDescent="0.3">
      <c r="C675" s="142">
        <f t="shared" si="432"/>
        <v>5</v>
      </c>
      <c r="D675" s="373" t="str">
        <f t="shared" si="425"/>
        <v>사모전환사채</v>
      </c>
      <c r="E675" s="215" t="str">
        <f t="shared" si="425"/>
        <v>유안타</v>
      </c>
      <c r="F675" s="283">
        <f t="shared" si="425"/>
        <v>0</v>
      </c>
      <c r="G675" s="217">
        <f t="shared" si="425"/>
        <v>1.4999999999999999E-2</v>
      </c>
      <c r="H675" s="218">
        <f t="shared" si="425"/>
        <v>44540</v>
      </c>
      <c r="I675" s="219" t="str">
        <f t="shared" si="425"/>
        <v>3개월</v>
      </c>
      <c r="J675" s="369" t="str">
        <f t="shared" si="425"/>
        <v>3,6,9,12</v>
      </c>
      <c r="K675" s="370"/>
      <c r="L675" s="371">
        <f>IF(OR(L$641=3, L$641=6, L$641=9, L$641=12), SUM(I528:K528), 0)</f>
        <v>0</v>
      </c>
      <c r="M675" s="372">
        <f t="shared" ref="M675:BX675" si="435">IF(OR(M$641=3, M$641=6, M$641=9, M$641=12), SUM(J528:L528), 0)</f>
        <v>0</v>
      </c>
      <c r="N675" s="372">
        <f t="shared" si="435"/>
        <v>0</v>
      </c>
      <c r="O675" s="372">
        <f t="shared" si="435"/>
        <v>0</v>
      </c>
      <c r="P675" s="372">
        <f t="shared" si="435"/>
        <v>0</v>
      </c>
      <c r="Q675" s="372">
        <f t="shared" si="435"/>
        <v>0</v>
      </c>
      <c r="R675" s="372">
        <f t="shared" si="435"/>
        <v>0</v>
      </c>
      <c r="S675" s="372">
        <f t="shared" si="435"/>
        <v>0</v>
      </c>
      <c r="T675" s="372">
        <f t="shared" si="435"/>
        <v>0</v>
      </c>
      <c r="U675" s="372">
        <f t="shared" si="435"/>
        <v>0</v>
      </c>
      <c r="V675" s="372">
        <f t="shared" si="435"/>
        <v>0</v>
      </c>
      <c r="W675" s="372">
        <f t="shared" si="435"/>
        <v>0</v>
      </c>
      <c r="X675" s="372">
        <f t="shared" si="435"/>
        <v>0</v>
      </c>
      <c r="Y675" s="372">
        <f t="shared" si="435"/>
        <v>0</v>
      </c>
      <c r="Z675" s="372">
        <f t="shared" si="435"/>
        <v>24.246575342465754</v>
      </c>
      <c r="AA675" s="372">
        <f t="shared" si="435"/>
        <v>0</v>
      </c>
      <c r="AB675" s="372">
        <f t="shared" si="435"/>
        <v>0</v>
      </c>
      <c r="AC675" s="372">
        <f t="shared" si="435"/>
        <v>37.80821917808219</v>
      </c>
      <c r="AD675" s="372">
        <f t="shared" si="435"/>
        <v>0</v>
      </c>
      <c r="AE675" s="372">
        <f t="shared" si="435"/>
        <v>0</v>
      </c>
      <c r="AF675" s="372">
        <f t="shared" si="435"/>
        <v>37.80821917808219</v>
      </c>
      <c r="AG675" s="372">
        <f t="shared" si="435"/>
        <v>0</v>
      </c>
      <c r="AH675" s="372">
        <f t="shared" si="435"/>
        <v>0</v>
      </c>
      <c r="AI675" s="372">
        <f t="shared" si="435"/>
        <v>37.397260273972599</v>
      </c>
      <c r="AJ675" s="372">
        <f t="shared" si="435"/>
        <v>0</v>
      </c>
      <c r="AK675" s="372">
        <f t="shared" si="435"/>
        <v>0</v>
      </c>
      <c r="AL675" s="372">
        <f t="shared" si="435"/>
        <v>36.986301369863014</v>
      </c>
      <c r="AM675" s="372">
        <f t="shared" si="435"/>
        <v>0</v>
      </c>
      <c r="AN675" s="372">
        <f t="shared" si="435"/>
        <v>0</v>
      </c>
      <c r="AO675" s="372">
        <f t="shared" si="435"/>
        <v>37.80821917808219</v>
      </c>
      <c r="AP675" s="372">
        <f t="shared" si="435"/>
        <v>0</v>
      </c>
      <c r="AQ675" s="372">
        <f t="shared" si="435"/>
        <v>0</v>
      </c>
      <c r="AR675" s="372">
        <f t="shared" si="435"/>
        <v>37.80821917808219</v>
      </c>
      <c r="AS675" s="372">
        <f t="shared" si="435"/>
        <v>0</v>
      </c>
      <c r="AT675" s="372">
        <f t="shared" si="435"/>
        <v>0</v>
      </c>
      <c r="AU675" s="372">
        <f t="shared" si="435"/>
        <v>37.397260273972599</v>
      </c>
      <c r="AV675" s="372">
        <f t="shared" si="435"/>
        <v>0</v>
      </c>
      <c r="AW675" s="372">
        <f t="shared" si="435"/>
        <v>0</v>
      </c>
      <c r="AX675" s="372">
        <f t="shared" si="435"/>
        <v>37.32988996182349</v>
      </c>
      <c r="AY675" s="372">
        <f t="shared" si="435"/>
        <v>0</v>
      </c>
      <c r="AZ675" s="372">
        <f t="shared" si="435"/>
        <v>0</v>
      </c>
      <c r="BA675" s="372">
        <f t="shared" si="435"/>
        <v>37.704918032786885</v>
      </c>
      <c r="BB675" s="372">
        <f t="shared" si="435"/>
        <v>0</v>
      </c>
      <c r="BC675" s="372">
        <f t="shared" si="435"/>
        <v>0</v>
      </c>
      <c r="BD675" s="372">
        <f t="shared" si="435"/>
        <v>37.704918032786885</v>
      </c>
      <c r="BE675" s="372">
        <f t="shared" si="435"/>
        <v>0</v>
      </c>
      <c r="BF675" s="372">
        <f t="shared" si="435"/>
        <v>0</v>
      </c>
      <c r="BG675" s="372">
        <f t="shared" si="435"/>
        <v>37.295081967213115</v>
      </c>
      <c r="BH675" s="372">
        <f t="shared" si="435"/>
        <v>0</v>
      </c>
      <c r="BI675" s="372">
        <f t="shared" si="435"/>
        <v>0</v>
      </c>
      <c r="BJ675" s="372">
        <f t="shared" si="435"/>
        <v>35.992589265663597</v>
      </c>
      <c r="BK675" s="372">
        <f t="shared" si="435"/>
        <v>0</v>
      </c>
      <c r="BL675" s="372">
        <f t="shared" si="435"/>
        <v>0</v>
      </c>
      <c r="BM675" s="372">
        <f t="shared" si="435"/>
        <v>28.356164383561641</v>
      </c>
      <c r="BN675" s="372">
        <f t="shared" si="435"/>
        <v>0</v>
      </c>
      <c r="BO675" s="372">
        <f t="shared" si="435"/>
        <v>0</v>
      </c>
      <c r="BP675" s="372">
        <f t="shared" si="435"/>
        <v>18.869863013698627</v>
      </c>
      <c r="BQ675" s="372">
        <f t="shared" si="435"/>
        <v>0</v>
      </c>
      <c r="BR675" s="372">
        <f t="shared" si="435"/>
        <v>0</v>
      </c>
      <c r="BS675" s="372">
        <f t="shared" si="435"/>
        <v>9.3493150684931496</v>
      </c>
      <c r="BT675" s="372">
        <f t="shared" si="435"/>
        <v>0</v>
      </c>
      <c r="BU675" s="372">
        <f t="shared" si="435"/>
        <v>0</v>
      </c>
      <c r="BV675" s="372">
        <f t="shared" si="435"/>
        <v>1.0616438356164375</v>
      </c>
      <c r="BW675" s="372">
        <f t="shared" si="435"/>
        <v>0</v>
      </c>
      <c r="BX675" s="372">
        <f t="shared" si="435"/>
        <v>0</v>
      </c>
      <c r="BY675" s="372">
        <f t="shared" ref="BY675:DC675" si="436">IF(OR(BY$641=3, BY$641=6, BY$641=9, BY$641=12), SUM(BV528:BX528), 0)</f>
        <v>-8.5965937564838427E-16</v>
      </c>
      <c r="BZ675" s="372">
        <f t="shared" si="436"/>
        <v>0</v>
      </c>
      <c r="CA675" s="372">
        <f t="shared" si="436"/>
        <v>0</v>
      </c>
      <c r="CB675" s="372">
        <f t="shared" si="436"/>
        <v>-8.5965937564838427E-16</v>
      </c>
      <c r="CC675" s="372">
        <f t="shared" si="436"/>
        <v>0</v>
      </c>
      <c r="CD675" s="372">
        <f t="shared" si="436"/>
        <v>0</v>
      </c>
      <c r="CE675" s="372">
        <f t="shared" si="436"/>
        <v>-8.5031525200003223E-16</v>
      </c>
      <c r="CF675" s="372">
        <f t="shared" si="436"/>
        <v>0</v>
      </c>
      <c r="CG675" s="372">
        <f t="shared" si="436"/>
        <v>0</v>
      </c>
      <c r="CH675" s="372">
        <f t="shared" si="436"/>
        <v>-8.409711283516802E-16</v>
      </c>
      <c r="CI675" s="372">
        <f t="shared" si="436"/>
        <v>0</v>
      </c>
      <c r="CJ675" s="372">
        <f t="shared" si="436"/>
        <v>0</v>
      </c>
      <c r="CK675" s="372">
        <f t="shared" si="436"/>
        <v>-8.5965937564838427E-16</v>
      </c>
      <c r="CL675" s="372">
        <f t="shared" si="436"/>
        <v>0</v>
      </c>
      <c r="CM675" s="372">
        <f t="shared" si="436"/>
        <v>0</v>
      </c>
      <c r="CN675" s="372">
        <f t="shared" si="436"/>
        <v>-8.5965937564838427E-16</v>
      </c>
      <c r="CO675" s="372">
        <f t="shared" si="436"/>
        <v>0</v>
      </c>
      <c r="CP675" s="372">
        <f t="shared" si="436"/>
        <v>0</v>
      </c>
      <c r="CQ675" s="372">
        <f t="shared" si="436"/>
        <v>-8.5031525200003223E-16</v>
      </c>
      <c r="CR675" s="372">
        <f t="shared" si="436"/>
        <v>0</v>
      </c>
      <c r="CS675" s="372">
        <f t="shared" si="436"/>
        <v>0</v>
      </c>
      <c r="CT675" s="372">
        <f t="shared" si="436"/>
        <v>-8.4878342845112203E-16</v>
      </c>
      <c r="CU675" s="372">
        <f t="shared" si="436"/>
        <v>0</v>
      </c>
      <c r="CV675" s="372">
        <f t="shared" si="436"/>
        <v>0</v>
      </c>
      <c r="CW675" s="372">
        <f t="shared" si="436"/>
        <v>-8.5731057954005526E-16</v>
      </c>
      <c r="CX675" s="372">
        <f t="shared" si="436"/>
        <v>0</v>
      </c>
      <c r="CY675" s="372">
        <f t="shared" si="436"/>
        <v>0</v>
      </c>
      <c r="CZ675" s="372">
        <f t="shared" si="436"/>
        <v>-8.5731057954005526E-16</v>
      </c>
      <c r="DA675" s="372">
        <f t="shared" si="436"/>
        <v>0</v>
      </c>
      <c r="DB675" s="372">
        <f t="shared" si="436"/>
        <v>0</v>
      </c>
      <c r="DC675" s="372">
        <f t="shared" si="436"/>
        <v>-8.4799198628418503E-16</v>
      </c>
      <c r="DD675" s="372"/>
      <c r="DE675" s="372"/>
      <c r="DF675" s="372"/>
      <c r="DG675" s="372"/>
      <c r="DH675" s="372"/>
      <c r="DI675" s="372"/>
      <c r="DJ675" s="372"/>
      <c r="DK675" s="372"/>
      <c r="DL675" s="372"/>
      <c r="DM675" s="372"/>
      <c r="DN675" s="372"/>
      <c r="DO675" s="372"/>
      <c r="DP675" s="372"/>
      <c r="DQ675" s="372"/>
      <c r="DR675" s="372"/>
      <c r="DS675" s="372"/>
      <c r="DT675" s="372"/>
      <c r="DU675" s="372"/>
      <c r="DV675" s="372"/>
      <c r="DW675" s="372"/>
      <c r="DX675" s="372"/>
      <c r="DY675" s="372"/>
      <c r="DZ675" s="372"/>
      <c r="EA675" s="372"/>
      <c r="EB675" s="372"/>
      <c r="EC675" s="372"/>
      <c r="ED675" s="372"/>
      <c r="EE675" s="372"/>
      <c r="EF675" s="372"/>
      <c r="EG675" s="372"/>
      <c r="EH675" s="372"/>
      <c r="EI675" s="372"/>
      <c r="EJ675" s="372"/>
      <c r="EK675" s="372"/>
      <c r="EL675" s="372"/>
      <c r="EM675" s="372"/>
    </row>
    <row r="676" spans="3:143" s="116" customFormat="1" x14ac:dyDescent="0.3">
      <c r="C676" s="142"/>
      <c r="D676" s="373"/>
      <c r="E676" s="215"/>
      <c r="F676" s="283"/>
      <c r="G676" s="217"/>
      <c r="H676" s="218"/>
      <c r="I676" s="219"/>
      <c r="J676" s="220"/>
      <c r="K676" s="375"/>
      <c r="L676" s="375"/>
      <c r="M676" s="372"/>
      <c r="N676" s="372"/>
      <c r="O676" s="372"/>
      <c r="P676" s="372"/>
      <c r="Q676" s="372"/>
      <c r="R676" s="372"/>
      <c r="S676" s="372"/>
      <c r="T676" s="372"/>
      <c r="U676" s="372"/>
      <c r="V676" s="372"/>
      <c r="W676" s="372"/>
      <c r="X676" s="372"/>
      <c r="Y676" s="372"/>
      <c r="Z676" s="372"/>
      <c r="AA676" s="372"/>
      <c r="AB676" s="372"/>
      <c r="AC676" s="372"/>
      <c r="AD676" s="372"/>
      <c r="AE676" s="372"/>
      <c r="AF676" s="372"/>
      <c r="AG676" s="372"/>
      <c r="AH676" s="372"/>
      <c r="AI676" s="372"/>
      <c r="AJ676" s="372"/>
      <c r="AK676" s="372"/>
      <c r="AL676" s="372"/>
      <c r="AM676" s="372"/>
      <c r="AN676" s="372"/>
      <c r="AO676" s="372"/>
      <c r="AP676" s="372"/>
      <c r="AQ676" s="372"/>
      <c r="AR676" s="372"/>
      <c r="AS676" s="372"/>
      <c r="AT676" s="372"/>
      <c r="AU676" s="372"/>
      <c r="AV676" s="372"/>
      <c r="AW676" s="372"/>
      <c r="AX676" s="372"/>
      <c r="AY676" s="372"/>
      <c r="AZ676" s="372"/>
      <c r="BA676" s="372"/>
      <c r="BB676" s="372"/>
      <c r="BC676" s="372"/>
      <c r="BD676" s="372"/>
      <c r="BE676" s="372"/>
      <c r="BF676" s="372"/>
      <c r="BG676" s="372"/>
      <c r="BH676" s="372"/>
      <c r="BI676" s="372"/>
      <c r="BJ676" s="372"/>
      <c r="BK676" s="372"/>
      <c r="BL676" s="372"/>
      <c r="BM676" s="372"/>
      <c r="BN676" s="372"/>
      <c r="BO676" s="372"/>
      <c r="BP676" s="372"/>
      <c r="BQ676" s="372"/>
      <c r="BR676" s="372"/>
      <c r="BS676" s="372"/>
      <c r="BT676" s="372"/>
      <c r="BU676" s="372"/>
      <c r="BV676" s="372"/>
      <c r="BW676" s="372"/>
      <c r="BX676" s="372"/>
      <c r="BY676" s="372"/>
      <c r="BZ676" s="372"/>
      <c r="CA676" s="372"/>
      <c r="CB676" s="372"/>
      <c r="CC676" s="372"/>
      <c r="CD676" s="372"/>
      <c r="CE676" s="372"/>
      <c r="CF676" s="372"/>
      <c r="CG676" s="372"/>
      <c r="CH676" s="372"/>
      <c r="CI676" s="372"/>
      <c r="CJ676" s="372"/>
      <c r="CK676" s="372"/>
      <c r="CL676" s="372"/>
      <c r="CM676" s="372"/>
      <c r="CN676" s="372"/>
      <c r="CO676" s="372"/>
      <c r="CP676" s="372"/>
      <c r="CQ676" s="372"/>
      <c r="CR676" s="372"/>
      <c r="CS676" s="372"/>
      <c r="CT676" s="372"/>
      <c r="CU676" s="372"/>
      <c r="CV676" s="372"/>
      <c r="CW676" s="372"/>
      <c r="CX676" s="372"/>
      <c r="CY676" s="372"/>
      <c r="CZ676" s="372"/>
      <c r="DA676" s="372"/>
      <c r="DB676" s="372"/>
      <c r="DC676" s="372"/>
      <c r="DD676" s="372"/>
      <c r="DE676" s="372"/>
      <c r="DF676" s="372"/>
      <c r="DG676" s="372"/>
      <c r="DH676" s="372"/>
      <c r="DI676" s="372"/>
      <c r="DJ676" s="372"/>
      <c r="DK676" s="372"/>
      <c r="DL676" s="372"/>
      <c r="DM676" s="372"/>
      <c r="DN676" s="372"/>
      <c r="DO676" s="372"/>
      <c r="DP676" s="372"/>
      <c r="DQ676" s="372"/>
      <c r="DR676" s="372"/>
      <c r="DS676" s="372"/>
      <c r="DT676" s="372"/>
      <c r="DU676" s="372"/>
      <c r="DV676" s="372"/>
      <c r="DW676" s="372"/>
      <c r="DX676" s="372"/>
      <c r="DY676" s="372"/>
      <c r="DZ676" s="372"/>
      <c r="EA676" s="372"/>
      <c r="EB676" s="372"/>
      <c r="EC676" s="372"/>
      <c r="ED676" s="372"/>
      <c r="EE676" s="372"/>
      <c r="EF676" s="372"/>
      <c r="EG676" s="372"/>
      <c r="EH676" s="372"/>
      <c r="EI676" s="372"/>
      <c r="EJ676" s="372"/>
      <c r="EK676" s="372"/>
      <c r="EL676" s="372"/>
      <c r="EM676" s="372"/>
    </row>
    <row r="677" spans="3:143" s="334" customFormat="1" x14ac:dyDescent="0.3">
      <c r="C677" s="335"/>
      <c r="D677" s="365" t="str">
        <f t="shared" ref="D677:J692" si="437">D601</f>
        <v>장기차입금</v>
      </c>
      <c r="E677" s="211" t="str">
        <f t="shared" si="437"/>
        <v>은행</v>
      </c>
      <c r="F677" s="212" t="str">
        <f>F601</f>
        <v>원금</v>
      </c>
      <c r="G677" s="212" t="str">
        <f t="shared" si="437"/>
        <v>이자율</v>
      </c>
      <c r="H677" s="212" t="str">
        <f t="shared" si="437"/>
        <v>만기상환일</v>
      </c>
      <c r="I677" s="212" t="str">
        <f t="shared" si="437"/>
        <v>이자납부주기</v>
      </c>
      <c r="J677" s="366" t="str">
        <f t="shared" si="437"/>
        <v>이자불입월</v>
      </c>
      <c r="K677" s="367">
        <f>SUM(K678:K712)</f>
        <v>0</v>
      </c>
      <c r="L677" s="367">
        <f>SUM(L678:L712)</f>
        <v>0</v>
      </c>
      <c r="M677" s="367">
        <f t="shared" ref="M677:BX677" si="438">SUM(M678:M712)</f>
        <v>109.4363392740822</v>
      </c>
      <c r="N677" s="367">
        <f t="shared" si="438"/>
        <v>351.65572951884928</v>
      </c>
      <c r="O677" s="367">
        <f t="shared" si="438"/>
        <v>1262.1397744232879</v>
      </c>
      <c r="P677" s="367">
        <f t="shared" si="438"/>
        <v>119.51729574180821</v>
      </c>
      <c r="Q677" s="367">
        <f t="shared" si="438"/>
        <v>577.23977040134241</v>
      </c>
      <c r="R677" s="367">
        <f t="shared" si="438"/>
        <v>1267.0091229768493</v>
      </c>
      <c r="S677" s="367">
        <f t="shared" si="438"/>
        <v>123.50889552131507</v>
      </c>
      <c r="T677" s="367">
        <f t="shared" si="438"/>
        <v>551.68106266876703</v>
      </c>
      <c r="U677" s="367">
        <f t="shared" si="438"/>
        <v>1260.7852701221916</v>
      </c>
      <c r="V677" s="367">
        <f t="shared" si="438"/>
        <v>119.44237497336987</v>
      </c>
      <c r="W677" s="367">
        <f t="shared" si="438"/>
        <v>611.85034631232872</v>
      </c>
      <c r="X677" s="367">
        <f t="shared" si="438"/>
        <v>1271.1200015421916</v>
      </c>
      <c r="Y677" s="367">
        <f t="shared" si="438"/>
        <v>119.44237497336987</v>
      </c>
      <c r="Z677" s="367">
        <f t="shared" si="438"/>
        <v>752.93124545022829</v>
      </c>
      <c r="AA677" s="367">
        <f t="shared" si="438"/>
        <v>1223.2930237698629</v>
      </c>
      <c r="AB677" s="367">
        <f t="shared" si="438"/>
        <v>111.41976149523285</v>
      </c>
      <c r="AC677" s="367">
        <f t="shared" si="438"/>
        <v>734.86827665753412</v>
      </c>
      <c r="AD677" s="367">
        <f t="shared" si="438"/>
        <v>1148.6317886887214</v>
      </c>
      <c r="AE677" s="367">
        <f t="shared" si="438"/>
        <v>110.8405119596712</v>
      </c>
      <c r="AF677" s="367">
        <f t="shared" si="438"/>
        <v>695.53693123926928</v>
      </c>
      <c r="AG677" s="367">
        <f t="shared" si="438"/>
        <v>1075.5819954895433</v>
      </c>
      <c r="AH677" s="367">
        <f t="shared" si="438"/>
        <v>106.53958045282192</v>
      </c>
      <c r="AI677" s="367">
        <f t="shared" si="438"/>
        <v>647.52898955342459</v>
      </c>
      <c r="AJ677" s="367">
        <f t="shared" si="438"/>
        <v>992.95200725716882</v>
      </c>
      <c r="AK677" s="367">
        <f t="shared" si="438"/>
        <v>102.2386489459726</v>
      </c>
      <c r="AL677" s="367">
        <f t="shared" si="438"/>
        <v>597.94939710958897</v>
      </c>
      <c r="AM677" s="367">
        <f t="shared" si="438"/>
        <v>902.98627827465748</v>
      </c>
      <c r="AN677" s="367">
        <f t="shared" si="438"/>
        <v>94.18069300208218</v>
      </c>
      <c r="AO677" s="367">
        <f t="shared" si="438"/>
        <v>576.15050586301368</v>
      </c>
      <c r="AP677" s="367">
        <f t="shared" si="438"/>
        <v>866.23131923986284</v>
      </c>
      <c r="AQ677" s="367">
        <f t="shared" si="438"/>
        <v>92.41682976789042</v>
      </c>
      <c r="AR677" s="367">
        <f t="shared" si="438"/>
        <v>535.12031205844733</v>
      </c>
      <c r="AS677" s="367">
        <f t="shared" si="438"/>
        <v>831.27598533212324</v>
      </c>
      <c r="AT677" s="367">
        <f t="shared" si="438"/>
        <v>87.505920178849308</v>
      </c>
      <c r="AU677" s="367">
        <f t="shared" si="438"/>
        <v>487.59487332602743</v>
      </c>
      <c r="AV677" s="367">
        <f t="shared" si="438"/>
        <v>789.32539052164384</v>
      </c>
      <c r="AW677" s="367">
        <f t="shared" si="438"/>
        <v>82.407790769200091</v>
      </c>
      <c r="AX677" s="367">
        <f t="shared" si="438"/>
        <v>446.02314819391665</v>
      </c>
      <c r="AY677" s="367">
        <f t="shared" si="438"/>
        <v>744.41748817235873</v>
      </c>
      <c r="AZ677" s="367">
        <f t="shared" si="438"/>
        <v>75.195403239344245</v>
      </c>
      <c r="BA677" s="367">
        <f t="shared" si="438"/>
        <v>423.68701656830603</v>
      </c>
      <c r="BB677" s="367">
        <f t="shared" si="438"/>
        <v>724.98414333356084</v>
      </c>
      <c r="BC677" s="367">
        <f t="shared" si="438"/>
        <v>72.574357555409833</v>
      </c>
      <c r="BD677" s="367">
        <f t="shared" si="438"/>
        <v>395.07625508561023</v>
      </c>
      <c r="BE677" s="367">
        <f t="shared" si="438"/>
        <v>714.72861251183963</v>
      </c>
      <c r="BF677" s="367">
        <f t="shared" si="438"/>
        <v>67.67686575213115</v>
      </c>
      <c r="BG677" s="367">
        <f t="shared" si="438"/>
        <v>361.69165012021864</v>
      </c>
      <c r="BH677" s="367">
        <f t="shared" si="438"/>
        <v>698.37135211384327</v>
      </c>
      <c r="BI677" s="367">
        <f t="shared" si="438"/>
        <v>62.91292262641096</v>
      </c>
      <c r="BJ677" s="367">
        <f t="shared" si="438"/>
        <v>329.01651215041051</v>
      </c>
      <c r="BK677" s="367">
        <f t="shared" si="438"/>
        <v>671.29707381506842</v>
      </c>
      <c r="BL677" s="367">
        <f t="shared" si="438"/>
        <v>56.160747796602735</v>
      </c>
      <c r="BM677" s="367">
        <f t="shared" si="438"/>
        <v>314.20154235616445</v>
      </c>
      <c r="BN677" s="367">
        <f t="shared" si="438"/>
        <v>668.34172391986294</v>
      </c>
      <c r="BO677" s="367">
        <f t="shared" si="438"/>
        <v>53.129553055561644</v>
      </c>
      <c r="BP677" s="367">
        <f t="shared" si="438"/>
        <v>289.29300354337909</v>
      </c>
      <c r="BQ677" s="367">
        <f t="shared" si="438"/>
        <v>666.55365073698613</v>
      </c>
      <c r="BR677" s="367">
        <f t="shared" si="438"/>
        <v>48.218643466520547</v>
      </c>
      <c r="BS677" s="367">
        <f t="shared" si="438"/>
        <v>261.11117967123289</v>
      </c>
      <c r="BT677" s="367">
        <f t="shared" si="438"/>
        <v>658.51378772328769</v>
      </c>
      <c r="BU677" s="367">
        <f t="shared" si="438"/>
        <v>43.30773387747945</v>
      </c>
      <c r="BV677" s="367">
        <f t="shared" si="438"/>
        <v>233.16417041095897</v>
      </c>
      <c r="BW677" s="367">
        <f t="shared" si="438"/>
        <v>635.85288751369853</v>
      </c>
      <c r="BX677" s="367">
        <f t="shared" si="438"/>
        <v>37.150775193863012</v>
      </c>
      <c r="BY677" s="367">
        <f t="shared" ref="BY677:EJ677" si="439">SUM(BY678:BY712)</f>
        <v>214.85616153424664</v>
      </c>
      <c r="BZ677" s="367">
        <f t="shared" si="439"/>
        <v>633.35564172808199</v>
      </c>
      <c r="CA677" s="367">
        <f t="shared" si="439"/>
        <v>33.485914699397263</v>
      </c>
      <c r="CB677" s="367">
        <f t="shared" si="439"/>
        <v>189.94762272146124</v>
      </c>
      <c r="CC677" s="367">
        <f t="shared" si="439"/>
        <v>631.39200690136965</v>
      </c>
      <c r="CD677" s="367">
        <f t="shared" si="439"/>
        <v>28.575005110356162</v>
      </c>
      <c r="CE677" s="367">
        <f t="shared" si="439"/>
        <v>163.26578789041099</v>
      </c>
      <c r="CF677" s="367">
        <f t="shared" si="439"/>
        <v>622.71847813424642</v>
      </c>
      <c r="CG677" s="367">
        <f t="shared" si="439"/>
        <v>23.664095521315069</v>
      </c>
      <c r="CH677" s="367">
        <f t="shared" si="439"/>
        <v>140.76875853881285</v>
      </c>
      <c r="CI677" s="367">
        <f t="shared" si="439"/>
        <v>604.59270121232873</v>
      </c>
      <c r="CJ677" s="367">
        <f t="shared" si="439"/>
        <v>22.302994371945207</v>
      </c>
      <c r="CK677" s="367">
        <f t="shared" si="439"/>
        <v>141.17079167123293</v>
      </c>
      <c r="CL677" s="367">
        <f t="shared" si="439"/>
        <v>610.63191570068477</v>
      </c>
      <c r="CM677" s="367">
        <f t="shared" si="439"/>
        <v>22.444139356931508</v>
      </c>
      <c r="CN677" s="367">
        <f t="shared" si="439"/>
        <v>140.56081358904115</v>
      </c>
      <c r="CO677" s="367">
        <f t="shared" si="439"/>
        <v>616.73671923013694</v>
      </c>
      <c r="CP677" s="367">
        <f t="shared" si="439"/>
        <v>21.834161274739728</v>
      </c>
      <c r="CQ677" s="367">
        <f t="shared" si="439"/>
        <v>138.42093309589046</v>
      </c>
      <c r="CR677" s="367">
        <f t="shared" si="439"/>
        <v>616.15297676438354</v>
      </c>
      <c r="CS677" s="367">
        <f t="shared" si="439"/>
        <v>21.204643228216487</v>
      </c>
      <c r="CT677" s="367">
        <f t="shared" si="439"/>
        <v>137.77874563575122</v>
      </c>
      <c r="CU677" s="367">
        <f t="shared" si="439"/>
        <v>607.58991593101086</v>
      </c>
      <c r="CV677" s="367">
        <f t="shared" si="439"/>
        <v>20.706058977049182</v>
      </c>
      <c r="CW677" s="367">
        <f t="shared" si="439"/>
        <v>139.16291519125687</v>
      </c>
      <c r="CX677" s="367">
        <f t="shared" si="439"/>
        <v>607.58991593101075</v>
      </c>
      <c r="CY677" s="367">
        <f t="shared" si="439"/>
        <v>21.166193620983609</v>
      </c>
      <c r="CZ677" s="367">
        <f t="shared" si="439"/>
        <v>139.16291519125687</v>
      </c>
      <c r="DA677" s="367">
        <f t="shared" si="439"/>
        <v>614.26672819398891</v>
      </c>
      <c r="DB677" s="367">
        <f t="shared" si="439"/>
        <v>21.166193620983609</v>
      </c>
      <c r="DC677" s="367">
        <f t="shared" si="439"/>
        <v>137.65027480874321</v>
      </c>
      <c r="DD677" s="367"/>
      <c r="DE677" s="367"/>
      <c r="DF677" s="367"/>
      <c r="DG677" s="367"/>
      <c r="DH677" s="367"/>
      <c r="DI677" s="367"/>
      <c r="DJ677" s="367"/>
      <c r="DK677" s="367"/>
      <c r="DL677" s="367"/>
      <c r="DM677" s="367"/>
      <c r="DN677" s="367"/>
      <c r="DO677" s="367"/>
      <c r="DP677" s="367"/>
      <c r="DQ677" s="367"/>
      <c r="DR677" s="367"/>
      <c r="DS677" s="367"/>
      <c r="DT677" s="367"/>
      <c r="DU677" s="367"/>
      <c r="DV677" s="367"/>
      <c r="DW677" s="367"/>
      <c r="DX677" s="367"/>
      <c r="DY677" s="367"/>
      <c r="DZ677" s="367"/>
      <c r="EA677" s="367"/>
      <c r="EB677" s="367"/>
      <c r="EC677" s="367"/>
      <c r="ED677" s="367"/>
      <c r="EE677" s="367"/>
      <c r="EF677" s="367"/>
      <c r="EG677" s="367"/>
      <c r="EH677" s="367"/>
      <c r="EI677" s="367"/>
      <c r="EJ677" s="367"/>
      <c r="EK677" s="367"/>
      <c r="EL677" s="367"/>
      <c r="EM677" s="367"/>
    </row>
    <row r="678" spans="3:143" x14ac:dyDescent="0.3">
      <c r="C678" s="142">
        <f t="shared" si="432"/>
        <v>1</v>
      </c>
      <c r="D678" s="373" t="str">
        <f t="shared" si="437"/>
        <v>산업시설대</v>
      </c>
      <c r="E678" s="215" t="str">
        <f t="shared" si="437"/>
        <v>산업</v>
      </c>
      <c r="F678" s="283">
        <f t="shared" si="437"/>
        <v>6000</v>
      </c>
      <c r="G678" s="217">
        <f t="shared" si="437"/>
        <v>2.52E-2</v>
      </c>
      <c r="H678" s="218">
        <f t="shared" si="437"/>
        <v>43373</v>
      </c>
      <c r="I678" s="219" t="str">
        <f t="shared" si="437"/>
        <v>3개월</v>
      </c>
      <c r="J678" s="369" t="str">
        <f t="shared" si="437"/>
        <v>3.6.9.12</v>
      </c>
      <c r="K678" s="370"/>
      <c r="L678" s="371">
        <f>IF(OR(L$641=3, L$641=6, L$641=9, L$641=12), SUM(I531:K531), 0)</f>
        <v>0</v>
      </c>
      <c r="M678" s="372">
        <f t="shared" ref="M678:BX681" si="440">IF(OR(M$641=3, M$641=6, M$641=9, M$641=12), SUM(J531:L531), 0)</f>
        <v>0</v>
      </c>
      <c r="N678" s="372">
        <f t="shared" si="440"/>
        <v>24.440547945205481</v>
      </c>
      <c r="O678" s="372">
        <f t="shared" si="440"/>
        <v>0</v>
      </c>
      <c r="P678" s="372">
        <f t="shared" si="440"/>
        <v>0</v>
      </c>
      <c r="Q678" s="372">
        <f t="shared" si="440"/>
        <v>38.110684931506846</v>
      </c>
      <c r="R678" s="372">
        <f t="shared" si="440"/>
        <v>0</v>
      </c>
      <c r="S678" s="372">
        <f t="shared" si="440"/>
        <v>0</v>
      </c>
      <c r="T678" s="372">
        <f t="shared" si="440"/>
        <v>38.110684931506846</v>
      </c>
      <c r="U678" s="372">
        <f t="shared" si="440"/>
        <v>0</v>
      </c>
      <c r="V678" s="372">
        <f t="shared" si="440"/>
        <v>0</v>
      </c>
      <c r="W678" s="372">
        <f t="shared" si="440"/>
        <v>37.696438356164379</v>
      </c>
      <c r="X678" s="372">
        <f t="shared" si="440"/>
        <v>0</v>
      </c>
      <c r="Y678" s="372">
        <f t="shared" si="440"/>
        <v>0</v>
      </c>
      <c r="Z678" s="372">
        <f t="shared" si="440"/>
        <v>37.088876712328769</v>
      </c>
      <c r="AA678" s="372">
        <f t="shared" si="440"/>
        <v>0</v>
      </c>
      <c r="AB678" s="372">
        <f t="shared" si="440"/>
        <v>0</v>
      </c>
      <c r="AC678" s="372">
        <f t="shared" si="440"/>
        <v>36.205150684931503</v>
      </c>
      <c r="AD678" s="372">
        <f t="shared" si="440"/>
        <v>0</v>
      </c>
      <c r="AE678" s="372">
        <f t="shared" si="440"/>
        <v>0</v>
      </c>
      <c r="AF678" s="372">
        <f t="shared" si="440"/>
        <v>34.292712328767124</v>
      </c>
      <c r="AG678" s="372">
        <f t="shared" si="440"/>
        <v>0</v>
      </c>
      <c r="AH678" s="372">
        <f t="shared" si="440"/>
        <v>0</v>
      </c>
      <c r="AI678" s="372">
        <f t="shared" si="440"/>
        <v>32.041972602739726</v>
      </c>
      <c r="AJ678" s="372">
        <f t="shared" si="440"/>
        <v>0</v>
      </c>
      <c r="AK678" s="372">
        <f t="shared" si="440"/>
        <v>0</v>
      </c>
      <c r="AL678" s="372">
        <f t="shared" si="440"/>
        <v>29.84646575342466</v>
      </c>
      <c r="AM678" s="372">
        <f t="shared" si="440"/>
        <v>0</v>
      </c>
      <c r="AN678" s="372">
        <f t="shared" si="440"/>
        <v>0</v>
      </c>
      <c r="AO678" s="372">
        <f t="shared" si="440"/>
        <v>28.583013698630136</v>
      </c>
      <c r="AP678" s="372">
        <f t="shared" si="440"/>
        <v>0</v>
      </c>
      <c r="AQ678" s="372">
        <f t="shared" si="440"/>
        <v>0</v>
      </c>
      <c r="AR678" s="372">
        <f t="shared" si="440"/>
        <v>26.670575342465753</v>
      </c>
      <c r="AS678" s="372">
        <f t="shared" si="440"/>
        <v>0</v>
      </c>
      <c r="AT678" s="372">
        <f t="shared" si="440"/>
        <v>0</v>
      </c>
      <c r="AU678" s="372">
        <f t="shared" si="440"/>
        <v>24.502684931506849</v>
      </c>
      <c r="AV678" s="372">
        <f t="shared" si="440"/>
        <v>0</v>
      </c>
      <c r="AW678" s="372">
        <f t="shared" si="440"/>
        <v>0</v>
      </c>
      <c r="AX678" s="372">
        <f t="shared" si="440"/>
        <v>22.591472715023578</v>
      </c>
      <c r="AY678" s="372">
        <f t="shared" si="440"/>
        <v>0</v>
      </c>
      <c r="AZ678" s="372">
        <f t="shared" si="440"/>
        <v>0</v>
      </c>
      <c r="BA678" s="372">
        <f t="shared" si="440"/>
        <v>20.903606557377049</v>
      </c>
      <c r="BB678" s="372">
        <f t="shared" si="440"/>
        <v>0</v>
      </c>
      <c r="BC678" s="372">
        <f t="shared" si="440"/>
        <v>0</v>
      </c>
      <c r="BD678" s="372">
        <f t="shared" si="440"/>
        <v>18.996393442622953</v>
      </c>
      <c r="BE678" s="372">
        <f t="shared" si="440"/>
        <v>0</v>
      </c>
      <c r="BF678" s="372">
        <f t="shared" si="440"/>
        <v>0</v>
      </c>
      <c r="BG678" s="372">
        <f t="shared" si="440"/>
        <v>16.917049180327865</v>
      </c>
      <c r="BH678" s="372">
        <f t="shared" si="440"/>
        <v>0</v>
      </c>
      <c r="BI678" s="372">
        <f t="shared" si="440"/>
        <v>0</v>
      </c>
      <c r="BJ678" s="372">
        <f t="shared" si="440"/>
        <v>14.918969683359535</v>
      </c>
      <c r="BK678" s="372">
        <f t="shared" si="440"/>
        <v>0</v>
      </c>
      <c r="BL678" s="372">
        <f t="shared" si="440"/>
        <v>0</v>
      </c>
      <c r="BM678" s="372">
        <f t="shared" si="440"/>
        <v>13.338739726027399</v>
      </c>
      <c r="BN678" s="372">
        <f t="shared" si="440"/>
        <v>0</v>
      </c>
      <c r="BO678" s="372">
        <f t="shared" si="440"/>
        <v>0</v>
      </c>
      <c r="BP678" s="372">
        <f t="shared" si="440"/>
        <v>11.426301369863014</v>
      </c>
      <c r="BQ678" s="372">
        <f t="shared" si="440"/>
        <v>0</v>
      </c>
      <c r="BR678" s="372">
        <f t="shared" si="440"/>
        <v>0</v>
      </c>
      <c r="BS678" s="372">
        <f t="shared" si="440"/>
        <v>9.4241095890410964</v>
      </c>
      <c r="BT678" s="372">
        <f t="shared" si="440"/>
        <v>0</v>
      </c>
      <c r="BU678" s="372">
        <f t="shared" si="440"/>
        <v>0</v>
      </c>
      <c r="BV678" s="372">
        <f t="shared" si="440"/>
        <v>7.477150684931507</v>
      </c>
      <c r="BW678" s="372">
        <f t="shared" si="440"/>
        <v>0</v>
      </c>
      <c r="BX678" s="372">
        <f t="shared" si="440"/>
        <v>0</v>
      </c>
      <c r="BY678" s="372">
        <f t="shared" ref="BY678:DC681" si="441">IF(OR(BY$641=3, BY$641=6, BY$641=9, BY$641=12), SUM(BV531:BX531), 0)</f>
        <v>5.7166027397260271</v>
      </c>
      <c r="BZ678" s="372">
        <f t="shared" si="441"/>
        <v>0</v>
      </c>
      <c r="CA678" s="372">
        <f t="shared" si="441"/>
        <v>0</v>
      </c>
      <c r="CB678" s="372">
        <f t="shared" si="441"/>
        <v>3.8041643835616439</v>
      </c>
      <c r="CC678" s="372">
        <f t="shared" si="441"/>
        <v>0</v>
      </c>
      <c r="CD678" s="372">
        <f t="shared" si="441"/>
        <v>0</v>
      </c>
      <c r="CE678" s="372">
        <f t="shared" si="441"/>
        <v>1.8848219178082191</v>
      </c>
      <c r="CF678" s="372">
        <f t="shared" si="441"/>
        <v>0</v>
      </c>
      <c r="CG678" s="372">
        <f t="shared" si="441"/>
        <v>0</v>
      </c>
      <c r="CH678" s="372">
        <f t="shared" si="441"/>
        <v>0.21402739726027398</v>
      </c>
      <c r="CI678" s="372">
        <f t="shared" si="441"/>
        <v>0</v>
      </c>
      <c r="CJ678" s="372">
        <f t="shared" si="441"/>
        <v>0</v>
      </c>
      <c r="CK678" s="372">
        <f t="shared" si="441"/>
        <v>0</v>
      </c>
      <c r="CL678" s="372">
        <f t="shared" si="441"/>
        <v>0</v>
      </c>
      <c r="CM678" s="372">
        <f t="shared" si="441"/>
        <v>0</v>
      </c>
      <c r="CN678" s="372">
        <f t="shared" si="441"/>
        <v>0</v>
      </c>
      <c r="CO678" s="372">
        <f t="shared" si="441"/>
        <v>0</v>
      </c>
      <c r="CP678" s="372">
        <f t="shared" si="441"/>
        <v>0</v>
      </c>
      <c r="CQ678" s="372">
        <f t="shared" si="441"/>
        <v>0</v>
      </c>
      <c r="CR678" s="372">
        <f t="shared" si="441"/>
        <v>0</v>
      </c>
      <c r="CS678" s="372">
        <f t="shared" si="441"/>
        <v>0</v>
      </c>
      <c r="CT678" s="372">
        <f t="shared" si="441"/>
        <v>0</v>
      </c>
      <c r="CU678" s="372">
        <f t="shared" si="441"/>
        <v>0</v>
      </c>
      <c r="CV678" s="372">
        <f t="shared" si="441"/>
        <v>0</v>
      </c>
      <c r="CW678" s="372">
        <f t="shared" si="441"/>
        <v>0</v>
      </c>
      <c r="CX678" s="372">
        <f t="shared" si="441"/>
        <v>0</v>
      </c>
      <c r="CY678" s="372">
        <f t="shared" si="441"/>
        <v>0</v>
      </c>
      <c r="CZ678" s="372">
        <f t="shared" si="441"/>
        <v>0</v>
      </c>
      <c r="DA678" s="372">
        <f t="shared" si="441"/>
        <v>0</v>
      </c>
      <c r="DB678" s="372">
        <f t="shared" si="441"/>
        <v>0</v>
      </c>
      <c r="DC678" s="372">
        <f t="shared" si="441"/>
        <v>0</v>
      </c>
      <c r="DD678" s="372"/>
      <c r="DE678" s="372"/>
      <c r="DF678" s="372"/>
      <c r="DG678" s="372"/>
      <c r="DH678" s="372"/>
      <c r="DI678" s="372"/>
      <c r="DJ678" s="372"/>
      <c r="DK678" s="372"/>
      <c r="DL678" s="372"/>
      <c r="DM678" s="372"/>
      <c r="DN678" s="372"/>
      <c r="DO678" s="372"/>
      <c r="DP678" s="372"/>
      <c r="DQ678" s="372"/>
      <c r="DR678" s="372"/>
      <c r="DS678" s="372"/>
      <c r="DT678" s="372"/>
      <c r="DU678" s="372"/>
      <c r="DV678" s="372"/>
      <c r="DW678" s="372"/>
      <c r="DX678" s="372"/>
      <c r="DY678" s="372"/>
      <c r="DZ678" s="372"/>
      <c r="EA678" s="372"/>
      <c r="EB678" s="372"/>
      <c r="EC678" s="372"/>
      <c r="ED678" s="372"/>
      <c r="EE678" s="372"/>
      <c r="EF678" s="372"/>
      <c r="EG678" s="372"/>
      <c r="EH678" s="372"/>
      <c r="EI678" s="372"/>
      <c r="EJ678" s="372"/>
      <c r="EK678" s="372"/>
      <c r="EL678" s="372"/>
      <c r="EM678" s="372"/>
    </row>
    <row r="679" spans="3:143" x14ac:dyDescent="0.3">
      <c r="C679" s="142">
        <f t="shared" si="432"/>
        <v>2</v>
      </c>
      <c r="D679" s="373" t="str">
        <f t="shared" si="437"/>
        <v>산업시설대</v>
      </c>
      <c r="E679" s="215" t="str">
        <f t="shared" si="437"/>
        <v>산업</v>
      </c>
      <c r="F679" s="283">
        <f t="shared" si="437"/>
        <v>6000</v>
      </c>
      <c r="G679" s="217">
        <f t="shared" si="437"/>
        <v>2.52E-2</v>
      </c>
      <c r="H679" s="218">
        <f t="shared" si="437"/>
        <v>43373</v>
      </c>
      <c r="I679" s="219" t="str">
        <f t="shared" si="437"/>
        <v>3개월</v>
      </c>
      <c r="J679" s="369" t="str">
        <f t="shared" si="437"/>
        <v>3.6.9.12</v>
      </c>
      <c r="K679" s="370"/>
      <c r="L679" s="371">
        <f>IF(OR(L$641=3, L$641=6, L$641=9, L$641=12), SUM(I532:K532), 0)</f>
        <v>0</v>
      </c>
      <c r="M679" s="372">
        <f t="shared" si="440"/>
        <v>0</v>
      </c>
      <c r="N679" s="372">
        <f t="shared" si="440"/>
        <v>24.440547945205481</v>
      </c>
      <c r="O679" s="372">
        <f t="shared" si="440"/>
        <v>0</v>
      </c>
      <c r="P679" s="372">
        <f t="shared" si="440"/>
        <v>0</v>
      </c>
      <c r="Q679" s="372">
        <f t="shared" si="440"/>
        <v>38.110684931506846</v>
      </c>
      <c r="R679" s="372">
        <f t="shared" si="440"/>
        <v>0</v>
      </c>
      <c r="S679" s="372">
        <f t="shared" si="440"/>
        <v>0</v>
      </c>
      <c r="T679" s="372">
        <f t="shared" si="440"/>
        <v>38.110684931506846</v>
      </c>
      <c r="U679" s="372">
        <f t="shared" si="440"/>
        <v>0</v>
      </c>
      <c r="V679" s="372">
        <f t="shared" si="440"/>
        <v>0</v>
      </c>
      <c r="W679" s="372">
        <f t="shared" si="440"/>
        <v>37.696438356164379</v>
      </c>
      <c r="X679" s="372">
        <f t="shared" si="440"/>
        <v>0</v>
      </c>
      <c r="Y679" s="372">
        <f t="shared" si="440"/>
        <v>0</v>
      </c>
      <c r="Z679" s="372">
        <f t="shared" si="440"/>
        <v>37.088876712328769</v>
      </c>
      <c r="AA679" s="372">
        <f t="shared" si="440"/>
        <v>0</v>
      </c>
      <c r="AB679" s="372">
        <f t="shared" si="440"/>
        <v>0</v>
      </c>
      <c r="AC679" s="372">
        <f t="shared" si="440"/>
        <v>36.205150684931503</v>
      </c>
      <c r="AD679" s="372">
        <f t="shared" si="440"/>
        <v>0</v>
      </c>
      <c r="AE679" s="372">
        <f t="shared" si="440"/>
        <v>0</v>
      </c>
      <c r="AF679" s="372">
        <f t="shared" si="440"/>
        <v>34.292712328767124</v>
      </c>
      <c r="AG679" s="372">
        <f t="shared" si="440"/>
        <v>0</v>
      </c>
      <c r="AH679" s="372">
        <f t="shared" si="440"/>
        <v>0</v>
      </c>
      <c r="AI679" s="372">
        <f t="shared" si="440"/>
        <v>32.041972602739726</v>
      </c>
      <c r="AJ679" s="372">
        <f t="shared" si="440"/>
        <v>0</v>
      </c>
      <c r="AK679" s="372">
        <f t="shared" si="440"/>
        <v>0</v>
      </c>
      <c r="AL679" s="372">
        <f t="shared" si="440"/>
        <v>29.84646575342466</v>
      </c>
      <c r="AM679" s="372">
        <f t="shared" si="440"/>
        <v>0</v>
      </c>
      <c r="AN679" s="372">
        <f t="shared" si="440"/>
        <v>0</v>
      </c>
      <c r="AO679" s="372">
        <f t="shared" si="440"/>
        <v>28.583013698630136</v>
      </c>
      <c r="AP679" s="372">
        <f t="shared" si="440"/>
        <v>0</v>
      </c>
      <c r="AQ679" s="372">
        <f t="shared" si="440"/>
        <v>0</v>
      </c>
      <c r="AR679" s="372">
        <f t="shared" si="440"/>
        <v>26.670575342465753</v>
      </c>
      <c r="AS679" s="372">
        <f t="shared" si="440"/>
        <v>0</v>
      </c>
      <c r="AT679" s="372">
        <f t="shared" si="440"/>
        <v>0</v>
      </c>
      <c r="AU679" s="372">
        <f t="shared" si="440"/>
        <v>24.502684931506849</v>
      </c>
      <c r="AV679" s="372">
        <f t="shared" si="440"/>
        <v>0</v>
      </c>
      <c r="AW679" s="372">
        <f t="shared" si="440"/>
        <v>0</v>
      </c>
      <c r="AX679" s="372">
        <f t="shared" si="440"/>
        <v>22.591472715023578</v>
      </c>
      <c r="AY679" s="372">
        <f t="shared" si="440"/>
        <v>0</v>
      </c>
      <c r="AZ679" s="372">
        <f t="shared" si="440"/>
        <v>0</v>
      </c>
      <c r="BA679" s="372">
        <f t="shared" si="440"/>
        <v>20.903606557377049</v>
      </c>
      <c r="BB679" s="372">
        <f t="shared" si="440"/>
        <v>0</v>
      </c>
      <c r="BC679" s="372">
        <f t="shared" si="440"/>
        <v>0</v>
      </c>
      <c r="BD679" s="372">
        <f t="shared" si="440"/>
        <v>18.996393442622953</v>
      </c>
      <c r="BE679" s="372">
        <f t="shared" si="440"/>
        <v>0</v>
      </c>
      <c r="BF679" s="372">
        <f t="shared" si="440"/>
        <v>0</v>
      </c>
      <c r="BG679" s="372">
        <f t="shared" si="440"/>
        <v>16.917049180327865</v>
      </c>
      <c r="BH679" s="372">
        <f t="shared" si="440"/>
        <v>0</v>
      </c>
      <c r="BI679" s="372">
        <f t="shared" si="440"/>
        <v>0</v>
      </c>
      <c r="BJ679" s="372">
        <f t="shared" si="440"/>
        <v>14.918969683359535</v>
      </c>
      <c r="BK679" s="372">
        <f t="shared" si="440"/>
        <v>0</v>
      </c>
      <c r="BL679" s="372">
        <f t="shared" si="440"/>
        <v>0</v>
      </c>
      <c r="BM679" s="372">
        <f t="shared" si="440"/>
        <v>13.338739726027399</v>
      </c>
      <c r="BN679" s="372">
        <f t="shared" si="440"/>
        <v>0</v>
      </c>
      <c r="BO679" s="372">
        <f t="shared" si="440"/>
        <v>0</v>
      </c>
      <c r="BP679" s="372">
        <f t="shared" si="440"/>
        <v>11.426301369863014</v>
      </c>
      <c r="BQ679" s="372">
        <f t="shared" si="440"/>
        <v>0</v>
      </c>
      <c r="BR679" s="372">
        <f t="shared" si="440"/>
        <v>0</v>
      </c>
      <c r="BS679" s="372">
        <f t="shared" si="440"/>
        <v>9.4241095890410964</v>
      </c>
      <c r="BT679" s="372">
        <f t="shared" si="440"/>
        <v>0</v>
      </c>
      <c r="BU679" s="372">
        <f t="shared" si="440"/>
        <v>0</v>
      </c>
      <c r="BV679" s="372">
        <f t="shared" si="440"/>
        <v>7.477150684931507</v>
      </c>
      <c r="BW679" s="372">
        <f t="shared" si="440"/>
        <v>0</v>
      </c>
      <c r="BX679" s="372">
        <f t="shared" si="440"/>
        <v>0</v>
      </c>
      <c r="BY679" s="372">
        <f t="shared" si="441"/>
        <v>5.7166027397260271</v>
      </c>
      <c r="BZ679" s="372">
        <f t="shared" si="441"/>
        <v>0</v>
      </c>
      <c r="CA679" s="372">
        <f t="shared" si="441"/>
        <v>0</v>
      </c>
      <c r="CB679" s="372">
        <f t="shared" si="441"/>
        <v>3.8041643835616439</v>
      </c>
      <c r="CC679" s="372">
        <f t="shared" si="441"/>
        <v>0</v>
      </c>
      <c r="CD679" s="372">
        <f t="shared" si="441"/>
        <v>0</v>
      </c>
      <c r="CE679" s="372">
        <f t="shared" si="441"/>
        <v>1.8848219178082191</v>
      </c>
      <c r="CF679" s="372">
        <f t="shared" si="441"/>
        <v>0</v>
      </c>
      <c r="CG679" s="372">
        <f t="shared" si="441"/>
        <v>0</v>
      </c>
      <c r="CH679" s="372">
        <f t="shared" si="441"/>
        <v>0.21402739726027398</v>
      </c>
      <c r="CI679" s="372">
        <f t="shared" si="441"/>
        <v>0</v>
      </c>
      <c r="CJ679" s="372">
        <f t="shared" si="441"/>
        <v>0</v>
      </c>
      <c r="CK679" s="372">
        <f t="shared" si="441"/>
        <v>0</v>
      </c>
      <c r="CL679" s="372">
        <f t="shared" si="441"/>
        <v>0</v>
      </c>
      <c r="CM679" s="372">
        <f t="shared" si="441"/>
        <v>0</v>
      </c>
      <c r="CN679" s="372">
        <f t="shared" si="441"/>
        <v>0</v>
      </c>
      <c r="CO679" s="372">
        <f t="shared" si="441"/>
        <v>0</v>
      </c>
      <c r="CP679" s="372">
        <f t="shared" si="441"/>
        <v>0</v>
      </c>
      <c r="CQ679" s="372">
        <f t="shared" si="441"/>
        <v>0</v>
      </c>
      <c r="CR679" s="372">
        <f t="shared" si="441"/>
        <v>0</v>
      </c>
      <c r="CS679" s="372">
        <f t="shared" si="441"/>
        <v>0</v>
      </c>
      <c r="CT679" s="372">
        <f t="shared" si="441"/>
        <v>0</v>
      </c>
      <c r="CU679" s="372">
        <f t="shared" si="441"/>
        <v>0</v>
      </c>
      <c r="CV679" s="372">
        <f t="shared" si="441"/>
        <v>0</v>
      </c>
      <c r="CW679" s="372">
        <f t="shared" si="441"/>
        <v>0</v>
      </c>
      <c r="CX679" s="372">
        <f t="shared" si="441"/>
        <v>0</v>
      </c>
      <c r="CY679" s="372">
        <f t="shared" si="441"/>
        <v>0</v>
      </c>
      <c r="CZ679" s="372">
        <f t="shared" si="441"/>
        <v>0</v>
      </c>
      <c r="DA679" s="372">
        <f t="shared" si="441"/>
        <v>0</v>
      </c>
      <c r="DB679" s="372">
        <f t="shared" si="441"/>
        <v>0</v>
      </c>
      <c r="DC679" s="372">
        <f t="shared" si="441"/>
        <v>0</v>
      </c>
      <c r="DD679" s="372"/>
      <c r="DE679" s="372"/>
      <c r="DF679" s="372"/>
      <c r="DG679" s="372"/>
      <c r="DH679" s="372"/>
      <c r="DI679" s="372"/>
      <c r="DJ679" s="372"/>
      <c r="DK679" s="372"/>
      <c r="DL679" s="372"/>
      <c r="DM679" s="372"/>
      <c r="DN679" s="372"/>
      <c r="DO679" s="372"/>
      <c r="DP679" s="372"/>
      <c r="DQ679" s="372"/>
      <c r="DR679" s="372"/>
      <c r="DS679" s="372"/>
      <c r="DT679" s="372"/>
      <c r="DU679" s="372"/>
      <c r="DV679" s="372"/>
      <c r="DW679" s="372"/>
      <c r="DX679" s="372"/>
      <c r="DY679" s="372"/>
      <c r="DZ679" s="372"/>
      <c r="EA679" s="372"/>
      <c r="EB679" s="372"/>
      <c r="EC679" s="372"/>
      <c r="ED679" s="372"/>
      <c r="EE679" s="372"/>
      <c r="EF679" s="372"/>
      <c r="EG679" s="372"/>
      <c r="EH679" s="372"/>
      <c r="EI679" s="372"/>
      <c r="EJ679" s="372"/>
      <c r="EK679" s="372"/>
      <c r="EL679" s="372"/>
      <c r="EM679" s="372"/>
    </row>
    <row r="680" spans="3:143" x14ac:dyDescent="0.3">
      <c r="C680" s="142">
        <f t="shared" si="432"/>
        <v>3</v>
      </c>
      <c r="D680" s="373" t="str">
        <f t="shared" si="437"/>
        <v>산업시설대</v>
      </c>
      <c r="E680" s="215" t="str">
        <f t="shared" si="437"/>
        <v>산업</v>
      </c>
      <c r="F680" s="283">
        <f t="shared" si="437"/>
        <v>4200</v>
      </c>
      <c r="G680" s="217">
        <f t="shared" si="437"/>
        <v>2.5099999999999997E-2</v>
      </c>
      <c r="H680" s="218">
        <f t="shared" si="437"/>
        <v>43370</v>
      </c>
      <c r="I680" s="219" t="str">
        <f t="shared" si="437"/>
        <v>3개월</v>
      </c>
      <c r="J680" s="369" t="str">
        <f t="shared" si="437"/>
        <v>3.6.9.12</v>
      </c>
      <c r="K680" s="370"/>
      <c r="L680" s="371">
        <f>IF(OR(L$641=3, L$641=6, L$641=9, L$641=12), SUM(I533:K533), 0)</f>
        <v>0</v>
      </c>
      <c r="M680" s="372">
        <f t="shared" si="440"/>
        <v>0</v>
      </c>
      <c r="N680" s="372">
        <f t="shared" si="440"/>
        <v>17.040493150684931</v>
      </c>
      <c r="O680" s="372">
        <f t="shared" si="440"/>
        <v>0</v>
      </c>
      <c r="P680" s="372">
        <f t="shared" si="440"/>
        <v>0</v>
      </c>
      <c r="Q680" s="372">
        <f t="shared" si="440"/>
        <v>26.571616438356159</v>
      </c>
      <c r="R680" s="372">
        <f t="shared" si="440"/>
        <v>0</v>
      </c>
      <c r="S680" s="372">
        <f t="shared" si="440"/>
        <v>0</v>
      </c>
      <c r="T680" s="372">
        <f t="shared" si="440"/>
        <v>26.571616438356159</v>
      </c>
      <c r="U680" s="372">
        <f t="shared" si="440"/>
        <v>0</v>
      </c>
      <c r="V680" s="372">
        <f t="shared" si="440"/>
        <v>0</v>
      </c>
      <c r="W680" s="372">
        <f t="shared" si="440"/>
        <v>26.282794520547938</v>
      </c>
      <c r="X680" s="372">
        <f t="shared" si="440"/>
        <v>0</v>
      </c>
      <c r="Y680" s="372">
        <f t="shared" si="440"/>
        <v>0</v>
      </c>
      <c r="Z680" s="372">
        <f t="shared" si="440"/>
        <v>25.859189041095888</v>
      </c>
      <c r="AA680" s="372">
        <f t="shared" si="440"/>
        <v>0</v>
      </c>
      <c r="AB680" s="372">
        <f t="shared" si="440"/>
        <v>0</v>
      </c>
      <c r="AC680" s="372">
        <f t="shared" si="440"/>
        <v>25.243035616438355</v>
      </c>
      <c r="AD680" s="372">
        <f t="shared" si="440"/>
        <v>0</v>
      </c>
      <c r="AE680" s="372">
        <f t="shared" si="440"/>
        <v>0</v>
      </c>
      <c r="AF680" s="372">
        <f t="shared" si="440"/>
        <v>23.909641095890407</v>
      </c>
      <c r="AG680" s="372">
        <f t="shared" si="440"/>
        <v>0</v>
      </c>
      <c r="AH680" s="372">
        <f t="shared" si="440"/>
        <v>0</v>
      </c>
      <c r="AI680" s="372">
        <f t="shared" si="440"/>
        <v>22.340375342465748</v>
      </c>
      <c r="AJ680" s="372">
        <f t="shared" si="440"/>
        <v>0</v>
      </c>
      <c r="AK680" s="372">
        <f t="shared" si="440"/>
        <v>0</v>
      </c>
      <c r="AL680" s="372">
        <f t="shared" si="440"/>
        <v>20.80961917808219</v>
      </c>
      <c r="AM680" s="372">
        <f t="shared" si="440"/>
        <v>0</v>
      </c>
      <c r="AN680" s="372">
        <f t="shared" si="440"/>
        <v>0</v>
      </c>
      <c r="AO680" s="372">
        <f t="shared" si="440"/>
        <v>19.928712328767119</v>
      </c>
      <c r="AP680" s="372">
        <f t="shared" si="440"/>
        <v>0</v>
      </c>
      <c r="AQ680" s="372">
        <f t="shared" si="440"/>
        <v>0</v>
      </c>
      <c r="AR680" s="372">
        <f t="shared" si="440"/>
        <v>18.595317808219175</v>
      </c>
      <c r="AS680" s="372">
        <f t="shared" si="440"/>
        <v>0</v>
      </c>
      <c r="AT680" s="372">
        <f t="shared" si="440"/>
        <v>0</v>
      </c>
      <c r="AU680" s="372">
        <f t="shared" si="440"/>
        <v>17.083816438356159</v>
      </c>
      <c r="AV680" s="372">
        <f t="shared" si="440"/>
        <v>0</v>
      </c>
      <c r="AW680" s="372">
        <f t="shared" si="440"/>
        <v>0</v>
      </c>
      <c r="AX680" s="372">
        <f t="shared" si="440"/>
        <v>15.751276809641437</v>
      </c>
      <c r="AY680" s="372">
        <f t="shared" si="440"/>
        <v>0</v>
      </c>
      <c r="AZ680" s="372">
        <f t="shared" si="440"/>
        <v>0</v>
      </c>
      <c r="BA680" s="372">
        <f t="shared" si="440"/>
        <v>14.574459016393442</v>
      </c>
      <c r="BB680" s="372">
        <f t="shared" si="440"/>
        <v>0</v>
      </c>
      <c r="BC680" s="372">
        <f t="shared" si="440"/>
        <v>0</v>
      </c>
      <c r="BD680" s="372">
        <f t="shared" si="440"/>
        <v>13.244707650273222</v>
      </c>
      <c r="BE680" s="372">
        <f t="shared" si="440"/>
        <v>0</v>
      </c>
      <c r="BF680" s="372">
        <f t="shared" si="440"/>
        <v>0</v>
      </c>
      <c r="BG680" s="372">
        <f t="shared" si="440"/>
        <v>11.794942622950817</v>
      </c>
      <c r="BH680" s="372">
        <f t="shared" si="440"/>
        <v>0</v>
      </c>
      <c r="BI680" s="372">
        <f t="shared" si="440"/>
        <v>0</v>
      </c>
      <c r="BJ680" s="372">
        <f t="shared" si="440"/>
        <v>10.401837195897896</v>
      </c>
      <c r="BK680" s="372">
        <f t="shared" si="440"/>
        <v>0</v>
      </c>
      <c r="BL680" s="372">
        <f t="shared" si="440"/>
        <v>0</v>
      </c>
      <c r="BM680" s="372">
        <f t="shared" si="440"/>
        <v>9.300065753424656</v>
      </c>
      <c r="BN680" s="372">
        <f t="shared" si="440"/>
        <v>0</v>
      </c>
      <c r="BO680" s="372">
        <f t="shared" si="440"/>
        <v>0</v>
      </c>
      <c r="BP680" s="372">
        <f t="shared" si="440"/>
        <v>7.9666712328767115</v>
      </c>
      <c r="BQ680" s="372">
        <f t="shared" si="440"/>
        <v>0</v>
      </c>
      <c r="BR680" s="372">
        <f t="shared" si="440"/>
        <v>0</v>
      </c>
      <c r="BS680" s="372">
        <f t="shared" si="440"/>
        <v>6.5706986301369863</v>
      </c>
      <c r="BT680" s="372">
        <f t="shared" si="440"/>
        <v>0</v>
      </c>
      <c r="BU680" s="372">
        <f t="shared" si="440"/>
        <v>0</v>
      </c>
      <c r="BV680" s="372">
        <f t="shared" si="440"/>
        <v>5.2132356164383555</v>
      </c>
      <c r="BW680" s="372">
        <f t="shared" si="440"/>
        <v>0</v>
      </c>
      <c r="BX680" s="372">
        <f t="shared" si="440"/>
        <v>0</v>
      </c>
      <c r="BY680" s="372">
        <f t="shared" si="441"/>
        <v>3.9857424657534239</v>
      </c>
      <c r="BZ680" s="372">
        <f t="shared" si="441"/>
        <v>0</v>
      </c>
      <c r="CA680" s="372">
        <f t="shared" si="441"/>
        <v>0</v>
      </c>
      <c r="CB680" s="372">
        <f t="shared" si="441"/>
        <v>2.652347945205479</v>
      </c>
      <c r="CC680" s="372">
        <f t="shared" si="441"/>
        <v>0</v>
      </c>
      <c r="CD680" s="372">
        <f t="shared" si="441"/>
        <v>0</v>
      </c>
      <c r="CE680" s="372">
        <f t="shared" si="441"/>
        <v>1.314139726027397</v>
      </c>
      <c r="CF680" s="372">
        <f t="shared" si="441"/>
        <v>0</v>
      </c>
      <c r="CG680" s="372">
        <f t="shared" si="441"/>
        <v>0</v>
      </c>
      <c r="CH680" s="372">
        <f t="shared" si="441"/>
        <v>0.14922465753424657</v>
      </c>
      <c r="CI680" s="372">
        <f t="shared" si="441"/>
        <v>0</v>
      </c>
      <c r="CJ680" s="372">
        <f t="shared" si="441"/>
        <v>0</v>
      </c>
      <c r="CK680" s="372">
        <f t="shared" si="441"/>
        <v>0</v>
      </c>
      <c r="CL680" s="372">
        <f t="shared" si="441"/>
        <v>0</v>
      </c>
      <c r="CM680" s="372">
        <f t="shared" si="441"/>
        <v>0</v>
      </c>
      <c r="CN680" s="372">
        <f t="shared" si="441"/>
        <v>0</v>
      </c>
      <c r="CO680" s="372">
        <f t="shared" si="441"/>
        <v>0</v>
      </c>
      <c r="CP680" s="372">
        <f t="shared" si="441"/>
        <v>0</v>
      </c>
      <c r="CQ680" s="372">
        <f t="shared" si="441"/>
        <v>0</v>
      </c>
      <c r="CR680" s="372">
        <f t="shared" si="441"/>
        <v>0</v>
      </c>
      <c r="CS680" s="372">
        <f t="shared" si="441"/>
        <v>0</v>
      </c>
      <c r="CT680" s="372">
        <f t="shared" si="441"/>
        <v>0</v>
      </c>
      <c r="CU680" s="372">
        <f t="shared" si="441"/>
        <v>0</v>
      </c>
      <c r="CV680" s="372">
        <f t="shared" si="441"/>
        <v>0</v>
      </c>
      <c r="CW680" s="372">
        <f t="shared" si="441"/>
        <v>0</v>
      </c>
      <c r="CX680" s="372">
        <f t="shared" si="441"/>
        <v>0</v>
      </c>
      <c r="CY680" s="372">
        <f t="shared" si="441"/>
        <v>0</v>
      </c>
      <c r="CZ680" s="372">
        <f t="shared" si="441"/>
        <v>0</v>
      </c>
      <c r="DA680" s="372">
        <f t="shared" si="441"/>
        <v>0</v>
      </c>
      <c r="DB680" s="372">
        <f t="shared" si="441"/>
        <v>0</v>
      </c>
      <c r="DC680" s="372">
        <f t="shared" si="441"/>
        <v>0</v>
      </c>
      <c r="DD680" s="372"/>
      <c r="DE680" s="372"/>
      <c r="DF680" s="372"/>
      <c r="DG680" s="372"/>
      <c r="DH680" s="372"/>
      <c r="DI680" s="372"/>
      <c r="DJ680" s="372"/>
      <c r="DK680" s="372"/>
      <c r="DL680" s="372"/>
      <c r="DM680" s="372"/>
      <c r="DN680" s="372"/>
      <c r="DO680" s="372"/>
      <c r="DP680" s="372"/>
      <c r="DQ680" s="372"/>
      <c r="DR680" s="372"/>
      <c r="DS680" s="372"/>
      <c r="DT680" s="372"/>
      <c r="DU680" s="372"/>
      <c r="DV680" s="372"/>
      <c r="DW680" s="372"/>
      <c r="DX680" s="372"/>
      <c r="DY680" s="372"/>
      <c r="DZ680" s="372"/>
      <c r="EA680" s="372"/>
      <c r="EB680" s="372"/>
      <c r="EC680" s="372"/>
      <c r="ED680" s="372"/>
      <c r="EE680" s="372"/>
      <c r="EF680" s="372"/>
      <c r="EG680" s="372"/>
      <c r="EH680" s="372"/>
      <c r="EI680" s="372"/>
      <c r="EJ680" s="372"/>
      <c r="EK680" s="372"/>
      <c r="EL680" s="372"/>
      <c r="EM680" s="372"/>
    </row>
    <row r="681" spans="3:143" x14ac:dyDescent="0.3">
      <c r="C681" s="142">
        <f t="shared" si="432"/>
        <v>4</v>
      </c>
      <c r="D681" s="373" t="str">
        <f t="shared" si="437"/>
        <v>산업시설대</v>
      </c>
      <c r="E681" s="215" t="str">
        <f t="shared" si="437"/>
        <v>산업</v>
      </c>
      <c r="F681" s="283">
        <f t="shared" si="437"/>
        <v>4200</v>
      </c>
      <c r="G681" s="217">
        <f t="shared" si="437"/>
        <v>2.5099999999999997E-2</v>
      </c>
      <c r="H681" s="218">
        <f t="shared" si="437"/>
        <v>43370</v>
      </c>
      <c r="I681" s="219" t="str">
        <f t="shared" si="437"/>
        <v>3개월</v>
      </c>
      <c r="J681" s="369" t="str">
        <f t="shared" si="437"/>
        <v>3.6.9.12</v>
      </c>
      <c r="K681" s="370"/>
      <c r="L681" s="371">
        <f>IF(OR(L$641=3, L$641=6, L$641=9, L$641=12), SUM(I534:K534), 0)</f>
        <v>0</v>
      </c>
      <c r="M681" s="372">
        <f t="shared" si="440"/>
        <v>0</v>
      </c>
      <c r="N681" s="372">
        <f t="shared" si="440"/>
        <v>17.040493150684931</v>
      </c>
      <c r="O681" s="372">
        <f t="shared" si="440"/>
        <v>0</v>
      </c>
      <c r="P681" s="372">
        <f t="shared" si="440"/>
        <v>0</v>
      </c>
      <c r="Q681" s="372">
        <f t="shared" si="440"/>
        <v>26.571616438356159</v>
      </c>
      <c r="R681" s="372">
        <f t="shared" si="440"/>
        <v>0</v>
      </c>
      <c r="S681" s="372">
        <f t="shared" si="440"/>
        <v>0</v>
      </c>
      <c r="T681" s="372">
        <f t="shared" si="440"/>
        <v>26.571616438356159</v>
      </c>
      <c r="U681" s="372">
        <f t="shared" si="440"/>
        <v>0</v>
      </c>
      <c r="V681" s="372">
        <f t="shared" si="440"/>
        <v>0</v>
      </c>
      <c r="W681" s="372">
        <f t="shared" si="440"/>
        <v>26.282794520547938</v>
      </c>
      <c r="X681" s="372">
        <f t="shared" si="440"/>
        <v>0</v>
      </c>
      <c r="Y681" s="372">
        <f t="shared" si="440"/>
        <v>0</v>
      </c>
      <c r="Z681" s="372">
        <f t="shared" si="440"/>
        <v>25.859189041095888</v>
      </c>
      <c r="AA681" s="372">
        <f t="shared" si="440"/>
        <v>0</v>
      </c>
      <c r="AB681" s="372">
        <f t="shared" si="440"/>
        <v>0</v>
      </c>
      <c r="AC681" s="372">
        <f t="shared" si="440"/>
        <v>25.243035616438355</v>
      </c>
      <c r="AD681" s="372">
        <f t="shared" si="440"/>
        <v>0</v>
      </c>
      <c r="AE681" s="372">
        <f t="shared" si="440"/>
        <v>0</v>
      </c>
      <c r="AF681" s="372">
        <f t="shared" si="440"/>
        <v>23.909641095890407</v>
      </c>
      <c r="AG681" s="372">
        <f t="shared" si="440"/>
        <v>0</v>
      </c>
      <c r="AH681" s="372">
        <f t="shared" si="440"/>
        <v>0</v>
      </c>
      <c r="AI681" s="372">
        <f t="shared" si="440"/>
        <v>22.340375342465748</v>
      </c>
      <c r="AJ681" s="372">
        <f t="shared" si="440"/>
        <v>0</v>
      </c>
      <c r="AK681" s="372">
        <f t="shared" si="440"/>
        <v>0</v>
      </c>
      <c r="AL681" s="372">
        <f t="shared" si="440"/>
        <v>20.80961917808219</v>
      </c>
      <c r="AM681" s="372">
        <f t="shared" si="440"/>
        <v>0</v>
      </c>
      <c r="AN681" s="372">
        <f t="shared" si="440"/>
        <v>0</v>
      </c>
      <c r="AO681" s="372">
        <f t="shared" si="440"/>
        <v>19.928712328767119</v>
      </c>
      <c r="AP681" s="372">
        <f t="shared" si="440"/>
        <v>0</v>
      </c>
      <c r="AQ681" s="372">
        <f t="shared" si="440"/>
        <v>0</v>
      </c>
      <c r="AR681" s="372">
        <f t="shared" si="440"/>
        <v>18.595317808219175</v>
      </c>
      <c r="AS681" s="372">
        <f t="shared" si="440"/>
        <v>0</v>
      </c>
      <c r="AT681" s="372">
        <f t="shared" si="440"/>
        <v>0</v>
      </c>
      <c r="AU681" s="372">
        <f t="shared" si="440"/>
        <v>17.083816438356159</v>
      </c>
      <c r="AV681" s="372">
        <f t="shared" si="440"/>
        <v>0</v>
      </c>
      <c r="AW681" s="372">
        <f t="shared" si="440"/>
        <v>0</v>
      </c>
      <c r="AX681" s="372">
        <f t="shared" si="440"/>
        <v>15.751276809641437</v>
      </c>
      <c r="AY681" s="372">
        <f t="shared" si="440"/>
        <v>0</v>
      </c>
      <c r="AZ681" s="372">
        <f t="shared" si="440"/>
        <v>0</v>
      </c>
      <c r="BA681" s="372">
        <f t="shared" si="440"/>
        <v>14.574459016393442</v>
      </c>
      <c r="BB681" s="372">
        <f t="shared" si="440"/>
        <v>0</v>
      </c>
      <c r="BC681" s="372">
        <f t="shared" si="440"/>
        <v>0</v>
      </c>
      <c r="BD681" s="372">
        <f t="shared" si="440"/>
        <v>13.244707650273222</v>
      </c>
      <c r="BE681" s="372">
        <f t="shared" si="440"/>
        <v>0</v>
      </c>
      <c r="BF681" s="372">
        <f t="shared" si="440"/>
        <v>0</v>
      </c>
      <c r="BG681" s="372">
        <f t="shared" si="440"/>
        <v>11.794942622950817</v>
      </c>
      <c r="BH681" s="372">
        <f t="shared" si="440"/>
        <v>0</v>
      </c>
      <c r="BI681" s="372">
        <f t="shared" si="440"/>
        <v>0</v>
      </c>
      <c r="BJ681" s="372">
        <f t="shared" si="440"/>
        <v>10.401837195897896</v>
      </c>
      <c r="BK681" s="372">
        <f t="shared" si="440"/>
        <v>0</v>
      </c>
      <c r="BL681" s="372">
        <f t="shared" si="440"/>
        <v>0</v>
      </c>
      <c r="BM681" s="372">
        <f t="shared" si="440"/>
        <v>9.300065753424656</v>
      </c>
      <c r="BN681" s="372">
        <f t="shared" si="440"/>
        <v>0</v>
      </c>
      <c r="BO681" s="372">
        <f t="shared" si="440"/>
        <v>0</v>
      </c>
      <c r="BP681" s="372">
        <f t="shared" si="440"/>
        <v>7.9666712328767115</v>
      </c>
      <c r="BQ681" s="372">
        <f t="shared" si="440"/>
        <v>0</v>
      </c>
      <c r="BR681" s="372">
        <f t="shared" si="440"/>
        <v>0</v>
      </c>
      <c r="BS681" s="372">
        <f t="shared" si="440"/>
        <v>6.5706986301369863</v>
      </c>
      <c r="BT681" s="372">
        <f t="shared" si="440"/>
        <v>0</v>
      </c>
      <c r="BU681" s="372">
        <f t="shared" si="440"/>
        <v>0</v>
      </c>
      <c r="BV681" s="372">
        <f t="shared" si="440"/>
        <v>5.2132356164383555</v>
      </c>
      <c r="BW681" s="372">
        <f t="shared" si="440"/>
        <v>0</v>
      </c>
      <c r="BX681" s="372">
        <f t="shared" ref="BX681" si="442">IF(OR(BX$641=3, BX$641=6, BX$641=9, BX$641=12), SUM(BU534:BW534), 0)</f>
        <v>0</v>
      </c>
      <c r="BY681" s="372">
        <f t="shared" si="441"/>
        <v>3.9857424657534239</v>
      </c>
      <c r="BZ681" s="372">
        <f t="shared" si="441"/>
        <v>0</v>
      </c>
      <c r="CA681" s="372">
        <f t="shared" si="441"/>
        <v>0</v>
      </c>
      <c r="CB681" s="372">
        <f t="shared" si="441"/>
        <v>2.652347945205479</v>
      </c>
      <c r="CC681" s="372">
        <f t="shared" si="441"/>
        <v>0</v>
      </c>
      <c r="CD681" s="372">
        <f t="shared" si="441"/>
        <v>0</v>
      </c>
      <c r="CE681" s="372">
        <f t="shared" si="441"/>
        <v>1.314139726027397</v>
      </c>
      <c r="CF681" s="372">
        <f t="shared" si="441"/>
        <v>0</v>
      </c>
      <c r="CG681" s="372">
        <f t="shared" si="441"/>
        <v>0</v>
      </c>
      <c r="CH681" s="372">
        <f t="shared" si="441"/>
        <v>0.14922465753424657</v>
      </c>
      <c r="CI681" s="372">
        <f t="shared" si="441"/>
        <v>0</v>
      </c>
      <c r="CJ681" s="372">
        <f t="shared" si="441"/>
        <v>0</v>
      </c>
      <c r="CK681" s="372">
        <f t="shared" si="441"/>
        <v>0</v>
      </c>
      <c r="CL681" s="372">
        <f t="shared" si="441"/>
        <v>0</v>
      </c>
      <c r="CM681" s="372">
        <f t="shared" si="441"/>
        <v>0</v>
      </c>
      <c r="CN681" s="372">
        <f t="shared" si="441"/>
        <v>0</v>
      </c>
      <c r="CO681" s="372">
        <f t="shared" si="441"/>
        <v>0</v>
      </c>
      <c r="CP681" s="372">
        <f t="shared" si="441"/>
        <v>0</v>
      </c>
      <c r="CQ681" s="372">
        <f t="shared" si="441"/>
        <v>0</v>
      </c>
      <c r="CR681" s="372">
        <f t="shared" si="441"/>
        <v>0</v>
      </c>
      <c r="CS681" s="372">
        <f t="shared" si="441"/>
        <v>0</v>
      </c>
      <c r="CT681" s="372">
        <f t="shared" si="441"/>
        <v>0</v>
      </c>
      <c r="CU681" s="372">
        <f t="shared" si="441"/>
        <v>0</v>
      </c>
      <c r="CV681" s="372">
        <f t="shared" si="441"/>
        <v>0</v>
      </c>
      <c r="CW681" s="372">
        <f t="shared" si="441"/>
        <v>0</v>
      </c>
      <c r="CX681" s="372">
        <f t="shared" si="441"/>
        <v>0</v>
      </c>
      <c r="CY681" s="372">
        <f t="shared" si="441"/>
        <v>0</v>
      </c>
      <c r="CZ681" s="372">
        <f t="shared" si="441"/>
        <v>0</v>
      </c>
      <c r="DA681" s="372">
        <f t="shared" si="441"/>
        <v>0</v>
      </c>
      <c r="DB681" s="372">
        <f t="shared" si="441"/>
        <v>0</v>
      </c>
      <c r="DC681" s="372">
        <f t="shared" si="441"/>
        <v>0</v>
      </c>
      <c r="DD681" s="372"/>
      <c r="DE681" s="372"/>
      <c r="DF681" s="372"/>
      <c r="DG681" s="372"/>
      <c r="DH681" s="372"/>
      <c r="DI681" s="372"/>
      <c r="DJ681" s="372"/>
      <c r="DK681" s="372"/>
      <c r="DL681" s="372"/>
      <c r="DM681" s="372"/>
      <c r="DN681" s="372"/>
      <c r="DO681" s="372"/>
      <c r="DP681" s="372"/>
      <c r="DQ681" s="372"/>
      <c r="DR681" s="372"/>
      <c r="DS681" s="372"/>
      <c r="DT681" s="372"/>
      <c r="DU681" s="372"/>
      <c r="DV681" s="372"/>
      <c r="DW681" s="372"/>
      <c r="DX681" s="372"/>
      <c r="DY681" s="372"/>
      <c r="DZ681" s="372"/>
      <c r="EA681" s="372"/>
      <c r="EB681" s="372"/>
      <c r="EC681" s="372"/>
      <c r="ED681" s="372"/>
      <c r="EE681" s="372"/>
      <c r="EF681" s="372"/>
      <c r="EG681" s="372"/>
      <c r="EH681" s="372"/>
      <c r="EI681" s="372"/>
      <c r="EJ681" s="372"/>
      <c r="EK681" s="372"/>
      <c r="EL681" s="372"/>
      <c r="EM681" s="372"/>
    </row>
    <row r="682" spans="3:143" x14ac:dyDescent="0.3">
      <c r="C682" s="142">
        <f t="shared" si="432"/>
        <v>5</v>
      </c>
      <c r="D682" s="373" t="str">
        <f t="shared" si="437"/>
        <v>산업시설대</v>
      </c>
      <c r="E682" s="215" t="str">
        <f t="shared" si="437"/>
        <v>산업</v>
      </c>
      <c r="F682" s="283">
        <f t="shared" si="437"/>
        <v>2100</v>
      </c>
      <c r="G682" s="217">
        <f t="shared" si="437"/>
        <v>2.52E-2</v>
      </c>
      <c r="H682" s="218">
        <f t="shared" si="437"/>
        <v>42935</v>
      </c>
      <c r="I682" s="219" t="str">
        <f t="shared" si="437"/>
        <v>1개월</v>
      </c>
      <c r="J682" s="369">
        <f t="shared" si="437"/>
        <v>0</v>
      </c>
      <c r="K682" s="370"/>
      <c r="L682" s="371">
        <f t="shared" ref="L682:BW685" si="443">K535</f>
        <v>0</v>
      </c>
      <c r="M682" s="372">
        <f t="shared" si="443"/>
        <v>4.4945753424657537</v>
      </c>
      <c r="N682" s="372">
        <f t="shared" si="443"/>
        <v>4.0596164383561648</v>
      </c>
      <c r="O682" s="372">
        <f t="shared" si="443"/>
        <v>4.4945753424657537</v>
      </c>
      <c r="P682" s="372">
        <f t="shared" si="443"/>
        <v>4.3495890410958902</v>
      </c>
      <c r="Q682" s="372">
        <f t="shared" si="443"/>
        <v>4.4945753424657537</v>
      </c>
      <c r="R682" s="372">
        <f t="shared" si="443"/>
        <v>4.3495890410958902</v>
      </c>
      <c r="S682" s="372">
        <f t="shared" si="443"/>
        <v>4.4945753424657537</v>
      </c>
      <c r="T682" s="372">
        <f t="shared" si="443"/>
        <v>4.4945753424657537</v>
      </c>
      <c r="U682" s="372">
        <f t="shared" si="443"/>
        <v>4.3495890410958902</v>
      </c>
      <c r="V682" s="372">
        <f t="shared" si="443"/>
        <v>4.4945753424657537</v>
      </c>
      <c r="W682" s="372">
        <f t="shared" si="443"/>
        <v>4.3495890410958902</v>
      </c>
      <c r="X682" s="372">
        <f t="shared" si="443"/>
        <v>4.4945753424657537</v>
      </c>
      <c r="Y682" s="372">
        <f t="shared" si="443"/>
        <v>4.4945753424657537</v>
      </c>
      <c r="Z682" s="372">
        <f t="shared" si="443"/>
        <v>4.0596164383561648</v>
      </c>
      <c r="AA682" s="372">
        <f t="shared" si="443"/>
        <v>4.4945753424657537</v>
      </c>
      <c r="AB682" s="372">
        <f t="shared" si="443"/>
        <v>4.3495890410958902</v>
      </c>
      <c r="AC682" s="372">
        <f t="shared" si="443"/>
        <v>4.4945753424657537</v>
      </c>
      <c r="AD682" s="372">
        <f t="shared" si="443"/>
        <v>4.3495890410958902</v>
      </c>
      <c r="AE682" s="372">
        <f t="shared" si="443"/>
        <v>4.4945753424657537</v>
      </c>
      <c r="AF682" s="372">
        <f t="shared" si="443"/>
        <v>4.4945753424657537</v>
      </c>
      <c r="AG682" s="372">
        <f t="shared" si="443"/>
        <v>4.3495890410958902</v>
      </c>
      <c r="AH682" s="372">
        <f t="shared" si="443"/>
        <v>4.4945753424657537</v>
      </c>
      <c r="AI682" s="372">
        <f t="shared" si="443"/>
        <v>4.3495890410958902</v>
      </c>
      <c r="AJ682" s="372">
        <f t="shared" si="443"/>
        <v>4.4945753424657537</v>
      </c>
      <c r="AK682" s="372">
        <f t="shared" si="443"/>
        <v>4.4945753424657537</v>
      </c>
      <c r="AL682" s="372">
        <f t="shared" si="443"/>
        <v>3.9919561643835619</v>
      </c>
      <c r="AM682" s="372">
        <f t="shared" si="443"/>
        <v>4.3447561643835613</v>
      </c>
      <c r="AN682" s="372">
        <f t="shared" si="443"/>
        <v>4.1321095890410957</v>
      </c>
      <c r="AO682" s="372">
        <f t="shared" si="443"/>
        <v>4.1949369863013697</v>
      </c>
      <c r="AP682" s="372">
        <f t="shared" si="443"/>
        <v>3.9871232876712326</v>
      </c>
      <c r="AQ682" s="372">
        <f t="shared" si="443"/>
        <v>4.0451178082191781</v>
      </c>
      <c r="AR682" s="372">
        <f t="shared" si="443"/>
        <v>3.9702082191780823</v>
      </c>
      <c r="AS682" s="372">
        <f t="shared" si="443"/>
        <v>3.7696438356164381</v>
      </c>
      <c r="AT682" s="372">
        <f t="shared" si="443"/>
        <v>3.8203890410958903</v>
      </c>
      <c r="AU682" s="372">
        <f t="shared" si="443"/>
        <v>3.6246575342465754</v>
      </c>
      <c r="AV682" s="372">
        <f t="shared" si="443"/>
        <v>3.6705698630136987</v>
      </c>
      <c r="AW682" s="372">
        <f t="shared" si="443"/>
        <v>3.5858360655737704</v>
      </c>
      <c r="AX682" s="372">
        <f t="shared" si="443"/>
        <v>3.2846065573770495</v>
      </c>
      <c r="AY682" s="372">
        <f t="shared" si="443"/>
        <v>3.4364262295081969</v>
      </c>
      <c r="AZ682" s="372">
        <f t="shared" si="443"/>
        <v>3.2532786885245897</v>
      </c>
      <c r="BA682" s="372">
        <f t="shared" si="443"/>
        <v>3.2870163934426229</v>
      </c>
      <c r="BB682" s="372">
        <f t="shared" si="443"/>
        <v>3.1086885245901636</v>
      </c>
      <c r="BC682" s="372">
        <f t="shared" si="443"/>
        <v>3.1376065573770489</v>
      </c>
      <c r="BD682" s="372">
        <f t="shared" si="443"/>
        <v>3.0629016393442621</v>
      </c>
      <c r="BE682" s="372">
        <f t="shared" si="443"/>
        <v>2.8918032786885246</v>
      </c>
      <c r="BF682" s="372">
        <f t="shared" si="443"/>
        <v>2.9134918032786885</v>
      </c>
      <c r="BG682" s="372">
        <f t="shared" si="443"/>
        <v>2.7472131147540981</v>
      </c>
      <c r="BH682" s="372">
        <f t="shared" si="443"/>
        <v>2.7640819672131145</v>
      </c>
      <c r="BI682" s="372">
        <f t="shared" si="443"/>
        <v>2.6967452054794521</v>
      </c>
      <c r="BJ682" s="372">
        <f t="shared" si="443"/>
        <v>2.3681095890410959</v>
      </c>
      <c r="BK682" s="372">
        <f t="shared" si="443"/>
        <v>2.54692602739726</v>
      </c>
      <c r="BL682" s="372">
        <f t="shared" si="443"/>
        <v>2.3922739726027396</v>
      </c>
      <c r="BM682" s="372">
        <f t="shared" si="443"/>
        <v>2.3971068493150685</v>
      </c>
      <c r="BN682" s="372">
        <f t="shared" si="443"/>
        <v>2.2472876712328764</v>
      </c>
      <c r="BO682" s="372">
        <f t="shared" si="443"/>
        <v>2.2472876712328769</v>
      </c>
      <c r="BP682" s="372">
        <f t="shared" si="443"/>
        <v>2.1723780821917806</v>
      </c>
      <c r="BQ682" s="372">
        <f t="shared" si="443"/>
        <v>2.0298082191780824</v>
      </c>
      <c r="BR682" s="372">
        <f t="shared" si="443"/>
        <v>2.0225589041095891</v>
      </c>
      <c r="BS682" s="372">
        <f t="shared" si="443"/>
        <v>1.8848219178082191</v>
      </c>
      <c r="BT682" s="372">
        <f t="shared" si="443"/>
        <v>1.8727397260273972</v>
      </c>
      <c r="BU682" s="372">
        <f t="shared" si="443"/>
        <v>1.7978301369863012</v>
      </c>
      <c r="BV682" s="372">
        <f t="shared" si="443"/>
        <v>1.5561863013698631</v>
      </c>
      <c r="BW682" s="372">
        <f t="shared" si="443"/>
        <v>1.6480109589041096</v>
      </c>
      <c r="BX682" s="372">
        <f t="shared" ref="BX682:DC688" si="444">BW535</f>
        <v>1.5223561643835615</v>
      </c>
      <c r="BY682" s="372">
        <f t="shared" si="444"/>
        <v>1.4981917808219178</v>
      </c>
      <c r="BZ682" s="372">
        <f t="shared" si="444"/>
        <v>1.3773698630136986</v>
      </c>
      <c r="CA682" s="372">
        <f t="shared" si="444"/>
        <v>1.348372602739726</v>
      </c>
      <c r="CB682" s="372">
        <f t="shared" si="444"/>
        <v>1.27346301369863</v>
      </c>
      <c r="CC682" s="372">
        <f t="shared" si="444"/>
        <v>1.1598904109589041</v>
      </c>
      <c r="CD682" s="372">
        <f t="shared" si="444"/>
        <v>1.1236438356164384</v>
      </c>
      <c r="CE682" s="372">
        <f t="shared" si="444"/>
        <v>1.0149041095890412</v>
      </c>
      <c r="CF682" s="372">
        <f t="shared" si="444"/>
        <v>0.97382465753424652</v>
      </c>
      <c r="CG682" s="372">
        <f t="shared" si="444"/>
        <v>0.89891506849315062</v>
      </c>
      <c r="CH682" s="372">
        <f t="shared" si="444"/>
        <v>0.74426301369863013</v>
      </c>
      <c r="CI682" s="372">
        <f t="shared" si="444"/>
        <v>0.74909589041095892</v>
      </c>
      <c r="CJ682" s="372">
        <f t="shared" si="444"/>
        <v>0.6524383561643835</v>
      </c>
      <c r="CK682" s="372">
        <f t="shared" si="444"/>
        <v>0.59927671232876711</v>
      </c>
      <c r="CL682" s="372">
        <f t="shared" si="444"/>
        <v>0.5074520547945206</v>
      </c>
      <c r="CM682" s="372">
        <f t="shared" si="444"/>
        <v>0.44945753424657531</v>
      </c>
      <c r="CN682" s="372">
        <f t="shared" si="444"/>
        <v>0.37454794520547946</v>
      </c>
      <c r="CO682" s="372">
        <f t="shared" si="444"/>
        <v>0.28997260273972603</v>
      </c>
      <c r="CP682" s="372">
        <f t="shared" si="444"/>
        <v>0.22472876712328765</v>
      </c>
      <c r="CQ682" s="372">
        <f t="shared" si="444"/>
        <v>0.14498630136986301</v>
      </c>
      <c r="CR682" s="372">
        <f t="shared" si="444"/>
        <v>7.4909589041095889E-2</v>
      </c>
      <c r="CS682" s="372">
        <f t="shared" si="444"/>
        <v>0</v>
      </c>
      <c r="CT682" s="372">
        <f t="shared" si="444"/>
        <v>0</v>
      </c>
      <c r="CU682" s="372">
        <f t="shared" si="444"/>
        <v>0</v>
      </c>
      <c r="CV682" s="372">
        <f t="shared" si="444"/>
        <v>0</v>
      </c>
      <c r="CW682" s="372">
        <f t="shared" si="444"/>
        <v>0</v>
      </c>
      <c r="CX682" s="372">
        <f t="shared" si="444"/>
        <v>0</v>
      </c>
      <c r="CY682" s="372">
        <f t="shared" si="444"/>
        <v>0</v>
      </c>
      <c r="CZ682" s="372">
        <f t="shared" si="444"/>
        <v>0</v>
      </c>
      <c r="DA682" s="372">
        <f t="shared" si="444"/>
        <v>0</v>
      </c>
      <c r="DB682" s="372">
        <f t="shared" si="444"/>
        <v>0</v>
      </c>
      <c r="DC682" s="372">
        <f t="shared" si="444"/>
        <v>0</v>
      </c>
      <c r="DD682" s="372"/>
      <c r="DE682" s="372"/>
      <c r="DF682" s="372"/>
      <c r="DG682" s="372"/>
      <c r="DH682" s="372"/>
      <c r="DI682" s="372"/>
      <c r="DJ682" s="372"/>
      <c r="DK682" s="372"/>
      <c r="DL682" s="372"/>
      <c r="DM682" s="372"/>
      <c r="DN682" s="372"/>
      <c r="DO682" s="372"/>
      <c r="DP682" s="372"/>
      <c r="DQ682" s="372"/>
      <c r="DR682" s="372"/>
      <c r="DS682" s="372"/>
      <c r="DT682" s="372"/>
      <c r="DU682" s="372"/>
      <c r="DV682" s="372"/>
      <c r="DW682" s="372"/>
      <c r="DX682" s="372"/>
      <c r="DY682" s="372"/>
      <c r="DZ682" s="372"/>
      <c r="EA682" s="372"/>
      <c r="EB682" s="372"/>
      <c r="EC682" s="372"/>
      <c r="ED682" s="372"/>
      <c r="EE682" s="372"/>
      <c r="EF682" s="372"/>
      <c r="EG682" s="372"/>
      <c r="EH682" s="372"/>
      <c r="EI682" s="372"/>
      <c r="EJ682" s="372"/>
      <c r="EK682" s="372"/>
      <c r="EL682" s="372"/>
      <c r="EM682" s="372"/>
    </row>
    <row r="683" spans="3:143" x14ac:dyDescent="0.3">
      <c r="C683" s="142">
        <f t="shared" si="432"/>
        <v>6</v>
      </c>
      <c r="D683" s="373" t="str">
        <f t="shared" si="437"/>
        <v>산업시설대</v>
      </c>
      <c r="E683" s="215" t="str">
        <f t="shared" si="437"/>
        <v>산업</v>
      </c>
      <c r="F683" s="283">
        <f t="shared" si="437"/>
        <v>5500</v>
      </c>
      <c r="G683" s="217">
        <f t="shared" si="437"/>
        <v>2.52E-2</v>
      </c>
      <c r="H683" s="218">
        <f t="shared" si="437"/>
        <v>42935</v>
      </c>
      <c r="I683" s="219" t="str">
        <f t="shared" si="437"/>
        <v>1개월</v>
      </c>
      <c r="J683" s="369">
        <f t="shared" si="437"/>
        <v>0</v>
      </c>
      <c r="K683" s="370"/>
      <c r="L683" s="371">
        <f t="shared" si="443"/>
        <v>0</v>
      </c>
      <c r="M683" s="372">
        <f t="shared" si="443"/>
        <v>11.771506849315069</v>
      </c>
      <c r="N683" s="372">
        <f t="shared" si="443"/>
        <v>10.632328767123289</v>
      </c>
      <c r="O683" s="372">
        <f t="shared" si="443"/>
        <v>11.771506849315069</v>
      </c>
      <c r="P683" s="372">
        <f t="shared" si="443"/>
        <v>11.391780821917807</v>
      </c>
      <c r="Q683" s="372">
        <f t="shared" si="443"/>
        <v>11.771506849315069</v>
      </c>
      <c r="R683" s="372">
        <f t="shared" si="443"/>
        <v>11.391780821917807</v>
      </c>
      <c r="S683" s="372">
        <f t="shared" si="443"/>
        <v>11.771506849315069</v>
      </c>
      <c r="T683" s="372">
        <f t="shared" si="443"/>
        <v>7.7049863013698632</v>
      </c>
      <c r="U683" s="372">
        <f t="shared" si="443"/>
        <v>7.4564383561643828</v>
      </c>
      <c r="V683" s="372">
        <f t="shared" si="443"/>
        <v>7.7049863013698632</v>
      </c>
      <c r="W683" s="372">
        <f t="shared" si="443"/>
        <v>7.4564383561643828</v>
      </c>
      <c r="X683" s="372">
        <f t="shared" si="443"/>
        <v>7.7049863013698632</v>
      </c>
      <c r="Y683" s="372">
        <f t="shared" si="443"/>
        <v>7.7049863013698632</v>
      </c>
      <c r="Z683" s="372">
        <f t="shared" si="443"/>
        <v>6.9593424657534246</v>
      </c>
      <c r="AA683" s="372">
        <f t="shared" si="443"/>
        <v>7.7049863013698632</v>
      </c>
      <c r="AB683" s="372">
        <f t="shared" si="443"/>
        <v>7.4564383561643828</v>
      </c>
      <c r="AC683" s="372">
        <f t="shared" si="443"/>
        <v>7.7049863013698632</v>
      </c>
      <c r="AD683" s="372">
        <f t="shared" si="443"/>
        <v>7.4564383561643828</v>
      </c>
      <c r="AE683" s="372">
        <f t="shared" si="443"/>
        <v>7.7049863013698632</v>
      </c>
      <c r="AF683" s="372">
        <f t="shared" si="443"/>
        <v>7.7049863013698632</v>
      </c>
      <c r="AG683" s="372">
        <f t="shared" si="443"/>
        <v>7.4564383561643828</v>
      </c>
      <c r="AH683" s="372">
        <f t="shared" si="443"/>
        <v>7.7049863013698632</v>
      </c>
      <c r="AI683" s="372">
        <f t="shared" si="443"/>
        <v>7.4564383561643828</v>
      </c>
      <c r="AJ683" s="372">
        <f t="shared" si="443"/>
        <v>7.7049863013698632</v>
      </c>
      <c r="AK683" s="372">
        <f t="shared" si="443"/>
        <v>7.7049863013698632</v>
      </c>
      <c r="AL683" s="372">
        <f t="shared" si="443"/>
        <v>6.8433534246575345</v>
      </c>
      <c r="AM683" s="372">
        <f t="shared" si="443"/>
        <v>7.4481534246575336</v>
      </c>
      <c r="AN683" s="372">
        <f t="shared" si="443"/>
        <v>7.0836164383561639</v>
      </c>
      <c r="AO683" s="372">
        <f t="shared" si="443"/>
        <v>7.1913205479452049</v>
      </c>
      <c r="AP683" s="372">
        <f t="shared" si="443"/>
        <v>6.8350684931506844</v>
      </c>
      <c r="AQ683" s="372">
        <f t="shared" si="443"/>
        <v>6.9344876712328762</v>
      </c>
      <c r="AR683" s="372">
        <f t="shared" si="443"/>
        <v>6.8060712328767119</v>
      </c>
      <c r="AS683" s="372">
        <f t="shared" si="443"/>
        <v>6.4622465753424647</v>
      </c>
      <c r="AT683" s="372">
        <f t="shared" si="443"/>
        <v>6.5492383561643832</v>
      </c>
      <c r="AU683" s="372">
        <f t="shared" si="443"/>
        <v>6.2136986301369852</v>
      </c>
      <c r="AV683" s="372">
        <f t="shared" si="443"/>
        <v>6.2924054794520545</v>
      </c>
      <c r="AW683" s="372">
        <f t="shared" si="443"/>
        <v>6.1471475409836058</v>
      </c>
      <c r="AX683" s="372">
        <f t="shared" si="443"/>
        <v>5.630754098360657</v>
      </c>
      <c r="AY683" s="372">
        <f t="shared" si="443"/>
        <v>5.891016393442623</v>
      </c>
      <c r="AZ683" s="372">
        <f t="shared" si="443"/>
        <v>5.5770491803278688</v>
      </c>
      <c r="BA683" s="372">
        <f t="shared" si="443"/>
        <v>5.6348852459016392</v>
      </c>
      <c r="BB683" s="372">
        <f t="shared" si="443"/>
        <v>5.3291803278688521</v>
      </c>
      <c r="BC683" s="372">
        <f t="shared" si="443"/>
        <v>5.3787540983606554</v>
      </c>
      <c r="BD683" s="372">
        <f t="shared" si="443"/>
        <v>5.2506885245901636</v>
      </c>
      <c r="BE683" s="372">
        <f t="shared" si="443"/>
        <v>4.9573770491803275</v>
      </c>
      <c r="BF683" s="372">
        <f t="shared" si="443"/>
        <v>4.9945573770491807</v>
      </c>
      <c r="BG683" s="372">
        <f t="shared" si="443"/>
        <v>4.7095081967213117</v>
      </c>
      <c r="BH683" s="372">
        <f t="shared" si="443"/>
        <v>4.7384262295081969</v>
      </c>
      <c r="BI683" s="372">
        <f t="shared" si="443"/>
        <v>4.6229917808219181</v>
      </c>
      <c r="BJ683" s="372">
        <f t="shared" si="443"/>
        <v>4.0596164383561648</v>
      </c>
      <c r="BK683" s="372">
        <f t="shared" si="443"/>
        <v>4.3661589041095894</v>
      </c>
      <c r="BL683" s="372">
        <f t="shared" si="443"/>
        <v>4.1010410958904107</v>
      </c>
      <c r="BM683" s="372">
        <f t="shared" si="443"/>
        <v>4.1093260273972598</v>
      </c>
      <c r="BN683" s="372">
        <f t="shared" si="443"/>
        <v>3.8524931506849311</v>
      </c>
      <c r="BO683" s="372">
        <f t="shared" si="443"/>
        <v>3.8524931506849316</v>
      </c>
      <c r="BP683" s="372">
        <f t="shared" si="443"/>
        <v>3.7240767123287668</v>
      </c>
      <c r="BQ683" s="372">
        <f t="shared" si="443"/>
        <v>3.4796712328767119</v>
      </c>
      <c r="BR683" s="372">
        <f t="shared" si="443"/>
        <v>3.4672438356164381</v>
      </c>
      <c r="BS683" s="372">
        <f t="shared" si="443"/>
        <v>3.2311232876712324</v>
      </c>
      <c r="BT683" s="372">
        <f t="shared" si="443"/>
        <v>3.2104109589041094</v>
      </c>
      <c r="BU683" s="372">
        <f t="shared" si="443"/>
        <v>3.0819945205479446</v>
      </c>
      <c r="BV683" s="372">
        <f t="shared" si="443"/>
        <v>2.66774794520548</v>
      </c>
      <c r="BW683" s="372">
        <f t="shared" si="443"/>
        <v>2.8251616438356164</v>
      </c>
      <c r="BX683" s="372">
        <f t="shared" si="444"/>
        <v>2.609753424657534</v>
      </c>
      <c r="BY683" s="372">
        <f t="shared" si="444"/>
        <v>2.5683287671232877</v>
      </c>
      <c r="BZ683" s="372">
        <f t="shared" si="444"/>
        <v>2.3612054794520549</v>
      </c>
      <c r="CA683" s="372">
        <f t="shared" si="444"/>
        <v>2.311495890410959</v>
      </c>
      <c r="CB683" s="372">
        <f t="shared" si="444"/>
        <v>2.1830794520547947</v>
      </c>
      <c r="CC683" s="372">
        <f t="shared" si="444"/>
        <v>1.9883835616438355</v>
      </c>
      <c r="CD683" s="372">
        <f t="shared" si="444"/>
        <v>1.9262465753424658</v>
      </c>
      <c r="CE683" s="372">
        <f t="shared" si="444"/>
        <v>1.7398356164383559</v>
      </c>
      <c r="CF683" s="372">
        <f t="shared" si="444"/>
        <v>1.6694136986301369</v>
      </c>
      <c r="CG683" s="372">
        <f t="shared" si="444"/>
        <v>1.5409972602739723</v>
      </c>
      <c r="CH683" s="372">
        <f t="shared" si="444"/>
        <v>1.2758794520547947</v>
      </c>
      <c r="CI683" s="372">
        <f t="shared" si="444"/>
        <v>1.2841643835616439</v>
      </c>
      <c r="CJ683" s="372">
        <f t="shared" si="444"/>
        <v>1.1184657534246576</v>
      </c>
      <c r="CK683" s="372">
        <f t="shared" si="444"/>
        <v>1.027331506849315</v>
      </c>
      <c r="CL683" s="372">
        <f t="shared" si="444"/>
        <v>0.86991780821917797</v>
      </c>
      <c r="CM683" s="372">
        <f t="shared" si="444"/>
        <v>0.77049863013698616</v>
      </c>
      <c r="CN683" s="372">
        <f t="shared" si="444"/>
        <v>0.64208219178082193</v>
      </c>
      <c r="CO683" s="372">
        <f t="shared" si="444"/>
        <v>0.49709589041095886</v>
      </c>
      <c r="CP683" s="372">
        <f t="shared" si="444"/>
        <v>0.38524931506849308</v>
      </c>
      <c r="CQ683" s="372">
        <f t="shared" si="444"/>
        <v>0.24854794520547943</v>
      </c>
      <c r="CR683" s="372">
        <f t="shared" si="444"/>
        <v>0.12841643835616437</v>
      </c>
      <c r="CS683" s="372">
        <f t="shared" si="444"/>
        <v>0</v>
      </c>
      <c r="CT683" s="372">
        <f t="shared" si="444"/>
        <v>0</v>
      </c>
      <c r="CU683" s="372">
        <f t="shared" si="444"/>
        <v>0</v>
      </c>
      <c r="CV683" s="372">
        <f t="shared" si="444"/>
        <v>0</v>
      </c>
      <c r="CW683" s="372">
        <f t="shared" si="444"/>
        <v>0</v>
      </c>
      <c r="CX683" s="372">
        <f t="shared" si="444"/>
        <v>0</v>
      </c>
      <c r="CY683" s="372">
        <f t="shared" si="444"/>
        <v>0</v>
      </c>
      <c r="CZ683" s="372">
        <f t="shared" si="444"/>
        <v>0</v>
      </c>
      <c r="DA683" s="372">
        <f t="shared" si="444"/>
        <v>0</v>
      </c>
      <c r="DB683" s="372">
        <f t="shared" si="444"/>
        <v>0</v>
      </c>
      <c r="DC683" s="372">
        <f t="shared" si="444"/>
        <v>0</v>
      </c>
      <c r="DD683" s="372"/>
      <c r="DE683" s="372"/>
      <c r="DF683" s="372"/>
      <c r="DG683" s="372"/>
      <c r="DH683" s="372"/>
      <c r="DI683" s="372"/>
      <c r="DJ683" s="372"/>
      <c r="DK683" s="372"/>
      <c r="DL683" s="372"/>
      <c r="DM683" s="372"/>
      <c r="DN683" s="372"/>
      <c r="DO683" s="372"/>
      <c r="DP683" s="372"/>
      <c r="DQ683" s="372"/>
      <c r="DR683" s="372"/>
      <c r="DS683" s="372"/>
      <c r="DT683" s="372"/>
      <c r="DU683" s="372"/>
      <c r="DV683" s="372"/>
      <c r="DW683" s="372"/>
      <c r="DX683" s="372"/>
      <c r="DY683" s="372"/>
      <c r="DZ683" s="372"/>
      <c r="EA683" s="372"/>
      <c r="EB683" s="372"/>
      <c r="EC683" s="372"/>
      <c r="ED683" s="372"/>
      <c r="EE683" s="372"/>
      <c r="EF683" s="372"/>
      <c r="EG683" s="372"/>
      <c r="EH683" s="372"/>
      <c r="EI683" s="372"/>
      <c r="EJ683" s="372"/>
      <c r="EK683" s="372"/>
      <c r="EL683" s="372"/>
      <c r="EM683" s="372"/>
    </row>
    <row r="684" spans="3:143" x14ac:dyDescent="0.3">
      <c r="C684" s="142">
        <f t="shared" si="432"/>
        <v>7</v>
      </c>
      <c r="D684" s="373" t="str">
        <f t="shared" si="437"/>
        <v>산업시설대</v>
      </c>
      <c r="E684" s="215" t="str">
        <f t="shared" si="437"/>
        <v>산업</v>
      </c>
      <c r="F684" s="283">
        <f t="shared" si="437"/>
        <v>15000</v>
      </c>
      <c r="G684" s="217">
        <f t="shared" si="437"/>
        <v>2.52E-2</v>
      </c>
      <c r="H684" s="218">
        <f t="shared" si="437"/>
        <v>43280</v>
      </c>
      <c r="I684" s="219" t="str">
        <f t="shared" si="437"/>
        <v>1개월</v>
      </c>
      <c r="J684" s="369">
        <f t="shared" si="437"/>
        <v>0</v>
      </c>
      <c r="K684" s="370"/>
      <c r="L684" s="371">
        <f t="shared" si="443"/>
        <v>0</v>
      </c>
      <c r="M684" s="372">
        <f t="shared" si="443"/>
        <v>32.104109589041094</v>
      </c>
      <c r="N684" s="372">
        <f t="shared" si="443"/>
        <v>28.997260273972604</v>
      </c>
      <c r="O684" s="372">
        <f t="shared" si="443"/>
        <v>32.104109589041094</v>
      </c>
      <c r="P684" s="372">
        <f t="shared" si="443"/>
        <v>31.06849315068493</v>
      </c>
      <c r="Q684" s="372">
        <f t="shared" si="443"/>
        <v>32.104109589041094</v>
      </c>
      <c r="R684" s="372">
        <f t="shared" si="443"/>
        <v>31.06849315068493</v>
      </c>
      <c r="S684" s="372">
        <f t="shared" si="443"/>
        <v>32.104109589041094</v>
      </c>
      <c r="T684" s="372">
        <f t="shared" si="443"/>
        <v>32.104109589041094</v>
      </c>
      <c r="U684" s="372">
        <f t="shared" si="443"/>
        <v>31.06849315068493</v>
      </c>
      <c r="V684" s="372">
        <f t="shared" si="443"/>
        <v>32.104109589041094</v>
      </c>
      <c r="W684" s="372">
        <f t="shared" si="443"/>
        <v>31.06849315068493</v>
      </c>
      <c r="X684" s="372">
        <f t="shared" si="443"/>
        <v>32.104109589041094</v>
      </c>
      <c r="Y684" s="372">
        <f t="shared" si="443"/>
        <v>32.104109589041094</v>
      </c>
      <c r="Z684" s="372">
        <f t="shared" si="443"/>
        <v>28.513972602739727</v>
      </c>
      <c r="AA684" s="372">
        <f t="shared" si="443"/>
        <v>31.033972602739723</v>
      </c>
      <c r="AB684" s="372">
        <f t="shared" si="443"/>
        <v>29.515068493150686</v>
      </c>
      <c r="AC684" s="372">
        <f t="shared" si="443"/>
        <v>29.963835616438356</v>
      </c>
      <c r="AD684" s="372">
        <f t="shared" si="443"/>
        <v>28.479452054794518</v>
      </c>
      <c r="AE684" s="372">
        <f t="shared" si="443"/>
        <v>28.893698630136985</v>
      </c>
      <c r="AF684" s="372">
        <f t="shared" si="443"/>
        <v>28.358630136986299</v>
      </c>
      <c r="AG684" s="372">
        <f t="shared" si="443"/>
        <v>26.926027397260274</v>
      </c>
      <c r="AH684" s="372">
        <f t="shared" si="443"/>
        <v>27.288493150684932</v>
      </c>
      <c r="AI684" s="372">
        <f t="shared" si="443"/>
        <v>25.890410958904109</v>
      </c>
      <c r="AJ684" s="372">
        <f t="shared" si="443"/>
        <v>26.218356164383561</v>
      </c>
      <c r="AK684" s="372">
        <f t="shared" si="443"/>
        <v>25.683287671232875</v>
      </c>
      <c r="AL684" s="372">
        <f t="shared" si="443"/>
        <v>22.714520547945209</v>
      </c>
      <c r="AM684" s="372">
        <f t="shared" si="443"/>
        <v>24.613150684931508</v>
      </c>
      <c r="AN684" s="372">
        <f t="shared" si="443"/>
        <v>23.301369863013697</v>
      </c>
      <c r="AO684" s="372">
        <f t="shared" si="443"/>
        <v>23.543013698630137</v>
      </c>
      <c r="AP684" s="372">
        <f t="shared" si="443"/>
        <v>22.265753424657532</v>
      </c>
      <c r="AQ684" s="372">
        <f t="shared" si="443"/>
        <v>22.47287671232877</v>
      </c>
      <c r="AR684" s="372">
        <f t="shared" si="443"/>
        <v>21.937808219178084</v>
      </c>
      <c r="AS684" s="372">
        <f t="shared" si="443"/>
        <v>20.712328767123285</v>
      </c>
      <c r="AT684" s="372">
        <f t="shared" si="443"/>
        <v>20.86767123287671</v>
      </c>
      <c r="AU684" s="372">
        <f t="shared" si="443"/>
        <v>19.676712328767124</v>
      </c>
      <c r="AV684" s="372">
        <f t="shared" si="443"/>
        <v>19.797534246575342</v>
      </c>
      <c r="AW684" s="372">
        <f t="shared" si="443"/>
        <v>19.209836065573771</v>
      </c>
      <c r="AX684" s="372">
        <f t="shared" si="443"/>
        <v>17.471311475409838</v>
      </c>
      <c r="AY684" s="372">
        <f t="shared" si="443"/>
        <v>18.142622950819671</v>
      </c>
      <c r="AZ684" s="372">
        <f t="shared" si="443"/>
        <v>17.040983606557376</v>
      </c>
      <c r="BA684" s="372">
        <f t="shared" si="443"/>
        <v>17.075409836065571</v>
      </c>
      <c r="BB684" s="372">
        <f t="shared" si="443"/>
        <v>16.008196721311474</v>
      </c>
      <c r="BC684" s="372">
        <f t="shared" si="443"/>
        <v>16.008196721311474</v>
      </c>
      <c r="BD684" s="372">
        <f t="shared" si="443"/>
        <v>15.474590163934424</v>
      </c>
      <c r="BE684" s="372">
        <f t="shared" si="443"/>
        <v>14.459016393442623</v>
      </c>
      <c r="BF684" s="372">
        <f t="shared" si="443"/>
        <v>14.407377049180328</v>
      </c>
      <c r="BG684" s="372">
        <f t="shared" si="443"/>
        <v>13.426229508196721</v>
      </c>
      <c r="BH684" s="372">
        <f t="shared" si="443"/>
        <v>13.340163934426229</v>
      </c>
      <c r="BI684" s="372">
        <f t="shared" si="443"/>
        <v>12.841643835616438</v>
      </c>
      <c r="BJ684" s="372">
        <f t="shared" si="443"/>
        <v>11.115616438356165</v>
      </c>
      <c r="BK684" s="372">
        <f t="shared" si="443"/>
        <v>11.771506849315069</v>
      </c>
      <c r="BL684" s="372">
        <f t="shared" si="443"/>
        <v>10.873972602739727</v>
      </c>
      <c r="BM684" s="372">
        <f t="shared" si="443"/>
        <v>10.701369863013698</v>
      </c>
      <c r="BN684" s="372">
        <f t="shared" si="443"/>
        <v>9.838356164383562</v>
      </c>
      <c r="BO684" s="372">
        <f t="shared" si="443"/>
        <v>9.6312328767123283</v>
      </c>
      <c r="BP684" s="372">
        <f t="shared" si="443"/>
        <v>9.0961643835616428</v>
      </c>
      <c r="BQ684" s="372">
        <f t="shared" si="443"/>
        <v>8.2849315068493148</v>
      </c>
      <c r="BR684" s="372">
        <f t="shared" si="443"/>
        <v>8.0260273972602736</v>
      </c>
      <c r="BS684" s="372">
        <f t="shared" si="443"/>
        <v>7.2493150684931509</v>
      </c>
      <c r="BT684" s="372">
        <f t="shared" si="443"/>
        <v>6.9558904109589044</v>
      </c>
      <c r="BU684" s="372">
        <f t="shared" si="443"/>
        <v>6.4208219178082189</v>
      </c>
      <c r="BV684" s="372">
        <f t="shared" si="443"/>
        <v>5.3161643835616443</v>
      </c>
      <c r="BW684" s="372">
        <f t="shared" si="443"/>
        <v>5.3506849315068488</v>
      </c>
      <c r="BX684" s="372">
        <f t="shared" si="444"/>
        <v>4.6602739726027398</v>
      </c>
      <c r="BY684" s="372">
        <f t="shared" si="444"/>
        <v>4.2805479452054795</v>
      </c>
      <c r="BZ684" s="372">
        <f t="shared" si="444"/>
        <v>3.6246575342465754</v>
      </c>
      <c r="CA684" s="372">
        <f t="shared" si="444"/>
        <v>3.2104109589041094</v>
      </c>
      <c r="CB684" s="372">
        <f t="shared" si="444"/>
        <v>2.6753424657534244</v>
      </c>
      <c r="CC684" s="372">
        <f t="shared" si="444"/>
        <v>2.0712328767123287</v>
      </c>
      <c r="CD684" s="372">
        <f t="shared" si="444"/>
        <v>1.6052054794520547</v>
      </c>
      <c r="CE684" s="372">
        <f t="shared" si="444"/>
        <v>1.0356164383561643</v>
      </c>
      <c r="CF684" s="372">
        <f t="shared" si="444"/>
        <v>0.53506849315068494</v>
      </c>
      <c r="CG684" s="372">
        <f t="shared" si="444"/>
        <v>0</v>
      </c>
      <c r="CH684" s="372">
        <f t="shared" si="444"/>
        <v>0</v>
      </c>
      <c r="CI684" s="372">
        <f t="shared" si="444"/>
        <v>0</v>
      </c>
      <c r="CJ684" s="372">
        <f t="shared" si="444"/>
        <v>0</v>
      </c>
      <c r="CK684" s="372">
        <f t="shared" si="444"/>
        <v>0</v>
      </c>
      <c r="CL684" s="372">
        <f t="shared" si="444"/>
        <v>0</v>
      </c>
      <c r="CM684" s="372">
        <f t="shared" si="444"/>
        <v>0</v>
      </c>
      <c r="CN684" s="372">
        <f t="shared" si="444"/>
        <v>0</v>
      </c>
      <c r="CO684" s="372">
        <f t="shared" si="444"/>
        <v>0</v>
      </c>
      <c r="CP684" s="372">
        <f t="shared" si="444"/>
        <v>0</v>
      </c>
      <c r="CQ684" s="372">
        <f t="shared" si="444"/>
        <v>0</v>
      </c>
      <c r="CR684" s="372">
        <f t="shared" si="444"/>
        <v>0</v>
      </c>
      <c r="CS684" s="372">
        <f t="shared" si="444"/>
        <v>0</v>
      </c>
      <c r="CT684" s="372">
        <f t="shared" si="444"/>
        <v>0</v>
      </c>
      <c r="CU684" s="372">
        <f t="shared" si="444"/>
        <v>0</v>
      </c>
      <c r="CV684" s="372">
        <f t="shared" si="444"/>
        <v>0</v>
      </c>
      <c r="CW684" s="372">
        <f t="shared" si="444"/>
        <v>0</v>
      </c>
      <c r="CX684" s="372">
        <f t="shared" si="444"/>
        <v>0</v>
      </c>
      <c r="CY684" s="372">
        <f t="shared" si="444"/>
        <v>0</v>
      </c>
      <c r="CZ684" s="372">
        <f t="shared" si="444"/>
        <v>0</v>
      </c>
      <c r="DA684" s="372">
        <f t="shared" si="444"/>
        <v>0</v>
      </c>
      <c r="DB684" s="372">
        <f t="shared" si="444"/>
        <v>0</v>
      </c>
      <c r="DC684" s="372">
        <f t="shared" si="444"/>
        <v>0</v>
      </c>
      <c r="DD684" s="372"/>
      <c r="DE684" s="372"/>
      <c r="DF684" s="372"/>
      <c r="DG684" s="372"/>
      <c r="DH684" s="372"/>
      <c r="DI684" s="372"/>
      <c r="DJ684" s="372"/>
      <c r="DK684" s="372"/>
      <c r="DL684" s="372"/>
      <c r="DM684" s="372"/>
      <c r="DN684" s="372"/>
      <c r="DO684" s="372"/>
      <c r="DP684" s="372"/>
      <c r="DQ684" s="372"/>
      <c r="DR684" s="372"/>
      <c r="DS684" s="372"/>
      <c r="DT684" s="372"/>
      <c r="DU684" s="372"/>
      <c r="DV684" s="372"/>
      <c r="DW684" s="372"/>
      <c r="DX684" s="372"/>
      <c r="DY684" s="372"/>
      <c r="DZ684" s="372"/>
      <c r="EA684" s="372"/>
      <c r="EB684" s="372"/>
      <c r="EC684" s="372"/>
      <c r="ED684" s="372"/>
      <c r="EE684" s="372"/>
      <c r="EF684" s="372"/>
      <c r="EG684" s="372"/>
      <c r="EH684" s="372"/>
      <c r="EI684" s="372"/>
      <c r="EJ684" s="372"/>
      <c r="EK684" s="372"/>
      <c r="EL684" s="372"/>
      <c r="EM684" s="372"/>
    </row>
    <row r="685" spans="3:143" x14ac:dyDescent="0.3">
      <c r="C685" s="142">
        <f t="shared" si="432"/>
        <v>8</v>
      </c>
      <c r="D685" s="373" t="str">
        <f t="shared" si="437"/>
        <v>산업시설대</v>
      </c>
      <c r="E685" s="215" t="str">
        <f t="shared" si="437"/>
        <v>산업</v>
      </c>
      <c r="F685" s="283">
        <f t="shared" si="437"/>
        <v>1000</v>
      </c>
      <c r="G685" s="217">
        <f t="shared" si="437"/>
        <v>2.52E-2</v>
      </c>
      <c r="H685" s="218">
        <f t="shared" si="437"/>
        <v>43280</v>
      </c>
      <c r="I685" s="219" t="str">
        <f t="shared" si="437"/>
        <v>1개월</v>
      </c>
      <c r="J685" s="369">
        <f t="shared" si="437"/>
        <v>0</v>
      </c>
      <c r="K685" s="370"/>
      <c r="L685" s="371">
        <f t="shared" si="443"/>
        <v>0</v>
      </c>
      <c r="M685" s="372">
        <f t="shared" si="443"/>
        <v>2.1402739726027398</v>
      </c>
      <c r="N685" s="372">
        <f t="shared" si="443"/>
        <v>1.933150684931507</v>
      </c>
      <c r="O685" s="372">
        <f t="shared" si="443"/>
        <v>2.1402739726027398</v>
      </c>
      <c r="P685" s="372">
        <f t="shared" si="443"/>
        <v>2.0712328767123287</v>
      </c>
      <c r="Q685" s="372">
        <f t="shared" si="443"/>
        <v>2.1402739726027398</v>
      </c>
      <c r="R685" s="372">
        <f t="shared" si="443"/>
        <v>2.0712328767123287</v>
      </c>
      <c r="S685" s="372">
        <f t="shared" si="443"/>
        <v>2.1402739726027398</v>
      </c>
      <c r="T685" s="372">
        <f t="shared" si="443"/>
        <v>2.1402739726027398</v>
      </c>
      <c r="U685" s="372">
        <f t="shared" si="443"/>
        <v>2.0712328767123287</v>
      </c>
      <c r="V685" s="372">
        <f t="shared" si="443"/>
        <v>2.1402739726027398</v>
      </c>
      <c r="W685" s="372">
        <f t="shared" si="443"/>
        <v>2.0712328767123287</v>
      </c>
      <c r="X685" s="372">
        <f t="shared" si="443"/>
        <v>2.1402739726027398</v>
      </c>
      <c r="Y685" s="372">
        <f t="shared" si="443"/>
        <v>2.1402739726027398</v>
      </c>
      <c r="Z685" s="372">
        <f t="shared" si="443"/>
        <v>1.9009315068493153</v>
      </c>
      <c r="AA685" s="372">
        <f t="shared" si="443"/>
        <v>2.0689315068493155</v>
      </c>
      <c r="AB685" s="372">
        <f t="shared" si="443"/>
        <v>1.9676712328767123</v>
      </c>
      <c r="AC685" s="372">
        <f t="shared" si="443"/>
        <v>1.9975890410958905</v>
      </c>
      <c r="AD685" s="372">
        <f t="shared" si="443"/>
        <v>1.8986301369863017</v>
      </c>
      <c r="AE685" s="372">
        <f t="shared" si="443"/>
        <v>1.9262465753424662</v>
      </c>
      <c r="AF685" s="372">
        <f t="shared" si="443"/>
        <v>1.8905753424657539</v>
      </c>
      <c r="AG685" s="372">
        <f t="shared" si="443"/>
        <v>1.7950684931506855</v>
      </c>
      <c r="AH685" s="372">
        <f t="shared" si="443"/>
        <v>1.8192328767123296</v>
      </c>
      <c r="AI685" s="372">
        <f t="shared" si="443"/>
        <v>1.7260273972602747</v>
      </c>
      <c r="AJ685" s="372">
        <f t="shared" si="443"/>
        <v>1.7478904109589048</v>
      </c>
      <c r="AK685" s="372">
        <f t="shared" si="443"/>
        <v>1.7122191780821927</v>
      </c>
      <c r="AL685" s="372">
        <f t="shared" si="443"/>
        <v>1.5143013698630148</v>
      </c>
      <c r="AM685" s="372">
        <f t="shared" si="443"/>
        <v>1.6408767123287684</v>
      </c>
      <c r="AN685" s="372">
        <f t="shared" si="443"/>
        <v>1.5534246575342476</v>
      </c>
      <c r="AO685" s="372">
        <f t="shared" si="443"/>
        <v>1.5695342465753437</v>
      </c>
      <c r="AP685" s="372">
        <f t="shared" si="443"/>
        <v>1.4843835616438368</v>
      </c>
      <c r="AQ685" s="372">
        <f t="shared" si="443"/>
        <v>1.4981917808219194</v>
      </c>
      <c r="AR685" s="372">
        <f t="shared" si="443"/>
        <v>1.4625205479452068</v>
      </c>
      <c r="AS685" s="372">
        <f t="shared" si="443"/>
        <v>1.3808219178082206</v>
      </c>
      <c r="AT685" s="372">
        <f t="shared" si="443"/>
        <v>1.3911780821917825</v>
      </c>
      <c r="AU685" s="372">
        <f t="shared" si="443"/>
        <v>1.3117808219178098</v>
      </c>
      <c r="AV685" s="372">
        <f t="shared" si="443"/>
        <v>1.319835616438358</v>
      </c>
      <c r="AW685" s="372">
        <f t="shared" si="443"/>
        <v>1.2806557377049199</v>
      </c>
      <c r="AX685" s="372">
        <f t="shared" si="443"/>
        <v>1.1647540983606577</v>
      </c>
      <c r="AY685" s="372">
        <f t="shared" si="443"/>
        <v>1.2095081967213135</v>
      </c>
      <c r="AZ685" s="372">
        <f t="shared" si="443"/>
        <v>1.1360655737704939</v>
      </c>
      <c r="BA685" s="372">
        <f t="shared" si="443"/>
        <v>1.1383606557377071</v>
      </c>
      <c r="BB685" s="372">
        <f t="shared" si="443"/>
        <v>1.0672131147541006</v>
      </c>
      <c r="BC685" s="372">
        <f t="shared" si="443"/>
        <v>1.0672131147541006</v>
      </c>
      <c r="BD685" s="372">
        <f t="shared" si="443"/>
        <v>1.0316393442622973</v>
      </c>
      <c r="BE685" s="372">
        <f t="shared" si="443"/>
        <v>0.96393442622951031</v>
      </c>
      <c r="BF685" s="372">
        <f t="shared" si="443"/>
        <v>0.96049180327869077</v>
      </c>
      <c r="BG685" s="372">
        <f t="shared" si="443"/>
        <v>0.89508196721311672</v>
      </c>
      <c r="BH685" s="372">
        <f t="shared" si="443"/>
        <v>0.88934426229508401</v>
      </c>
      <c r="BI685" s="372">
        <f t="shared" si="443"/>
        <v>0.85610958904109802</v>
      </c>
      <c r="BJ685" s="372">
        <f t="shared" si="443"/>
        <v>0.74104109589041278</v>
      </c>
      <c r="BK685" s="372">
        <f t="shared" si="443"/>
        <v>0.78476712328767317</v>
      </c>
      <c r="BL685" s="372">
        <f t="shared" si="443"/>
        <v>0.72493150684931695</v>
      </c>
      <c r="BM685" s="372">
        <f t="shared" si="443"/>
        <v>0.71342465753424844</v>
      </c>
      <c r="BN685" s="372">
        <f t="shared" si="443"/>
        <v>0.65589041095890588</v>
      </c>
      <c r="BO685" s="372">
        <f t="shared" si="443"/>
        <v>0.64208219178082371</v>
      </c>
      <c r="BP685" s="372">
        <f t="shared" si="443"/>
        <v>0.60641095890411134</v>
      </c>
      <c r="BQ685" s="372">
        <f t="shared" si="443"/>
        <v>0.55232876712328927</v>
      </c>
      <c r="BR685" s="372">
        <f t="shared" si="443"/>
        <v>0.53506849315068672</v>
      </c>
      <c r="BS685" s="372">
        <f t="shared" si="443"/>
        <v>0.48328767123287841</v>
      </c>
      <c r="BT685" s="372">
        <f t="shared" si="443"/>
        <v>0.4637260273972621</v>
      </c>
      <c r="BU685" s="372">
        <f t="shared" si="443"/>
        <v>0.42805479452054973</v>
      </c>
      <c r="BV685" s="372">
        <f t="shared" si="443"/>
        <v>0.35441095890411123</v>
      </c>
      <c r="BW685" s="372">
        <f t="shared" ref="BW685:BX688" si="445">BV538</f>
        <v>0.35671232876712516</v>
      </c>
      <c r="BX685" s="372">
        <f t="shared" si="445"/>
        <v>0.31068493150685111</v>
      </c>
      <c r="BY685" s="372">
        <f t="shared" si="444"/>
        <v>0.28536986301370054</v>
      </c>
      <c r="BZ685" s="372">
        <f t="shared" si="444"/>
        <v>0.24164383561644015</v>
      </c>
      <c r="CA685" s="372">
        <f t="shared" si="444"/>
        <v>0.21402739726027586</v>
      </c>
      <c r="CB685" s="372">
        <f t="shared" si="444"/>
        <v>0.17835616438356353</v>
      </c>
      <c r="CC685" s="372">
        <f t="shared" si="444"/>
        <v>0.1380821917808237</v>
      </c>
      <c r="CD685" s="372">
        <f t="shared" si="444"/>
        <v>0.10701369863013883</v>
      </c>
      <c r="CE685" s="372">
        <f t="shared" si="444"/>
        <v>6.904109589041274E-2</v>
      </c>
      <c r="CF685" s="372">
        <f t="shared" si="444"/>
        <v>3.5671232876714171E-2</v>
      </c>
      <c r="CG685" s="372">
        <f t="shared" si="444"/>
        <v>1.8401149097608388E-15</v>
      </c>
      <c r="CH685" s="372">
        <f t="shared" si="444"/>
        <v>1.6620392733323707E-15</v>
      </c>
      <c r="CI685" s="372">
        <f t="shared" si="444"/>
        <v>1.8401149097608388E-15</v>
      </c>
      <c r="CJ685" s="372">
        <f t="shared" si="444"/>
        <v>1.7807563642846827E-15</v>
      </c>
      <c r="CK685" s="372">
        <f t="shared" si="444"/>
        <v>1.8401149097608388E-15</v>
      </c>
      <c r="CL685" s="372">
        <f t="shared" si="444"/>
        <v>1.7807563642846827E-15</v>
      </c>
      <c r="CM685" s="372">
        <f t="shared" si="444"/>
        <v>1.8401149097608388E-15</v>
      </c>
      <c r="CN685" s="372">
        <f t="shared" si="444"/>
        <v>1.8401149097608388E-15</v>
      </c>
      <c r="CO685" s="372">
        <f t="shared" si="444"/>
        <v>1.7807563642846827E-15</v>
      </c>
      <c r="CP685" s="372">
        <f t="shared" si="444"/>
        <v>1.8401149097608388E-15</v>
      </c>
      <c r="CQ685" s="372">
        <f t="shared" si="444"/>
        <v>1.7807563642846827E-15</v>
      </c>
      <c r="CR685" s="372">
        <f t="shared" si="444"/>
        <v>1.8401149097608388E-15</v>
      </c>
      <c r="CS685" s="372">
        <f t="shared" si="444"/>
        <v>1.8350872733953722E-15</v>
      </c>
      <c r="CT685" s="372">
        <f t="shared" si="444"/>
        <v>1.7166945460795418E-15</v>
      </c>
      <c r="CU685" s="372">
        <f t="shared" si="444"/>
        <v>1.8350872733953722E-15</v>
      </c>
      <c r="CV685" s="372">
        <f t="shared" si="444"/>
        <v>1.7758909097374568E-15</v>
      </c>
      <c r="CW685" s="372">
        <f t="shared" si="444"/>
        <v>1.8350872733953722E-15</v>
      </c>
      <c r="CX685" s="372">
        <f t="shared" si="444"/>
        <v>1.7758909097374568E-15</v>
      </c>
      <c r="CY685" s="372">
        <f t="shared" si="444"/>
        <v>1.8350872733953722E-15</v>
      </c>
      <c r="CZ685" s="372">
        <f t="shared" si="444"/>
        <v>1.8350872733953722E-15</v>
      </c>
      <c r="DA685" s="372">
        <f t="shared" si="444"/>
        <v>1.7758909097374568E-15</v>
      </c>
      <c r="DB685" s="372">
        <f t="shared" si="444"/>
        <v>1.8350872733953722E-15</v>
      </c>
      <c r="DC685" s="372">
        <f t="shared" si="444"/>
        <v>1.7758909097374568E-15</v>
      </c>
      <c r="DD685" s="372"/>
      <c r="DE685" s="372"/>
      <c r="DF685" s="372"/>
      <c r="DG685" s="372"/>
      <c r="DH685" s="372"/>
      <c r="DI685" s="372"/>
      <c r="DJ685" s="372"/>
      <c r="DK685" s="372"/>
      <c r="DL685" s="372"/>
      <c r="DM685" s="372"/>
      <c r="DN685" s="372"/>
      <c r="DO685" s="372"/>
      <c r="DP685" s="372"/>
      <c r="DQ685" s="372"/>
      <c r="DR685" s="372"/>
      <c r="DS685" s="372"/>
      <c r="DT685" s="372"/>
      <c r="DU685" s="372"/>
      <c r="DV685" s="372"/>
      <c r="DW685" s="372"/>
      <c r="DX685" s="372"/>
      <c r="DY685" s="372"/>
      <c r="DZ685" s="372"/>
      <c r="EA685" s="372"/>
      <c r="EB685" s="372"/>
      <c r="EC685" s="372"/>
      <c r="ED685" s="372"/>
      <c r="EE685" s="372"/>
      <c r="EF685" s="372"/>
      <c r="EG685" s="372"/>
      <c r="EH685" s="372"/>
      <c r="EI685" s="372"/>
      <c r="EJ685" s="372"/>
      <c r="EK685" s="372"/>
      <c r="EL685" s="372"/>
      <c r="EM685" s="372"/>
    </row>
    <row r="686" spans="3:143" x14ac:dyDescent="0.3">
      <c r="C686" s="142">
        <f t="shared" si="432"/>
        <v>9</v>
      </c>
      <c r="D686" s="373" t="str">
        <f t="shared" si="437"/>
        <v>산업시설대</v>
      </c>
      <c r="E686" s="215" t="str">
        <f t="shared" si="437"/>
        <v>산업</v>
      </c>
      <c r="F686" s="283">
        <f t="shared" si="437"/>
        <v>12000</v>
      </c>
      <c r="G686" s="217">
        <f t="shared" si="437"/>
        <v>2.5699999999999997E-2</v>
      </c>
      <c r="H686" s="218">
        <f t="shared" si="437"/>
        <v>43280</v>
      </c>
      <c r="I686" s="219" t="str">
        <f t="shared" si="437"/>
        <v>1개월</v>
      </c>
      <c r="J686" s="369">
        <f t="shared" si="437"/>
        <v>0</v>
      </c>
      <c r="K686" s="370"/>
      <c r="L686" s="371">
        <f t="shared" ref="L686:BW688" si="446">K539</f>
        <v>0</v>
      </c>
      <c r="M686" s="372">
        <f t="shared" si="446"/>
        <v>26.192876712328765</v>
      </c>
      <c r="N686" s="372">
        <f t="shared" si="446"/>
        <v>23.658082191780821</v>
      </c>
      <c r="O686" s="372">
        <f t="shared" si="446"/>
        <v>26.192876712328765</v>
      </c>
      <c r="P686" s="372">
        <f t="shared" si="446"/>
        <v>25.347945205479448</v>
      </c>
      <c r="Q686" s="372">
        <f t="shared" si="446"/>
        <v>26.192876712328765</v>
      </c>
      <c r="R686" s="372">
        <f t="shared" si="446"/>
        <v>25.347945205479448</v>
      </c>
      <c r="S686" s="372">
        <f t="shared" si="446"/>
        <v>26.192876712328765</v>
      </c>
      <c r="T686" s="372">
        <f t="shared" si="446"/>
        <v>26.192876712328765</v>
      </c>
      <c r="U686" s="372">
        <f t="shared" si="446"/>
        <v>25.347945205479448</v>
      </c>
      <c r="V686" s="372">
        <f t="shared" si="446"/>
        <v>26.192876712328765</v>
      </c>
      <c r="W686" s="372">
        <f t="shared" si="446"/>
        <v>25.347945205479448</v>
      </c>
      <c r="X686" s="372">
        <f t="shared" si="446"/>
        <v>26.192876712328765</v>
      </c>
      <c r="Y686" s="372">
        <f t="shared" si="446"/>
        <v>26.192876712328765</v>
      </c>
      <c r="Z686" s="372">
        <f t="shared" si="446"/>
        <v>23.263780821917809</v>
      </c>
      <c r="AA686" s="372">
        <f t="shared" si="446"/>
        <v>25.319780821917803</v>
      </c>
      <c r="AB686" s="372">
        <f t="shared" si="446"/>
        <v>24.080547945205474</v>
      </c>
      <c r="AC686" s="372">
        <f t="shared" si="446"/>
        <v>24.446684931506848</v>
      </c>
      <c r="AD686" s="372">
        <f t="shared" si="446"/>
        <v>23.235616438356161</v>
      </c>
      <c r="AE686" s="372">
        <f t="shared" si="446"/>
        <v>23.573589041095886</v>
      </c>
      <c r="AF686" s="372">
        <f t="shared" si="446"/>
        <v>23.137041095890407</v>
      </c>
      <c r="AG686" s="372">
        <f t="shared" si="446"/>
        <v>21.968219178082187</v>
      </c>
      <c r="AH686" s="372">
        <f t="shared" si="446"/>
        <v>22.263945205479452</v>
      </c>
      <c r="AI686" s="372">
        <f t="shared" si="446"/>
        <v>21.12328767123287</v>
      </c>
      <c r="AJ686" s="372">
        <f t="shared" si="446"/>
        <v>21.39084931506849</v>
      </c>
      <c r="AK686" s="372">
        <f t="shared" si="446"/>
        <v>20.954301369863011</v>
      </c>
      <c r="AL686" s="372">
        <f t="shared" si="446"/>
        <v>18.532164383561643</v>
      </c>
      <c r="AM686" s="372">
        <f t="shared" si="446"/>
        <v>20.081205479452052</v>
      </c>
      <c r="AN686" s="372">
        <f t="shared" si="446"/>
        <v>19.010958904109586</v>
      </c>
      <c r="AO686" s="372">
        <f t="shared" si="446"/>
        <v>19.208109589041094</v>
      </c>
      <c r="AP686" s="372">
        <f t="shared" si="446"/>
        <v>18.166027397260272</v>
      </c>
      <c r="AQ686" s="372">
        <f t="shared" si="446"/>
        <v>18.335013698630135</v>
      </c>
      <c r="AR686" s="372">
        <f t="shared" si="446"/>
        <v>17.898465753424656</v>
      </c>
      <c r="AS686" s="372">
        <f t="shared" si="446"/>
        <v>16.898630136986299</v>
      </c>
      <c r="AT686" s="372">
        <f t="shared" si="446"/>
        <v>17.025369863013697</v>
      </c>
      <c r="AU686" s="372">
        <f t="shared" si="446"/>
        <v>16.053698630136982</v>
      </c>
      <c r="AV686" s="372">
        <f t="shared" si="446"/>
        <v>16.152273972602739</v>
      </c>
      <c r="AW686" s="372">
        <f t="shared" si="446"/>
        <v>15.6727868852459</v>
      </c>
      <c r="AX686" s="372">
        <f t="shared" si="446"/>
        <v>14.254371584699452</v>
      </c>
      <c r="AY686" s="372">
        <f t="shared" si="446"/>
        <v>14.802076502732239</v>
      </c>
      <c r="AZ686" s="372">
        <f t="shared" si="446"/>
        <v>13.903278688524587</v>
      </c>
      <c r="BA686" s="372">
        <f t="shared" si="446"/>
        <v>13.931366120218577</v>
      </c>
      <c r="BB686" s="372">
        <f t="shared" si="446"/>
        <v>13.060655737704915</v>
      </c>
      <c r="BC686" s="372">
        <f t="shared" si="446"/>
        <v>13.060655737704916</v>
      </c>
      <c r="BD686" s="372">
        <f t="shared" si="446"/>
        <v>12.625300546448084</v>
      </c>
      <c r="BE686" s="372">
        <f t="shared" si="446"/>
        <v>11.796721311475409</v>
      </c>
      <c r="BF686" s="372">
        <f t="shared" si="446"/>
        <v>11.754590163934424</v>
      </c>
      <c r="BG686" s="372">
        <f t="shared" si="446"/>
        <v>10.954098360655736</v>
      </c>
      <c r="BH686" s="372">
        <f t="shared" si="446"/>
        <v>10.883879781420763</v>
      </c>
      <c r="BI686" s="372">
        <f t="shared" si="446"/>
        <v>10.477150684931505</v>
      </c>
      <c r="BJ686" s="372">
        <f t="shared" si="446"/>
        <v>9.0689315068493137</v>
      </c>
      <c r="BK686" s="372">
        <f t="shared" si="446"/>
        <v>9.6040547945205468</v>
      </c>
      <c r="BL686" s="372">
        <f t="shared" si="446"/>
        <v>8.871780821917806</v>
      </c>
      <c r="BM686" s="372">
        <f t="shared" si="446"/>
        <v>8.7309589041095865</v>
      </c>
      <c r="BN686" s="372">
        <f t="shared" si="446"/>
        <v>8.0268493150684908</v>
      </c>
      <c r="BO686" s="372">
        <f t="shared" si="446"/>
        <v>7.8578630136986298</v>
      </c>
      <c r="BP686" s="372">
        <f t="shared" si="446"/>
        <v>7.4213150684931497</v>
      </c>
      <c r="BQ686" s="372">
        <f t="shared" si="446"/>
        <v>6.7594520547945196</v>
      </c>
      <c r="BR686" s="372">
        <f t="shared" si="446"/>
        <v>6.5482191780821912</v>
      </c>
      <c r="BS686" s="372">
        <f t="shared" si="446"/>
        <v>5.9145205479452043</v>
      </c>
      <c r="BT686" s="372">
        <f t="shared" si="446"/>
        <v>5.6751232876712319</v>
      </c>
      <c r="BU686" s="372">
        <f t="shared" si="446"/>
        <v>5.2385753424657526</v>
      </c>
      <c r="BV686" s="372">
        <f t="shared" si="446"/>
        <v>4.3373150684931501</v>
      </c>
      <c r="BW686" s="372">
        <f t="shared" si="446"/>
        <v>4.3654794520547933</v>
      </c>
      <c r="BX686" s="372">
        <f t="shared" si="445"/>
        <v>3.8021917808219174</v>
      </c>
      <c r="BY686" s="372">
        <f t="shared" si="444"/>
        <v>3.4923835616438352</v>
      </c>
      <c r="BZ686" s="372">
        <f t="shared" si="444"/>
        <v>2.9572602739726022</v>
      </c>
      <c r="CA686" s="372">
        <f t="shared" si="444"/>
        <v>2.6192876712328763</v>
      </c>
      <c r="CB686" s="372">
        <f t="shared" si="444"/>
        <v>2.1827397260273966</v>
      </c>
      <c r="CC686" s="372">
        <f t="shared" si="444"/>
        <v>1.6898630136986299</v>
      </c>
      <c r="CD686" s="372">
        <f t="shared" si="444"/>
        <v>1.3096438356164382</v>
      </c>
      <c r="CE686" s="372">
        <f t="shared" si="444"/>
        <v>0.84493150684931495</v>
      </c>
      <c r="CF686" s="372">
        <f t="shared" si="444"/>
        <v>0.4365479452054794</v>
      </c>
      <c r="CG686" s="372">
        <f t="shared" si="444"/>
        <v>0</v>
      </c>
      <c r="CH686" s="372">
        <f t="shared" si="444"/>
        <v>0</v>
      </c>
      <c r="CI686" s="372">
        <f t="shared" si="444"/>
        <v>0</v>
      </c>
      <c r="CJ686" s="372">
        <f t="shared" si="444"/>
        <v>0</v>
      </c>
      <c r="CK686" s="372">
        <f t="shared" si="444"/>
        <v>0</v>
      </c>
      <c r="CL686" s="372">
        <f t="shared" si="444"/>
        <v>0</v>
      </c>
      <c r="CM686" s="372">
        <f t="shared" si="444"/>
        <v>0</v>
      </c>
      <c r="CN686" s="372">
        <f t="shared" si="444"/>
        <v>0</v>
      </c>
      <c r="CO686" s="372">
        <f t="shared" si="444"/>
        <v>0</v>
      </c>
      <c r="CP686" s="372">
        <f t="shared" si="444"/>
        <v>0</v>
      </c>
      <c r="CQ686" s="372">
        <f t="shared" si="444"/>
        <v>0</v>
      </c>
      <c r="CR686" s="372">
        <f t="shared" si="444"/>
        <v>0</v>
      </c>
      <c r="CS686" s="372">
        <f t="shared" si="444"/>
        <v>0</v>
      </c>
      <c r="CT686" s="372">
        <f t="shared" si="444"/>
        <v>0</v>
      </c>
      <c r="CU686" s="372">
        <f t="shared" si="444"/>
        <v>0</v>
      </c>
      <c r="CV686" s="372">
        <f t="shared" si="444"/>
        <v>0</v>
      </c>
      <c r="CW686" s="372">
        <f t="shared" si="444"/>
        <v>0</v>
      </c>
      <c r="CX686" s="372">
        <f t="shared" si="444"/>
        <v>0</v>
      </c>
      <c r="CY686" s="372">
        <f t="shared" si="444"/>
        <v>0</v>
      </c>
      <c r="CZ686" s="372">
        <f t="shared" si="444"/>
        <v>0</v>
      </c>
      <c r="DA686" s="372">
        <f t="shared" si="444"/>
        <v>0</v>
      </c>
      <c r="DB686" s="372">
        <f t="shared" si="444"/>
        <v>0</v>
      </c>
      <c r="DC686" s="372">
        <f t="shared" si="444"/>
        <v>0</v>
      </c>
      <c r="DD686" s="372"/>
      <c r="DE686" s="372"/>
      <c r="DF686" s="372"/>
      <c r="DG686" s="372"/>
      <c r="DH686" s="372"/>
      <c r="DI686" s="372"/>
      <c r="DJ686" s="372"/>
      <c r="DK686" s="372"/>
      <c r="DL686" s="372"/>
      <c r="DM686" s="372"/>
      <c r="DN686" s="372"/>
      <c r="DO686" s="372"/>
      <c r="DP686" s="372"/>
      <c r="DQ686" s="372"/>
      <c r="DR686" s="372"/>
      <c r="DS686" s="372"/>
      <c r="DT686" s="372"/>
      <c r="DU686" s="372"/>
      <c r="DV686" s="372"/>
      <c r="DW686" s="372"/>
      <c r="DX686" s="372"/>
      <c r="DY686" s="372"/>
      <c r="DZ686" s="372"/>
      <c r="EA686" s="372"/>
      <c r="EB686" s="372"/>
      <c r="EC686" s="372"/>
      <c r="ED686" s="372"/>
      <c r="EE686" s="372"/>
      <c r="EF686" s="372"/>
      <c r="EG686" s="372"/>
      <c r="EH686" s="372"/>
      <c r="EI686" s="372"/>
      <c r="EJ686" s="372"/>
      <c r="EK686" s="372"/>
      <c r="EL686" s="372"/>
      <c r="EM686" s="372"/>
    </row>
    <row r="687" spans="3:143" x14ac:dyDescent="0.3">
      <c r="C687" s="142">
        <f t="shared" si="432"/>
        <v>10</v>
      </c>
      <c r="D687" s="373" t="str">
        <f t="shared" si="437"/>
        <v>산업시설대</v>
      </c>
      <c r="E687" s="215" t="str">
        <f t="shared" si="437"/>
        <v>산업</v>
      </c>
      <c r="F687" s="283">
        <f t="shared" si="437"/>
        <v>9000</v>
      </c>
      <c r="G687" s="217">
        <f t="shared" si="437"/>
        <v>2.5099999999999997E-2</v>
      </c>
      <c r="H687" s="218">
        <f t="shared" si="437"/>
        <v>43280</v>
      </c>
      <c r="I687" s="219" t="str">
        <f t="shared" si="437"/>
        <v>1개월</v>
      </c>
      <c r="J687" s="369">
        <f t="shared" si="437"/>
        <v>0</v>
      </c>
      <c r="K687" s="370"/>
      <c r="L687" s="371">
        <f t="shared" si="446"/>
        <v>0</v>
      </c>
      <c r="M687" s="372">
        <f t="shared" si="446"/>
        <v>19.186027397260272</v>
      </c>
      <c r="N687" s="372">
        <f t="shared" si="446"/>
        <v>17.329315068493148</v>
      </c>
      <c r="O687" s="372">
        <f t="shared" si="446"/>
        <v>19.186027397260272</v>
      </c>
      <c r="P687" s="372">
        <f t="shared" si="446"/>
        <v>18.56712328767123</v>
      </c>
      <c r="Q687" s="372">
        <f t="shared" si="446"/>
        <v>19.186027397260272</v>
      </c>
      <c r="R687" s="372">
        <f t="shared" si="446"/>
        <v>18.56712328767123</v>
      </c>
      <c r="S687" s="372">
        <f t="shared" si="446"/>
        <v>19.186027397260272</v>
      </c>
      <c r="T687" s="372">
        <f t="shared" si="446"/>
        <v>19.186027397260272</v>
      </c>
      <c r="U687" s="372">
        <f t="shared" si="446"/>
        <v>18.56712328767123</v>
      </c>
      <c r="V687" s="372">
        <f t="shared" si="446"/>
        <v>19.186027397260272</v>
      </c>
      <c r="W687" s="372">
        <f t="shared" si="446"/>
        <v>18.56712328767123</v>
      </c>
      <c r="X687" s="372">
        <f t="shared" si="446"/>
        <v>19.186027397260272</v>
      </c>
      <c r="Y687" s="372">
        <f t="shared" si="446"/>
        <v>19.186027397260272</v>
      </c>
      <c r="Z687" s="372">
        <f t="shared" si="446"/>
        <v>17.040493150684931</v>
      </c>
      <c r="AA687" s="372">
        <f t="shared" si="446"/>
        <v>18.546493150684928</v>
      </c>
      <c r="AB687" s="372">
        <f t="shared" si="446"/>
        <v>17.638767123287668</v>
      </c>
      <c r="AC687" s="372">
        <f t="shared" si="446"/>
        <v>17.906958904109587</v>
      </c>
      <c r="AD687" s="372">
        <f t="shared" si="446"/>
        <v>17.019863013698629</v>
      </c>
      <c r="AE687" s="372">
        <f t="shared" si="446"/>
        <v>17.267424657534242</v>
      </c>
      <c r="AF687" s="372">
        <f t="shared" si="446"/>
        <v>16.947657534246574</v>
      </c>
      <c r="AG687" s="372">
        <f t="shared" si="446"/>
        <v>16.091506849315067</v>
      </c>
      <c r="AH687" s="372">
        <f t="shared" si="446"/>
        <v>16.308123287671233</v>
      </c>
      <c r="AI687" s="372">
        <f t="shared" si="446"/>
        <v>15.472602739726025</v>
      </c>
      <c r="AJ687" s="372">
        <f t="shared" si="446"/>
        <v>15.668589041095888</v>
      </c>
      <c r="AK687" s="372">
        <f t="shared" si="446"/>
        <v>15.348821917808216</v>
      </c>
      <c r="AL687" s="372">
        <f t="shared" si="446"/>
        <v>13.5746301369863</v>
      </c>
      <c r="AM687" s="372">
        <f t="shared" si="446"/>
        <v>14.709287671232874</v>
      </c>
      <c r="AN687" s="372">
        <f t="shared" si="446"/>
        <v>13.925342465753422</v>
      </c>
      <c r="AO687" s="372">
        <f t="shared" si="446"/>
        <v>14.069753424657531</v>
      </c>
      <c r="AP687" s="372">
        <f t="shared" si="446"/>
        <v>13.306438356164382</v>
      </c>
      <c r="AQ687" s="372">
        <f t="shared" si="446"/>
        <v>13.430219178082192</v>
      </c>
      <c r="AR687" s="372">
        <f t="shared" si="446"/>
        <v>13.110452054794518</v>
      </c>
      <c r="AS687" s="372">
        <f t="shared" si="446"/>
        <v>12.378082191780821</v>
      </c>
      <c r="AT687" s="372">
        <f t="shared" si="446"/>
        <v>12.470917808219177</v>
      </c>
      <c r="AU687" s="372">
        <f t="shared" si="446"/>
        <v>11.759178082191779</v>
      </c>
      <c r="AV687" s="372">
        <f t="shared" si="446"/>
        <v>11.831383561643834</v>
      </c>
      <c r="AW687" s="372">
        <f t="shared" si="446"/>
        <v>11.480163934426228</v>
      </c>
      <c r="AX687" s="372">
        <f t="shared" si="446"/>
        <v>10.441188524590162</v>
      </c>
      <c r="AY687" s="372">
        <f t="shared" si="446"/>
        <v>10.842377049180326</v>
      </c>
      <c r="AZ687" s="372">
        <f t="shared" si="446"/>
        <v>10.184016393442622</v>
      </c>
      <c r="BA687" s="372">
        <f t="shared" si="446"/>
        <v>10.204590163934425</v>
      </c>
      <c r="BB687" s="372">
        <f t="shared" si="446"/>
        <v>9.5668032786885231</v>
      </c>
      <c r="BC687" s="372">
        <f t="shared" si="446"/>
        <v>9.5668032786885231</v>
      </c>
      <c r="BD687" s="372">
        <f t="shared" si="446"/>
        <v>9.2479098360655723</v>
      </c>
      <c r="BE687" s="372">
        <f t="shared" si="446"/>
        <v>8.6409836065573753</v>
      </c>
      <c r="BF687" s="372">
        <f t="shared" si="446"/>
        <v>8.6101229508196706</v>
      </c>
      <c r="BG687" s="372">
        <f t="shared" si="446"/>
        <v>8.0237704918032762</v>
      </c>
      <c r="BH687" s="372">
        <f t="shared" si="446"/>
        <v>7.9723360655737689</v>
      </c>
      <c r="BI687" s="372">
        <f t="shared" si="446"/>
        <v>7.6744109589041081</v>
      </c>
      <c r="BJ687" s="372">
        <f t="shared" si="446"/>
        <v>6.6429041095890407</v>
      </c>
      <c r="BK687" s="372">
        <f t="shared" si="446"/>
        <v>7.0348767123287654</v>
      </c>
      <c r="BL687" s="372">
        <f t="shared" si="446"/>
        <v>6.4984931506849311</v>
      </c>
      <c r="BM687" s="372">
        <f t="shared" si="446"/>
        <v>6.3953424657534246</v>
      </c>
      <c r="BN687" s="372">
        <f t="shared" si="446"/>
        <v>5.8795890410958895</v>
      </c>
      <c r="BO687" s="372">
        <f t="shared" si="446"/>
        <v>5.7558082191780819</v>
      </c>
      <c r="BP687" s="372">
        <f t="shared" si="446"/>
        <v>5.4360410958904106</v>
      </c>
      <c r="BQ687" s="372">
        <f t="shared" si="446"/>
        <v>4.9512328767123277</v>
      </c>
      <c r="BR687" s="372">
        <f t="shared" si="446"/>
        <v>4.796506849315068</v>
      </c>
      <c r="BS687" s="372">
        <f t="shared" si="446"/>
        <v>4.3323287671232871</v>
      </c>
      <c r="BT687" s="372">
        <f t="shared" si="446"/>
        <v>4.1569726027397254</v>
      </c>
      <c r="BU687" s="372">
        <f t="shared" si="446"/>
        <v>3.837205479452054</v>
      </c>
      <c r="BV687" s="372">
        <f t="shared" si="446"/>
        <v>3.1770410958904107</v>
      </c>
      <c r="BW687" s="372">
        <f t="shared" si="446"/>
        <v>3.1976712328767123</v>
      </c>
      <c r="BX687" s="372">
        <f t="shared" si="445"/>
        <v>2.7850684931506846</v>
      </c>
      <c r="BY687" s="372">
        <f t="shared" si="444"/>
        <v>2.5581369863013697</v>
      </c>
      <c r="BZ687" s="372">
        <f t="shared" si="444"/>
        <v>2.1661643835616435</v>
      </c>
      <c r="CA687" s="372">
        <f t="shared" si="444"/>
        <v>1.918602739726027</v>
      </c>
      <c r="CB687" s="372">
        <f t="shared" si="444"/>
        <v>1.5988356164383561</v>
      </c>
      <c r="CC687" s="372">
        <f t="shared" si="444"/>
        <v>1.2378082191780819</v>
      </c>
      <c r="CD687" s="372">
        <f t="shared" si="444"/>
        <v>0.95930136986301351</v>
      </c>
      <c r="CE687" s="372">
        <f t="shared" si="444"/>
        <v>0.61890410958904096</v>
      </c>
      <c r="CF687" s="372">
        <f t="shared" si="444"/>
        <v>0.31976712328767121</v>
      </c>
      <c r="CG687" s="372">
        <f t="shared" si="444"/>
        <v>0</v>
      </c>
      <c r="CH687" s="372">
        <f t="shared" si="444"/>
        <v>0</v>
      </c>
      <c r="CI687" s="372">
        <f t="shared" si="444"/>
        <v>0</v>
      </c>
      <c r="CJ687" s="372">
        <f t="shared" si="444"/>
        <v>0</v>
      </c>
      <c r="CK687" s="372">
        <f t="shared" si="444"/>
        <v>0</v>
      </c>
      <c r="CL687" s="372">
        <f t="shared" si="444"/>
        <v>0</v>
      </c>
      <c r="CM687" s="372">
        <f t="shared" si="444"/>
        <v>0</v>
      </c>
      <c r="CN687" s="372">
        <f t="shared" si="444"/>
        <v>0</v>
      </c>
      <c r="CO687" s="372">
        <f t="shared" si="444"/>
        <v>0</v>
      </c>
      <c r="CP687" s="372">
        <f t="shared" si="444"/>
        <v>0</v>
      </c>
      <c r="CQ687" s="372">
        <f t="shared" si="444"/>
        <v>0</v>
      </c>
      <c r="CR687" s="372">
        <f t="shared" si="444"/>
        <v>0</v>
      </c>
      <c r="CS687" s="372">
        <f t="shared" si="444"/>
        <v>0</v>
      </c>
      <c r="CT687" s="372">
        <f t="shared" si="444"/>
        <v>0</v>
      </c>
      <c r="CU687" s="372">
        <f t="shared" si="444"/>
        <v>0</v>
      </c>
      <c r="CV687" s="372">
        <f t="shared" si="444"/>
        <v>0</v>
      </c>
      <c r="CW687" s="372">
        <f t="shared" si="444"/>
        <v>0</v>
      </c>
      <c r="CX687" s="372">
        <f t="shared" si="444"/>
        <v>0</v>
      </c>
      <c r="CY687" s="372">
        <f t="shared" si="444"/>
        <v>0</v>
      </c>
      <c r="CZ687" s="372">
        <f t="shared" si="444"/>
        <v>0</v>
      </c>
      <c r="DA687" s="372">
        <f t="shared" si="444"/>
        <v>0</v>
      </c>
      <c r="DB687" s="372">
        <f t="shared" si="444"/>
        <v>0</v>
      </c>
      <c r="DC687" s="372">
        <f t="shared" si="444"/>
        <v>0</v>
      </c>
      <c r="DD687" s="372"/>
      <c r="DE687" s="372"/>
      <c r="DF687" s="372"/>
      <c r="DG687" s="372"/>
      <c r="DH687" s="372"/>
      <c r="DI687" s="372"/>
      <c r="DJ687" s="372"/>
      <c r="DK687" s="372"/>
      <c r="DL687" s="372"/>
      <c r="DM687" s="372"/>
      <c r="DN687" s="372"/>
      <c r="DO687" s="372"/>
      <c r="DP687" s="372"/>
      <c r="DQ687" s="372"/>
      <c r="DR687" s="372"/>
      <c r="DS687" s="372"/>
      <c r="DT687" s="372"/>
      <c r="DU687" s="372"/>
      <c r="DV687" s="372"/>
      <c r="DW687" s="372"/>
      <c r="DX687" s="372"/>
      <c r="DY687" s="372"/>
      <c r="DZ687" s="372"/>
      <c r="EA687" s="372"/>
      <c r="EB687" s="372"/>
      <c r="EC687" s="372"/>
      <c r="ED687" s="372"/>
      <c r="EE687" s="372"/>
      <c r="EF687" s="372"/>
      <c r="EG687" s="372"/>
      <c r="EH687" s="372"/>
      <c r="EI687" s="372"/>
      <c r="EJ687" s="372"/>
      <c r="EK687" s="372"/>
      <c r="EL687" s="372"/>
      <c r="EM687" s="372"/>
    </row>
    <row r="688" spans="3:143" x14ac:dyDescent="0.3">
      <c r="C688" s="142">
        <f t="shared" si="432"/>
        <v>11</v>
      </c>
      <c r="D688" s="373" t="str">
        <f t="shared" si="437"/>
        <v>산업시설대</v>
      </c>
      <c r="E688" s="215" t="str">
        <f t="shared" si="437"/>
        <v>산업</v>
      </c>
      <c r="F688" s="283">
        <f t="shared" si="437"/>
        <v>3000</v>
      </c>
      <c r="G688" s="217">
        <f t="shared" si="437"/>
        <v>2.5099999999999997E-2</v>
      </c>
      <c r="H688" s="218">
        <f t="shared" si="437"/>
        <v>43280</v>
      </c>
      <c r="I688" s="219" t="str">
        <f t="shared" si="437"/>
        <v>1개월</v>
      </c>
      <c r="J688" s="369">
        <f t="shared" si="437"/>
        <v>0</v>
      </c>
      <c r="K688" s="370"/>
      <c r="L688" s="371">
        <f t="shared" si="446"/>
        <v>0</v>
      </c>
      <c r="M688" s="372">
        <f t="shared" si="446"/>
        <v>6.3953424657534246</v>
      </c>
      <c r="N688" s="372">
        <f t="shared" si="446"/>
        <v>5.7764383561643839</v>
      </c>
      <c r="O688" s="372">
        <f t="shared" si="446"/>
        <v>6.3953424657534246</v>
      </c>
      <c r="P688" s="372">
        <f t="shared" si="446"/>
        <v>6.1890410958904107</v>
      </c>
      <c r="Q688" s="372">
        <f t="shared" si="446"/>
        <v>6.3953424657534246</v>
      </c>
      <c r="R688" s="372">
        <f t="shared" si="446"/>
        <v>6.1890410958904107</v>
      </c>
      <c r="S688" s="372">
        <f t="shared" si="446"/>
        <v>6.3953424657534246</v>
      </c>
      <c r="T688" s="372">
        <f t="shared" si="446"/>
        <v>6.3953424657534246</v>
      </c>
      <c r="U688" s="372">
        <f t="shared" si="446"/>
        <v>6.1890410958904107</v>
      </c>
      <c r="V688" s="372">
        <f t="shared" si="446"/>
        <v>6.3953424657534246</v>
      </c>
      <c r="W688" s="372">
        <f t="shared" si="446"/>
        <v>6.1890410958904107</v>
      </c>
      <c r="X688" s="372">
        <f t="shared" si="446"/>
        <v>6.3953424657534246</v>
      </c>
      <c r="Y688" s="372">
        <f t="shared" si="446"/>
        <v>6.3953424657534246</v>
      </c>
      <c r="Z688" s="372">
        <f t="shared" si="446"/>
        <v>5.6801643835616433</v>
      </c>
      <c r="AA688" s="372">
        <f t="shared" si="446"/>
        <v>6.1821643835616431</v>
      </c>
      <c r="AB688" s="372">
        <f t="shared" si="446"/>
        <v>5.8795890410958895</v>
      </c>
      <c r="AC688" s="372">
        <f t="shared" si="446"/>
        <v>5.9689863013698616</v>
      </c>
      <c r="AD688" s="372">
        <f t="shared" si="446"/>
        <v>5.6732876712328757</v>
      </c>
      <c r="AE688" s="372">
        <f t="shared" si="446"/>
        <v>5.7558082191780819</v>
      </c>
      <c r="AF688" s="372">
        <f t="shared" si="446"/>
        <v>5.6492191780821903</v>
      </c>
      <c r="AG688" s="372">
        <f t="shared" si="446"/>
        <v>5.3638356164383554</v>
      </c>
      <c r="AH688" s="372">
        <f t="shared" si="446"/>
        <v>5.4360410958904106</v>
      </c>
      <c r="AI688" s="372">
        <f t="shared" si="446"/>
        <v>5.1575342465753415</v>
      </c>
      <c r="AJ688" s="372">
        <f t="shared" si="446"/>
        <v>5.2228630136986292</v>
      </c>
      <c r="AK688" s="372">
        <f t="shared" si="446"/>
        <v>5.1162739726027393</v>
      </c>
      <c r="AL688" s="372">
        <f t="shared" si="446"/>
        <v>4.5248767123287665</v>
      </c>
      <c r="AM688" s="372">
        <f t="shared" si="446"/>
        <v>4.9030958904109587</v>
      </c>
      <c r="AN688" s="372">
        <f t="shared" si="446"/>
        <v>4.6417808219178074</v>
      </c>
      <c r="AO688" s="372">
        <f t="shared" si="446"/>
        <v>4.6899178082191773</v>
      </c>
      <c r="AP688" s="372">
        <f t="shared" si="446"/>
        <v>4.4354794520547935</v>
      </c>
      <c r="AQ688" s="372">
        <f t="shared" si="446"/>
        <v>4.4767397260273967</v>
      </c>
      <c r="AR688" s="372">
        <f t="shared" si="446"/>
        <v>4.3701506849315059</v>
      </c>
      <c r="AS688" s="372">
        <f t="shared" si="446"/>
        <v>4.1260273972602732</v>
      </c>
      <c r="AT688" s="372">
        <f t="shared" si="446"/>
        <v>4.1569726027397254</v>
      </c>
      <c r="AU688" s="372">
        <f t="shared" si="446"/>
        <v>3.9197260273972598</v>
      </c>
      <c r="AV688" s="372">
        <f t="shared" si="446"/>
        <v>3.9437945205479448</v>
      </c>
      <c r="AW688" s="372">
        <f t="shared" si="446"/>
        <v>3.8267213114754091</v>
      </c>
      <c r="AX688" s="372">
        <f t="shared" si="446"/>
        <v>3.480396174863388</v>
      </c>
      <c r="AY688" s="372">
        <f t="shared" si="446"/>
        <v>3.6141256830601085</v>
      </c>
      <c r="AZ688" s="372">
        <f t="shared" si="446"/>
        <v>3.3946721311475403</v>
      </c>
      <c r="BA688" s="372">
        <f t="shared" si="446"/>
        <v>3.4015300546448084</v>
      </c>
      <c r="BB688" s="372">
        <f t="shared" si="446"/>
        <v>3.1889344262295074</v>
      </c>
      <c r="BC688" s="372">
        <f t="shared" si="446"/>
        <v>3.1889344262295078</v>
      </c>
      <c r="BD688" s="372">
        <f t="shared" si="446"/>
        <v>3.0826366120218576</v>
      </c>
      <c r="BE688" s="372">
        <f t="shared" si="446"/>
        <v>2.8803278688524583</v>
      </c>
      <c r="BF688" s="372">
        <f t="shared" si="446"/>
        <v>2.870040983606557</v>
      </c>
      <c r="BG688" s="372">
        <f t="shared" si="446"/>
        <v>2.6745901639344258</v>
      </c>
      <c r="BH688" s="372">
        <f t="shared" si="446"/>
        <v>2.6574453551912565</v>
      </c>
      <c r="BI688" s="372">
        <f t="shared" si="446"/>
        <v>2.5581369863013697</v>
      </c>
      <c r="BJ688" s="372">
        <f t="shared" si="446"/>
        <v>2.2143013698630138</v>
      </c>
      <c r="BK688" s="372">
        <f t="shared" si="446"/>
        <v>2.3449589041095886</v>
      </c>
      <c r="BL688" s="372">
        <f t="shared" si="446"/>
        <v>2.1661643835616435</v>
      </c>
      <c r="BM688" s="372">
        <f t="shared" si="446"/>
        <v>2.131780821917808</v>
      </c>
      <c r="BN688" s="372">
        <f t="shared" si="446"/>
        <v>1.9598630136986299</v>
      </c>
      <c r="BO688" s="372">
        <f t="shared" si="446"/>
        <v>1.918602739726027</v>
      </c>
      <c r="BP688" s="372">
        <f t="shared" si="446"/>
        <v>1.8120136986301367</v>
      </c>
      <c r="BQ688" s="372">
        <f t="shared" si="446"/>
        <v>1.6504109589041094</v>
      </c>
      <c r="BR688" s="372">
        <f t="shared" si="446"/>
        <v>1.5988356164383561</v>
      </c>
      <c r="BS688" s="372">
        <f t="shared" si="446"/>
        <v>1.4441095890410955</v>
      </c>
      <c r="BT688" s="372">
        <f t="shared" si="446"/>
        <v>1.3856575342465751</v>
      </c>
      <c r="BU688" s="372">
        <f t="shared" si="446"/>
        <v>1.2790684931506848</v>
      </c>
      <c r="BV688" s="372">
        <f t="shared" si="446"/>
        <v>1.0590136986301368</v>
      </c>
      <c r="BW688" s="372">
        <f t="shared" si="446"/>
        <v>1.065890410958904</v>
      </c>
      <c r="BX688" s="372">
        <f t="shared" si="445"/>
        <v>0.92835616438356139</v>
      </c>
      <c r="BY688" s="372">
        <f t="shared" si="444"/>
        <v>0.85271232876712322</v>
      </c>
      <c r="BZ688" s="372">
        <f t="shared" si="444"/>
        <v>0.72205479452054777</v>
      </c>
      <c r="CA688" s="372">
        <f t="shared" si="444"/>
        <v>0.63953424657534241</v>
      </c>
      <c r="CB688" s="372">
        <f t="shared" si="444"/>
        <v>0.53294520547945201</v>
      </c>
      <c r="CC688" s="372">
        <f t="shared" si="444"/>
        <v>0.41260273972602735</v>
      </c>
      <c r="CD688" s="372">
        <f t="shared" si="444"/>
        <v>0.31976712328767121</v>
      </c>
      <c r="CE688" s="372">
        <f t="shared" si="444"/>
        <v>0.20630136986301367</v>
      </c>
      <c r="CF688" s="372">
        <f t="shared" si="444"/>
        <v>0.1065890410958904</v>
      </c>
      <c r="CG688" s="372">
        <f t="shared" si="444"/>
        <v>0</v>
      </c>
      <c r="CH688" s="372">
        <f t="shared" si="444"/>
        <v>0</v>
      </c>
      <c r="CI688" s="372">
        <f t="shared" si="444"/>
        <v>0</v>
      </c>
      <c r="CJ688" s="372">
        <f t="shared" si="444"/>
        <v>0</v>
      </c>
      <c r="CK688" s="372">
        <f t="shared" si="444"/>
        <v>0</v>
      </c>
      <c r="CL688" s="372">
        <f t="shared" si="444"/>
        <v>0</v>
      </c>
      <c r="CM688" s="372">
        <f t="shared" si="444"/>
        <v>0</v>
      </c>
      <c r="CN688" s="372">
        <f t="shared" si="444"/>
        <v>0</v>
      </c>
      <c r="CO688" s="372">
        <f t="shared" si="444"/>
        <v>0</v>
      </c>
      <c r="CP688" s="372">
        <f t="shared" si="444"/>
        <v>0</v>
      </c>
      <c r="CQ688" s="372">
        <f t="shared" si="444"/>
        <v>0</v>
      </c>
      <c r="CR688" s="372">
        <f t="shared" si="444"/>
        <v>0</v>
      </c>
      <c r="CS688" s="372">
        <f t="shared" si="444"/>
        <v>0</v>
      </c>
      <c r="CT688" s="372">
        <f t="shared" si="444"/>
        <v>0</v>
      </c>
      <c r="CU688" s="372">
        <f t="shared" si="444"/>
        <v>0</v>
      </c>
      <c r="CV688" s="372">
        <f t="shared" si="444"/>
        <v>0</v>
      </c>
      <c r="CW688" s="372">
        <f t="shared" si="444"/>
        <v>0</v>
      </c>
      <c r="CX688" s="372">
        <f t="shared" si="444"/>
        <v>0</v>
      </c>
      <c r="CY688" s="372">
        <f t="shared" si="444"/>
        <v>0</v>
      </c>
      <c r="CZ688" s="372">
        <f t="shared" si="444"/>
        <v>0</v>
      </c>
      <c r="DA688" s="372">
        <f t="shared" si="444"/>
        <v>0</v>
      </c>
      <c r="DB688" s="372">
        <f t="shared" si="444"/>
        <v>0</v>
      </c>
      <c r="DC688" s="372">
        <f t="shared" si="444"/>
        <v>0</v>
      </c>
      <c r="DD688" s="372"/>
      <c r="DE688" s="372"/>
      <c r="DF688" s="372"/>
      <c r="DG688" s="372"/>
      <c r="DH688" s="372"/>
      <c r="DI688" s="372"/>
      <c r="DJ688" s="372"/>
      <c r="DK688" s="372"/>
      <c r="DL688" s="372"/>
      <c r="DM688" s="372"/>
      <c r="DN688" s="372"/>
      <c r="DO688" s="372"/>
      <c r="DP688" s="372"/>
      <c r="DQ688" s="372"/>
      <c r="DR688" s="372"/>
      <c r="DS688" s="372"/>
      <c r="DT688" s="372"/>
      <c r="DU688" s="372"/>
      <c r="DV688" s="372"/>
      <c r="DW688" s="372"/>
      <c r="DX688" s="372"/>
      <c r="DY688" s="372"/>
      <c r="DZ688" s="372"/>
      <c r="EA688" s="372"/>
      <c r="EB688" s="372"/>
      <c r="EC688" s="372"/>
      <c r="ED688" s="372"/>
      <c r="EE688" s="372"/>
      <c r="EF688" s="372"/>
      <c r="EG688" s="372"/>
      <c r="EH688" s="372"/>
      <c r="EI688" s="372"/>
      <c r="EJ688" s="372"/>
      <c r="EK688" s="372"/>
      <c r="EL688" s="372"/>
      <c r="EM688" s="372"/>
    </row>
    <row r="689" spans="3:143" x14ac:dyDescent="0.3">
      <c r="C689" s="142">
        <f t="shared" si="432"/>
        <v>12</v>
      </c>
      <c r="D689" s="373" t="str">
        <f t="shared" si="437"/>
        <v>야마구찌시설대</v>
      </c>
      <c r="E689" s="215" t="str">
        <f t="shared" si="437"/>
        <v>야마구찌</v>
      </c>
      <c r="F689" s="283">
        <f t="shared" si="437"/>
        <v>5000</v>
      </c>
      <c r="G689" s="217">
        <f t="shared" si="437"/>
        <v>2.3599999999999999E-2</v>
      </c>
      <c r="H689" s="218">
        <f t="shared" si="437"/>
        <v>43766</v>
      </c>
      <c r="I689" s="219" t="str">
        <f t="shared" si="437"/>
        <v>3개월</v>
      </c>
      <c r="J689" s="369" t="str">
        <f t="shared" si="437"/>
        <v>1,4,7,10</v>
      </c>
      <c r="K689" s="370"/>
      <c r="L689" s="371">
        <f>IF(OR(L$641=1, L$641=4, L$641=7, L$641=10), SUM(I542:K542), 0)</f>
        <v>0</v>
      </c>
      <c r="M689" s="372">
        <f t="shared" ref="M689:BX689" si="447">IF(OR(M$641=1, M$641=4, M$641=7, M$641=10), SUM(J542:L542), 0)</f>
        <v>0</v>
      </c>
      <c r="N689" s="372">
        <f t="shared" si="447"/>
        <v>0</v>
      </c>
      <c r="O689" s="372">
        <f t="shared" si="447"/>
        <v>27.505121095890409</v>
      </c>
      <c r="P689" s="372">
        <f t="shared" si="447"/>
        <v>0</v>
      </c>
      <c r="Q689" s="372">
        <f t="shared" si="447"/>
        <v>0</v>
      </c>
      <c r="R689" s="372">
        <f t="shared" si="447"/>
        <v>25.320924931506845</v>
      </c>
      <c r="S689" s="372">
        <f t="shared" si="447"/>
        <v>0</v>
      </c>
      <c r="T689" s="372">
        <f t="shared" si="447"/>
        <v>0</v>
      </c>
      <c r="U689" s="372">
        <f t="shared" si="447"/>
        <v>23.136728767123284</v>
      </c>
      <c r="V689" s="372">
        <f t="shared" si="447"/>
        <v>0</v>
      </c>
      <c r="W689" s="372">
        <f t="shared" si="447"/>
        <v>0</v>
      </c>
      <c r="X689" s="372">
        <f t="shared" si="447"/>
        <v>20.656207123287672</v>
      </c>
      <c r="Y689" s="372">
        <f t="shared" si="447"/>
        <v>0</v>
      </c>
      <c r="Z689" s="372">
        <f t="shared" si="447"/>
        <v>0</v>
      </c>
      <c r="AA689" s="372">
        <f t="shared" si="447"/>
        <v>18.580635616438357</v>
      </c>
      <c r="AB689" s="372">
        <f t="shared" si="447"/>
        <v>0</v>
      </c>
      <c r="AC689" s="372">
        <f t="shared" si="447"/>
        <v>0</v>
      </c>
      <c r="AD689" s="372">
        <f t="shared" si="447"/>
        <v>16.333527671232876</v>
      </c>
      <c r="AE689" s="372">
        <f t="shared" si="447"/>
        <v>0</v>
      </c>
      <c r="AF689" s="372">
        <f t="shared" si="447"/>
        <v>0</v>
      </c>
      <c r="AG689" s="372">
        <f t="shared" si="447"/>
        <v>14.041482739726026</v>
      </c>
      <c r="AH689" s="372">
        <f t="shared" si="447"/>
        <v>0</v>
      </c>
      <c r="AI689" s="372">
        <f t="shared" si="447"/>
        <v>0</v>
      </c>
      <c r="AJ689" s="372">
        <f t="shared" si="447"/>
        <v>11.551973698630137</v>
      </c>
      <c r="AK689" s="372">
        <f t="shared" si="447"/>
        <v>0</v>
      </c>
      <c r="AL689" s="372">
        <f t="shared" si="447"/>
        <v>0</v>
      </c>
      <c r="AM689" s="372">
        <f t="shared" si="447"/>
        <v>8.876186301369863</v>
      </c>
      <c r="AN689" s="372">
        <f t="shared" si="447"/>
        <v>0</v>
      </c>
      <c r="AO689" s="372">
        <f t="shared" si="447"/>
        <v>0</v>
      </c>
      <c r="AP689" s="372">
        <f t="shared" si="447"/>
        <v>6.5271349771689469</v>
      </c>
      <c r="AQ689" s="372">
        <f t="shared" si="447"/>
        <v>0</v>
      </c>
      <c r="AR689" s="372">
        <f t="shared" si="447"/>
        <v>0</v>
      </c>
      <c r="AS689" s="372">
        <f t="shared" si="447"/>
        <v>4.1332544292237428</v>
      </c>
      <c r="AT689" s="372">
        <f t="shared" si="447"/>
        <v>0</v>
      </c>
      <c r="AU689" s="372">
        <f t="shared" si="447"/>
        <v>0</v>
      </c>
      <c r="AV689" s="372">
        <f t="shared" si="447"/>
        <v>1.6497154337899538</v>
      </c>
      <c r="AW689" s="372">
        <f t="shared" si="447"/>
        <v>0</v>
      </c>
      <c r="AX689" s="372">
        <f t="shared" si="447"/>
        <v>0</v>
      </c>
      <c r="AY689" s="372">
        <f t="shared" si="447"/>
        <v>-3.335435146051128E-16</v>
      </c>
      <c r="AZ689" s="372">
        <f t="shared" si="447"/>
        <v>0</v>
      </c>
      <c r="BA689" s="372">
        <f t="shared" si="447"/>
        <v>0</v>
      </c>
      <c r="BB689" s="372">
        <f t="shared" si="447"/>
        <v>-3.335435146051128E-16</v>
      </c>
      <c r="BC689" s="372">
        <f t="shared" si="447"/>
        <v>0</v>
      </c>
      <c r="BD689" s="372">
        <f t="shared" si="447"/>
        <v>0</v>
      </c>
      <c r="BE689" s="372">
        <f t="shared" si="447"/>
        <v>-3.3720882795242171E-16</v>
      </c>
      <c r="BF689" s="372">
        <f t="shared" si="447"/>
        <v>0</v>
      </c>
      <c r="BG689" s="372">
        <f t="shared" si="447"/>
        <v>0</v>
      </c>
      <c r="BH689" s="372">
        <f t="shared" si="447"/>
        <v>-3.3720882795242171E-16</v>
      </c>
      <c r="BI689" s="372">
        <f t="shared" si="447"/>
        <v>0</v>
      </c>
      <c r="BJ689" s="372">
        <f t="shared" si="447"/>
        <v>0</v>
      </c>
      <c r="BK689" s="372">
        <f t="shared" si="447"/>
        <v>-3.3078197715166088E-16</v>
      </c>
      <c r="BL689" s="372">
        <f t="shared" si="447"/>
        <v>0</v>
      </c>
      <c r="BM689" s="372">
        <f t="shared" si="447"/>
        <v>0</v>
      </c>
      <c r="BN689" s="372">
        <f t="shared" si="447"/>
        <v>-3.3445733245334598E-16</v>
      </c>
      <c r="BO689" s="372">
        <f t="shared" si="447"/>
        <v>0</v>
      </c>
      <c r="BP689" s="372">
        <f t="shared" si="447"/>
        <v>0</v>
      </c>
      <c r="BQ689" s="372">
        <f t="shared" si="447"/>
        <v>-3.3813268775503108E-16</v>
      </c>
      <c r="BR689" s="372">
        <f t="shared" si="447"/>
        <v>0</v>
      </c>
      <c r="BS689" s="372">
        <f t="shared" si="447"/>
        <v>0</v>
      </c>
      <c r="BT689" s="372">
        <f t="shared" si="447"/>
        <v>-3.3813268775503108E-16</v>
      </c>
      <c r="BU689" s="372">
        <f t="shared" si="447"/>
        <v>0</v>
      </c>
      <c r="BV689" s="372">
        <f t="shared" si="447"/>
        <v>0</v>
      </c>
      <c r="BW689" s="372">
        <f t="shared" si="447"/>
        <v>-3.3078197715166088E-16</v>
      </c>
      <c r="BX689" s="372">
        <f t="shared" si="447"/>
        <v>0</v>
      </c>
      <c r="BY689" s="372">
        <f t="shared" ref="BY689:DC689" si="448">IF(OR(BY$641=1, BY$641=4, BY$641=7, BY$641=10), SUM(BV542:BX542), 0)</f>
        <v>0</v>
      </c>
      <c r="BZ689" s="372">
        <f t="shared" si="448"/>
        <v>-3.3445733245334598E-16</v>
      </c>
      <c r="CA689" s="372">
        <f t="shared" si="448"/>
        <v>0</v>
      </c>
      <c r="CB689" s="372">
        <f t="shared" si="448"/>
        <v>0</v>
      </c>
      <c r="CC689" s="372">
        <f t="shared" si="448"/>
        <v>-3.3813268775503108E-16</v>
      </c>
      <c r="CD689" s="372">
        <f t="shared" si="448"/>
        <v>0</v>
      </c>
      <c r="CE689" s="372">
        <f t="shared" si="448"/>
        <v>0</v>
      </c>
      <c r="CF689" s="372">
        <f t="shared" si="448"/>
        <v>-3.3813268775503108E-16</v>
      </c>
      <c r="CG689" s="372">
        <f t="shared" si="448"/>
        <v>0</v>
      </c>
      <c r="CH689" s="372">
        <f t="shared" si="448"/>
        <v>0</v>
      </c>
      <c r="CI689" s="372">
        <f t="shared" si="448"/>
        <v>-3.3078197715166088E-16</v>
      </c>
      <c r="CJ689" s="372">
        <f t="shared" si="448"/>
        <v>0</v>
      </c>
      <c r="CK689" s="372">
        <f t="shared" si="448"/>
        <v>0</v>
      </c>
      <c r="CL689" s="372">
        <f t="shared" si="448"/>
        <v>-3.3445733245334598E-16</v>
      </c>
      <c r="CM689" s="372">
        <f t="shared" si="448"/>
        <v>0</v>
      </c>
      <c r="CN689" s="372">
        <f t="shared" si="448"/>
        <v>0</v>
      </c>
      <c r="CO689" s="372">
        <f t="shared" si="448"/>
        <v>-3.3813268775503108E-16</v>
      </c>
      <c r="CP689" s="372">
        <f t="shared" si="448"/>
        <v>0</v>
      </c>
      <c r="CQ689" s="372">
        <f t="shared" si="448"/>
        <v>0</v>
      </c>
      <c r="CR689" s="372">
        <f t="shared" si="448"/>
        <v>-3.3813268775503108E-16</v>
      </c>
      <c r="CS689" s="372">
        <f t="shared" si="448"/>
        <v>0</v>
      </c>
      <c r="CT689" s="372">
        <f t="shared" si="448"/>
        <v>0</v>
      </c>
      <c r="CU689" s="372">
        <f t="shared" si="448"/>
        <v>-3.335435146051128E-16</v>
      </c>
      <c r="CV689" s="372">
        <f t="shared" si="448"/>
        <v>0</v>
      </c>
      <c r="CW689" s="372">
        <f t="shared" si="448"/>
        <v>0</v>
      </c>
      <c r="CX689" s="372">
        <f t="shared" si="448"/>
        <v>-3.335435146051128E-16</v>
      </c>
      <c r="CY689" s="372">
        <f t="shared" si="448"/>
        <v>0</v>
      </c>
      <c r="CZ689" s="372">
        <f t="shared" si="448"/>
        <v>0</v>
      </c>
      <c r="DA689" s="372">
        <f t="shared" si="448"/>
        <v>-3.3720882795242171E-16</v>
      </c>
      <c r="DB689" s="372">
        <f t="shared" si="448"/>
        <v>0</v>
      </c>
      <c r="DC689" s="372">
        <f t="shared" si="448"/>
        <v>0</v>
      </c>
      <c r="DD689" s="372"/>
      <c r="DE689" s="372"/>
      <c r="DF689" s="372"/>
      <c r="DG689" s="372"/>
      <c r="DH689" s="372"/>
      <c r="DI689" s="372"/>
      <c r="DJ689" s="372"/>
      <c r="DK689" s="372"/>
      <c r="DL689" s="372"/>
      <c r="DM689" s="372"/>
      <c r="DN689" s="372"/>
      <c r="DO689" s="372"/>
      <c r="DP689" s="372"/>
      <c r="DQ689" s="372"/>
      <c r="DR689" s="372"/>
      <c r="DS689" s="372"/>
      <c r="DT689" s="372"/>
      <c r="DU689" s="372"/>
      <c r="DV689" s="372"/>
      <c r="DW689" s="372"/>
      <c r="DX689" s="372"/>
      <c r="DY689" s="372"/>
      <c r="DZ689" s="372"/>
      <c r="EA689" s="372"/>
      <c r="EB689" s="372"/>
      <c r="EC689" s="372"/>
      <c r="ED689" s="372"/>
      <c r="EE689" s="372"/>
      <c r="EF689" s="372"/>
      <c r="EG689" s="372"/>
      <c r="EH689" s="372"/>
      <c r="EI689" s="372"/>
      <c r="EJ689" s="372"/>
      <c r="EK689" s="372"/>
      <c r="EL689" s="372"/>
      <c r="EM689" s="372"/>
    </row>
    <row r="690" spans="3:143" x14ac:dyDescent="0.3">
      <c r="C690" s="142">
        <f t="shared" si="432"/>
        <v>13</v>
      </c>
      <c r="D690" s="373" t="str">
        <f t="shared" si="437"/>
        <v>일반대(정책자금)</v>
      </c>
      <c r="E690" s="215" t="str">
        <f t="shared" si="437"/>
        <v>국민</v>
      </c>
      <c r="F690" s="283">
        <f t="shared" si="437"/>
        <v>9375</v>
      </c>
      <c r="G690" s="217">
        <f t="shared" si="437"/>
        <v>2.2700000000000001E-2</v>
      </c>
      <c r="H690" s="218">
        <f t="shared" si="437"/>
        <v>43174</v>
      </c>
      <c r="I690" s="219" t="str">
        <f t="shared" si="437"/>
        <v>3개월</v>
      </c>
      <c r="J690" s="369" t="str">
        <f t="shared" si="437"/>
        <v>3.6.9.12</v>
      </c>
      <c r="K690" s="370"/>
      <c r="L690" s="371">
        <f>IF(OR(L$641=3, L$641=6, L$641=9, L$641=12), SUM(I543:K543), 0)</f>
        <v>0</v>
      </c>
      <c r="M690" s="372">
        <f t="shared" ref="M690:BX692" si="449">IF(OR(M$641=3, M$641=6, M$641=9, M$641=12), SUM(J543:L543), 0)</f>
        <v>0</v>
      </c>
      <c r="N690" s="372">
        <f t="shared" si="449"/>
        <v>34.399828767123289</v>
      </c>
      <c r="O690" s="372">
        <f t="shared" si="449"/>
        <v>0</v>
      </c>
      <c r="P690" s="372">
        <f t="shared" si="449"/>
        <v>0</v>
      </c>
      <c r="Q690" s="372">
        <f t="shared" si="449"/>
        <v>46.527226027397255</v>
      </c>
      <c r="R690" s="372">
        <f t="shared" si="449"/>
        <v>0</v>
      </c>
      <c r="S690" s="372">
        <f t="shared" si="449"/>
        <v>0</v>
      </c>
      <c r="T690" s="372">
        <f t="shared" si="449"/>
        <v>35.682534246575344</v>
      </c>
      <c r="U690" s="372">
        <f t="shared" si="449"/>
        <v>0</v>
      </c>
      <c r="V690" s="372">
        <f t="shared" si="449"/>
        <v>0</v>
      </c>
      <c r="W690" s="372">
        <f t="shared" si="449"/>
        <v>24.721232876712328</v>
      </c>
      <c r="X690" s="372">
        <f t="shared" si="449"/>
        <v>0</v>
      </c>
      <c r="Y690" s="372">
        <f t="shared" si="449"/>
        <v>0</v>
      </c>
      <c r="Z690" s="372">
        <f t="shared" si="449"/>
        <v>13.837671232876712</v>
      </c>
      <c r="AA690" s="372">
        <f t="shared" si="449"/>
        <v>0</v>
      </c>
      <c r="AB690" s="372">
        <f t="shared" si="449"/>
        <v>0</v>
      </c>
      <c r="AC690" s="372">
        <f t="shared" si="449"/>
        <v>8.0460616438356158</v>
      </c>
      <c r="AD690" s="372">
        <f t="shared" si="449"/>
        <v>0</v>
      </c>
      <c r="AE690" s="372">
        <f t="shared" si="449"/>
        <v>0</v>
      </c>
      <c r="AF690" s="372">
        <f t="shared" si="449"/>
        <v>5.3543236301369861</v>
      </c>
      <c r="AG690" s="372">
        <f t="shared" si="449"/>
        <v>0</v>
      </c>
      <c r="AH690" s="372">
        <f t="shared" si="449"/>
        <v>0</v>
      </c>
      <c r="AI690" s="372">
        <f t="shared" si="449"/>
        <v>2.6528681506849319</v>
      </c>
      <c r="AJ690" s="372">
        <f t="shared" si="449"/>
        <v>0</v>
      </c>
      <c r="AK690" s="372">
        <f t="shared" si="449"/>
        <v>0</v>
      </c>
      <c r="AL690" s="372">
        <f t="shared" si="449"/>
        <v>0.3012414383561644</v>
      </c>
      <c r="AM690" s="372">
        <f t="shared" si="449"/>
        <v>0</v>
      </c>
      <c r="AN690" s="372">
        <f t="shared" si="449"/>
        <v>0</v>
      </c>
      <c r="AO690" s="372">
        <f t="shared" si="449"/>
        <v>0</v>
      </c>
      <c r="AP690" s="372">
        <f t="shared" si="449"/>
        <v>0</v>
      </c>
      <c r="AQ690" s="372">
        <f t="shared" si="449"/>
        <v>0</v>
      </c>
      <c r="AR690" s="372">
        <f t="shared" si="449"/>
        <v>0</v>
      </c>
      <c r="AS690" s="372">
        <f t="shared" si="449"/>
        <v>0</v>
      </c>
      <c r="AT690" s="372">
        <f t="shared" si="449"/>
        <v>0</v>
      </c>
      <c r="AU690" s="372">
        <f t="shared" si="449"/>
        <v>0</v>
      </c>
      <c r="AV690" s="372">
        <f t="shared" si="449"/>
        <v>0</v>
      </c>
      <c r="AW690" s="372">
        <f t="shared" si="449"/>
        <v>0</v>
      </c>
      <c r="AX690" s="372">
        <f t="shared" si="449"/>
        <v>0</v>
      </c>
      <c r="AY690" s="372">
        <f t="shared" si="449"/>
        <v>0</v>
      </c>
      <c r="AZ690" s="372">
        <f t="shared" si="449"/>
        <v>0</v>
      </c>
      <c r="BA690" s="372">
        <f t="shared" si="449"/>
        <v>0</v>
      </c>
      <c r="BB690" s="372">
        <f t="shared" si="449"/>
        <v>0</v>
      </c>
      <c r="BC690" s="372">
        <f t="shared" si="449"/>
        <v>0</v>
      </c>
      <c r="BD690" s="372">
        <f t="shared" si="449"/>
        <v>0</v>
      </c>
      <c r="BE690" s="372">
        <f t="shared" si="449"/>
        <v>0</v>
      </c>
      <c r="BF690" s="372">
        <f t="shared" si="449"/>
        <v>0</v>
      </c>
      <c r="BG690" s="372">
        <f t="shared" si="449"/>
        <v>0</v>
      </c>
      <c r="BH690" s="372">
        <f t="shared" si="449"/>
        <v>0</v>
      </c>
      <c r="BI690" s="372">
        <f t="shared" si="449"/>
        <v>0</v>
      </c>
      <c r="BJ690" s="372">
        <f t="shared" si="449"/>
        <v>0</v>
      </c>
      <c r="BK690" s="372">
        <f t="shared" si="449"/>
        <v>0</v>
      </c>
      <c r="BL690" s="372">
        <f t="shared" si="449"/>
        <v>0</v>
      </c>
      <c r="BM690" s="372">
        <f t="shared" si="449"/>
        <v>0</v>
      </c>
      <c r="BN690" s="372">
        <f t="shared" si="449"/>
        <v>0</v>
      </c>
      <c r="BO690" s="372">
        <f t="shared" si="449"/>
        <v>0</v>
      </c>
      <c r="BP690" s="372">
        <f t="shared" si="449"/>
        <v>0</v>
      </c>
      <c r="BQ690" s="372">
        <f t="shared" si="449"/>
        <v>0</v>
      </c>
      <c r="BR690" s="372">
        <f t="shared" si="449"/>
        <v>0</v>
      </c>
      <c r="BS690" s="372">
        <f t="shared" si="449"/>
        <v>0</v>
      </c>
      <c r="BT690" s="372">
        <f t="shared" si="449"/>
        <v>0</v>
      </c>
      <c r="BU690" s="372">
        <f t="shared" si="449"/>
        <v>0</v>
      </c>
      <c r="BV690" s="372">
        <f t="shared" si="449"/>
        <v>0</v>
      </c>
      <c r="BW690" s="372">
        <f t="shared" si="449"/>
        <v>0</v>
      </c>
      <c r="BX690" s="372">
        <f t="shared" si="449"/>
        <v>0</v>
      </c>
      <c r="BY690" s="372">
        <f t="shared" ref="BY690:DC692" si="450">IF(OR(BY$641=3, BY$641=6, BY$641=9, BY$641=12), SUM(BV543:BX543), 0)</f>
        <v>0</v>
      </c>
      <c r="BZ690" s="372">
        <f t="shared" si="450"/>
        <v>0</v>
      </c>
      <c r="CA690" s="372">
        <f t="shared" si="450"/>
        <v>0</v>
      </c>
      <c r="CB690" s="372">
        <f t="shared" si="450"/>
        <v>0</v>
      </c>
      <c r="CC690" s="372">
        <f t="shared" si="450"/>
        <v>0</v>
      </c>
      <c r="CD690" s="372">
        <f t="shared" si="450"/>
        <v>0</v>
      </c>
      <c r="CE690" s="372">
        <f t="shared" si="450"/>
        <v>0</v>
      </c>
      <c r="CF690" s="372">
        <f t="shared" si="450"/>
        <v>0</v>
      </c>
      <c r="CG690" s="372">
        <f t="shared" si="450"/>
        <v>0</v>
      </c>
      <c r="CH690" s="372">
        <f t="shared" si="450"/>
        <v>0</v>
      </c>
      <c r="CI690" s="372">
        <f t="shared" si="450"/>
        <v>0</v>
      </c>
      <c r="CJ690" s="372">
        <f t="shared" si="450"/>
        <v>0</v>
      </c>
      <c r="CK690" s="372">
        <f t="shared" si="450"/>
        <v>0</v>
      </c>
      <c r="CL690" s="372">
        <f t="shared" si="450"/>
        <v>0</v>
      </c>
      <c r="CM690" s="372">
        <f t="shared" si="450"/>
        <v>0</v>
      </c>
      <c r="CN690" s="372">
        <f t="shared" si="450"/>
        <v>0</v>
      </c>
      <c r="CO690" s="372">
        <f t="shared" si="450"/>
        <v>0</v>
      </c>
      <c r="CP690" s="372">
        <f t="shared" si="450"/>
        <v>0</v>
      </c>
      <c r="CQ690" s="372">
        <f t="shared" si="450"/>
        <v>0</v>
      </c>
      <c r="CR690" s="372">
        <f t="shared" si="450"/>
        <v>0</v>
      </c>
      <c r="CS690" s="372">
        <f t="shared" si="450"/>
        <v>0</v>
      </c>
      <c r="CT690" s="372">
        <f t="shared" si="450"/>
        <v>0</v>
      </c>
      <c r="CU690" s="372">
        <f t="shared" si="450"/>
        <v>0</v>
      </c>
      <c r="CV690" s="372">
        <f t="shared" si="450"/>
        <v>0</v>
      </c>
      <c r="CW690" s="372">
        <f t="shared" si="450"/>
        <v>0</v>
      </c>
      <c r="CX690" s="372">
        <f t="shared" si="450"/>
        <v>0</v>
      </c>
      <c r="CY690" s="372">
        <f t="shared" si="450"/>
        <v>0</v>
      </c>
      <c r="CZ690" s="372">
        <f t="shared" si="450"/>
        <v>0</v>
      </c>
      <c r="DA690" s="372">
        <f t="shared" si="450"/>
        <v>0</v>
      </c>
      <c r="DB690" s="372">
        <f t="shared" si="450"/>
        <v>0</v>
      </c>
      <c r="DC690" s="372">
        <f t="shared" si="450"/>
        <v>0</v>
      </c>
      <c r="DD690" s="372"/>
      <c r="DE690" s="372"/>
      <c r="DF690" s="372"/>
      <c r="DG690" s="372"/>
      <c r="DH690" s="372"/>
      <c r="DI690" s="372"/>
      <c r="DJ690" s="372"/>
      <c r="DK690" s="372"/>
      <c r="DL690" s="372"/>
      <c r="DM690" s="372"/>
      <c r="DN690" s="372"/>
      <c r="DO690" s="372"/>
      <c r="DP690" s="372"/>
      <c r="DQ690" s="372"/>
      <c r="DR690" s="372"/>
      <c r="DS690" s="372"/>
      <c r="DT690" s="372"/>
      <c r="DU690" s="372"/>
      <c r="DV690" s="372"/>
      <c r="DW690" s="372"/>
      <c r="DX690" s="372"/>
      <c r="DY690" s="372"/>
      <c r="DZ690" s="372"/>
      <c r="EA690" s="372"/>
      <c r="EB690" s="372"/>
      <c r="EC690" s="372"/>
      <c r="ED690" s="372"/>
      <c r="EE690" s="372"/>
      <c r="EF690" s="372"/>
      <c r="EG690" s="372"/>
      <c r="EH690" s="372"/>
      <c r="EI690" s="372"/>
      <c r="EJ690" s="372"/>
      <c r="EK690" s="372"/>
      <c r="EL690" s="372"/>
      <c r="EM690" s="372"/>
    </row>
    <row r="691" spans="3:143" x14ac:dyDescent="0.3">
      <c r="C691" s="142">
        <f t="shared" si="432"/>
        <v>14</v>
      </c>
      <c r="D691" s="373" t="str">
        <f t="shared" si="437"/>
        <v>일반대(정책자금)</v>
      </c>
      <c r="E691" s="215" t="str">
        <f t="shared" si="437"/>
        <v>하나</v>
      </c>
      <c r="F691" s="283">
        <f t="shared" si="437"/>
        <v>10000</v>
      </c>
      <c r="G691" s="217">
        <f t="shared" si="437"/>
        <v>2.3399999999999997E-2</v>
      </c>
      <c r="H691" s="218">
        <f t="shared" si="437"/>
        <v>42809</v>
      </c>
      <c r="I691" s="219" t="str">
        <f t="shared" si="437"/>
        <v>3개월</v>
      </c>
      <c r="J691" s="369" t="str">
        <f t="shared" si="437"/>
        <v>3.6.9.12</v>
      </c>
      <c r="K691" s="370"/>
      <c r="L691" s="371">
        <f>IF(OR(L$641=3, L$641=6, L$641=9, L$641=12), SUM(I544:K544), 0)</f>
        <v>0</v>
      </c>
      <c r="M691" s="372">
        <f t="shared" si="449"/>
        <v>0</v>
      </c>
      <c r="N691" s="372">
        <f t="shared" si="449"/>
        <v>37.824657534246569</v>
      </c>
      <c r="O691" s="372">
        <f t="shared" si="449"/>
        <v>0</v>
      </c>
      <c r="P691" s="372">
        <f t="shared" si="449"/>
        <v>0</v>
      </c>
      <c r="Q691" s="372">
        <f t="shared" si="449"/>
        <v>58.980821917808214</v>
      </c>
      <c r="R691" s="372">
        <f t="shared" si="449"/>
        <v>0</v>
      </c>
      <c r="S691" s="372">
        <f t="shared" si="449"/>
        <v>0</v>
      </c>
      <c r="T691" s="372">
        <f t="shared" si="449"/>
        <v>58.980821917808214</v>
      </c>
      <c r="U691" s="372">
        <f t="shared" si="449"/>
        <v>0</v>
      </c>
      <c r="V691" s="372">
        <f t="shared" si="449"/>
        <v>0</v>
      </c>
      <c r="W691" s="372">
        <f t="shared" si="449"/>
        <v>58.339726027397248</v>
      </c>
      <c r="X691" s="372">
        <f t="shared" si="449"/>
        <v>0</v>
      </c>
      <c r="Y691" s="372">
        <f t="shared" si="449"/>
        <v>0</v>
      </c>
      <c r="Z691" s="372">
        <f t="shared" si="449"/>
        <v>57.698630136986296</v>
      </c>
      <c r="AA691" s="372">
        <f t="shared" si="449"/>
        <v>0</v>
      </c>
      <c r="AB691" s="372">
        <f t="shared" si="449"/>
        <v>0</v>
      </c>
      <c r="AC691" s="372">
        <f t="shared" si="449"/>
        <v>58.980821917808214</v>
      </c>
      <c r="AD691" s="372">
        <f t="shared" si="449"/>
        <v>0</v>
      </c>
      <c r="AE691" s="372">
        <f t="shared" si="449"/>
        <v>0</v>
      </c>
      <c r="AF691" s="372">
        <f t="shared" si="449"/>
        <v>58.980821917808214</v>
      </c>
      <c r="AG691" s="372">
        <f t="shared" si="449"/>
        <v>0</v>
      </c>
      <c r="AH691" s="372">
        <f t="shared" si="449"/>
        <v>0</v>
      </c>
      <c r="AI691" s="372">
        <f t="shared" si="449"/>
        <v>58.339726027397248</v>
      </c>
      <c r="AJ691" s="372">
        <f t="shared" si="449"/>
        <v>0</v>
      </c>
      <c r="AK691" s="372">
        <f t="shared" si="449"/>
        <v>0</v>
      </c>
      <c r="AL691" s="372">
        <f t="shared" si="449"/>
        <v>57.698630136986296</v>
      </c>
      <c r="AM691" s="372">
        <f t="shared" si="449"/>
        <v>0</v>
      </c>
      <c r="AN691" s="372">
        <f t="shared" si="449"/>
        <v>0</v>
      </c>
      <c r="AO691" s="372">
        <f t="shared" si="449"/>
        <v>58.980821917808214</v>
      </c>
      <c r="AP691" s="372">
        <f t="shared" si="449"/>
        <v>0</v>
      </c>
      <c r="AQ691" s="372">
        <f t="shared" si="449"/>
        <v>0</v>
      </c>
      <c r="AR691" s="372">
        <f t="shared" si="449"/>
        <v>58.980821917808214</v>
      </c>
      <c r="AS691" s="372">
        <f t="shared" si="449"/>
        <v>0</v>
      </c>
      <c r="AT691" s="372">
        <f t="shared" si="449"/>
        <v>0</v>
      </c>
      <c r="AU691" s="372">
        <f t="shared" si="449"/>
        <v>58.339726027397248</v>
      </c>
      <c r="AV691" s="372">
        <f t="shared" si="449"/>
        <v>0</v>
      </c>
      <c r="AW691" s="372">
        <f t="shared" si="449"/>
        <v>0</v>
      </c>
      <c r="AX691" s="372">
        <f t="shared" si="449"/>
        <v>58.234628340444637</v>
      </c>
      <c r="AY691" s="372">
        <f t="shared" si="449"/>
        <v>0</v>
      </c>
      <c r="AZ691" s="372">
        <f t="shared" si="449"/>
        <v>0</v>
      </c>
      <c r="BA691" s="372">
        <f t="shared" si="449"/>
        <v>58.819672131147527</v>
      </c>
      <c r="BB691" s="372">
        <f t="shared" si="449"/>
        <v>0</v>
      </c>
      <c r="BC691" s="372">
        <f t="shared" si="449"/>
        <v>0</v>
      </c>
      <c r="BD691" s="372">
        <f t="shared" si="449"/>
        <v>58.819672131147527</v>
      </c>
      <c r="BE691" s="372">
        <f t="shared" si="449"/>
        <v>0</v>
      </c>
      <c r="BF691" s="372">
        <f t="shared" si="449"/>
        <v>0</v>
      </c>
      <c r="BG691" s="372">
        <f t="shared" si="449"/>
        <v>58.180327868852444</v>
      </c>
      <c r="BH691" s="372">
        <f t="shared" si="449"/>
        <v>0</v>
      </c>
      <c r="BI691" s="372">
        <f t="shared" si="449"/>
        <v>0</v>
      </c>
      <c r="BJ691" s="372">
        <f t="shared" si="449"/>
        <v>57.64432966539411</v>
      </c>
      <c r="BK691" s="372">
        <f t="shared" si="449"/>
        <v>0</v>
      </c>
      <c r="BL691" s="372">
        <f t="shared" si="449"/>
        <v>0</v>
      </c>
      <c r="BM691" s="372">
        <f t="shared" si="449"/>
        <v>58.980821917808214</v>
      </c>
      <c r="BN691" s="372">
        <f t="shared" si="449"/>
        <v>0</v>
      </c>
      <c r="BO691" s="372">
        <f t="shared" si="449"/>
        <v>0</v>
      </c>
      <c r="BP691" s="372">
        <f t="shared" si="449"/>
        <v>58.980821917808214</v>
      </c>
      <c r="BQ691" s="372">
        <f t="shared" si="449"/>
        <v>0</v>
      </c>
      <c r="BR691" s="372">
        <f t="shared" si="449"/>
        <v>0</v>
      </c>
      <c r="BS691" s="372">
        <f t="shared" si="449"/>
        <v>58.339726027397248</v>
      </c>
      <c r="BT691" s="372">
        <f t="shared" si="449"/>
        <v>0</v>
      </c>
      <c r="BU691" s="372">
        <f t="shared" si="449"/>
        <v>0</v>
      </c>
      <c r="BV691" s="372">
        <f t="shared" si="449"/>
        <v>57.698630136986296</v>
      </c>
      <c r="BW691" s="372">
        <f t="shared" si="449"/>
        <v>0</v>
      </c>
      <c r="BX691" s="372">
        <f t="shared" si="449"/>
        <v>0</v>
      </c>
      <c r="BY691" s="372">
        <f t="shared" si="450"/>
        <v>58.980821917808214</v>
      </c>
      <c r="BZ691" s="372">
        <f t="shared" si="450"/>
        <v>0</v>
      </c>
      <c r="CA691" s="372">
        <f t="shared" si="450"/>
        <v>0</v>
      </c>
      <c r="CB691" s="372">
        <f t="shared" si="450"/>
        <v>58.980821917808214</v>
      </c>
      <c r="CC691" s="372">
        <f t="shared" si="450"/>
        <v>0</v>
      </c>
      <c r="CD691" s="372">
        <f t="shared" si="450"/>
        <v>0</v>
      </c>
      <c r="CE691" s="372">
        <f t="shared" si="450"/>
        <v>58.339726027397248</v>
      </c>
      <c r="CF691" s="372">
        <f t="shared" si="450"/>
        <v>0</v>
      </c>
      <c r="CG691" s="372">
        <f t="shared" si="450"/>
        <v>0</v>
      </c>
      <c r="CH691" s="372">
        <f t="shared" si="450"/>
        <v>57.698630136986296</v>
      </c>
      <c r="CI691" s="372">
        <f t="shared" si="450"/>
        <v>0</v>
      </c>
      <c r="CJ691" s="372">
        <f t="shared" si="450"/>
        <v>0</v>
      </c>
      <c r="CK691" s="372">
        <f t="shared" si="450"/>
        <v>58.980821917808214</v>
      </c>
      <c r="CL691" s="372">
        <f t="shared" si="450"/>
        <v>0</v>
      </c>
      <c r="CM691" s="372">
        <f t="shared" si="450"/>
        <v>0</v>
      </c>
      <c r="CN691" s="372">
        <f t="shared" si="450"/>
        <v>58.980821917808214</v>
      </c>
      <c r="CO691" s="372">
        <f t="shared" si="450"/>
        <v>0</v>
      </c>
      <c r="CP691" s="372">
        <f t="shared" si="450"/>
        <v>0</v>
      </c>
      <c r="CQ691" s="372">
        <f t="shared" si="450"/>
        <v>58.339726027397248</v>
      </c>
      <c r="CR691" s="372">
        <f t="shared" si="450"/>
        <v>0</v>
      </c>
      <c r="CS691" s="372">
        <f t="shared" si="450"/>
        <v>0</v>
      </c>
      <c r="CT691" s="372">
        <f t="shared" si="450"/>
        <v>58.234628340444637</v>
      </c>
      <c r="CU691" s="372">
        <f t="shared" si="450"/>
        <v>0</v>
      </c>
      <c r="CV691" s="372">
        <f t="shared" si="450"/>
        <v>0</v>
      </c>
      <c r="CW691" s="372">
        <f t="shared" si="450"/>
        <v>58.819672131147527</v>
      </c>
      <c r="CX691" s="372">
        <f t="shared" si="450"/>
        <v>0</v>
      </c>
      <c r="CY691" s="372">
        <f t="shared" si="450"/>
        <v>0</v>
      </c>
      <c r="CZ691" s="372">
        <f t="shared" si="450"/>
        <v>58.819672131147527</v>
      </c>
      <c r="DA691" s="372">
        <f t="shared" si="450"/>
        <v>0</v>
      </c>
      <c r="DB691" s="372">
        <f t="shared" si="450"/>
        <v>0</v>
      </c>
      <c r="DC691" s="372">
        <f t="shared" si="450"/>
        <v>58.180327868852444</v>
      </c>
      <c r="DD691" s="372"/>
      <c r="DE691" s="372"/>
      <c r="DF691" s="372"/>
      <c r="DG691" s="372"/>
      <c r="DH691" s="372"/>
      <c r="DI691" s="372"/>
      <c r="DJ691" s="372"/>
      <c r="DK691" s="372"/>
      <c r="DL691" s="372"/>
      <c r="DM691" s="372"/>
      <c r="DN691" s="372"/>
      <c r="DO691" s="372"/>
      <c r="DP691" s="372"/>
      <c r="DQ691" s="372"/>
      <c r="DR691" s="372"/>
      <c r="DS691" s="372"/>
      <c r="DT691" s="372"/>
      <c r="DU691" s="372"/>
      <c r="DV691" s="372"/>
      <c r="DW691" s="372"/>
      <c r="DX691" s="372"/>
      <c r="DY691" s="372"/>
      <c r="DZ691" s="372"/>
      <c r="EA691" s="372"/>
      <c r="EB691" s="372"/>
      <c r="EC691" s="372"/>
      <c r="ED691" s="372"/>
      <c r="EE691" s="372"/>
      <c r="EF691" s="372"/>
      <c r="EG691" s="372"/>
      <c r="EH691" s="372"/>
      <c r="EI691" s="372"/>
      <c r="EJ691" s="372"/>
      <c r="EK691" s="372"/>
      <c r="EL691" s="372"/>
      <c r="EM691" s="372"/>
    </row>
    <row r="692" spans="3:143" x14ac:dyDescent="0.3">
      <c r="C692" s="142">
        <f t="shared" si="432"/>
        <v>15</v>
      </c>
      <c r="D692" s="373" t="str">
        <f t="shared" si="437"/>
        <v>일반대(정책자금)</v>
      </c>
      <c r="E692" s="215" t="str">
        <f t="shared" si="437"/>
        <v>하나</v>
      </c>
      <c r="F692" s="283">
        <f t="shared" si="437"/>
        <v>10000</v>
      </c>
      <c r="G692" s="217">
        <f t="shared" si="437"/>
        <v>2.3399999999999997E-2</v>
      </c>
      <c r="H692" s="218">
        <f t="shared" si="437"/>
        <v>42809</v>
      </c>
      <c r="I692" s="219" t="str">
        <f t="shared" si="437"/>
        <v>3개월</v>
      </c>
      <c r="J692" s="369" t="str">
        <f t="shared" si="437"/>
        <v>3.6.9.12</v>
      </c>
      <c r="K692" s="370"/>
      <c r="L692" s="371">
        <f>IF(OR(L$641=3, L$641=6, L$641=9, L$641=12), SUM(I545:K545), 0)</f>
        <v>0</v>
      </c>
      <c r="M692" s="372">
        <f t="shared" si="449"/>
        <v>0</v>
      </c>
      <c r="N692" s="372">
        <f t="shared" si="449"/>
        <v>37.824657534246569</v>
      </c>
      <c r="O692" s="372">
        <f t="shared" si="449"/>
        <v>0</v>
      </c>
      <c r="P692" s="372">
        <f t="shared" si="449"/>
        <v>0</v>
      </c>
      <c r="Q692" s="372">
        <f t="shared" si="449"/>
        <v>58.980821917808214</v>
      </c>
      <c r="R692" s="372">
        <f t="shared" si="449"/>
        <v>0</v>
      </c>
      <c r="S692" s="372">
        <f t="shared" si="449"/>
        <v>0</v>
      </c>
      <c r="T692" s="372">
        <f t="shared" si="449"/>
        <v>58.980821917808214</v>
      </c>
      <c r="U692" s="372">
        <f t="shared" si="449"/>
        <v>0</v>
      </c>
      <c r="V692" s="372">
        <f t="shared" si="449"/>
        <v>0</v>
      </c>
      <c r="W692" s="372">
        <f t="shared" si="449"/>
        <v>58.339726027397248</v>
      </c>
      <c r="X692" s="372">
        <f t="shared" si="449"/>
        <v>0</v>
      </c>
      <c r="Y692" s="372">
        <f t="shared" si="449"/>
        <v>0</v>
      </c>
      <c r="Z692" s="372">
        <f t="shared" si="449"/>
        <v>57.698630136986296</v>
      </c>
      <c r="AA692" s="372">
        <f t="shared" si="449"/>
        <v>0</v>
      </c>
      <c r="AB692" s="372">
        <f t="shared" si="449"/>
        <v>0</v>
      </c>
      <c r="AC692" s="372">
        <f t="shared" si="449"/>
        <v>58.980821917808214</v>
      </c>
      <c r="AD692" s="372">
        <f t="shared" si="449"/>
        <v>0</v>
      </c>
      <c r="AE692" s="372">
        <f t="shared" si="449"/>
        <v>0</v>
      </c>
      <c r="AF692" s="372">
        <f t="shared" si="449"/>
        <v>58.980821917808214</v>
      </c>
      <c r="AG692" s="372">
        <f t="shared" si="449"/>
        <v>0</v>
      </c>
      <c r="AH692" s="372">
        <f t="shared" si="449"/>
        <v>0</v>
      </c>
      <c r="AI692" s="372">
        <f t="shared" si="449"/>
        <v>58.339726027397248</v>
      </c>
      <c r="AJ692" s="372">
        <f t="shared" si="449"/>
        <v>0</v>
      </c>
      <c r="AK692" s="372">
        <f t="shared" si="449"/>
        <v>0</v>
      </c>
      <c r="AL692" s="372">
        <f t="shared" si="449"/>
        <v>57.698630136986296</v>
      </c>
      <c r="AM692" s="372">
        <f t="shared" si="449"/>
        <v>0</v>
      </c>
      <c r="AN692" s="372">
        <f t="shared" si="449"/>
        <v>0</v>
      </c>
      <c r="AO692" s="372">
        <f t="shared" si="449"/>
        <v>58.980821917808214</v>
      </c>
      <c r="AP692" s="372">
        <f t="shared" si="449"/>
        <v>0</v>
      </c>
      <c r="AQ692" s="372">
        <f t="shared" si="449"/>
        <v>0</v>
      </c>
      <c r="AR692" s="372">
        <f t="shared" si="449"/>
        <v>58.980821917808214</v>
      </c>
      <c r="AS692" s="372">
        <f t="shared" si="449"/>
        <v>0</v>
      </c>
      <c r="AT692" s="372">
        <f t="shared" si="449"/>
        <v>0</v>
      </c>
      <c r="AU692" s="372">
        <f t="shared" si="449"/>
        <v>58.339726027397248</v>
      </c>
      <c r="AV692" s="372">
        <f t="shared" si="449"/>
        <v>0</v>
      </c>
      <c r="AW692" s="372">
        <f t="shared" si="449"/>
        <v>0</v>
      </c>
      <c r="AX692" s="372">
        <f t="shared" si="449"/>
        <v>58.234628340444637</v>
      </c>
      <c r="AY692" s="372">
        <f t="shared" si="449"/>
        <v>0</v>
      </c>
      <c r="AZ692" s="372">
        <f t="shared" si="449"/>
        <v>0</v>
      </c>
      <c r="BA692" s="372">
        <f t="shared" si="449"/>
        <v>58.819672131147527</v>
      </c>
      <c r="BB692" s="372">
        <f t="shared" si="449"/>
        <v>0</v>
      </c>
      <c r="BC692" s="372">
        <f t="shared" si="449"/>
        <v>0</v>
      </c>
      <c r="BD692" s="372">
        <f t="shared" si="449"/>
        <v>58.819672131147527</v>
      </c>
      <c r="BE692" s="372">
        <f t="shared" si="449"/>
        <v>0</v>
      </c>
      <c r="BF692" s="372">
        <f t="shared" si="449"/>
        <v>0</v>
      </c>
      <c r="BG692" s="372">
        <f t="shared" si="449"/>
        <v>58.180327868852444</v>
      </c>
      <c r="BH692" s="372">
        <f t="shared" si="449"/>
        <v>0</v>
      </c>
      <c r="BI692" s="372">
        <f t="shared" si="449"/>
        <v>0</v>
      </c>
      <c r="BJ692" s="372">
        <f t="shared" si="449"/>
        <v>57.64432966539411</v>
      </c>
      <c r="BK692" s="372">
        <f t="shared" si="449"/>
        <v>0</v>
      </c>
      <c r="BL692" s="372">
        <f t="shared" si="449"/>
        <v>0</v>
      </c>
      <c r="BM692" s="372">
        <f t="shared" si="449"/>
        <v>58.980821917808214</v>
      </c>
      <c r="BN692" s="372">
        <f t="shared" si="449"/>
        <v>0</v>
      </c>
      <c r="BO692" s="372">
        <f t="shared" si="449"/>
        <v>0</v>
      </c>
      <c r="BP692" s="372">
        <f t="shared" si="449"/>
        <v>58.980821917808214</v>
      </c>
      <c r="BQ692" s="372">
        <f t="shared" si="449"/>
        <v>0</v>
      </c>
      <c r="BR692" s="372">
        <f t="shared" si="449"/>
        <v>0</v>
      </c>
      <c r="BS692" s="372">
        <f t="shared" si="449"/>
        <v>58.339726027397248</v>
      </c>
      <c r="BT692" s="372">
        <f t="shared" si="449"/>
        <v>0</v>
      </c>
      <c r="BU692" s="372">
        <f t="shared" si="449"/>
        <v>0</v>
      </c>
      <c r="BV692" s="372">
        <f t="shared" si="449"/>
        <v>57.698630136986296</v>
      </c>
      <c r="BW692" s="372">
        <f t="shared" si="449"/>
        <v>0</v>
      </c>
      <c r="BX692" s="372">
        <f t="shared" si="449"/>
        <v>0</v>
      </c>
      <c r="BY692" s="372">
        <f t="shared" si="450"/>
        <v>58.980821917808214</v>
      </c>
      <c r="BZ692" s="372">
        <f t="shared" si="450"/>
        <v>0</v>
      </c>
      <c r="CA692" s="372">
        <f t="shared" si="450"/>
        <v>0</v>
      </c>
      <c r="CB692" s="372">
        <f t="shared" si="450"/>
        <v>58.980821917808214</v>
      </c>
      <c r="CC692" s="372">
        <f t="shared" si="450"/>
        <v>0</v>
      </c>
      <c r="CD692" s="372">
        <f t="shared" si="450"/>
        <v>0</v>
      </c>
      <c r="CE692" s="372">
        <f t="shared" si="450"/>
        <v>58.339726027397248</v>
      </c>
      <c r="CF692" s="372">
        <f t="shared" si="450"/>
        <v>0</v>
      </c>
      <c r="CG692" s="372">
        <f t="shared" si="450"/>
        <v>0</v>
      </c>
      <c r="CH692" s="372">
        <f t="shared" si="450"/>
        <v>57.698630136986296</v>
      </c>
      <c r="CI692" s="372">
        <f t="shared" si="450"/>
        <v>0</v>
      </c>
      <c r="CJ692" s="372">
        <f t="shared" si="450"/>
        <v>0</v>
      </c>
      <c r="CK692" s="372">
        <f t="shared" si="450"/>
        <v>58.980821917808214</v>
      </c>
      <c r="CL692" s="372">
        <f t="shared" si="450"/>
        <v>0</v>
      </c>
      <c r="CM692" s="372">
        <f t="shared" si="450"/>
        <v>0</v>
      </c>
      <c r="CN692" s="372">
        <f t="shared" si="450"/>
        <v>58.980821917808214</v>
      </c>
      <c r="CO692" s="372">
        <f t="shared" si="450"/>
        <v>0</v>
      </c>
      <c r="CP692" s="372">
        <f t="shared" si="450"/>
        <v>0</v>
      </c>
      <c r="CQ692" s="372">
        <f t="shared" si="450"/>
        <v>58.339726027397248</v>
      </c>
      <c r="CR692" s="372">
        <f t="shared" si="450"/>
        <v>0</v>
      </c>
      <c r="CS692" s="372">
        <f t="shared" si="450"/>
        <v>0</v>
      </c>
      <c r="CT692" s="372">
        <f t="shared" si="450"/>
        <v>58.234628340444637</v>
      </c>
      <c r="CU692" s="372">
        <f t="shared" si="450"/>
        <v>0</v>
      </c>
      <c r="CV692" s="372">
        <f t="shared" si="450"/>
        <v>0</v>
      </c>
      <c r="CW692" s="372">
        <f t="shared" si="450"/>
        <v>58.819672131147527</v>
      </c>
      <c r="CX692" s="372">
        <f t="shared" si="450"/>
        <v>0</v>
      </c>
      <c r="CY692" s="372">
        <f t="shared" si="450"/>
        <v>0</v>
      </c>
      <c r="CZ692" s="372">
        <f t="shared" si="450"/>
        <v>58.819672131147527</v>
      </c>
      <c r="DA692" s="372">
        <f t="shared" si="450"/>
        <v>0</v>
      </c>
      <c r="DB692" s="372">
        <f t="shared" si="450"/>
        <v>0</v>
      </c>
      <c r="DC692" s="372">
        <f t="shared" si="450"/>
        <v>58.180327868852444</v>
      </c>
      <c r="DD692" s="372"/>
      <c r="DE692" s="372"/>
      <c r="DF692" s="372"/>
      <c r="DG692" s="372"/>
      <c r="DH692" s="372"/>
      <c r="DI692" s="372"/>
      <c r="DJ692" s="372"/>
      <c r="DK692" s="372"/>
      <c r="DL692" s="372"/>
      <c r="DM692" s="372"/>
      <c r="DN692" s="372"/>
      <c r="DO692" s="372"/>
      <c r="DP692" s="372"/>
      <c r="DQ692" s="372"/>
      <c r="DR692" s="372"/>
      <c r="DS692" s="372"/>
      <c r="DT692" s="372"/>
      <c r="DU692" s="372"/>
      <c r="DV692" s="372"/>
      <c r="DW692" s="372"/>
      <c r="DX692" s="372"/>
      <c r="DY692" s="372"/>
      <c r="DZ692" s="372"/>
      <c r="EA692" s="372"/>
      <c r="EB692" s="372"/>
      <c r="EC692" s="372"/>
      <c r="ED692" s="372"/>
      <c r="EE692" s="372"/>
      <c r="EF692" s="372"/>
      <c r="EG692" s="372"/>
      <c r="EH692" s="372"/>
      <c r="EI692" s="372"/>
      <c r="EJ692" s="372"/>
      <c r="EK692" s="372"/>
      <c r="EL692" s="372"/>
      <c r="EM692" s="372"/>
    </row>
    <row r="693" spans="3:143" x14ac:dyDescent="0.3">
      <c r="C693" s="142">
        <f t="shared" si="432"/>
        <v>16</v>
      </c>
      <c r="D693" s="373" t="str">
        <f t="shared" ref="D693:J708" si="451">D617</f>
        <v>해외투자대출(멕)</v>
      </c>
      <c r="E693" s="215" t="str">
        <f t="shared" si="451"/>
        <v>수출입</v>
      </c>
      <c r="F693" s="283">
        <f t="shared" si="451"/>
        <v>13535.2</v>
      </c>
      <c r="G693" s="217">
        <f t="shared" si="451"/>
        <v>2.043E-2</v>
      </c>
      <c r="H693" s="218">
        <f t="shared" si="451"/>
        <v>43493</v>
      </c>
      <c r="I693" s="219" t="str">
        <f t="shared" si="451"/>
        <v>3개월</v>
      </c>
      <c r="J693" s="369" t="str">
        <f t="shared" si="451"/>
        <v>1,4,7,10</v>
      </c>
      <c r="K693" s="370"/>
      <c r="L693" s="371">
        <f t="shared" ref="L693:BW696" si="452">IF(OR(L$641=1, L$641=4, L$641=7, L$641=10), SUM(I546:K546), 0)</f>
        <v>0</v>
      </c>
      <c r="M693" s="372">
        <f t="shared" si="452"/>
        <v>0</v>
      </c>
      <c r="N693" s="372">
        <f t="shared" si="452"/>
        <v>0</v>
      </c>
      <c r="O693" s="372">
        <f t="shared" si="452"/>
        <v>68.184033534246566</v>
      </c>
      <c r="P693" s="372">
        <f t="shared" si="452"/>
        <v>0</v>
      </c>
      <c r="Q693" s="372">
        <f t="shared" si="452"/>
        <v>0</v>
      </c>
      <c r="R693" s="372">
        <f t="shared" si="452"/>
        <v>68.941633906849319</v>
      </c>
      <c r="S693" s="372">
        <f t="shared" si="452"/>
        <v>0</v>
      </c>
      <c r="T693" s="372">
        <f t="shared" si="452"/>
        <v>0</v>
      </c>
      <c r="U693" s="372">
        <f t="shared" si="452"/>
        <v>58.145828597260277</v>
      </c>
      <c r="V693" s="372">
        <f t="shared" si="452"/>
        <v>0</v>
      </c>
      <c r="W693" s="372">
        <f t="shared" si="452"/>
        <v>0</v>
      </c>
      <c r="X693" s="372">
        <f t="shared" si="452"/>
        <v>52.274425709589053</v>
      </c>
      <c r="Y693" s="372">
        <f t="shared" si="452"/>
        <v>0</v>
      </c>
      <c r="Z693" s="372">
        <f t="shared" si="452"/>
        <v>0</v>
      </c>
      <c r="AA693" s="372">
        <f t="shared" si="452"/>
        <v>48.297023753424661</v>
      </c>
      <c r="AB693" s="372">
        <f t="shared" si="452"/>
        <v>0</v>
      </c>
      <c r="AC693" s="372">
        <f t="shared" si="452"/>
        <v>0</v>
      </c>
      <c r="AD693" s="372">
        <f t="shared" si="452"/>
        <v>40.215953112328762</v>
      </c>
      <c r="AE693" s="372">
        <f t="shared" si="452"/>
        <v>0</v>
      </c>
      <c r="AF693" s="372">
        <f t="shared" si="452"/>
        <v>0</v>
      </c>
      <c r="AG693" s="372">
        <f t="shared" si="452"/>
        <v>31.977049060273963</v>
      </c>
      <c r="AH693" s="372">
        <f t="shared" si="452"/>
        <v>0</v>
      </c>
      <c r="AI693" s="372">
        <f t="shared" si="452"/>
        <v>0</v>
      </c>
      <c r="AJ693" s="372">
        <f t="shared" si="452"/>
        <v>23.23307809315067</v>
      </c>
      <c r="AK693" s="372">
        <f t="shared" si="452"/>
        <v>0</v>
      </c>
      <c r="AL693" s="372">
        <f t="shared" si="452"/>
        <v>0</v>
      </c>
      <c r="AM693" s="372">
        <f t="shared" si="452"/>
        <v>15.625507684931488</v>
      </c>
      <c r="AN693" s="372">
        <f t="shared" si="452"/>
        <v>0</v>
      </c>
      <c r="AO693" s="372">
        <f t="shared" si="452"/>
        <v>0</v>
      </c>
      <c r="AP693" s="372">
        <f t="shared" si="452"/>
        <v>11.490272317808197</v>
      </c>
      <c r="AQ693" s="372">
        <f t="shared" si="452"/>
        <v>0</v>
      </c>
      <c r="AR693" s="372">
        <f t="shared" si="452"/>
        <v>0</v>
      </c>
      <c r="AS693" s="372">
        <f t="shared" si="452"/>
        <v>7.2761202452054565</v>
      </c>
      <c r="AT693" s="372">
        <f t="shared" si="452"/>
        <v>0</v>
      </c>
      <c r="AU693" s="372">
        <f t="shared" si="452"/>
        <v>0</v>
      </c>
      <c r="AV693" s="372">
        <f t="shared" si="452"/>
        <v>2.904134761643812</v>
      </c>
      <c r="AW693" s="372">
        <f t="shared" si="452"/>
        <v>0</v>
      </c>
      <c r="AX693" s="372">
        <f t="shared" si="452"/>
        <v>0</v>
      </c>
      <c r="AY693" s="372">
        <f t="shared" si="452"/>
        <v>-2.3099301706381206E-14</v>
      </c>
      <c r="AZ693" s="372">
        <f t="shared" si="452"/>
        <v>0</v>
      </c>
      <c r="BA693" s="372">
        <f t="shared" si="452"/>
        <v>0</v>
      </c>
      <c r="BB693" s="372">
        <f t="shared" si="452"/>
        <v>-2.3099301706381203E-14</v>
      </c>
      <c r="BC693" s="372">
        <f t="shared" si="452"/>
        <v>0</v>
      </c>
      <c r="BD693" s="372">
        <f t="shared" si="452"/>
        <v>0</v>
      </c>
      <c r="BE693" s="372">
        <f t="shared" si="452"/>
        <v>-2.3353140186671109E-14</v>
      </c>
      <c r="BF693" s="372">
        <f t="shared" si="452"/>
        <v>0</v>
      </c>
      <c r="BG693" s="372">
        <f t="shared" si="452"/>
        <v>0</v>
      </c>
      <c r="BH693" s="372">
        <f t="shared" si="452"/>
        <v>-2.3353140186671105E-14</v>
      </c>
      <c r="BI693" s="372">
        <f t="shared" si="452"/>
        <v>0</v>
      </c>
      <c r="BJ693" s="372">
        <f t="shared" si="452"/>
        <v>0</v>
      </c>
      <c r="BK693" s="372">
        <f t="shared" si="452"/>
        <v>-2.290805353629977E-14</v>
      </c>
      <c r="BL693" s="372">
        <f t="shared" si="452"/>
        <v>0</v>
      </c>
      <c r="BM693" s="372">
        <f t="shared" si="452"/>
        <v>0</v>
      </c>
      <c r="BN693" s="372">
        <f t="shared" si="452"/>
        <v>-2.3162587464480879E-14</v>
      </c>
      <c r="BO693" s="372">
        <f t="shared" si="452"/>
        <v>0</v>
      </c>
      <c r="BP693" s="372">
        <f t="shared" si="452"/>
        <v>0</v>
      </c>
      <c r="BQ693" s="372">
        <f t="shared" si="452"/>
        <v>-2.3417121392661988E-14</v>
      </c>
      <c r="BR693" s="372">
        <f t="shared" si="452"/>
        <v>0</v>
      </c>
      <c r="BS693" s="372">
        <f t="shared" si="452"/>
        <v>0</v>
      </c>
      <c r="BT693" s="372">
        <f t="shared" si="452"/>
        <v>-2.3417121392661988E-14</v>
      </c>
      <c r="BU693" s="372">
        <f t="shared" si="452"/>
        <v>0</v>
      </c>
      <c r="BV693" s="372">
        <f t="shared" si="452"/>
        <v>0</v>
      </c>
      <c r="BW693" s="372">
        <f t="shared" si="452"/>
        <v>-2.290805353629977E-14</v>
      </c>
      <c r="BX693" s="372">
        <f t="shared" ref="BX693:DC701" si="453">IF(OR(BX$641=1, BX$641=4, BX$641=7, BX$641=10), SUM(BU546:BW546), 0)</f>
        <v>0</v>
      </c>
      <c r="BY693" s="372">
        <f t="shared" si="453"/>
        <v>0</v>
      </c>
      <c r="BZ693" s="372">
        <f t="shared" si="453"/>
        <v>-2.3162587464480879E-14</v>
      </c>
      <c r="CA693" s="372">
        <f t="shared" si="453"/>
        <v>0</v>
      </c>
      <c r="CB693" s="372">
        <f t="shared" si="453"/>
        <v>0</v>
      </c>
      <c r="CC693" s="372">
        <f t="shared" si="453"/>
        <v>-2.3417121392661988E-14</v>
      </c>
      <c r="CD693" s="372">
        <f t="shared" si="453"/>
        <v>0</v>
      </c>
      <c r="CE693" s="372">
        <f t="shared" si="453"/>
        <v>0</v>
      </c>
      <c r="CF693" s="372">
        <f t="shared" si="453"/>
        <v>-2.3417121392661988E-14</v>
      </c>
      <c r="CG693" s="372">
        <f t="shared" si="453"/>
        <v>0</v>
      </c>
      <c r="CH693" s="372">
        <f t="shared" si="453"/>
        <v>0</v>
      </c>
      <c r="CI693" s="372">
        <f t="shared" si="453"/>
        <v>-2.290805353629977E-14</v>
      </c>
      <c r="CJ693" s="372">
        <f t="shared" si="453"/>
        <v>0</v>
      </c>
      <c r="CK693" s="372">
        <f t="shared" si="453"/>
        <v>0</v>
      </c>
      <c r="CL693" s="372">
        <f t="shared" si="453"/>
        <v>-2.3162587464480879E-14</v>
      </c>
      <c r="CM693" s="372">
        <f t="shared" si="453"/>
        <v>0</v>
      </c>
      <c r="CN693" s="372">
        <f t="shared" si="453"/>
        <v>0</v>
      </c>
      <c r="CO693" s="372">
        <f t="shared" si="453"/>
        <v>-2.3417121392661988E-14</v>
      </c>
      <c r="CP693" s="372">
        <f t="shared" si="453"/>
        <v>0</v>
      </c>
      <c r="CQ693" s="372">
        <f t="shared" si="453"/>
        <v>0</v>
      </c>
      <c r="CR693" s="372">
        <f t="shared" si="453"/>
        <v>-2.3417121392661988E-14</v>
      </c>
      <c r="CS693" s="372">
        <f t="shared" si="453"/>
        <v>0</v>
      </c>
      <c r="CT693" s="372">
        <f t="shared" si="453"/>
        <v>0</v>
      </c>
      <c r="CU693" s="372">
        <f t="shared" si="453"/>
        <v>-2.3099301706381206E-14</v>
      </c>
      <c r="CV693" s="372">
        <f t="shared" si="453"/>
        <v>0</v>
      </c>
      <c r="CW693" s="372">
        <f t="shared" si="453"/>
        <v>0</v>
      </c>
      <c r="CX693" s="372">
        <f t="shared" si="453"/>
        <v>-2.3099301706381203E-14</v>
      </c>
      <c r="CY693" s="372">
        <f t="shared" si="453"/>
        <v>0</v>
      </c>
      <c r="CZ693" s="372">
        <f t="shared" si="453"/>
        <v>0</v>
      </c>
      <c r="DA693" s="372">
        <f t="shared" si="453"/>
        <v>-2.3353140186671109E-14</v>
      </c>
      <c r="DB693" s="372">
        <f t="shared" si="453"/>
        <v>0</v>
      </c>
      <c r="DC693" s="372">
        <f t="shared" si="453"/>
        <v>0</v>
      </c>
      <c r="DD693" s="372"/>
      <c r="DE693" s="372"/>
      <c r="DF693" s="372"/>
      <c r="DG693" s="372"/>
      <c r="DH693" s="372"/>
      <c r="DI693" s="372"/>
      <c r="DJ693" s="372"/>
      <c r="DK693" s="372"/>
      <c r="DL693" s="372"/>
      <c r="DM693" s="372"/>
      <c r="DN693" s="372"/>
      <c r="DO693" s="372"/>
      <c r="DP693" s="372"/>
      <c r="DQ693" s="372"/>
      <c r="DR693" s="372"/>
      <c r="DS693" s="372"/>
      <c r="DT693" s="372"/>
      <c r="DU693" s="372"/>
      <c r="DV693" s="372"/>
      <c r="DW693" s="372"/>
      <c r="DX693" s="372"/>
      <c r="DY693" s="372"/>
      <c r="DZ693" s="372"/>
      <c r="EA693" s="372"/>
      <c r="EB693" s="372"/>
      <c r="EC693" s="372"/>
      <c r="ED693" s="372"/>
      <c r="EE693" s="372"/>
      <c r="EF693" s="372"/>
      <c r="EG693" s="372"/>
      <c r="EH693" s="372"/>
      <c r="EI693" s="372"/>
      <c r="EJ693" s="372"/>
      <c r="EK693" s="372"/>
      <c r="EL693" s="372"/>
      <c r="EM693" s="372"/>
    </row>
    <row r="694" spans="3:143" x14ac:dyDescent="0.3">
      <c r="C694" s="142">
        <f t="shared" si="432"/>
        <v>17</v>
      </c>
      <c r="D694" s="373" t="str">
        <f t="shared" si="451"/>
        <v>해외투자대출(러)</v>
      </c>
      <c r="E694" s="215" t="str">
        <f t="shared" si="451"/>
        <v>수출입</v>
      </c>
      <c r="F694" s="283">
        <f t="shared" si="451"/>
        <v>4834</v>
      </c>
      <c r="G694" s="217">
        <f t="shared" si="451"/>
        <v>2.1040999999999997E-2</v>
      </c>
      <c r="H694" s="218">
        <f t="shared" si="451"/>
        <v>43558</v>
      </c>
      <c r="I694" s="219" t="str">
        <f t="shared" si="451"/>
        <v>3개월</v>
      </c>
      <c r="J694" s="369" t="str">
        <f t="shared" si="451"/>
        <v>1,4,7,10</v>
      </c>
      <c r="K694" s="370"/>
      <c r="L694" s="371">
        <f t="shared" si="452"/>
        <v>0</v>
      </c>
      <c r="M694" s="372">
        <f t="shared" si="452"/>
        <v>0</v>
      </c>
      <c r="N694" s="372">
        <f t="shared" si="452"/>
        <v>0</v>
      </c>
      <c r="O694" s="372">
        <f t="shared" si="452"/>
        <v>25.079719068493148</v>
      </c>
      <c r="P694" s="372">
        <f t="shared" si="452"/>
        <v>0</v>
      </c>
      <c r="Q694" s="372">
        <f t="shared" si="452"/>
        <v>0</v>
      </c>
      <c r="R694" s="372">
        <f t="shared" si="452"/>
        <v>25.358382613698623</v>
      </c>
      <c r="S694" s="372">
        <f t="shared" si="452"/>
        <v>0</v>
      </c>
      <c r="T694" s="372">
        <f t="shared" si="452"/>
        <v>0</v>
      </c>
      <c r="U694" s="372">
        <f t="shared" si="452"/>
        <v>25.637046158904106</v>
      </c>
      <c r="V694" s="372">
        <f t="shared" si="452"/>
        <v>0</v>
      </c>
      <c r="W694" s="372">
        <f t="shared" si="452"/>
        <v>0</v>
      </c>
      <c r="X694" s="372">
        <f t="shared" si="452"/>
        <v>21.387427094520547</v>
      </c>
      <c r="Y694" s="372">
        <f t="shared" si="452"/>
        <v>0</v>
      </c>
      <c r="Z694" s="372">
        <f t="shared" si="452"/>
        <v>0</v>
      </c>
      <c r="AA694" s="372">
        <f t="shared" si="452"/>
        <v>18.287295154109586</v>
      </c>
      <c r="AB694" s="372">
        <f t="shared" si="452"/>
        <v>0</v>
      </c>
      <c r="AC694" s="372">
        <f t="shared" si="452"/>
        <v>0</v>
      </c>
      <c r="AD694" s="372">
        <f t="shared" si="452"/>
        <v>16.905588409132413</v>
      </c>
      <c r="AE694" s="372">
        <f t="shared" si="452"/>
        <v>0</v>
      </c>
      <c r="AF694" s="372">
        <f t="shared" si="452"/>
        <v>0</v>
      </c>
      <c r="AG694" s="372">
        <f t="shared" si="452"/>
        <v>15.494854211529672</v>
      </c>
      <c r="AH694" s="372">
        <f t="shared" si="452"/>
        <v>0</v>
      </c>
      <c r="AI694" s="372">
        <f t="shared" si="452"/>
        <v>0</v>
      </c>
      <c r="AJ694" s="372">
        <f t="shared" si="452"/>
        <v>13.88673333607305</v>
      </c>
      <c r="AK694" s="372">
        <f t="shared" si="452"/>
        <v>0</v>
      </c>
      <c r="AL694" s="372">
        <f t="shared" si="452"/>
        <v>0</v>
      </c>
      <c r="AM694" s="372">
        <f t="shared" si="452"/>
        <v>12.01736538698629</v>
      </c>
      <c r="AN694" s="372">
        <f t="shared" si="452"/>
        <v>0</v>
      </c>
      <c r="AO694" s="372">
        <f t="shared" si="452"/>
        <v>0</v>
      </c>
      <c r="AP694" s="372">
        <f t="shared" si="452"/>
        <v>10.565992755707748</v>
      </c>
      <c r="AQ694" s="372">
        <f t="shared" si="452"/>
        <v>0</v>
      </c>
      <c r="AR694" s="372">
        <f t="shared" si="452"/>
        <v>0</v>
      </c>
      <c r="AS694" s="372">
        <f t="shared" si="452"/>
        <v>9.0855926718036404</v>
      </c>
      <c r="AT694" s="372">
        <f t="shared" si="452"/>
        <v>0</v>
      </c>
      <c r="AU694" s="372">
        <f t="shared" si="452"/>
        <v>0</v>
      </c>
      <c r="AV694" s="372">
        <f t="shared" si="452"/>
        <v>7.4774717963470216</v>
      </c>
      <c r="AW694" s="372">
        <f t="shared" si="452"/>
        <v>0</v>
      </c>
      <c r="AX694" s="372">
        <f t="shared" si="452"/>
        <v>0</v>
      </c>
      <c r="AY694" s="372">
        <f t="shared" si="452"/>
        <v>5.7954181576730335</v>
      </c>
      <c r="AZ694" s="372">
        <f t="shared" si="452"/>
        <v>0</v>
      </c>
      <c r="BA694" s="372">
        <f t="shared" si="452"/>
        <v>0</v>
      </c>
      <c r="BB694" s="372">
        <f t="shared" si="452"/>
        <v>4.2148495692167485</v>
      </c>
      <c r="BC694" s="372">
        <f t="shared" si="452"/>
        <v>0</v>
      </c>
      <c r="BD694" s="372">
        <f t="shared" si="452"/>
        <v>0</v>
      </c>
      <c r="BE694" s="372">
        <f t="shared" si="452"/>
        <v>2.6690187519353277</v>
      </c>
      <c r="BF694" s="372">
        <f t="shared" si="452"/>
        <v>0</v>
      </c>
      <c r="BG694" s="372">
        <f t="shared" si="452"/>
        <v>0</v>
      </c>
      <c r="BH694" s="372">
        <f t="shared" si="452"/>
        <v>1.0652916493624685</v>
      </c>
      <c r="BI694" s="372">
        <f t="shared" si="452"/>
        <v>0</v>
      </c>
      <c r="BJ694" s="372">
        <f t="shared" si="452"/>
        <v>0</v>
      </c>
      <c r="BK694" s="372">
        <f t="shared" si="452"/>
        <v>-8.405064918032659E-15</v>
      </c>
      <c r="BL694" s="372">
        <f t="shared" si="452"/>
        <v>0</v>
      </c>
      <c r="BM694" s="372">
        <f t="shared" si="452"/>
        <v>0</v>
      </c>
      <c r="BN694" s="372">
        <f t="shared" si="452"/>
        <v>-8.4984545282330216E-15</v>
      </c>
      <c r="BO694" s="372">
        <f t="shared" si="452"/>
        <v>0</v>
      </c>
      <c r="BP694" s="372">
        <f t="shared" si="452"/>
        <v>0</v>
      </c>
      <c r="BQ694" s="372">
        <f t="shared" si="452"/>
        <v>-8.5918441384333842E-15</v>
      </c>
      <c r="BR694" s="372">
        <f t="shared" si="452"/>
        <v>0</v>
      </c>
      <c r="BS694" s="372">
        <f t="shared" si="452"/>
        <v>0</v>
      </c>
      <c r="BT694" s="372">
        <f t="shared" si="452"/>
        <v>-8.5918441384333842E-15</v>
      </c>
      <c r="BU694" s="372">
        <f t="shared" si="452"/>
        <v>0</v>
      </c>
      <c r="BV694" s="372">
        <f t="shared" si="452"/>
        <v>0</v>
      </c>
      <c r="BW694" s="372">
        <f t="shared" si="452"/>
        <v>-8.405064918032659E-15</v>
      </c>
      <c r="BX694" s="372">
        <f t="shared" si="453"/>
        <v>0</v>
      </c>
      <c r="BY694" s="372">
        <f t="shared" si="453"/>
        <v>0</v>
      </c>
      <c r="BZ694" s="372">
        <f t="shared" si="453"/>
        <v>-8.4984545282330216E-15</v>
      </c>
      <c r="CA694" s="372">
        <f t="shared" si="453"/>
        <v>0</v>
      </c>
      <c r="CB694" s="372">
        <f t="shared" si="453"/>
        <v>0</v>
      </c>
      <c r="CC694" s="372">
        <f t="shared" si="453"/>
        <v>-8.5918441384333842E-15</v>
      </c>
      <c r="CD694" s="372">
        <f t="shared" si="453"/>
        <v>0</v>
      </c>
      <c r="CE694" s="372">
        <f t="shared" si="453"/>
        <v>0</v>
      </c>
      <c r="CF694" s="372">
        <f t="shared" si="453"/>
        <v>-8.5918441384333842E-15</v>
      </c>
      <c r="CG694" s="372">
        <f t="shared" si="453"/>
        <v>0</v>
      </c>
      <c r="CH694" s="372">
        <f t="shared" si="453"/>
        <v>0</v>
      </c>
      <c r="CI694" s="372">
        <f t="shared" si="453"/>
        <v>-8.405064918032659E-15</v>
      </c>
      <c r="CJ694" s="372">
        <f t="shared" si="453"/>
        <v>0</v>
      </c>
      <c r="CK694" s="372">
        <f t="shared" si="453"/>
        <v>0</v>
      </c>
      <c r="CL694" s="372">
        <f t="shared" si="453"/>
        <v>-8.4984545282330216E-15</v>
      </c>
      <c r="CM694" s="372">
        <f t="shared" si="453"/>
        <v>0</v>
      </c>
      <c r="CN694" s="372">
        <f t="shared" si="453"/>
        <v>0</v>
      </c>
      <c r="CO694" s="372">
        <f t="shared" si="453"/>
        <v>-8.5918441384333842E-15</v>
      </c>
      <c r="CP694" s="372">
        <f t="shared" si="453"/>
        <v>0</v>
      </c>
      <c r="CQ694" s="372">
        <f t="shared" si="453"/>
        <v>0</v>
      </c>
      <c r="CR694" s="372">
        <f t="shared" si="453"/>
        <v>-8.5918441384333842E-15</v>
      </c>
      <c r="CS694" s="372">
        <f t="shared" si="453"/>
        <v>0</v>
      </c>
      <c r="CT694" s="372">
        <f t="shared" si="453"/>
        <v>0</v>
      </c>
      <c r="CU694" s="372">
        <f t="shared" si="453"/>
        <v>-8.4752347071176302E-15</v>
      </c>
      <c r="CV694" s="372">
        <f t="shared" si="453"/>
        <v>0</v>
      </c>
      <c r="CW694" s="372">
        <f t="shared" si="453"/>
        <v>0</v>
      </c>
      <c r="CX694" s="372">
        <f t="shared" si="453"/>
        <v>-8.4752347071176302E-15</v>
      </c>
      <c r="CY694" s="372">
        <f t="shared" si="453"/>
        <v>0</v>
      </c>
      <c r="CZ694" s="372">
        <f t="shared" si="453"/>
        <v>0</v>
      </c>
      <c r="DA694" s="372">
        <f t="shared" si="453"/>
        <v>-8.5683691544485935E-15</v>
      </c>
      <c r="DB694" s="372">
        <f t="shared" si="453"/>
        <v>0</v>
      </c>
      <c r="DC694" s="372">
        <f t="shared" si="453"/>
        <v>0</v>
      </c>
      <c r="DD694" s="372"/>
      <c r="DE694" s="372"/>
      <c r="DF694" s="372"/>
      <c r="DG694" s="372"/>
      <c r="DH694" s="372"/>
      <c r="DI694" s="372"/>
      <c r="DJ694" s="372"/>
      <c r="DK694" s="372"/>
      <c r="DL694" s="372"/>
      <c r="DM694" s="372"/>
      <c r="DN694" s="372"/>
      <c r="DO694" s="372"/>
      <c r="DP694" s="372"/>
      <c r="DQ694" s="372"/>
      <c r="DR694" s="372"/>
      <c r="DS694" s="372"/>
      <c r="DT694" s="372"/>
      <c r="DU694" s="372"/>
      <c r="DV694" s="372"/>
      <c r="DW694" s="372"/>
      <c r="DX694" s="372"/>
      <c r="DY694" s="372"/>
      <c r="DZ694" s="372"/>
      <c r="EA694" s="372"/>
      <c r="EB694" s="372"/>
      <c r="EC694" s="372"/>
      <c r="ED694" s="372"/>
      <c r="EE694" s="372"/>
      <c r="EF694" s="372"/>
      <c r="EG694" s="372"/>
      <c r="EH694" s="372"/>
      <c r="EI694" s="372"/>
      <c r="EJ694" s="372"/>
      <c r="EK694" s="372"/>
      <c r="EL694" s="372"/>
      <c r="EM694" s="372"/>
    </row>
    <row r="695" spans="3:143" x14ac:dyDescent="0.3">
      <c r="C695" s="142">
        <f t="shared" si="432"/>
        <v>18</v>
      </c>
      <c r="D695" s="373" t="str">
        <f t="shared" si="451"/>
        <v>해외투자대출(멕)</v>
      </c>
      <c r="E695" s="215" t="str">
        <f t="shared" si="451"/>
        <v>수출입</v>
      </c>
      <c r="F695" s="283">
        <f t="shared" si="451"/>
        <v>20302.8</v>
      </c>
      <c r="G695" s="217">
        <f t="shared" si="451"/>
        <v>2.1111000000000001E-2</v>
      </c>
      <c r="H695" s="218">
        <f t="shared" si="451"/>
        <v>43563</v>
      </c>
      <c r="I695" s="219" t="str">
        <f t="shared" si="451"/>
        <v>3개월</v>
      </c>
      <c r="J695" s="369" t="str">
        <f t="shared" si="451"/>
        <v>1,4,7,10</v>
      </c>
      <c r="K695" s="370"/>
      <c r="L695" s="371">
        <f t="shared" si="452"/>
        <v>0</v>
      </c>
      <c r="M695" s="372">
        <f t="shared" si="452"/>
        <v>0</v>
      </c>
      <c r="N695" s="372">
        <f t="shared" si="452"/>
        <v>0</v>
      </c>
      <c r="O695" s="372">
        <f t="shared" si="452"/>
        <v>105.68525197808221</v>
      </c>
      <c r="P695" s="372">
        <f t="shared" si="452"/>
        <v>0</v>
      </c>
      <c r="Q695" s="372">
        <f t="shared" si="452"/>
        <v>0</v>
      </c>
      <c r="R695" s="372">
        <f t="shared" si="452"/>
        <v>106.85953255561644</v>
      </c>
      <c r="S695" s="372">
        <f t="shared" si="452"/>
        <v>0</v>
      </c>
      <c r="T695" s="372">
        <f t="shared" si="452"/>
        <v>0</v>
      </c>
      <c r="U695" s="372">
        <f t="shared" si="452"/>
        <v>108.03381313315069</v>
      </c>
      <c r="V695" s="372">
        <f t="shared" si="452"/>
        <v>0</v>
      </c>
      <c r="W695" s="372">
        <f t="shared" si="452"/>
        <v>0</v>
      </c>
      <c r="X695" s="372">
        <f t="shared" si="452"/>
        <v>90.126034325753423</v>
      </c>
      <c r="Y695" s="372">
        <f t="shared" si="452"/>
        <v>0</v>
      </c>
      <c r="Z695" s="372">
        <f t="shared" si="452"/>
        <v>0</v>
      </c>
      <c r="AA695" s="372">
        <f t="shared" si="452"/>
        <v>74.860386817808205</v>
      </c>
      <c r="AB695" s="372">
        <f t="shared" si="452"/>
        <v>0</v>
      </c>
      <c r="AC695" s="372">
        <f t="shared" si="452"/>
        <v>0</v>
      </c>
      <c r="AD695" s="372">
        <f t="shared" si="452"/>
        <v>62.334727324109565</v>
      </c>
      <c r="AE695" s="372">
        <f t="shared" si="452"/>
        <v>0</v>
      </c>
      <c r="AF695" s="372">
        <f t="shared" si="452"/>
        <v>0</v>
      </c>
      <c r="AG695" s="372">
        <f t="shared" si="452"/>
        <v>49.564426043424618</v>
      </c>
      <c r="AH695" s="372">
        <f t="shared" si="452"/>
        <v>0</v>
      </c>
      <c r="AI695" s="372">
        <f t="shared" si="452"/>
        <v>0</v>
      </c>
      <c r="AJ695" s="372">
        <f t="shared" si="452"/>
        <v>36.01127104438352</v>
      </c>
      <c r="AK695" s="372">
        <f t="shared" si="452"/>
        <v>0</v>
      </c>
      <c r="AL695" s="372">
        <f t="shared" si="452"/>
        <v>0</v>
      </c>
      <c r="AM695" s="372">
        <f t="shared" si="452"/>
        <v>24.2195369116438</v>
      </c>
      <c r="AN695" s="372">
        <f t="shared" si="452"/>
        <v>0</v>
      </c>
      <c r="AO695" s="372">
        <f t="shared" si="452"/>
        <v>0</v>
      </c>
      <c r="AP695" s="372">
        <f t="shared" si="452"/>
        <v>17.809922092602704</v>
      </c>
      <c r="AQ695" s="372">
        <f t="shared" si="452"/>
        <v>0</v>
      </c>
      <c r="AR695" s="372">
        <f t="shared" si="452"/>
        <v>0</v>
      </c>
      <c r="AS695" s="372">
        <f t="shared" si="452"/>
        <v>11.277986380068457</v>
      </c>
      <c r="AT695" s="372">
        <f t="shared" si="452"/>
        <v>0</v>
      </c>
      <c r="AU695" s="372">
        <f t="shared" si="452"/>
        <v>0</v>
      </c>
      <c r="AV695" s="372">
        <f t="shared" si="452"/>
        <v>4.5014088805479107</v>
      </c>
      <c r="AW695" s="372">
        <f t="shared" si="452"/>
        <v>0</v>
      </c>
      <c r="AX695" s="372">
        <f t="shared" si="452"/>
        <v>0</v>
      </c>
      <c r="AY695" s="372">
        <f t="shared" si="452"/>
        <v>-3.4013721762646323E-14</v>
      </c>
      <c r="AZ695" s="372">
        <f t="shared" si="452"/>
        <v>0</v>
      </c>
      <c r="BA695" s="372">
        <f t="shared" si="452"/>
        <v>0</v>
      </c>
      <c r="BB695" s="372">
        <f t="shared" si="452"/>
        <v>-3.4013721762646323E-14</v>
      </c>
      <c r="BC695" s="372">
        <f t="shared" si="452"/>
        <v>0</v>
      </c>
      <c r="BD695" s="372">
        <f t="shared" si="452"/>
        <v>0</v>
      </c>
      <c r="BE695" s="372">
        <f t="shared" si="452"/>
        <v>-3.4387498924873205E-14</v>
      </c>
      <c r="BF695" s="372">
        <f t="shared" si="452"/>
        <v>0</v>
      </c>
      <c r="BG695" s="372">
        <f t="shared" si="452"/>
        <v>0</v>
      </c>
      <c r="BH695" s="372">
        <f t="shared" si="452"/>
        <v>-3.4387498924873205E-14</v>
      </c>
      <c r="BI695" s="372">
        <f t="shared" si="452"/>
        <v>0</v>
      </c>
      <c r="BJ695" s="372">
        <f t="shared" si="452"/>
        <v>0</v>
      </c>
      <c r="BK695" s="372">
        <f t="shared" si="452"/>
        <v>-3.3732108832201413E-14</v>
      </c>
      <c r="BL695" s="372">
        <f t="shared" si="452"/>
        <v>0</v>
      </c>
      <c r="BM695" s="372">
        <f t="shared" si="452"/>
        <v>0</v>
      </c>
      <c r="BN695" s="372">
        <f t="shared" si="452"/>
        <v>-3.4106910041448096E-14</v>
      </c>
      <c r="BO695" s="372">
        <f t="shared" si="452"/>
        <v>0</v>
      </c>
      <c r="BP695" s="372">
        <f t="shared" si="452"/>
        <v>0</v>
      </c>
      <c r="BQ695" s="372">
        <f t="shared" si="452"/>
        <v>-3.448171125069478E-14</v>
      </c>
      <c r="BR695" s="372">
        <f t="shared" si="452"/>
        <v>0</v>
      </c>
      <c r="BS695" s="372">
        <f t="shared" si="452"/>
        <v>0</v>
      </c>
      <c r="BT695" s="372">
        <f t="shared" si="452"/>
        <v>-3.448171125069478E-14</v>
      </c>
      <c r="BU695" s="372">
        <f t="shared" si="452"/>
        <v>0</v>
      </c>
      <c r="BV695" s="372">
        <f t="shared" si="452"/>
        <v>0</v>
      </c>
      <c r="BW695" s="372">
        <f t="shared" si="452"/>
        <v>-3.3732108832201413E-14</v>
      </c>
      <c r="BX695" s="372">
        <f t="shared" si="453"/>
        <v>0</v>
      </c>
      <c r="BY695" s="372">
        <f t="shared" si="453"/>
        <v>0</v>
      </c>
      <c r="BZ695" s="372">
        <f t="shared" si="453"/>
        <v>-3.4106910041448096E-14</v>
      </c>
      <c r="CA695" s="372">
        <f t="shared" si="453"/>
        <v>0</v>
      </c>
      <c r="CB695" s="372">
        <f t="shared" si="453"/>
        <v>0</v>
      </c>
      <c r="CC695" s="372">
        <f t="shared" si="453"/>
        <v>-3.448171125069478E-14</v>
      </c>
      <c r="CD695" s="372">
        <f t="shared" si="453"/>
        <v>0</v>
      </c>
      <c r="CE695" s="372">
        <f t="shared" si="453"/>
        <v>0</v>
      </c>
      <c r="CF695" s="372">
        <f t="shared" si="453"/>
        <v>-3.448171125069478E-14</v>
      </c>
      <c r="CG695" s="372">
        <f t="shared" si="453"/>
        <v>0</v>
      </c>
      <c r="CH695" s="372">
        <f t="shared" si="453"/>
        <v>0</v>
      </c>
      <c r="CI695" s="372">
        <f t="shared" si="453"/>
        <v>-3.3732108832201413E-14</v>
      </c>
      <c r="CJ695" s="372">
        <f t="shared" si="453"/>
        <v>0</v>
      </c>
      <c r="CK695" s="372">
        <f t="shared" si="453"/>
        <v>0</v>
      </c>
      <c r="CL695" s="372">
        <f t="shared" si="453"/>
        <v>-3.4106910041448096E-14</v>
      </c>
      <c r="CM695" s="372">
        <f t="shared" si="453"/>
        <v>0</v>
      </c>
      <c r="CN695" s="372">
        <f t="shared" si="453"/>
        <v>0</v>
      </c>
      <c r="CO695" s="372">
        <f t="shared" si="453"/>
        <v>-3.448171125069478E-14</v>
      </c>
      <c r="CP695" s="372">
        <f t="shared" si="453"/>
        <v>0</v>
      </c>
      <c r="CQ695" s="372">
        <f t="shared" si="453"/>
        <v>0</v>
      </c>
      <c r="CR695" s="372">
        <f t="shared" si="453"/>
        <v>-3.448171125069478E-14</v>
      </c>
      <c r="CS695" s="372">
        <f t="shared" si="453"/>
        <v>0</v>
      </c>
      <c r="CT695" s="372">
        <f t="shared" si="453"/>
        <v>0</v>
      </c>
      <c r="CU695" s="372">
        <f t="shared" si="453"/>
        <v>-3.4013721762646323E-14</v>
      </c>
      <c r="CV695" s="372">
        <f t="shared" si="453"/>
        <v>0</v>
      </c>
      <c r="CW695" s="372">
        <f t="shared" si="453"/>
        <v>0</v>
      </c>
      <c r="CX695" s="372">
        <f t="shared" si="453"/>
        <v>-3.4013721762646323E-14</v>
      </c>
      <c r="CY695" s="372">
        <f t="shared" si="453"/>
        <v>0</v>
      </c>
      <c r="CZ695" s="372">
        <f t="shared" si="453"/>
        <v>0</v>
      </c>
      <c r="DA695" s="372">
        <f t="shared" si="453"/>
        <v>-3.4387498924873205E-14</v>
      </c>
      <c r="DB695" s="372">
        <f t="shared" si="453"/>
        <v>0</v>
      </c>
      <c r="DC695" s="372">
        <f t="shared" si="453"/>
        <v>0</v>
      </c>
      <c r="DD695" s="372"/>
      <c r="DE695" s="372"/>
      <c r="DF695" s="372"/>
      <c r="DG695" s="372"/>
      <c r="DH695" s="372"/>
      <c r="DI695" s="372"/>
      <c r="DJ695" s="372"/>
      <c r="DK695" s="372"/>
      <c r="DL695" s="372"/>
      <c r="DM695" s="372"/>
      <c r="DN695" s="372"/>
      <c r="DO695" s="372"/>
      <c r="DP695" s="372"/>
      <c r="DQ695" s="372"/>
      <c r="DR695" s="372"/>
      <c r="DS695" s="372"/>
      <c r="DT695" s="372"/>
      <c r="DU695" s="372"/>
      <c r="DV695" s="372"/>
      <c r="DW695" s="372"/>
      <c r="DX695" s="372"/>
      <c r="DY695" s="372"/>
      <c r="DZ695" s="372"/>
      <c r="EA695" s="372"/>
      <c r="EB695" s="372"/>
      <c r="EC695" s="372"/>
      <c r="ED695" s="372"/>
      <c r="EE695" s="372"/>
      <c r="EF695" s="372"/>
      <c r="EG695" s="372"/>
      <c r="EH695" s="372"/>
      <c r="EI695" s="372"/>
      <c r="EJ695" s="372"/>
      <c r="EK695" s="372"/>
      <c r="EL695" s="372"/>
      <c r="EM695" s="372"/>
    </row>
    <row r="696" spans="3:143" x14ac:dyDescent="0.3">
      <c r="C696" s="142">
        <f t="shared" si="432"/>
        <v>19</v>
      </c>
      <c r="D696" s="373" t="str">
        <f t="shared" si="451"/>
        <v>해외투자대출(러)</v>
      </c>
      <c r="E696" s="215" t="str">
        <f t="shared" si="451"/>
        <v>수출입</v>
      </c>
      <c r="F696" s="283">
        <f t="shared" si="451"/>
        <v>14502</v>
      </c>
      <c r="G696" s="217">
        <f t="shared" si="451"/>
        <v>2.2515E-2</v>
      </c>
      <c r="H696" s="218">
        <f t="shared" si="451"/>
        <v>43584</v>
      </c>
      <c r="I696" s="219" t="str">
        <f t="shared" si="451"/>
        <v>3개월</v>
      </c>
      <c r="J696" s="369" t="str">
        <f t="shared" si="451"/>
        <v>1,4,7,10</v>
      </c>
      <c r="K696" s="370"/>
      <c r="L696" s="371">
        <f t="shared" si="452"/>
        <v>0</v>
      </c>
      <c r="M696" s="372">
        <f t="shared" si="452"/>
        <v>0</v>
      </c>
      <c r="N696" s="372">
        <f t="shared" si="452"/>
        <v>0</v>
      </c>
      <c r="O696" s="372">
        <f t="shared" si="452"/>
        <v>80.509938904109589</v>
      </c>
      <c r="P696" s="372">
        <f t="shared" si="452"/>
        <v>0</v>
      </c>
      <c r="Q696" s="372">
        <f t="shared" si="452"/>
        <v>0</v>
      </c>
      <c r="R696" s="372">
        <f t="shared" si="452"/>
        <v>81.404493780821923</v>
      </c>
      <c r="S696" s="372">
        <f t="shared" si="452"/>
        <v>0</v>
      </c>
      <c r="T696" s="372">
        <f t="shared" si="452"/>
        <v>0</v>
      </c>
      <c r="U696" s="372">
        <f t="shared" si="452"/>
        <v>82.299048657534257</v>
      </c>
      <c r="V696" s="372">
        <f t="shared" si="452"/>
        <v>0</v>
      </c>
      <c r="W696" s="372">
        <f t="shared" si="452"/>
        <v>0</v>
      </c>
      <c r="X696" s="372">
        <f t="shared" si="452"/>
        <v>68.657086787671233</v>
      </c>
      <c r="Y696" s="372">
        <f t="shared" si="452"/>
        <v>0</v>
      </c>
      <c r="Z696" s="372">
        <f t="shared" si="452"/>
        <v>0</v>
      </c>
      <c r="AA696" s="372">
        <f t="shared" si="452"/>
        <v>57.02787339041096</v>
      </c>
      <c r="AB696" s="372">
        <f t="shared" si="452"/>
        <v>0</v>
      </c>
      <c r="AC696" s="372">
        <f t="shared" si="452"/>
        <v>0</v>
      </c>
      <c r="AD696" s="372">
        <f t="shared" si="452"/>
        <v>47.485954705479458</v>
      </c>
      <c r="AE696" s="372">
        <f t="shared" si="452"/>
        <v>0</v>
      </c>
      <c r="AF696" s="372">
        <f t="shared" si="452"/>
        <v>0</v>
      </c>
      <c r="AG696" s="372">
        <f t="shared" si="452"/>
        <v>37.757670421232874</v>
      </c>
      <c r="AH696" s="372">
        <f t="shared" si="452"/>
        <v>0</v>
      </c>
      <c r="AI696" s="372">
        <f t="shared" si="452"/>
        <v>0</v>
      </c>
      <c r="AJ696" s="372">
        <f t="shared" si="452"/>
        <v>27.433016219178079</v>
      </c>
      <c r="AK696" s="372">
        <f t="shared" si="452"/>
        <v>0</v>
      </c>
      <c r="AL696" s="372">
        <f t="shared" si="452"/>
        <v>0</v>
      </c>
      <c r="AM696" s="372">
        <f t="shared" si="452"/>
        <v>18.450194332191781</v>
      </c>
      <c r="AN696" s="372">
        <f t="shared" si="452"/>
        <v>0</v>
      </c>
      <c r="AO696" s="372">
        <f t="shared" si="452"/>
        <v>0</v>
      </c>
      <c r="AP696" s="372">
        <f t="shared" si="452"/>
        <v>13.567415630136987</v>
      </c>
      <c r="AQ696" s="372">
        <f t="shared" si="452"/>
        <v>0</v>
      </c>
      <c r="AR696" s="372">
        <f t="shared" si="452"/>
        <v>0</v>
      </c>
      <c r="AS696" s="372">
        <f t="shared" si="452"/>
        <v>8.5914541284246564</v>
      </c>
      <c r="AT696" s="372">
        <f t="shared" si="452"/>
        <v>0</v>
      </c>
      <c r="AU696" s="372">
        <f t="shared" si="452"/>
        <v>0</v>
      </c>
      <c r="AV696" s="372">
        <f t="shared" si="452"/>
        <v>3.4291270273972607</v>
      </c>
      <c r="AW696" s="372">
        <f t="shared" si="452"/>
        <v>0</v>
      </c>
      <c r="AX696" s="372">
        <f t="shared" si="452"/>
        <v>0</v>
      </c>
      <c r="AY696" s="372">
        <f t="shared" si="452"/>
        <v>0</v>
      </c>
      <c r="AZ696" s="372">
        <f t="shared" si="452"/>
        <v>0</v>
      </c>
      <c r="BA696" s="372">
        <f t="shared" si="452"/>
        <v>0</v>
      </c>
      <c r="BB696" s="372">
        <f t="shared" si="452"/>
        <v>0</v>
      </c>
      <c r="BC696" s="372">
        <f t="shared" si="452"/>
        <v>0</v>
      </c>
      <c r="BD696" s="372">
        <f t="shared" si="452"/>
        <v>0</v>
      </c>
      <c r="BE696" s="372">
        <f t="shared" si="452"/>
        <v>0</v>
      </c>
      <c r="BF696" s="372">
        <f t="shared" si="452"/>
        <v>0</v>
      </c>
      <c r="BG696" s="372">
        <f t="shared" si="452"/>
        <v>0</v>
      </c>
      <c r="BH696" s="372">
        <f t="shared" si="452"/>
        <v>0</v>
      </c>
      <c r="BI696" s="372">
        <f t="shared" si="452"/>
        <v>0</v>
      </c>
      <c r="BJ696" s="372">
        <f t="shared" si="452"/>
        <v>0</v>
      </c>
      <c r="BK696" s="372">
        <f t="shared" si="452"/>
        <v>0</v>
      </c>
      <c r="BL696" s="372">
        <f t="shared" si="452"/>
        <v>0</v>
      </c>
      <c r="BM696" s="372">
        <f t="shared" si="452"/>
        <v>0</v>
      </c>
      <c r="BN696" s="372">
        <f t="shared" si="452"/>
        <v>0</v>
      </c>
      <c r="BO696" s="372">
        <f t="shared" si="452"/>
        <v>0</v>
      </c>
      <c r="BP696" s="372">
        <f t="shared" si="452"/>
        <v>0</v>
      </c>
      <c r="BQ696" s="372">
        <f t="shared" si="452"/>
        <v>0</v>
      </c>
      <c r="BR696" s="372">
        <f t="shared" si="452"/>
        <v>0</v>
      </c>
      <c r="BS696" s="372">
        <f t="shared" si="452"/>
        <v>0</v>
      </c>
      <c r="BT696" s="372">
        <f t="shared" si="452"/>
        <v>0</v>
      </c>
      <c r="BU696" s="372">
        <f t="shared" si="452"/>
        <v>0</v>
      </c>
      <c r="BV696" s="372">
        <f t="shared" si="452"/>
        <v>0</v>
      </c>
      <c r="BW696" s="372">
        <f t="shared" ref="BW696:BX699" si="454">IF(OR(BW$641=1, BW$641=4, BW$641=7, BW$641=10), SUM(BT549:BV549), 0)</f>
        <v>0</v>
      </c>
      <c r="BX696" s="372">
        <f t="shared" si="454"/>
        <v>0</v>
      </c>
      <c r="BY696" s="372">
        <f t="shared" si="453"/>
        <v>0</v>
      </c>
      <c r="BZ696" s="372">
        <f t="shared" si="453"/>
        <v>0</v>
      </c>
      <c r="CA696" s="372">
        <f t="shared" si="453"/>
        <v>0</v>
      </c>
      <c r="CB696" s="372">
        <f t="shared" si="453"/>
        <v>0</v>
      </c>
      <c r="CC696" s="372">
        <f t="shared" si="453"/>
        <v>0</v>
      </c>
      <c r="CD696" s="372">
        <f t="shared" si="453"/>
        <v>0</v>
      </c>
      <c r="CE696" s="372">
        <f t="shared" si="453"/>
        <v>0</v>
      </c>
      <c r="CF696" s="372">
        <f t="shared" si="453"/>
        <v>0</v>
      </c>
      <c r="CG696" s="372">
        <f t="shared" si="453"/>
        <v>0</v>
      </c>
      <c r="CH696" s="372">
        <f t="shared" si="453"/>
        <v>0</v>
      </c>
      <c r="CI696" s="372">
        <f t="shared" si="453"/>
        <v>0</v>
      </c>
      <c r="CJ696" s="372">
        <f t="shared" si="453"/>
        <v>0</v>
      </c>
      <c r="CK696" s="372">
        <f t="shared" si="453"/>
        <v>0</v>
      </c>
      <c r="CL696" s="372">
        <f t="shared" si="453"/>
        <v>0</v>
      </c>
      <c r="CM696" s="372">
        <f t="shared" si="453"/>
        <v>0</v>
      </c>
      <c r="CN696" s="372">
        <f t="shared" si="453"/>
        <v>0</v>
      </c>
      <c r="CO696" s="372">
        <f t="shared" si="453"/>
        <v>0</v>
      </c>
      <c r="CP696" s="372">
        <f t="shared" si="453"/>
        <v>0</v>
      </c>
      <c r="CQ696" s="372">
        <f t="shared" si="453"/>
        <v>0</v>
      </c>
      <c r="CR696" s="372">
        <f t="shared" si="453"/>
        <v>0</v>
      </c>
      <c r="CS696" s="372">
        <f t="shared" si="453"/>
        <v>0</v>
      </c>
      <c r="CT696" s="372">
        <f t="shared" si="453"/>
        <v>0</v>
      </c>
      <c r="CU696" s="372">
        <f t="shared" si="453"/>
        <v>0</v>
      </c>
      <c r="CV696" s="372">
        <f t="shared" si="453"/>
        <v>0</v>
      </c>
      <c r="CW696" s="372">
        <f t="shared" si="453"/>
        <v>0</v>
      </c>
      <c r="CX696" s="372">
        <f t="shared" si="453"/>
        <v>0</v>
      </c>
      <c r="CY696" s="372">
        <f t="shared" si="453"/>
        <v>0</v>
      </c>
      <c r="CZ696" s="372">
        <f t="shared" si="453"/>
        <v>0</v>
      </c>
      <c r="DA696" s="372">
        <f t="shared" si="453"/>
        <v>0</v>
      </c>
      <c r="DB696" s="372">
        <f t="shared" si="453"/>
        <v>0</v>
      </c>
      <c r="DC696" s="372">
        <f t="shared" si="453"/>
        <v>0</v>
      </c>
      <c r="DD696" s="372"/>
      <c r="DE696" s="372"/>
      <c r="DF696" s="372"/>
      <c r="DG696" s="372"/>
      <c r="DH696" s="372"/>
      <c r="DI696" s="372"/>
      <c r="DJ696" s="372"/>
      <c r="DK696" s="372"/>
      <c r="DL696" s="372"/>
      <c r="DM696" s="372"/>
      <c r="DN696" s="372"/>
      <c r="DO696" s="372"/>
      <c r="DP696" s="372"/>
      <c r="DQ696" s="372"/>
      <c r="DR696" s="372"/>
      <c r="DS696" s="372"/>
      <c r="DT696" s="372"/>
      <c r="DU696" s="372"/>
      <c r="DV696" s="372"/>
      <c r="DW696" s="372"/>
      <c r="DX696" s="372"/>
      <c r="DY696" s="372"/>
      <c r="DZ696" s="372"/>
      <c r="EA696" s="372"/>
      <c r="EB696" s="372"/>
      <c r="EC696" s="372"/>
      <c r="ED696" s="372"/>
      <c r="EE696" s="372"/>
      <c r="EF696" s="372"/>
      <c r="EG696" s="372"/>
      <c r="EH696" s="372"/>
      <c r="EI696" s="372"/>
      <c r="EJ696" s="372"/>
      <c r="EK696" s="372"/>
      <c r="EL696" s="372"/>
      <c r="EM696" s="372"/>
    </row>
    <row r="697" spans="3:143" x14ac:dyDescent="0.3">
      <c r="C697" s="142">
        <f t="shared" si="432"/>
        <v>20</v>
      </c>
      <c r="D697" s="373" t="str">
        <f t="shared" si="451"/>
        <v>해외투자대출(창)</v>
      </c>
      <c r="E697" s="215" t="str">
        <f t="shared" si="451"/>
        <v>수출입</v>
      </c>
      <c r="F697" s="283">
        <f t="shared" si="451"/>
        <v>20302.8</v>
      </c>
      <c r="G697" s="217">
        <f t="shared" si="451"/>
        <v>2.3014999999999997E-2</v>
      </c>
      <c r="H697" s="218">
        <f t="shared" si="451"/>
        <v>43950</v>
      </c>
      <c r="I697" s="219" t="str">
        <f t="shared" si="451"/>
        <v>3개월</v>
      </c>
      <c r="J697" s="369" t="str">
        <f t="shared" si="451"/>
        <v>1,4,7,10</v>
      </c>
      <c r="K697" s="370"/>
      <c r="L697" s="371">
        <f t="shared" ref="L697:BW700" si="455">IF(OR(L$641=1, L$641=4, L$641=7, L$641=10), SUM(I550:K550), 0)</f>
        <v>0</v>
      </c>
      <c r="M697" s="372">
        <f t="shared" si="455"/>
        <v>0</v>
      </c>
      <c r="N697" s="372">
        <f t="shared" si="455"/>
        <v>0</v>
      </c>
      <c r="O697" s="372">
        <f t="shared" si="455"/>
        <v>115.21699939726025</v>
      </c>
      <c r="P697" s="372">
        <f t="shared" si="455"/>
        <v>0</v>
      </c>
      <c r="Q697" s="372">
        <f t="shared" si="455"/>
        <v>0</v>
      </c>
      <c r="R697" s="372">
        <f t="shared" si="455"/>
        <v>116.49718827945203</v>
      </c>
      <c r="S697" s="372">
        <f t="shared" si="455"/>
        <v>0</v>
      </c>
      <c r="T697" s="372">
        <f t="shared" si="455"/>
        <v>0</v>
      </c>
      <c r="U697" s="372">
        <f t="shared" si="455"/>
        <v>117.77737716164381</v>
      </c>
      <c r="V697" s="372">
        <f t="shared" si="455"/>
        <v>0</v>
      </c>
      <c r="W697" s="372">
        <f t="shared" si="455"/>
        <v>0</v>
      </c>
      <c r="X697" s="372">
        <f t="shared" si="455"/>
        <v>117.77737716164381</v>
      </c>
      <c r="Y697" s="372">
        <f t="shared" si="455"/>
        <v>0</v>
      </c>
      <c r="Z697" s="372">
        <f t="shared" si="455"/>
        <v>0</v>
      </c>
      <c r="AA697" s="372">
        <f t="shared" si="455"/>
        <v>112.81664524315067</v>
      </c>
      <c r="AB697" s="372">
        <f t="shared" si="455"/>
        <v>0</v>
      </c>
      <c r="AC697" s="372">
        <f t="shared" si="455"/>
        <v>0</v>
      </c>
      <c r="AD697" s="372">
        <f t="shared" si="455"/>
        <v>106.7890892561644</v>
      </c>
      <c r="AE697" s="372">
        <f t="shared" si="455"/>
        <v>0</v>
      </c>
      <c r="AF697" s="372">
        <f t="shared" si="455"/>
        <v>0</v>
      </c>
      <c r="AG697" s="372">
        <f t="shared" si="455"/>
        <v>100.62818026061649</v>
      </c>
      <c r="AH697" s="372">
        <f t="shared" si="455"/>
        <v>0</v>
      </c>
      <c r="AI697" s="372">
        <f t="shared" si="455"/>
        <v>0</v>
      </c>
      <c r="AJ697" s="372">
        <f t="shared" si="455"/>
        <v>93.240423586301432</v>
      </c>
      <c r="AK697" s="372">
        <f t="shared" si="455"/>
        <v>0</v>
      </c>
      <c r="AL697" s="372">
        <f t="shared" si="455"/>
        <v>0</v>
      </c>
      <c r="AM697" s="372">
        <f t="shared" si="455"/>
        <v>81.612041239726068</v>
      </c>
      <c r="AN697" s="372">
        <f t="shared" si="455"/>
        <v>0</v>
      </c>
      <c r="AO697" s="372">
        <f t="shared" si="455"/>
        <v>0</v>
      </c>
      <c r="AP697" s="372">
        <f t="shared" si="455"/>
        <v>67.956693163013739</v>
      </c>
      <c r="AQ697" s="372">
        <f t="shared" si="455"/>
        <v>0</v>
      </c>
      <c r="AR697" s="372">
        <f t="shared" si="455"/>
        <v>0</v>
      </c>
      <c r="AS697" s="372">
        <f t="shared" si="455"/>
        <v>54.034639069178112</v>
      </c>
      <c r="AT697" s="372">
        <f t="shared" si="455"/>
        <v>0</v>
      </c>
      <c r="AU697" s="372">
        <f t="shared" si="455"/>
        <v>0</v>
      </c>
      <c r="AV697" s="372">
        <f t="shared" si="455"/>
        <v>39.259125720547971</v>
      </c>
      <c r="AW697" s="372">
        <f t="shared" si="455"/>
        <v>0</v>
      </c>
      <c r="AX697" s="372">
        <f t="shared" si="455"/>
        <v>0</v>
      </c>
      <c r="AY697" s="372">
        <f t="shared" si="455"/>
        <v>26.624328947062871</v>
      </c>
      <c r="AZ697" s="372">
        <f t="shared" si="455"/>
        <v>0</v>
      </c>
      <c r="BA697" s="372">
        <f t="shared" si="455"/>
        <v>0</v>
      </c>
      <c r="BB697" s="372">
        <f t="shared" si="455"/>
        <v>19.363148325136638</v>
      </c>
      <c r="BC697" s="372">
        <f t="shared" si="455"/>
        <v>0</v>
      </c>
      <c r="BD697" s="372">
        <f t="shared" si="455"/>
        <v>0</v>
      </c>
      <c r="BE697" s="372">
        <f t="shared" si="455"/>
        <v>12.261554090505497</v>
      </c>
      <c r="BF697" s="372">
        <f t="shared" si="455"/>
        <v>0</v>
      </c>
      <c r="BG697" s="372">
        <f t="shared" si="455"/>
        <v>0</v>
      </c>
      <c r="BH697" s="372">
        <f t="shared" si="455"/>
        <v>4.8939825437158815</v>
      </c>
      <c r="BI697" s="372">
        <f t="shared" si="455"/>
        <v>0</v>
      </c>
      <c r="BJ697" s="372">
        <f t="shared" si="455"/>
        <v>0</v>
      </c>
      <c r="BK697" s="372">
        <f t="shared" si="455"/>
        <v>3.5484075951525515E-14</v>
      </c>
      <c r="BL697" s="372">
        <f t="shared" si="455"/>
        <v>0</v>
      </c>
      <c r="BM697" s="372">
        <f t="shared" si="455"/>
        <v>0</v>
      </c>
      <c r="BN697" s="372">
        <f t="shared" si="455"/>
        <v>3.5878343462098016E-14</v>
      </c>
      <c r="BO697" s="372">
        <f t="shared" si="455"/>
        <v>0</v>
      </c>
      <c r="BP697" s="372">
        <f t="shared" si="455"/>
        <v>0</v>
      </c>
      <c r="BQ697" s="372">
        <f t="shared" si="455"/>
        <v>3.6272610972670523E-14</v>
      </c>
      <c r="BR697" s="372">
        <f t="shared" si="455"/>
        <v>0</v>
      </c>
      <c r="BS697" s="372">
        <f t="shared" si="455"/>
        <v>0</v>
      </c>
      <c r="BT697" s="372">
        <f t="shared" si="455"/>
        <v>3.6272610972670523E-14</v>
      </c>
      <c r="BU697" s="372">
        <f t="shared" si="455"/>
        <v>0</v>
      </c>
      <c r="BV697" s="372">
        <f t="shared" si="455"/>
        <v>0</v>
      </c>
      <c r="BW697" s="372">
        <f t="shared" si="455"/>
        <v>3.5484075951525515E-14</v>
      </c>
      <c r="BX697" s="372">
        <f t="shared" si="454"/>
        <v>0</v>
      </c>
      <c r="BY697" s="372">
        <f t="shared" si="453"/>
        <v>0</v>
      </c>
      <c r="BZ697" s="372">
        <f t="shared" si="453"/>
        <v>3.5878343462098016E-14</v>
      </c>
      <c r="CA697" s="372">
        <f t="shared" si="453"/>
        <v>0</v>
      </c>
      <c r="CB697" s="372">
        <f t="shared" si="453"/>
        <v>0</v>
      </c>
      <c r="CC697" s="372">
        <f t="shared" si="453"/>
        <v>3.6272610972670523E-14</v>
      </c>
      <c r="CD697" s="372">
        <f t="shared" si="453"/>
        <v>0</v>
      </c>
      <c r="CE697" s="372">
        <f t="shared" si="453"/>
        <v>0</v>
      </c>
      <c r="CF697" s="372">
        <f t="shared" si="453"/>
        <v>3.6272610972670523E-14</v>
      </c>
      <c r="CG697" s="372">
        <f t="shared" si="453"/>
        <v>0</v>
      </c>
      <c r="CH697" s="372">
        <f t="shared" si="453"/>
        <v>0</v>
      </c>
      <c r="CI697" s="372">
        <f t="shared" si="453"/>
        <v>3.5484075951525515E-14</v>
      </c>
      <c r="CJ697" s="372">
        <f t="shared" si="453"/>
        <v>0</v>
      </c>
      <c r="CK697" s="372">
        <f t="shared" si="453"/>
        <v>0</v>
      </c>
      <c r="CL697" s="372">
        <f t="shared" si="453"/>
        <v>3.5878343462098016E-14</v>
      </c>
      <c r="CM697" s="372">
        <f t="shared" si="453"/>
        <v>0</v>
      </c>
      <c r="CN697" s="372">
        <f t="shared" si="453"/>
        <v>0</v>
      </c>
      <c r="CO697" s="372">
        <f t="shared" si="453"/>
        <v>3.6272610972670523E-14</v>
      </c>
      <c r="CP697" s="372">
        <f t="shared" si="453"/>
        <v>0</v>
      </c>
      <c r="CQ697" s="372">
        <f t="shared" si="453"/>
        <v>0</v>
      </c>
      <c r="CR697" s="372">
        <f t="shared" si="453"/>
        <v>3.6272610972670523E-14</v>
      </c>
      <c r="CS697" s="372">
        <f t="shared" si="453"/>
        <v>0</v>
      </c>
      <c r="CT697" s="372">
        <f t="shared" si="453"/>
        <v>0</v>
      </c>
      <c r="CU697" s="372">
        <f t="shared" si="453"/>
        <v>3.5780315201272616E-14</v>
      </c>
      <c r="CV697" s="372">
        <f t="shared" si="453"/>
        <v>0</v>
      </c>
      <c r="CW697" s="372">
        <f t="shared" si="453"/>
        <v>0</v>
      </c>
      <c r="CX697" s="372">
        <f t="shared" si="453"/>
        <v>3.5780315201272609E-14</v>
      </c>
      <c r="CY697" s="372">
        <f t="shared" si="453"/>
        <v>0</v>
      </c>
      <c r="CZ697" s="372">
        <f t="shared" si="453"/>
        <v>0</v>
      </c>
      <c r="DA697" s="372">
        <f t="shared" si="453"/>
        <v>3.6173505478209676E-14</v>
      </c>
      <c r="DB697" s="372">
        <f t="shared" si="453"/>
        <v>0</v>
      </c>
      <c r="DC697" s="372">
        <f t="shared" si="453"/>
        <v>0</v>
      </c>
      <c r="DD697" s="372"/>
      <c r="DE697" s="372"/>
      <c r="DF697" s="372"/>
      <c r="DG697" s="372"/>
      <c r="DH697" s="372"/>
      <c r="DI697" s="372"/>
      <c r="DJ697" s="372"/>
      <c r="DK697" s="372"/>
      <c r="DL697" s="372"/>
      <c r="DM697" s="372"/>
      <c r="DN697" s="372"/>
      <c r="DO697" s="372"/>
      <c r="DP697" s="372"/>
      <c r="DQ697" s="372"/>
      <c r="DR697" s="372"/>
      <c r="DS697" s="372"/>
      <c r="DT697" s="372"/>
      <c r="DU697" s="372"/>
      <c r="DV697" s="372"/>
      <c r="DW697" s="372"/>
      <c r="DX697" s="372"/>
      <c r="DY697" s="372"/>
      <c r="DZ697" s="372"/>
      <c r="EA697" s="372"/>
      <c r="EB697" s="372"/>
      <c r="EC697" s="372"/>
      <c r="ED697" s="372"/>
      <c r="EE697" s="372"/>
      <c r="EF697" s="372"/>
      <c r="EG697" s="372"/>
      <c r="EH697" s="372"/>
      <c r="EI697" s="372"/>
      <c r="EJ697" s="372"/>
      <c r="EK697" s="372"/>
      <c r="EL697" s="372"/>
      <c r="EM697" s="372"/>
    </row>
    <row r="698" spans="3:143" x14ac:dyDescent="0.3">
      <c r="C698" s="142">
        <f t="shared" si="432"/>
        <v>21</v>
      </c>
      <c r="D698" s="373" t="str">
        <f t="shared" si="451"/>
        <v>해외투자대출(중)</v>
      </c>
      <c r="E698" s="215" t="str">
        <f t="shared" si="451"/>
        <v>수출입</v>
      </c>
      <c r="F698" s="283">
        <f t="shared" si="451"/>
        <v>13535.2</v>
      </c>
      <c r="G698" s="217">
        <f t="shared" si="451"/>
        <v>2.1444999999999999E-2</v>
      </c>
      <c r="H698" s="218">
        <f t="shared" si="451"/>
        <v>43305</v>
      </c>
      <c r="I698" s="219" t="str">
        <f t="shared" si="451"/>
        <v>3개월</v>
      </c>
      <c r="J698" s="369" t="str">
        <f t="shared" si="451"/>
        <v>1,4,7,10</v>
      </c>
      <c r="K698" s="370"/>
      <c r="L698" s="371">
        <f t="shared" si="455"/>
        <v>0</v>
      </c>
      <c r="M698" s="372">
        <f t="shared" si="455"/>
        <v>0</v>
      </c>
      <c r="N698" s="372">
        <f t="shared" si="455"/>
        <v>0</v>
      </c>
      <c r="O698" s="372">
        <f t="shared" si="455"/>
        <v>71.57154180821918</v>
      </c>
      <c r="P698" s="372">
        <f t="shared" si="455"/>
        <v>0</v>
      </c>
      <c r="Q698" s="372">
        <f t="shared" si="455"/>
        <v>0</v>
      </c>
      <c r="R698" s="372">
        <f t="shared" si="455"/>
        <v>72.366781161643843</v>
      </c>
      <c r="S698" s="372">
        <f t="shared" si="455"/>
        <v>0</v>
      </c>
      <c r="T698" s="372">
        <f t="shared" si="455"/>
        <v>0</v>
      </c>
      <c r="U698" s="372">
        <f t="shared" si="455"/>
        <v>73.162020515068491</v>
      </c>
      <c r="V698" s="372">
        <f t="shared" si="455"/>
        <v>0</v>
      </c>
      <c r="W698" s="372">
        <f t="shared" si="455"/>
        <v>0</v>
      </c>
      <c r="X698" s="372">
        <f t="shared" si="455"/>
        <v>73.162020515068491</v>
      </c>
      <c r="Y698" s="372">
        <f t="shared" si="455"/>
        <v>0</v>
      </c>
      <c r="Z698" s="372">
        <f t="shared" si="455"/>
        <v>0</v>
      </c>
      <c r="AA698" s="372">
        <f t="shared" si="455"/>
        <v>65.607246657534247</v>
      </c>
      <c r="AB698" s="372">
        <f t="shared" si="455"/>
        <v>0</v>
      </c>
      <c r="AC698" s="372">
        <f t="shared" si="455"/>
        <v>0</v>
      </c>
      <c r="AD698" s="372">
        <f t="shared" si="455"/>
        <v>48.244520774429205</v>
      </c>
      <c r="AE698" s="372">
        <f t="shared" si="455"/>
        <v>0</v>
      </c>
      <c r="AF698" s="372">
        <f t="shared" si="455"/>
        <v>0</v>
      </c>
      <c r="AG698" s="372">
        <f t="shared" si="455"/>
        <v>30.550445160730572</v>
      </c>
      <c r="AH698" s="372">
        <f t="shared" si="455"/>
        <v>0</v>
      </c>
      <c r="AI698" s="372">
        <f t="shared" si="455"/>
        <v>0</v>
      </c>
      <c r="AJ698" s="372">
        <f t="shared" si="455"/>
        <v>12.19367008584473</v>
      </c>
      <c r="AK698" s="372">
        <f t="shared" si="455"/>
        <v>0</v>
      </c>
      <c r="AL698" s="372">
        <f t="shared" si="455"/>
        <v>0</v>
      </c>
      <c r="AM698" s="372">
        <f t="shared" si="455"/>
        <v>-1.9236934237335233E-14</v>
      </c>
      <c r="AN698" s="372">
        <f t="shared" si="455"/>
        <v>0</v>
      </c>
      <c r="AO698" s="372">
        <f t="shared" si="455"/>
        <v>0</v>
      </c>
      <c r="AP698" s="372">
        <f t="shared" si="455"/>
        <v>-1.9450677951083404E-14</v>
      </c>
      <c r="AQ698" s="372">
        <f t="shared" si="455"/>
        <v>0</v>
      </c>
      <c r="AR698" s="372">
        <f t="shared" si="455"/>
        <v>0</v>
      </c>
      <c r="AS698" s="372">
        <f t="shared" si="455"/>
        <v>-1.9664421664831572E-14</v>
      </c>
      <c r="AT698" s="372">
        <f t="shared" si="455"/>
        <v>0</v>
      </c>
      <c r="AU698" s="372">
        <f t="shared" si="455"/>
        <v>0</v>
      </c>
      <c r="AV698" s="372">
        <f t="shared" si="455"/>
        <v>-1.9664421664831572E-14</v>
      </c>
      <c r="AW698" s="372">
        <f t="shared" si="455"/>
        <v>0</v>
      </c>
      <c r="AX698" s="372">
        <f t="shared" si="455"/>
        <v>0</v>
      </c>
      <c r="AY698" s="372">
        <f t="shared" si="455"/>
        <v>-1.9397534022255306E-14</v>
      </c>
      <c r="AZ698" s="372">
        <f t="shared" si="455"/>
        <v>0</v>
      </c>
      <c r="BA698" s="372">
        <f t="shared" si="455"/>
        <v>0</v>
      </c>
      <c r="BB698" s="372">
        <f t="shared" si="455"/>
        <v>-1.9397534022255306E-14</v>
      </c>
      <c r="BC698" s="372">
        <f t="shared" si="455"/>
        <v>0</v>
      </c>
      <c r="BD698" s="372">
        <f t="shared" si="455"/>
        <v>0</v>
      </c>
      <c r="BE698" s="372">
        <f t="shared" si="455"/>
        <v>-1.9610693736785584E-14</v>
      </c>
      <c r="BF698" s="372">
        <f t="shared" si="455"/>
        <v>0</v>
      </c>
      <c r="BG698" s="372">
        <f t="shared" si="455"/>
        <v>0</v>
      </c>
      <c r="BH698" s="372">
        <f t="shared" si="455"/>
        <v>-1.9610693736785584E-14</v>
      </c>
      <c r="BI698" s="372">
        <f t="shared" si="455"/>
        <v>0</v>
      </c>
      <c r="BJ698" s="372">
        <f t="shared" si="455"/>
        <v>0</v>
      </c>
      <c r="BK698" s="372">
        <f t="shared" si="455"/>
        <v>-1.9236934237335233E-14</v>
      </c>
      <c r="BL698" s="372">
        <f t="shared" si="455"/>
        <v>0</v>
      </c>
      <c r="BM698" s="372">
        <f t="shared" si="455"/>
        <v>0</v>
      </c>
      <c r="BN698" s="372">
        <f t="shared" si="455"/>
        <v>-1.9450677951083404E-14</v>
      </c>
      <c r="BO698" s="372">
        <f t="shared" si="455"/>
        <v>0</v>
      </c>
      <c r="BP698" s="372">
        <f t="shared" si="455"/>
        <v>0</v>
      </c>
      <c r="BQ698" s="372">
        <f t="shared" si="455"/>
        <v>-1.9664421664831572E-14</v>
      </c>
      <c r="BR698" s="372">
        <f t="shared" si="455"/>
        <v>0</v>
      </c>
      <c r="BS698" s="372">
        <f t="shared" si="455"/>
        <v>0</v>
      </c>
      <c r="BT698" s="372">
        <f t="shared" si="455"/>
        <v>-1.9664421664831572E-14</v>
      </c>
      <c r="BU698" s="372">
        <f t="shared" si="455"/>
        <v>0</v>
      </c>
      <c r="BV698" s="372">
        <f t="shared" si="455"/>
        <v>0</v>
      </c>
      <c r="BW698" s="372">
        <f t="shared" si="455"/>
        <v>-1.9236934237335233E-14</v>
      </c>
      <c r="BX698" s="372">
        <f t="shared" si="454"/>
        <v>0</v>
      </c>
      <c r="BY698" s="372">
        <f t="shared" si="453"/>
        <v>0</v>
      </c>
      <c r="BZ698" s="372">
        <f t="shared" si="453"/>
        <v>-1.9450677951083404E-14</v>
      </c>
      <c r="CA698" s="372">
        <f t="shared" si="453"/>
        <v>0</v>
      </c>
      <c r="CB698" s="372">
        <f t="shared" si="453"/>
        <v>0</v>
      </c>
      <c r="CC698" s="372">
        <f t="shared" si="453"/>
        <v>-1.9664421664831572E-14</v>
      </c>
      <c r="CD698" s="372">
        <f t="shared" si="453"/>
        <v>0</v>
      </c>
      <c r="CE698" s="372">
        <f t="shared" si="453"/>
        <v>0</v>
      </c>
      <c r="CF698" s="372">
        <f t="shared" si="453"/>
        <v>-1.9664421664831572E-14</v>
      </c>
      <c r="CG698" s="372">
        <f t="shared" si="453"/>
        <v>0</v>
      </c>
      <c r="CH698" s="372">
        <f t="shared" si="453"/>
        <v>0</v>
      </c>
      <c r="CI698" s="372">
        <f t="shared" si="453"/>
        <v>-1.9236934237335233E-14</v>
      </c>
      <c r="CJ698" s="372">
        <f t="shared" si="453"/>
        <v>0</v>
      </c>
      <c r="CK698" s="372">
        <f t="shared" si="453"/>
        <v>0</v>
      </c>
      <c r="CL698" s="372">
        <f t="shared" si="453"/>
        <v>-1.9450677951083404E-14</v>
      </c>
      <c r="CM698" s="372">
        <f t="shared" si="453"/>
        <v>0</v>
      </c>
      <c r="CN698" s="372">
        <f t="shared" si="453"/>
        <v>0</v>
      </c>
      <c r="CO698" s="372">
        <f t="shared" si="453"/>
        <v>-1.9664421664831572E-14</v>
      </c>
      <c r="CP698" s="372">
        <f t="shared" si="453"/>
        <v>0</v>
      </c>
      <c r="CQ698" s="372">
        <f t="shared" si="453"/>
        <v>0</v>
      </c>
      <c r="CR698" s="372">
        <f t="shared" si="453"/>
        <v>-1.9664421664831572E-14</v>
      </c>
      <c r="CS698" s="372">
        <f t="shared" si="453"/>
        <v>0</v>
      </c>
      <c r="CT698" s="372">
        <f t="shared" si="453"/>
        <v>0</v>
      </c>
      <c r="CU698" s="372">
        <f t="shared" si="453"/>
        <v>-1.9397534022255306E-14</v>
      </c>
      <c r="CV698" s="372">
        <f t="shared" si="453"/>
        <v>0</v>
      </c>
      <c r="CW698" s="372">
        <f t="shared" si="453"/>
        <v>0</v>
      </c>
      <c r="CX698" s="372">
        <f t="shared" si="453"/>
        <v>-1.9397534022255306E-14</v>
      </c>
      <c r="CY698" s="372">
        <f t="shared" si="453"/>
        <v>0</v>
      </c>
      <c r="CZ698" s="372">
        <f t="shared" si="453"/>
        <v>0</v>
      </c>
      <c r="DA698" s="372">
        <f t="shared" si="453"/>
        <v>-1.9610693736785584E-14</v>
      </c>
      <c r="DB698" s="372">
        <f t="shared" si="453"/>
        <v>0</v>
      </c>
      <c r="DC698" s="372">
        <f t="shared" si="453"/>
        <v>0</v>
      </c>
      <c r="DD698" s="372"/>
      <c r="DE698" s="372"/>
      <c r="DF698" s="372"/>
      <c r="DG698" s="372"/>
      <c r="DH698" s="372"/>
      <c r="DI698" s="372"/>
      <c r="DJ698" s="372"/>
      <c r="DK698" s="372"/>
      <c r="DL698" s="372"/>
      <c r="DM698" s="372"/>
      <c r="DN698" s="372"/>
      <c r="DO698" s="372"/>
      <c r="DP698" s="372"/>
      <c r="DQ698" s="372"/>
      <c r="DR698" s="372"/>
      <c r="DS698" s="372"/>
      <c r="DT698" s="372"/>
      <c r="DU698" s="372"/>
      <c r="DV698" s="372"/>
      <c r="DW698" s="372"/>
      <c r="DX698" s="372"/>
      <c r="DY698" s="372"/>
      <c r="DZ698" s="372"/>
      <c r="EA698" s="372"/>
      <c r="EB698" s="372"/>
      <c r="EC698" s="372"/>
      <c r="ED698" s="372"/>
      <c r="EE698" s="372"/>
      <c r="EF698" s="372"/>
      <c r="EG698" s="372"/>
      <c r="EH698" s="372"/>
      <c r="EI698" s="372"/>
      <c r="EJ698" s="372"/>
      <c r="EK698" s="372"/>
      <c r="EL698" s="372"/>
      <c r="EM698" s="372"/>
    </row>
    <row r="699" spans="3:143" x14ac:dyDescent="0.3">
      <c r="C699" s="142">
        <f t="shared" si="432"/>
        <v>22</v>
      </c>
      <c r="D699" s="373" t="str">
        <f t="shared" si="451"/>
        <v>해외투자대출(중)</v>
      </c>
      <c r="E699" s="215" t="str">
        <f t="shared" si="451"/>
        <v>수출입</v>
      </c>
      <c r="F699" s="283">
        <f t="shared" si="451"/>
        <v>10151.4</v>
      </c>
      <c r="G699" s="217">
        <f t="shared" si="451"/>
        <v>2.1444999999999999E-2</v>
      </c>
      <c r="H699" s="218">
        <f t="shared" si="451"/>
        <v>43305</v>
      </c>
      <c r="I699" s="219" t="str">
        <f t="shared" si="451"/>
        <v>3개월</v>
      </c>
      <c r="J699" s="369" t="str">
        <f t="shared" si="451"/>
        <v>1,4,7,10</v>
      </c>
      <c r="K699" s="370"/>
      <c r="L699" s="371">
        <f t="shared" si="455"/>
        <v>0</v>
      </c>
      <c r="M699" s="372">
        <f t="shared" si="455"/>
        <v>0</v>
      </c>
      <c r="N699" s="372">
        <f t="shared" si="455"/>
        <v>0</v>
      </c>
      <c r="O699" s="372">
        <f t="shared" si="455"/>
        <v>53.678656356164375</v>
      </c>
      <c r="P699" s="372">
        <f t="shared" si="455"/>
        <v>0</v>
      </c>
      <c r="Q699" s="372">
        <f t="shared" si="455"/>
        <v>0</v>
      </c>
      <c r="R699" s="372">
        <f t="shared" si="455"/>
        <v>54.275085871232868</v>
      </c>
      <c r="S699" s="372">
        <f t="shared" si="455"/>
        <v>0</v>
      </c>
      <c r="T699" s="372">
        <f t="shared" si="455"/>
        <v>0</v>
      </c>
      <c r="U699" s="372">
        <f t="shared" si="455"/>
        <v>54.871515386301361</v>
      </c>
      <c r="V699" s="372">
        <f t="shared" si="455"/>
        <v>0</v>
      </c>
      <c r="W699" s="372">
        <f t="shared" si="455"/>
        <v>0</v>
      </c>
      <c r="X699" s="372">
        <f t="shared" si="455"/>
        <v>54.871515386301361</v>
      </c>
      <c r="Y699" s="372">
        <f t="shared" si="455"/>
        <v>0</v>
      </c>
      <c r="Z699" s="372">
        <f t="shared" si="455"/>
        <v>0</v>
      </c>
      <c r="AA699" s="372">
        <f t="shared" si="455"/>
        <v>49.205434993150675</v>
      </c>
      <c r="AB699" s="372">
        <f t="shared" si="455"/>
        <v>0</v>
      </c>
      <c r="AC699" s="372">
        <f t="shared" si="455"/>
        <v>0</v>
      </c>
      <c r="AD699" s="372">
        <f t="shared" si="455"/>
        <v>36.183390580821907</v>
      </c>
      <c r="AE699" s="372">
        <f t="shared" si="455"/>
        <v>0</v>
      </c>
      <c r="AF699" s="372">
        <f t="shared" si="455"/>
        <v>0</v>
      </c>
      <c r="AG699" s="372">
        <f t="shared" si="455"/>
        <v>22.912833870547939</v>
      </c>
      <c r="AH699" s="372">
        <f t="shared" si="455"/>
        <v>0</v>
      </c>
      <c r="AI699" s="372">
        <f t="shared" si="455"/>
        <v>0</v>
      </c>
      <c r="AJ699" s="372">
        <f t="shared" si="455"/>
        <v>9.1452525643835596</v>
      </c>
      <c r="AK699" s="372">
        <f t="shared" si="455"/>
        <v>0</v>
      </c>
      <c r="AL699" s="372">
        <f t="shared" si="455"/>
        <v>0</v>
      </c>
      <c r="AM699" s="372">
        <f t="shared" si="455"/>
        <v>-1.202308389833452E-15</v>
      </c>
      <c r="AN699" s="372">
        <f t="shared" si="455"/>
        <v>0</v>
      </c>
      <c r="AO699" s="372">
        <f t="shared" si="455"/>
        <v>0</v>
      </c>
      <c r="AP699" s="372">
        <f t="shared" si="455"/>
        <v>-1.2156673719427127E-15</v>
      </c>
      <c r="AQ699" s="372">
        <f t="shared" si="455"/>
        <v>0</v>
      </c>
      <c r="AR699" s="372">
        <f t="shared" si="455"/>
        <v>0</v>
      </c>
      <c r="AS699" s="372">
        <f t="shared" si="455"/>
        <v>-1.2290263540519732E-15</v>
      </c>
      <c r="AT699" s="372">
        <f t="shared" si="455"/>
        <v>0</v>
      </c>
      <c r="AU699" s="372">
        <f t="shared" si="455"/>
        <v>0</v>
      </c>
      <c r="AV699" s="372">
        <f t="shared" si="455"/>
        <v>-1.2290263540519732E-15</v>
      </c>
      <c r="AW699" s="372">
        <f t="shared" si="455"/>
        <v>0</v>
      </c>
      <c r="AX699" s="372">
        <f t="shared" si="455"/>
        <v>0</v>
      </c>
      <c r="AY699" s="372">
        <f t="shared" si="455"/>
        <v>-1.2123458763909566E-15</v>
      </c>
      <c r="AZ699" s="372">
        <f t="shared" si="455"/>
        <v>0</v>
      </c>
      <c r="BA699" s="372">
        <f t="shared" si="455"/>
        <v>0</v>
      </c>
      <c r="BB699" s="372">
        <f t="shared" si="455"/>
        <v>-1.2123458763909566E-15</v>
      </c>
      <c r="BC699" s="372">
        <f t="shared" si="455"/>
        <v>0</v>
      </c>
      <c r="BD699" s="372">
        <f t="shared" si="455"/>
        <v>0</v>
      </c>
      <c r="BE699" s="372">
        <f t="shared" si="455"/>
        <v>-1.225668358549099E-15</v>
      </c>
      <c r="BF699" s="372">
        <f t="shared" si="455"/>
        <v>0</v>
      </c>
      <c r="BG699" s="372">
        <f t="shared" si="455"/>
        <v>0</v>
      </c>
      <c r="BH699" s="372">
        <f t="shared" si="455"/>
        <v>-1.225668358549099E-15</v>
      </c>
      <c r="BI699" s="372">
        <f t="shared" si="455"/>
        <v>0</v>
      </c>
      <c r="BJ699" s="372">
        <f t="shared" si="455"/>
        <v>0</v>
      </c>
      <c r="BK699" s="372">
        <f t="shared" si="455"/>
        <v>-1.202308389833452E-15</v>
      </c>
      <c r="BL699" s="372">
        <f t="shared" si="455"/>
        <v>0</v>
      </c>
      <c r="BM699" s="372">
        <f t="shared" si="455"/>
        <v>0</v>
      </c>
      <c r="BN699" s="372">
        <f t="shared" si="455"/>
        <v>-1.2156673719427127E-15</v>
      </c>
      <c r="BO699" s="372">
        <f t="shared" si="455"/>
        <v>0</v>
      </c>
      <c r="BP699" s="372">
        <f t="shared" si="455"/>
        <v>0</v>
      </c>
      <c r="BQ699" s="372">
        <f t="shared" si="455"/>
        <v>-1.2290263540519732E-15</v>
      </c>
      <c r="BR699" s="372">
        <f t="shared" si="455"/>
        <v>0</v>
      </c>
      <c r="BS699" s="372">
        <f t="shared" si="455"/>
        <v>0</v>
      </c>
      <c r="BT699" s="372">
        <f t="shared" si="455"/>
        <v>-1.2290263540519732E-15</v>
      </c>
      <c r="BU699" s="372">
        <f t="shared" si="455"/>
        <v>0</v>
      </c>
      <c r="BV699" s="372">
        <f t="shared" si="455"/>
        <v>0</v>
      </c>
      <c r="BW699" s="372">
        <f t="shared" si="455"/>
        <v>-1.202308389833452E-15</v>
      </c>
      <c r="BX699" s="372">
        <f t="shared" si="454"/>
        <v>0</v>
      </c>
      <c r="BY699" s="372">
        <f t="shared" si="453"/>
        <v>0</v>
      </c>
      <c r="BZ699" s="372">
        <f t="shared" si="453"/>
        <v>-1.2156673719427127E-15</v>
      </c>
      <c r="CA699" s="372">
        <f t="shared" si="453"/>
        <v>0</v>
      </c>
      <c r="CB699" s="372">
        <f t="shared" si="453"/>
        <v>0</v>
      </c>
      <c r="CC699" s="372">
        <f t="shared" si="453"/>
        <v>-1.2290263540519732E-15</v>
      </c>
      <c r="CD699" s="372">
        <f t="shared" si="453"/>
        <v>0</v>
      </c>
      <c r="CE699" s="372">
        <f t="shared" si="453"/>
        <v>0</v>
      </c>
      <c r="CF699" s="372">
        <f t="shared" si="453"/>
        <v>-1.2290263540519732E-15</v>
      </c>
      <c r="CG699" s="372">
        <f t="shared" si="453"/>
        <v>0</v>
      </c>
      <c r="CH699" s="372">
        <f t="shared" si="453"/>
        <v>0</v>
      </c>
      <c r="CI699" s="372">
        <f t="shared" si="453"/>
        <v>-1.202308389833452E-15</v>
      </c>
      <c r="CJ699" s="372">
        <f t="shared" si="453"/>
        <v>0</v>
      </c>
      <c r="CK699" s="372">
        <f t="shared" si="453"/>
        <v>0</v>
      </c>
      <c r="CL699" s="372">
        <f t="shared" si="453"/>
        <v>-1.2156673719427127E-15</v>
      </c>
      <c r="CM699" s="372">
        <f t="shared" si="453"/>
        <v>0</v>
      </c>
      <c r="CN699" s="372">
        <f t="shared" si="453"/>
        <v>0</v>
      </c>
      <c r="CO699" s="372">
        <f t="shared" si="453"/>
        <v>-1.2290263540519732E-15</v>
      </c>
      <c r="CP699" s="372">
        <f t="shared" si="453"/>
        <v>0</v>
      </c>
      <c r="CQ699" s="372">
        <f t="shared" si="453"/>
        <v>0</v>
      </c>
      <c r="CR699" s="372">
        <f t="shared" si="453"/>
        <v>-1.2290263540519732E-15</v>
      </c>
      <c r="CS699" s="372">
        <f t="shared" si="453"/>
        <v>0</v>
      </c>
      <c r="CT699" s="372">
        <f t="shared" si="453"/>
        <v>0</v>
      </c>
      <c r="CU699" s="372">
        <f t="shared" si="453"/>
        <v>-1.2123458763909566E-15</v>
      </c>
      <c r="CV699" s="372">
        <f t="shared" si="453"/>
        <v>0</v>
      </c>
      <c r="CW699" s="372">
        <f t="shared" si="453"/>
        <v>0</v>
      </c>
      <c r="CX699" s="372">
        <f t="shared" si="453"/>
        <v>-1.2123458763909566E-15</v>
      </c>
      <c r="CY699" s="372">
        <f t="shared" si="453"/>
        <v>0</v>
      </c>
      <c r="CZ699" s="372">
        <f t="shared" si="453"/>
        <v>0</v>
      </c>
      <c r="DA699" s="372">
        <f t="shared" si="453"/>
        <v>-1.225668358549099E-15</v>
      </c>
      <c r="DB699" s="372">
        <f t="shared" si="453"/>
        <v>0</v>
      </c>
      <c r="DC699" s="372">
        <f t="shared" si="453"/>
        <v>0</v>
      </c>
      <c r="DD699" s="372"/>
      <c r="DE699" s="372"/>
      <c r="DF699" s="372"/>
      <c r="DG699" s="372"/>
      <c r="DH699" s="372"/>
      <c r="DI699" s="372"/>
      <c r="DJ699" s="372"/>
      <c r="DK699" s="372"/>
      <c r="DL699" s="372"/>
      <c r="DM699" s="372"/>
      <c r="DN699" s="372"/>
      <c r="DO699" s="372"/>
      <c r="DP699" s="372"/>
      <c r="DQ699" s="372"/>
      <c r="DR699" s="372"/>
      <c r="DS699" s="372"/>
      <c r="DT699" s="372"/>
      <c r="DU699" s="372"/>
      <c r="DV699" s="372"/>
      <c r="DW699" s="372"/>
      <c r="DX699" s="372"/>
      <c r="DY699" s="372"/>
      <c r="DZ699" s="372"/>
      <c r="EA699" s="372"/>
      <c r="EB699" s="372"/>
      <c r="EC699" s="372"/>
      <c r="ED699" s="372"/>
      <c r="EE699" s="372"/>
      <c r="EF699" s="372"/>
      <c r="EG699" s="372"/>
      <c r="EH699" s="372"/>
      <c r="EI699" s="372"/>
      <c r="EJ699" s="372"/>
      <c r="EK699" s="372"/>
      <c r="EL699" s="372"/>
      <c r="EM699" s="372"/>
    </row>
    <row r="700" spans="3:143" x14ac:dyDescent="0.3">
      <c r="C700" s="142">
        <f t="shared" si="432"/>
        <v>23</v>
      </c>
      <c r="D700" s="373" t="str">
        <f t="shared" si="451"/>
        <v>해외투자대출</v>
      </c>
      <c r="E700" s="215" t="str">
        <f t="shared" si="451"/>
        <v>산업</v>
      </c>
      <c r="F700" s="283">
        <f t="shared" si="451"/>
        <v>43506</v>
      </c>
      <c r="G700" s="217">
        <f t="shared" si="451"/>
        <v>2.5365000000000002E-2</v>
      </c>
      <c r="H700" s="218">
        <f t="shared" si="451"/>
        <v>43220</v>
      </c>
      <c r="I700" s="219" t="str">
        <f t="shared" si="451"/>
        <v>3개월</v>
      </c>
      <c r="J700" s="369" t="str">
        <f t="shared" si="451"/>
        <v>1,4,7,10</v>
      </c>
      <c r="K700" s="370"/>
      <c r="L700" s="371">
        <f t="shared" si="455"/>
        <v>0</v>
      </c>
      <c r="M700" s="372">
        <f t="shared" si="455"/>
        <v>0</v>
      </c>
      <c r="N700" s="372">
        <f t="shared" si="455"/>
        <v>0</v>
      </c>
      <c r="O700" s="372">
        <f t="shared" si="455"/>
        <v>272.10321123287673</v>
      </c>
      <c r="P700" s="372">
        <f t="shared" si="455"/>
        <v>0</v>
      </c>
      <c r="Q700" s="372">
        <f t="shared" si="455"/>
        <v>0</v>
      </c>
      <c r="R700" s="372">
        <f t="shared" si="455"/>
        <v>275.12658024657532</v>
      </c>
      <c r="S700" s="372">
        <f t="shared" si="455"/>
        <v>0</v>
      </c>
      <c r="T700" s="372">
        <f t="shared" si="455"/>
        <v>0</v>
      </c>
      <c r="U700" s="372">
        <f t="shared" si="455"/>
        <v>278.14994926027396</v>
      </c>
      <c r="V700" s="372">
        <f t="shared" si="455"/>
        <v>0</v>
      </c>
      <c r="W700" s="372">
        <f t="shared" si="455"/>
        <v>0</v>
      </c>
      <c r="X700" s="372">
        <f t="shared" si="455"/>
        <v>278.14994926027396</v>
      </c>
      <c r="Y700" s="372">
        <f t="shared" si="455"/>
        <v>0</v>
      </c>
      <c r="Z700" s="372">
        <f t="shared" si="455"/>
        <v>0</v>
      </c>
      <c r="AA700" s="372">
        <f t="shared" si="455"/>
        <v>272.10321123287673</v>
      </c>
      <c r="AB700" s="372">
        <f t="shared" si="455"/>
        <v>0</v>
      </c>
      <c r="AC700" s="372">
        <f t="shared" si="455"/>
        <v>0</v>
      </c>
      <c r="AD700" s="372">
        <f t="shared" si="455"/>
        <v>275.12658024657532</v>
      </c>
      <c r="AE700" s="372">
        <f t="shared" si="455"/>
        <v>0</v>
      </c>
      <c r="AF700" s="372">
        <f t="shared" si="455"/>
        <v>0</v>
      </c>
      <c r="AG700" s="372">
        <f t="shared" si="455"/>
        <v>278.14994926027396</v>
      </c>
      <c r="AH700" s="372">
        <f t="shared" si="455"/>
        <v>0</v>
      </c>
      <c r="AI700" s="372">
        <f t="shared" si="455"/>
        <v>0</v>
      </c>
      <c r="AJ700" s="372">
        <f t="shared" si="455"/>
        <v>278.14994926027396</v>
      </c>
      <c r="AK700" s="372">
        <f t="shared" si="455"/>
        <v>0</v>
      </c>
      <c r="AL700" s="372">
        <f t="shared" si="455"/>
        <v>0</v>
      </c>
      <c r="AM700" s="372">
        <f t="shared" si="455"/>
        <v>272.10321123287673</v>
      </c>
      <c r="AN700" s="372">
        <f t="shared" si="455"/>
        <v>0</v>
      </c>
      <c r="AO700" s="372">
        <f t="shared" si="455"/>
        <v>0</v>
      </c>
      <c r="AP700" s="372">
        <f t="shared" si="455"/>
        <v>275.12658024657532</v>
      </c>
      <c r="AQ700" s="372">
        <f t="shared" si="455"/>
        <v>0</v>
      </c>
      <c r="AR700" s="372">
        <f t="shared" si="455"/>
        <v>0</v>
      </c>
      <c r="AS700" s="372">
        <f t="shared" si="455"/>
        <v>278.14994926027396</v>
      </c>
      <c r="AT700" s="372">
        <f t="shared" si="455"/>
        <v>0</v>
      </c>
      <c r="AU700" s="372">
        <f t="shared" si="455"/>
        <v>0</v>
      </c>
      <c r="AV700" s="372">
        <f t="shared" si="455"/>
        <v>278.14994926027396</v>
      </c>
      <c r="AW700" s="372">
        <f t="shared" si="455"/>
        <v>0</v>
      </c>
      <c r="AX700" s="372">
        <f t="shared" si="455"/>
        <v>0</v>
      </c>
      <c r="AY700" s="372">
        <f t="shared" si="455"/>
        <v>274.37486827868855</v>
      </c>
      <c r="AZ700" s="372">
        <f t="shared" si="455"/>
        <v>0</v>
      </c>
      <c r="BA700" s="372">
        <f t="shared" si="455"/>
        <v>0</v>
      </c>
      <c r="BB700" s="372">
        <f t="shared" si="455"/>
        <v>274.3748682786885</v>
      </c>
      <c r="BC700" s="372">
        <f t="shared" si="455"/>
        <v>0</v>
      </c>
      <c r="BD700" s="372">
        <f t="shared" si="455"/>
        <v>0</v>
      </c>
      <c r="BE700" s="372">
        <f t="shared" si="455"/>
        <v>277.38997672131148</v>
      </c>
      <c r="BF700" s="372">
        <f t="shared" si="455"/>
        <v>0</v>
      </c>
      <c r="BG700" s="372">
        <f t="shared" si="455"/>
        <v>0</v>
      </c>
      <c r="BH700" s="372">
        <f t="shared" si="455"/>
        <v>277.38997672131148</v>
      </c>
      <c r="BI700" s="372">
        <f t="shared" si="455"/>
        <v>0</v>
      </c>
      <c r="BJ700" s="372">
        <f t="shared" si="455"/>
        <v>0</v>
      </c>
      <c r="BK700" s="372">
        <f t="shared" si="455"/>
        <v>272.10321123287673</v>
      </c>
      <c r="BL700" s="372">
        <f t="shared" si="455"/>
        <v>0</v>
      </c>
      <c r="BM700" s="372">
        <f t="shared" si="455"/>
        <v>0</v>
      </c>
      <c r="BN700" s="372">
        <f t="shared" si="455"/>
        <v>275.12658024657532</v>
      </c>
      <c r="BO700" s="372">
        <f t="shared" si="455"/>
        <v>0</v>
      </c>
      <c r="BP700" s="372">
        <f t="shared" si="455"/>
        <v>0</v>
      </c>
      <c r="BQ700" s="372">
        <f t="shared" si="455"/>
        <v>278.14994926027396</v>
      </c>
      <c r="BR700" s="372">
        <f t="shared" si="455"/>
        <v>0</v>
      </c>
      <c r="BS700" s="372">
        <f t="shared" si="455"/>
        <v>0</v>
      </c>
      <c r="BT700" s="372">
        <f t="shared" si="455"/>
        <v>278.14994926027396</v>
      </c>
      <c r="BU700" s="372">
        <f t="shared" si="455"/>
        <v>0</v>
      </c>
      <c r="BV700" s="372">
        <f t="shared" si="455"/>
        <v>0</v>
      </c>
      <c r="BW700" s="372">
        <f t="shared" ref="BW700:CL702" si="456">IF(OR(BW$641=1, BW$641=4, BW$641=7, BW$641=10), SUM(BT553:BV553), 0)</f>
        <v>272.10321123287673</v>
      </c>
      <c r="BX700" s="372">
        <f t="shared" si="456"/>
        <v>0</v>
      </c>
      <c r="BY700" s="372">
        <f t="shared" si="453"/>
        <v>0</v>
      </c>
      <c r="BZ700" s="372">
        <f t="shared" si="453"/>
        <v>275.12658024657532</v>
      </c>
      <c r="CA700" s="372">
        <f t="shared" si="453"/>
        <v>0</v>
      </c>
      <c r="CB700" s="372">
        <f t="shared" si="453"/>
        <v>0</v>
      </c>
      <c r="CC700" s="372">
        <f t="shared" si="453"/>
        <v>278.14994926027396</v>
      </c>
      <c r="CD700" s="372">
        <f t="shared" si="453"/>
        <v>0</v>
      </c>
      <c r="CE700" s="372">
        <f t="shared" si="453"/>
        <v>0</v>
      </c>
      <c r="CF700" s="372">
        <f t="shared" si="453"/>
        <v>278.14994926027396</v>
      </c>
      <c r="CG700" s="372">
        <f t="shared" si="453"/>
        <v>0</v>
      </c>
      <c r="CH700" s="372">
        <f t="shared" si="453"/>
        <v>0</v>
      </c>
      <c r="CI700" s="372">
        <f t="shared" si="453"/>
        <v>272.10321123287673</v>
      </c>
      <c r="CJ700" s="372">
        <f t="shared" si="453"/>
        <v>0</v>
      </c>
      <c r="CK700" s="372">
        <f t="shared" si="453"/>
        <v>0</v>
      </c>
      <c r="CL700" s="372">
        <f t="shared" si="453"/>
        <v>275.12658024657532</v>
      </c>
      <c r="CM700" s="372">
        <f t="shared" si="453"/>
        <v>0</v>
      </c>
      <c r="CN700" s="372">
        <f t="shared" si="453"/>
        <v>0</v>
      </c>
      <c r="CO700" s="372">
        <f t="shared" si="453"/>
        <v>278.14994926027396</v>
      </c>
      <c r="CP700" s="372">
        <f t="shared" si="453"/>
        <v>0</v>
      </c>
      <c r="CQ700" s="372">
        <f t="shared" si="453"/>
        <v>0</v>
      </c>
      <c r="CR700" s="372">
        <f t="shared" si="453"/>
        <v>278.14994926027396</v>
      </c>
      <c r="CS700" s="372">
        <f t="shared" si="453"/>
        <v>0</v>
      </c>
      <c r="CT700" s="372">
        <f t="shared" si="453"/>
        <v>0</v>
      </c>
      <c r="CU700" s="372">
        <f t="shared" si="453"/>
        <v>274.37486827868855</v>
      </c>
      <c r="CV700" s="372">
        <f t="shared" si="453"/>
        <v>0</v>
      </c>
      <c r="CW700" s="372">
        <f t="shared" si="453"/>
        <v>0</v>
      </c>
      <c r="CX700" s="372">
        <f t="shared" si="453"/>
        <v>274.3748682786885</v>
      </c>
      <c r="CY700" s="372">
        <f t="shared" si="453"/>
        <v>0</v>
      </c>
      <c r="CZ700" s="372">
        <f t="shared" si="453"/>
        <v>0</v>
      </c>
      <c r="DA700" s="372">
        <f t="shared" si="453"/>
        <v>277.38997672131148</v>
      </c>
      <c r="DB700" s="372">
        <f t="shared" si="453"/>
        <v>0</v>
      </c>
      <c r="DC700" s="372">
        <f t="shared" si="453"/>
        <v>0</v>
      </c>
      <c r="DD700" s="372"/>
      <c r="DE700" s="372"/>
      <c r="DF700" s="372"/>
      <c r="DG700" s="372"/>
      <c r="DH700" s="372"/>
      <c r="DI700" s="372"/>
      <c r="DJ700" s="372"/>
      <c r="DK700" s="372"/>
      <c r="DL700" s="372"/>
      <c r="DM700" s="372"/>
      <c r="DN700" s="372"/>
      <c r="DO700" s="372"/>
      <c r="DP700" s="372"/>
      <c r="DQ700" s="372"/>
      <c r="DR700" s="372"/>
      <c r="DS700" s="372"/>
      <c r="DT700" s="372"/>
      <c r="DU700" s="372"/>
      <c r="DV700" s="372"/>
      <c r="DW700" s="372"/>
      <c r="DX700" s="372"/>
      <c r="DY700" s="372"/>
      <c r="DZ700" s="372"/>
      <c r="EA700" s="372"/>
      <c r="EB700" s="372"/>
      <c r="EC700" s="372"/>
      <c r="ED700" s="372"/>
      <c r="EE700" s="372"/>
      <c r="EF700" s="372"/>
      <c r="EG700" s="372"/>
      <c r="EH700" s="372"/>
      <c r="EI700" s="372"/>
      <c r="EJ700" s="372"/>
      <c r="EK700" s="372"/>
      <c r="EL700" s="372"/>
      <c r="EM700" s="372"/>
    </row>
    <row r="701" spans="3:143" x14ac:dyDescent="0.3">
      <c r="C701" s="142">
        <f t="shared" si="432"/>
        <v>24</v>
      </c>
      <c r="D701" s="373" t="str">
        <f t="shared" si="451"/>
        <v>해외투자대출</v>
      </c>
      <c r="E701" s="215" t="str">
        <f t="shared" si="451"/>
        <v>산업</v>
      </c>
      <c r="F701" s="283">
        <f t="shared" si="451"/>
        <v>11480.75</v>
      </c>
      <c r="G701" s="217">
        <f t="shared" si="451"/>
        <v>2.4590999999999998E-2</v>
      </c>
      <c r="H701" s="218">
        <f t="shared" si="451"/>
        <v>43296</v>
      </c>
      <c r="I701" s="219" t="str">
        <f t="shared" si="451"/>
        <v>3개월</v>
      </c>
      <c r="J701" s="369" t="str">
        <f t="shared" si="451"/>
        <v>1,4,7,10</v>
      </c>
      <c r="K701" s="370"/>
      <c r="L701" s="371">
        <f t="shared" ref="L701:BW702" si="457">IF(OR(L$641=1, L$641=4, L$641=7, L$641=10), SUM(I554:K554), 0)</f>
        <v>0</v>
      </c>
      <c r="M701" s="372">
        <f t="shared" si="457"/>
        <v>0</v>
      </c>
      <c r="N701" s="372">
        <f t="shared" si="457"/>
        <v>0</v>
      </c>
      <c r="O701" s="372">
        <f t="shared" si="457"/>
        <v>69.613920801369858</v>
      </c>
      <c r="P701" s="372">
        <f t="shared" si="457"/>
        <v>0</v>
      </c>
      <c r="Q701" s="372">
        <f t="shared" si="457"/>
        <v>0</v>
      </c>
      <c r="R701" s="372">
        <f t="shared" si="457"/>
        <v>70.387408810273968</v>
      </c>
      <c r="S701" s="372">
        <f t="shared" si="457"/>
        <v>0</v>
      </c>
      <c r="T701" s="372">
        <f t="shared" si="457"/>
        <v>0</v>
      </c>
      <c r="U701" s="372">
        <f t="shared" si="457"/>
        <v>71.160896819178078</v>
      </c>
      <c r="V701" s="372">
        <f t="shared" si="457"/>
        <v>0</v>
      </c>
      <c r="W701" s="372">
        <f t="shared" si="457"/>
        <v>0</v>
      </c>
      <c r="X701" s="372">
        <f t="shared" si="457"/>
        <v>71.160896819178078</v>
      </c>
      <c r="Y701" s="372">
        <f t="shared" si="457"/>
        <v>0</v>
      </c>
      <c r="Z701" s="372">
        <f t="shared" si="457"/>
        <v>0</v>
      </c>
      <c r="AA701" s="372">
        <f t="shared" si="457"/>
        <v>69.613920801369858</v>
      </c>
      <c r="AB701" s="372">
        <f t="shared" si="457"/>
        <v>0</v>
      </c>
      <c r="AC701" s="372">
        <f t="shared" si="457"/>
        <v>0</v>
      </c>
      <c r="AD701" s="372">
        <f t="shared" si="457"/>
        <v>70.387408810273968</v>
      </c>
      <c r="AE701" s="372">
        <f t="shared" si="457"/>
        <v>0</v>
      </c>
      <c r="AF701" s="372">
        <f t="shared" si="457"/>
        <v>0</v>
      </c>
      <c r="AG701" s="372">
        <f t="shared" si="457"/>
        <v>71.160896819178078</v>
      </c>
      <c r="AH701" s="372">
        <f t="shared" si="457"/>
        <v>0</v>
      </c>
      <c r="AI701" s="372">
        <f t="shared" si="457"/>
        <v>0</v>
      </c>
      <c r="AJ701" s="372">
        <f t="shared" si="457"/>
        <v>71.160896819178078</v>
      </c>
      <c r="AK701" s="372">
        <f t="shared" si="457"/>
        <v>0</v>
      </c>
      <c r="AL701" s="372">
        <f t="shared" si="457"/>
        <v>0</v>
      </c>
      <c r="AM701" s="372">
        <f t="shared" si="457"/>
        <v>69.613920801369858</v>
      </c>
      <c r="AN701" s="372">
        <f t="shared" si="457"/>
        <v>0</v>
      </c>
      <c r="AO701" s="372">
        <f t="shared" si="457"/>
        <v>0</v>
      </c>
      <c r="AP701" s="372">
        <f t="shared" si="457"/>
        <v>70.387408810273968</v>
      </c>
      <c r="AQ701" s="372">
        <f t="shared" si="457"/>
        <v>0</v>
      </c>
      <c r="AR701" s="372">
        <f t="shared" si="457"/>
        <v>0</v>
      </c>
      <c r="AS701" s="372">
        <f t="shared" si="457"/>
        <v>71.160896819178078</v>
      </c>
      <c r="AT701" s="372">
        <f t="shared" si="457"/>
        <v>0</v>
      </c>
      <c r="AU701" s="372">
        <f t="shared" si="457"/>
        <v>0</v>
      </c>
      <c r="AV701" s="372">
        <f t="shared" si="457"/>
        <v>71.160896819178078</v>
      </c>
      <c r="AW701" s="372">
        <f t="shared" si="457"/>
        <v>0</v>
      </c>
      <c r="AX701" s="372">
        <f t="shared" si="457"/>
        <v>0</v>
      </c>
      <c r="AY701" s="372">
        <f t="shared" si="457"/>
        <v>70.195093485655732</v>
      </c>
      <c r="AZ701" s="372">
        <f t="shared" si="457"/>
        <v>0</v>
      </c>
      <c r="BA701" s="372">
        <f t="shared" si="457"/>
        <v>0</v>
      </c>
      <c r="BB701" s="372">
        <f t="shared" si="457"/>
        <v>70.195093485655732</v>
      </c>
      <c r="BC701" s="372">
        <f t="shared" si="457"/>
        <v>0</v>
      </c>
      <c r="BD701" s="372">
        <f t="shared" si="457"/>
        <v>0</v>
      </c>
      <c r="BE701" s="372">
        <f t="shared" si="457"/>
        <v>70.966468139344258</v>
      </c>
      <c r="BF701" s="372">
        <f t="shared" si="457"/>
        <v>0</v>
      </c>
      <c r="BG701" s="372">
        <f t="shared" si="457"/>
        <v>0</v>
      </c>
      <c r="BH701" s="372">
        <f t="shared" si="457"/>
        <v>70.966468139344258</v>
      </c>
      <c r="BI701" s="372">
        <f t="shared" si="457"/>
        <v>0</v>
      </c>
      <c r="BJ701" s="372">
        <f t="shared" si="457"/>
        <v>0</v>
      </c>
      <c r="BK701" s="372">
        <f t="shared" si="457"/>
        <v>69.613920801369858</v>
      </c>
      <c r="BL701" s="372">
        <f t="shared" si="457"/>
        <v>0</v>
      </c>
      <c r="BM701" s="372">
        <f t="shared" si="457"/>
        <v>0</v>
      </c>
      <c r="BN701" s="372">
        <f t="shared" si="457"/>
        <v>70.387408810273968</v>
      </c>
      <c r="BO701" s="372">
        <f t="shared" si="457"/>
        <v>0</v>
      </c>
      <c r="BP701" s="372">
        <f t="shared" si="457"/>
        <v>0</v>
      </c>
      <c r="BQ701" s="372">
        <f t="shared" si="457"/>
        <v>71.160896819178078</v>
      </c>
      <c r="BR701" s="372">
        <f t="shared" si="457"/>
        <v>0</v>
      </c>
      <c r="BS701" s="372">
        <f t="shared" si="457"/>
        <v>0</v>
      </c>
      <c r="BT701" s="372">
        <f t="shared" si="457"/>
        <v>71.160896819178078</v>
      </c>
      <c r="BU701" s="372">
        <f t="shared" si="457"/>
        <v>0</v>
      </c>
      <c r="BV701" s="372">
        <f t="shared" si="457"/>
        <v>0</v>
      </c>
      <c r="BW701" s="372">
        <f t="shared" si="457"/>
        <v>69.613920801369858</v>
      </c>
      <c r="BX701" s="372">
        <f t="shared" si="456"/>
        <v>0</v>
      </c>
      <c r="BY701" s="372">
        <f t="shared" si="453"/>
        <v>0</v>
      </c>
      <c r="BZ701" s="372">
        <f t="shared" si="453"/>
        <v>70.387408810273968</v>
      </c>
      <c r="CA701" s="372">
        <f t="shared" si="453"/>
        <v>0</v>
      </c>
      <c r="CB701" s="372">
        <f t="shared" si="453"/>
        <v>0</v>
      </c>
      <c r="CC701" s="372">
        <f t="shared" ref="CC701:DC702" si="458">IF(OR(CC$641=1, CC$641=4, CC$641=7, CC$641=10), SUM(BZ554:CB554), 0)</f>
        <v>71.160896819178078</v>
      </c>
      <c r="CD701" s="372">
        <f t="shared" si="458"/>
        <v>0</v>
      </c>
      <c r="CE701" s="372">
        <f t="shared" si="458"/>
        <v>0</v>
      </c>
      <c r="CF701" s="372">
        <f t="shared" si="458"/>
        <v>71.160896819178078</v>
      </c>
      <c r="CG701" s="372">
        <f t="shared" si="458"/>
        <v>0</v>
      </c>
      <c r="CH701" s="372">
        <f t="shared" si="458"/>
        <v>0</v>
      </c>
      <c r="CI701" s="372">
        <f t="shared" si="458"/>
        <v>69.613920801369858</v>
      </c>
      <c r="CJ701" s="372">
        <f t="shared" si="458"/>
        <v>0</v>
      </c>
      <c r="CK701" s="372">
        <f t="shared" si="458"/>
        <v>0</v>
      </c>
      <c r="CL701" s="372">
        <f t="shared" si="458"/>
        <v>70.387408810273968</v>
      </c>
      <c r="CM701" s="372">
        <f t="shared" si="458"/>
        <v>0</v>
      </c>
      <c r="CN701" s="372">
        <f t="shared" si="458"/>
        <v>0</v>
      </c>
      <c r="CO701" s="372">
        <f t="shared" si="458"/>
        <v>71.160896819178078</v>
      </c>
      <c r="CP701" s="372">
        <f t="shared" si="458"/>
        <v>0</v>
      </c>
      <c r="CQ701" s="372">
        <f t="shared" si="458"/>
        <v>0</v>
      </c>
      <c r="CR701" s="372">
        <f t="shared" si="458"/>
        <v>71.160896819178078</v>
      </c>
      <c r="CS701" s="372">
        <f t="shared" si="458"/>
        <v>0</v>
      </c>
      <c r="CT701" s="372">
        <f t="shared" si="458"/>
        <v>0</v>
      </c>
      <c r="CU701" s="372">
        <f t="shared" si="458"/>
        <v>70.195093485655732</v>
      </c>
      <c r="CV701" s="372">
        <f t="shared" si="458"/>
        <v>0</v>
      </c>
      <c r="CW701" s="372">
        <f t="shared" si="458"/>
        <v>0</v>
      </c>
      <c r="CX701" s="372">
        <f t="shared" si="458"/>
        <v>70.195093485655732</v>
      </c>
      <c r="CY701" s="372">
        <f t="shared" si="458"/>
        <v>0</v>
      </c>
      <c r="CZ701" s="372">
        <f t="shared" si="458"/>
        <v>0</v>
      </c>
      <c r="DA701" s="372">
        <f t="shared" si="458"/>
        <v>70.966468139344258</v>
      </c>
      <c r="DB701" s="372">
        <f t="shared" si="458"/>
        <v>0</v>
      </c>
      <c r="DC701" s="372">
        <f t="shared" si="458"/>
        <v>0</v>
      </c>
      <c r="DD701" s="372"/>
      <c r="DE701" s="372"/>
      <c r="DF701" s="372"/>
      <c r="DG701" s="372"/>
      <c r="DH701" s="372"/>
      <c r="DI701" s="372"/>
      <c r="DJ701" s="372"/>
      <c r="DK701" s="372"/>
      <c r="DL701" s="372"/>
      <c r="DM701" s="372"/>
      <c r="DN701" s="372"/>
      <c r="DO701" s="372"/>
      <c r="DP701" s="372"/>
      <c r="DQ701" s="372"/>
      <c r="DR701" s="372"/>
      <c r="DS701" s="372"/>
      <c r="DT701" s="372"/>
      <c r="DU701" s="372"/>
      <c r="DV701" s="372"/>
      <c r="DW701" s="372"/>
      <c r="DX701" s="372"/>
      <c r="DY701" s="372"/>
      <c r="DZ701" s="372"/>
      <c r="EA701" s="372"/>
      <c r="EB701" s="372"/>
      <c r="EC701" s="372"/>
      <c r="ED701" s="372"/>
      <c r="EE701" s="372"/>
      <c r="EF701" s="372"/>
      <c r="EG701" s="372"/>
      <c r="EH701" s="372"/>
      <c r="EI701" s="372"/>
      <c r="EJ701" s="372"/>
      <c r="EK701" s="372"/>
      <c r="EL701" s="372"/>
      <c r="EM701" s="372"/>
    </row>
    <row r="702" spans="3:143" x14ac:dyDescent="0.3">
      <c r="C702" s="142">
        <f t="shared" si="432"/>
        <v>25</v>
      </c>
      <c r="D702" s="373" t="str">
        <f t="shared" si="451"/>
        <v>해외투자대출</v>
      </c>
      <c r="E702" s="215" t="str">
        <f t="shared" si="451"/>
        <v>산업</v>
      </c>
      <c r="F702" s="283">
        <f t="shared" si="451"/>
        <v>42297.5</v>
      </c>
      <c r="G702" s="217">
        <f t="shared" si="451"/>
        <v>2.5009999999999998E-2</v>
      </c>
      <c r="H702" s="218">
        <f t="shared" si="451"/>
        <v>43306</v>
      </c>
      <c r="I702" s="219" t="str">
        <f t="shared" si="451"/>
        <v>3개월</v>
      </c>
      <c r="J702" s="369" t="str">
        <f t="shared" si="451"/>
        <v>1,4,7,10</v>
      </c>
      <c r="K702" s="370"/>
      <c r="L702" s="371">
        <f t="shared" si="457"/>
        <v>0</v>
      </c>
      <c r="M702" s="372">
        <f t="shared" si="457"/>
        <v>0</v>
      </c>
      <c r="N702" s="372">
        <f t="shared" si="457"/>
        <v>0</v>
      </c>
      <c r="O702" s="372">
        <f t="shared" si="457"/>
        <v>260.84230890410959</v>
      </c>
      <c r="P702" s="372">
        <f t="shared" si="457"/>
        <v>0</v>
      </c>
      <c r="Q702" s="372">
        <f t="shared" si="457"/>
        <v>0</v>
      </c>
      <c r="R702" s="372">
        <f t="shared" si="457"/>
        <v>263.74055678082186</v>
      </c>
      <c r="S702" s="372">
        <f t="shared" si="457"/>
        <v>0</v>
      </c>
      <c r="T702" s="372">
        <f t="shared" si="457"/>
        <v>0</v>
      </c>
      <c r="U702" s="372">
        <f t="shared" si="457"/>
        <v>266.63880465753419</v>
      </c>
      <c r="V702" s="372">
        <f t="shared" si="457"/>
        <v>0</v>
      </c>
      <c r="W702" s="372">
        <f t="shared" si="457"/>
        <v>0</v>
      </c>
      <c r="X702" s="372">
        <f t="shared" si="457"/>
        <v>266.63880465753419</v>
      </c>
      <c r="Y702" s="372">
        <f t="shared" si="457"/>
        <v>0</v>
      </c>
      <c r="Z702" s="372">
        <f t="shared" si="457"/>
        <v>0</v>
      </c>
      <c r="AA702" s="372">
        <f t="shared" si="457"/>
        <v>260.84230890410959</v>
      </c>
      <c r="AB702" s="372">
        <f t="shared" si="457"/>
        <v>0</v>
      </c>
      <c r="AC702" s="372">
        <f t="shared" si="457"/>
        <v>0</v>
      </c>
      <c r="AD702" s="372">
        <f t="shared" si="457"/>
        <v>263.74055678082186</v>
      </c>
      <c r="AE702" s="372">
        <f t="shared" si="457"/>
        <v>0</v>
      </c>
      <c r="AF702" s="372">
        <f t="shared" si="457"/>
        <v>0</v>
      </c>
      <c r="AG702" s="372">
        <f t="shared" si="457"/>
        <v>266.63880465753419</v>
      </c>
      <c r="AH702" s="372">
        <f t="shared" si="457"/>
        <v>0</v>
      </c>
      <c r="AI702" s="372">
        <f t="shared" si="457"/>
        <v>0</v>
      </c>
      <c r="AJ702" s="372">
        <f t="shared" si="457"/>
        <v>266.63880465753419</v>
      </c>
      <c r="AK702" s="372">
        <f t="shared" si="457"/>
        <v>0</v>
      </c>
      <c r="AL702" s="372">
        <f t="shared" si="457"/>
        <v>0</v>
      </c>
      <c r="AM702" s="372">
        <f t="shared" si="457"/>
        <v>260.84230890410959</v>
      </c>
      <c r="AN702" s="372">
        <f t="shared" si="457"/>
        <v>0</v>
      </c>
      <c r="AO702" s="372">
        <f t="shared" si="457"/>
        <v>0</v>
      </c>
      <c r="AP702" s="372">
        <f t="shared" si="457"/>
        <v>263.74055678082186</v>
      </c>
      <c r="AQ702" s="372">
        <f t="shared" si="457"/>
        <v>0</v>
      </c>
      <c r="AR702" s="372">
        <f t="shared" si="457"/>
        <v>0</v>
      </c>
      <c r="AS702" s="372">
        <f t="shared" si="457"/>
        <v>266.63880465753419</v>
      </c>
      <c r="AT702" s="372">
        <f t="shared" si="457"/>
        <v>0</v>
      </c>
      <c r="AU702" s="372">
        <f t="shared" si="457"/>
        <v>0</v>
      </c>
      <c r="AV702" s="372">
        <f t="shared" si="457"/>
        <v>266.63880465753419</v>
      </c>
      <c r="AW702" s="372">
        <f t="shared" si="457"/>
        <v>0</v>
      </c>
      <c r="AX702" s="372">
        <f t="shared" si="457"/>
        <v>0</v>
      </c>
      <c r="AY702" s="372">
        <f t="shared" si="457"/>
        <v>263.01995416666665</v>
      </c>
      <c r="AZ702" s="372">
        <f t="shared" si="457"/>
        <v>0</v>
      </c>
      <c r="BA702" s="372">
        <f t="shared" si="457"/>
        <v>0</v>
      </c>
      <c r="BB702" s="372">
        <f t="shared" si="457"/>
        <v>263.01995416666659</v>
      </c>
      <c r="BC702" s="372">
        <f t="shared" si="457"/>
        <v>0</v>
      </c>
      <c r="BD702" s="372">
        <f t="shared" si="457"/>
        <v>0</v>
      </c>
      <c r="BE702" s="372">
        <f t="shared" si="457"/>
        <v>265.91028333333327</v>
      </c>
      <c r="BF702" s="372">
        <f t="shared" si="457"/>
        <v>0</v>
      </c>
      <c r="BG702" s="372">
        <f t="shared" si="457"/>
        <v>0</v>
      </c>
      <c r="BH702" s="372">
        <f t="shared" si="457"/>
        <v>265.91028333333327</v>
      </c>
      <c r="BI702" s="372">
        <f t="shared" si="457"/>
        <v>0</v>
      </c>
      <c r="BJ702" s="372">
        <f t="shared" si="457"/>
        <v>0</v>
      </c>
      <c r="BK702" s="372">
        <f t="shared" si="457"/>
        <v>260.84230890410959</v>
      </c>
      <c r="BL702" s="372">
        <f t="shared" si="457"/>
        <v>0</v>
      </c>
      <c r="BM702" s="372">
        <f t="shared" si="457"/>
        <v>0</v>
      </c>
      <c r="BN702" s="372">
        <f t="shared" si="457"/>
        <v>263.74055678082186</v>
      </c>
      <c r="BO702" s="372">
        <f t="shared" si="457"/>
        <v>0</v>
      </c>
      <c r="BP702" s="372">
        <f t="shared" si="457"/>
        <v>0</v>
      </c>
      <c r="BQ702" s="372">
        <f t="shared" si="457"/>
        <v>266.63880465753419</v>
      </c>
      <c r="BR702" s="372">
        <f t="shared" si="457"/>
        <v>0</v>
      </c>
      <c r="BS702" s="372">
        <f t="shared" si="457"/>
        <v>0</v>
      </c>
      <c r="BT702" s="372">
        <f t="shared" si="457"/>
        <v>266.63880465753419</v>
      </c>
      <c r="BU702" s="372">
        <f t="shared" si="457"/>
        <v>0</v>
      </c>
      <c r="BV702" s="372">
        <f t="shared" si="457"/>
        <v>0</v>
      </c>
      <c r="BW702" s="372">
        <f t="shared" si="457"/>
        <v>260.84230890410959</v>
      </c>
      <c r="BX702" s="372">
        <f t="shared" si="456"/>
        <v>0</v>
      </c>
      <c r="BY702" s="372">
        <f t="shared" si="456"/>
        <v>0</v>
      </c>
      <c r="BZ702" s="372">
        <f t="shared" si="456"/>
        <v>263.74055678082186</v>
      </c>
      <c r="CA702" s="372">
        <f t="shared" si="456"/>
        <v>0</v>
      </c>
      <c r="CB702" s="372">
        <f t="shared" si="456"/>
        <v>0</v>
      </c>
      <c r="CC702" s="372">
        <f t="shared" si="456"/>
        <v>266.63880465753419</v>
      </c>
      <c r="CD702" s="372">
        <f t="shared" si="456"/>
        <v>0</v>
      </c>
      <c r="CE702" s="372">
        <f t="shared" si="456"/>
        <v>0</v>
      </c>
      <c r="CF702" s="372">
        <f t="shared" si="456"/>
        <v>266.63880465753419</v>
      </c>
      <c r="CG702" s="372">
        <f t="shared" si="456"/>
        <v>0</v>
      </c>
      <c r="CH702" s="372">
        <f t="shared" si="456"/>
        <v>0</v>
      </c>
      <c r="CI702" s="372">
        <f t="shared" si="456"/>
        <v>260.84230890410959</v>
      </c>
      <c r="CJ702" s="372">
        <f t="shared" si="456"/>
        <v>0</v>
      </c>
      <c r="CK702" s="372">
        <f t="shared" si="456"/>
        <v>0</v>
      </c>
      <c r="CL702" s="372">
        <f t="shared" si="456"/>
        <v>263.74055678082186</v>
      </c>
      <c r="CM702" s="372">
        <f t="shared" si="458"/>
        <v>0</v>
      </c>
      <c r="CN702" s="372">
        <f t="shared" si="458"/>
        <v>0</v>
      </c>
      <c r="CO702" s="372">
        <f t="shared" si="458"/>
        <v>266.63880465753419</v>
      </c>
      <c r="CP702" s="372">
        <f t="shared" si="458"/>
        <v>0</v>
      </c>
      <c r="CQ702" s="372">
        <f t="shared" si="458"/>
        <v>0</v>
      </c>
      <c r="CR702" s="372">
        <f t="shared" si="458"/>
        <v>266.63880465753419</v>
      </c>
      <c r="CS702" s="372">
        <f t="shared" si="458"/>
        <v>0</v>
      </c>
      <c r="CT702" s="372">
        <f t="shared" si="458"/>
        <v>0</v>
      </c>
      <c r="CU702" s="372">
        <f t="shared" si="458"/>
        <v>263.01995416666665</v>
      </c>
      <c r="CV702" s="372">
        <f t="shared" si="458"/>
        <v>0</v>
      </c>
      <c r="CW702" s="372">
        <f t="shared" si="458"/>
        <v>0</v>
      </c>
      <c r="CX702" s="372">
        <f t="shared" si="458"/>
        <v>263.01995416666659</v>
      </c>
      <c r="CY702" s="372">
        <f t="shared" si="458"/>
        <v>0</v>
      </c>
      <c r="CZ702" s="372">
        <f t="shared" si="458"/>
        <v>0</v>
      </c>
      <c r="DA702" s="372">
        <f t="shared" si="458"/>
        <v>265.91028333333327</v>
      </c>
      <c r="DB702" s="372">
        <f t="shared" si="458"/>
        <v>0</v>
      </c>
      <c r="DC702" s="372">
        <f t="shared" si="458"/>
        <v>0</v>
      </c>
      <c r="DD702" s="372"/>
      <c r="DE702" s="372"/>
      <c r="DF702" s="372"/>
      <c r="DG702" s="372"/>
      <c r="DH702" s="372"/>
      <c r="DI702" s="372"/>
      <c r="DJ702" s="372"/>
      <c r="DK702" s="372"/>
      <c r="DL702" s="372"/>
      <c r="DM702" s="372"/>
      <c r="DN702" s="372"/>
      <c r="DO702" s="372"/>
      <c r="DP702" s="372"/>
      <c r="DQ702" s="372"/>
      <c r="DR702" s="372"/>
      <c r="DS702" s="372"/>
      <c r="DT702" s="372"/>
      <c r="DU702" s="372"/>
      <c r="DV702" s="372"/>
      <c r="DW702" s="372"/>
      <c r="DX702" s="372"/>
      <c r="DY702" s="372"/>
      <c r="DZ702" s="372"/>
      <c r="EA702" s="372"/>
      <c r="EB702" s="372"/>
      <c r="EC702" s="372"/>
      <c r="ED702" s="372"/>
      <c r="EE702" s="372"/>
      <c r="EF702" s="372"/>
      <c r="EG702" s="372"/>
      <c r="EH702" s="372"/>
      <c r="EI702" s="372"/>
      <c r="EJ702" s="372"/>
      <c r="EK702" s="372"/>
      <c r="EL702" s="372"/>
      <c r="EM702" s="372"/>
    </row>
    <row r="703" spans="3:143" x14ac:dyDescent="0.3">
      <c r="C703" s="142">
        <f t="shared" si="432"/>
        <v>26</v>
      </c>
      <c r="D703" s="373" t="str">
        <f t="shared" si="451"/>
        <v>해외투자대출</v>
      </c>
      <c r="E703" s="215" t="str">
        <f t="shared" si="451"/>
        <v>수출입</v>
      </c>
      <c r="F703" s="283">
        <f t="shared" si="451"/>
        <v>3872.518</v>
      </c>
      <c r="G703" s="217">
        <f t="shared" si="451"/>
        <v>2.1989999999999999E-2</v>
      </c>
      <c r="H703" s="218">
        <f t="shared" si="451"/>
        <v>42905</v>
      </c>
      <c r="I703" s="219" t="str">
        <f t="shared" si="451"/>
        <v>3개월</v>
      </c>
      <c r="J703" s="369" t="str">
        <f t="shared" si="451"/>
        <v>3.6.9.12</v>
      </c>
      <c r="K703" s="370"/>
      <c r="L703" s="371">
        <f>IF(OR(L$641=3, L$641=6, L$641=9, L$641=12), SUM(I556:K556), 0)</f>
        <v>0</v>
      </c>
      <c r="M703" s="372">
        <f t="shared" ref="M703:BX703" si="459">IF(OR(M$641=3, M$641=6, M$641=9, M$641=12), SUM(J556:L556), 0)</f>
        <v>0</v>
      </c>
      <c r="N703" s="372">
        <f t="shared" si="459"/>
        <v>13.765050899671234</v>
      </c>
      <c r="O703" s="372">
        <f t="shared" si="459"/>
        <v>0</v>
      </c>
      <c r="P703" s="372">
        <f t="shared" si="459"/>
        <v>0</v>
      </c>
      <c r="Q703" s="372">
        <f t="shared" si="459"/>
        <v>13.952344790383561</v>
      </c>
      <c r="R703" s="372">
        <f t="shared" si="459"/>
        <v>0</v>
      </c>
      <c r="S703" s="372">
        <f t="shared" si="459"/>
        <v>0</v>
      </c>
      <c r="T703" s="372">
        <f t="shared" si="459"/>
        <v>3.3048493865753419</v>
      </c>
      <c r="U703" s="372">
        <f t="shared" si="459"/>
        <v>0</v>
      </c>
      <c r="V703" s="372">
        <f t="shared" si="459"/>
        <v>0</v>
      </c>
      <c r="W703" s="372">
        <f t="shared" si="459"/>
        <v>0</v>
      </c>
      <c r="X703" s="372">
        <f t="shared" si="459"/>
        <v>0</v>
      </c>
      <c r="Y703" s="372">
        <f t="shared" si="459"/>
        <v>0</v>
      </c>
      <c r="Z703" s="372">
        <f t="shared" si="459"/>
        <v>0</v>
      </c>
      <c r="AA703" s="372">
        <f t="shared" si="459"/>
        <v>0</v>
      </c>
      <c r="AB703" s="372">
        <f t="shared" si="459"/>
        <v>0</v>
      </c>
      <c r="AC703" s="372">
        <f t="shared" si="459"/>
        <v>0</v>
      </c>
      <c r="AD703" s="372">
        <f t="shared" si="459"/>
        <v>0</v>
      </c>
      <c r="AE703" s="372">
        <f t="shared" si="459"/>
        <v>0</v>
      </c>
      <c r="AF703" s="372">
        <f t="shared" si="459"/>
        <v>0</v>
      </c>
      <c r="AG703" s="372">
        <f t="shared" si="459"/>
        <v>0</v>
      </c>
      <c r="AH703" s="372">
        <f t="shared" si="459"/>
        <v>0</v>
      </c>
      <c r="AI703" s="372">
        <f t="shared" si="459"/>
        <v>0</v>
      </c>
      <c r="AJ703" s="372">
        <f t="shared" si="459"/>
        <v>0</v>
      </c>
      <c r="AK703" s="372">
        <f t="shared" si="459"/>
        <v>0</v>
      </c>
      <c r="AL703" s="372">
        <f t="shared" si="459"/>
        <v>0</v>
      </c>
      <c r="AM703" s="372">
        <f t="shared" si="459"/>
        <v>0</v>
      </c>
      <c r="AN703" s="372">
        <f t="shared" si="459"/>
        <v>0</v>
      </c>
      <c r="AO703" s="372">
        <f t="shared" si="459"/>
        <v>0</v>
      </c>
      <c r="AP703" s="372">
        <f t="shared" si="459"/>
        <v>0</v>
      </c>
      <c r="AQ703" s="372">
        <f t="shared" si="459"/>
        <v>0</v>
      </c>
      <c r="AR703" s="372">
        <f t="shared" si="459"/>
        <v>0</v>
      </c>
      <c r="AS703" s="372">
        <f t="shared" si="459"/>
        <v>0</v>
      </c>
      <c r="AT703" s="372">
        <f t="shared" si="459"/>
        <v>0</v>
      </c>
      <c r="AU703" s="372">
        <f t="shared" si="459"/>
        <v>0</v>
      </c>
      <c r="AV703" s="372">
        <f t="shared" si="459"/>
        <v>0</v>
      </c>
      <c r="AW703" s="372">
        <f t="shared" si="459"/>
        <v>0</v>
      </c>
      <c r="AX703" s="372">
        <f t="shared" si="459"/>
        <v>0</v>
      </c>
      <c r="AY703" s="372">
        <f t="shared" si="459"/>
        <v>0</v>
      </c>
      <c r="AZ703" s="372">
        <f t="shared" si="459"/>
        <v>0</v>
      </c>
      <c r="BA703" s="372">
        <f t="shared" si="459"/>
        <v>0</v>
      </c>
      <c r="BB703" s="372">
        <f t="shared" si="459"/>
        <v>0</v>
      </c>
      <c r="BC703" s="372">
        <f t="shared" si="459"/>
        <v>0</v>
      </c>
      <c r="BD703" s="372">
        <f t="shared" si="459"/>
        <v>0</v>
      </c>
      <c r="BE703" s="372">
        <f t="shared" si="459"/>
        <v>0</v>
      </c>
      <c r="BF703" s="372">
        <f t="shared" si="459"/>
        <v>0</v>
      </c>
      <c r="BG703" s="372">
        <f t="shared" si="459"/>
        <v>0</v>
      </c>
      <c r="BH703" s="372">
        <f t="shared" si="459"/>
        <v>0</v>
      </c>
      <c r="BI703" s="372">
        <f t="shared" si="459"/>
        <v>0</v>
      </c>
      <c r="BJ703" s="372">
        <f t="shared" si="459"/>
        <v>0</v>
      </c>
      <c r="BK703" s="372">
        <f t="shared" si="459"/>
        <v>0</v>
      </c>
      <c r="BL703" s="372">
        <f t="shared" si="459"/>
        <v>0</v>
      </c>
      <c r="BM703" s="372">
        <f t="shared" si="459"/>
        <v>0</v>
      </c>
      <c r="BN703" s="372">
        <f t="shared" si="459"/>
        <v>0</v>
      </c>
      <c r="BO703" s="372">
        <f t="shared" si="459"/>
        <v>0</v>
      </c>
      <c r="BP703" s="372">
        <f t="shared" si="459"/>
        <v>0</v>
      </c>
      <c r="BQ703" s="372">
        <f t="shared" si="459"/>
        <v>0</v>
      </c>
      <c r="BR703" s="372">
        <f t="shared" si="459"/>
        <v>0</v>
      </c>
      <c r="BS703" s="372">
        <f t="shared" si="459"/>
        <v>0</v>
      </c>
      <c r="BT703" s="372">
        <f t="shared" si="459"/>
        <v>0</v>
      </c>
      <c r="BU703" s="372">
        <f t="shared" si="459"/>
        <v>0</v>
      </c>
      <c r="BV703" s="372">
        <f t="shared" si="459"/>
        <v>0</v>
      </c>
      <c r="BW703" s="372">
        <f t="shared" si="459"/>
        <v>0</v>
      </c>
      <c r="BX703" s="372">
        <f t="shared" si="459"/>
        <v>0</v>
      </c>
      <c r="BY703" s="372">
        <f t="shared" ref="BY703:DC703" si="460">IF(OR(BY$641=3, BY$641=6, BY$641=9, BY$641=12), SUM(BV556:BX556), 0)</f>
        <v>0</v>
      </c>
      <c r="BZ703" s="372">
        <f t="shared" si="460"/>
        <v>0</v>
      </c>
      <c r="CA703" s="372">
        <f t="shared" si="460"/>
        <v>0</v>
      </c>
      <c r="CB703" s="372">
        <f t="shared" si="460"/>
        <v>0</v>
      </c>
      <c r="CC703" s="372">
        <f t="shared" si="460"/>
        <v>0</v>
      </c>
      <c r="CD703" s="372">
        <f t="shared" si="460"/>
        <v>0</v>
      </c>
      <c r="CE703" s="372">
        <f t="shared" si="460"/>
        <v>0</v>
      </c>
      <c r="CF703" s="372">
        <f t="shared" si="460"/>
        <v>0</v>
      </c>
      <c r="CG703" s="372">
        <f t="shared" si="460"/>
        <v>0</v>
      </c>
      <c r="CH703" s="372">
        <f t="shared" si="460"/>
        <v>0</v>
      </c>
      <c r="CI703" s="372">
        <f t="shared" si="460"/>
        <v>0</v>
      </c>
      <c r="CJ703" s="372">
        <f t="shared" si="460"/>
        <v>0</v>
      </c>
      <c r="CK703" s="372">
        <f t="shared" si="460"/>
        <v>0</v>
      </c>
      <c r="CL703" s="372">
        <f t="shared" si="460"/>
        <v>0</v>
      </c>
      <c r="CM703" s="372">
        <f t="shared" si="460"/>
        <v>0</v>
      </c>
      <c r="CN703" s="372">
        <f t="shared" si="460"/>
        <v>0</v>
      </c>
      <c r="CO703" s="372">
        <f t="shared" si="460"/>
        <v>0</v>
      </c>
      <c r="CP703" s="372">
        <f t="shared" si="460"/>
        <v>0</v>
      </c>
      <c r="CQ703" s="372">
        <f t="shared" si="460"/>
        <v>0</v>
      </c>
      <c r="CR703" s="372">
        <f t="shared" si="460"/>
        <v>0</v>
      </c>
      <c r="CS703" s="372">
        <f t="shared" si="460"/>
        <v>0</v>
      </c>
      <c r="CT703" s="372">
        <f t="shared" si="460"/>
        <v>0</v>
      </c>
      <c r="CU703" s="372">
        <f t="shared" si="460"/>
        <v>0</v>
      </c>
      <c r="CV703" s="372">
        <f t="shared" si="460"/>
        <v>0</v>
      </c>
      <c r="CW703" s="372">
        <f t="shared" si="460"/>
        <v>0</v>
      </c>
      <c r="CX703" s="372">
        <f t="shared" si="460"/>
        <v>0</v>
      </c>
      <c r="CY703" s="372">
        <f t="shared" si="460"/>
        <v>0</v>
      </c>
      <c r="CZ703" s="372">
        <f t="shared" si="460"/>
        <v>0</v>
      </c>
      <c r="DA703" s="372">
        <f t="shared" si="460"/>
        <v>0</v>
      </c>
      <c r="DB703" s="372">
        <f t="shared" si="460"/>
        <v>0</v>
      </c>
      <c r="DC703" s="372">
        <f t="shared" si="460"/>
        <v>0</v>
      </c>
      <c r="DD703" s="372"/>
      <c r="DE703" s="372"/>
      <c r="DF703" s="372"/>
      <c r="DG703" s="372"/>
      <c r="DH703" s="372"/>
      <c r="DI703" s="372"/>
      <c r="DJ703" s="372"/>
      <c r="DK703" s="372"/>
      <c r="DL703" s="372"/>
      <c r="DM703" s="372"/>
      <c r="DN703" s="372"/>
      <c r="DO703" s="372"/>
      <c r="DP703" s="372"/>
      <c r="DQ703" s="372"/>
      <c r="DR703" s="372"/>
      <c r="DS703" s="372"/>
      <c r="DT703" s="372"/>
      <c r="DU703" s="372"/>
      <c r="DV703" s="372"/>
      <c r="DW703" s="372"/>
      <c r="DX703" s="372"/>
      <c r="DY703" s="372"/>
      <c r="DZ703" s="372"/>
      <c r="EA703" s="372"/>
      <c r="EB703" s="372"/>
      <c r="EC703" s="372"/>
      <c r="ED703" s="372"/>
      <c r="EE703" s="372"/>
      <c r="EF703" s="372"/>
      <c r="EG703" s="372"/>
      <c r="EH703" s="372"/>
      <c r="EI703" s="372"/>
      <c r="EJ703" s="372"/>
      <c r="EK703" s="372"/>
      <c r="EL703" s="372"/>
      <c r="EM703" s="372"/>
    </row>
    <row r="704" spans="3:143" x14ac:dyDescent="0.3">
      <c r="C704" s="142">
        <f t="shared" si="432"/>
        <v>27</v>
      </c>
      <c r="D704" s="373" t="str">
        <f t="shared" si="451"/>
        <v>해외투자대출</v>
      </c>
      <c r="E704" s="215" t="str">
        <f t="shared" si="451"/>
        <v>수출입</v>
      </c>
      <c r="F704" s="283">
        <f t="shared" si="451"/>
        <v>3802.8</v>
      </c>
      <c r="G704" s="217">
        <f t="shared" si="451"/>
        <v>1.052E-2</v>
      </c>
      <c r="H704" s="218">
        <f t="shared" si="451"/>
        <v>43220</v>
      </c>
      <c r="I704" s="219" t="str">
        <f t="shared" si="451"/>
        <v>3개월</v>
      </c>
      <c r="J704" s="369" t="str">
        <f t="shared" si="451"/>
        <v>1,4,7,10</v>
      </c>
      <c r="K704" s="370"/>
      <c r="L704" s="371">
        <f>IF(OR(L$641=1, L$641=4, L$641=7, L$641=10), SUM(I557:K557), 0)</f>
        <v>0</v>
      </c>
      <c r="M704" s="372">
        <f t="shared" ref="M704:BX704" si="461">IF(OR(M$641=1, M$641=4, M$641=7, M$641=10), SUM(J557:L557), 0)</f>
        <v>0</v>
      </c>
      <c r="N704" s="372">
        <f t="shared" si="461"/>
        <v>0</v>
      </c>
      <c r="O704" s="372">
        <f t="shared" si="461"/>
        <v>9.8643590136986319</v>
      </c>
      <c r="P704" s="372">
        <f t="shared" si="461"/>
        <v>0</v>
      </c>
      <c r="Q704" s="372">
        <f t="shared" si="461"/>
        <v>0</v>
      </c>
      <c r="R704" s="372">
        <f t="shared" si="461"/>
        <v>7.7453485589041096</v>
      </c>
      <c r="S704" s="372">
        <f t="shared" si="461"/>
        <v>0</v>
      </c>
      <c r="T704" s="372">
        <f t="shared" si="461"/>
        <v>0</v>
      </c>
      <c r="U704" s="372">
        <f t="shared" si="461"/>
        <v>6.7223779945205484</v>
      </c>
      <c r="V704" s="372">
        <f t="shared" si="461"/>
        <v>0</v>
      </c>
      <c r="W704" s="372">
        <f t="shared" si="461"/>
        <v>0</v>
      </c>
      <c r="X704" s="372">
        <f t="shared" si="461"/>
        <v>4.4937635506849327</v>
      </c>
      <c r="Y704" s="372">
        <f t="shared" si="461"/>
        <v>0</v>
      </c>
      <c r="Z704" s="372">
        <f t="shared" si="461"/>
        <v>0</v>
      </c>
      <c r="AA704" s="372">
        <f t="shared" si="461"/>
        <v>3.0141096986301381</v>
      </c>
      <c r="AB704" s="372">
        <f t="shared" si="461"/>
        <v>0</v>
      </c>
      <c r="AC704" s="372">
        <f t="shared" si="461"/>
        <v>0</v>
      </c>
      <c r="AD704" s="372">
        <f t="shared" si="461"/>
        <v>2.2164362228310517</v>
      </c>
      <c r="AE704" s="372">
        <f t="shared" si="461"/>
        <v>0</v>
      </c>
      <c r="AF704" s="372">
        <f t="shared" si="461"/>
        <v>0</v>
      </c>
      <c r="AG704" s="372">
        <f t="shared" si="461"/>
        <v>1.4035399707762573</v>
      </c>
      <c r="AH704" s="372">
        <f t="shared" si="461"/>
        <v>0</v>
      </c>
      <c r="AI704" s="372">
        <f t="shared" si="461"/>
        <v>0</v>
      </c>
      <c r="AJ704" s="372">
        <f t="shared" si="461"/>
        <v>0.56019816621004737</v>
      </c>
      <c r="AK704" s="372">
        <f t="shared" si="461"/>
        <v>0</v>
      </c>
      <c r="AL704" s="372">
        <f t="shared" si="461"/>
        <v>0</v>
      </c>
      <c r="AM704" s="372">
        <f t="shared" si="461"/>
        <v>1.7694032540519349E-15</v>
      </c>
      <c r="AN704" s="372">
        <f t="shared" si="461"/>
        <v>0</v>
      </c>
      <c r="AO704" s="372">
        <f t="shared" si="461"/>
        <v>0</v>
      </c>
      <c r="AP704" s="372">
        <f t="shared" si="461"/>
        <v>1.7890632902080677E-15</v>
      </c>
      <c r="AQ704" s="372">
        <f t="shared" si="461"/>
        <v>0</v>
      </c>
      <c r="AR704" s="372">
        <f t="shared" si="461"/>
        <v>0</v>
      </c>
      <c r="AS704" s="372">
        <f t="shared" si="461"/>
        <v>1.8087233263642002E-15</v>
      </c>
      <c r="AT704" s="372">
        <f t="shared" si="461"/>
        <v>0</v>
      </c>
      <c r="AU704" s="372">
        <f t="shared" si="461"/>
        <v>0</v>
      </c>
      <c r="AV704" s="372">
        <f t="shared" si="461"/>
        <v>1.8087233263642002E-15</v>
      </c>
      <c r="AW704" s="372">
        <f t="shared" si="461"/>
        <v>0</v>
      </c>
      <c r="AX704" s="372">
        <f t="shared" si="461"/>
        <v>0</v>
      </c>
      <c r="AY704" s="372">
        <f t="shared" si="461"/>
        <v>1.7841751391419254E-15</v>
      </c>
      <c r="AZ704" s="372">
        <f t="shared" si="461"/>
        <v>0</v>
      </c>
      <c r="BA704" s="372">
        <f t="shared" si="461"/>
        <v>0</v>
      </c>
      <c r="BB704" s="372">
        <f t="shared" si="461"/>
        <v>1.7841751391419251E-15</v>
      </c>
      <c r="BC704" s="372">
        <f t="shared" si="461"/>
        <v>0</v>
      </c>
      <c r="BD704" s="372">
        <f t="shared" si="461"/>
        <v>0</v>
      </c>
      <c r="BE704" s="372">
        <f t="shared" si="461"/>
        <v>1.8037814593522762E-15</v>
      </c>
      <c r="BF704" s="372">
        <f t="shared" si="461"/>
        <v>0</v>
      </c>
      <c r="BG704" s="372">
        <f t="shared" si="461"/>
        <v>0</v>
      </c>
      <c r="BH704" s="372">
        <f t="shared" si="461"/>
        <v>1.8037814593522762E-15</v>
      </c>
      <c r="BI704" s="372">
        <f t="shared" si="461"/>
        <v>0</v>
      </c>
      <c r="BJ704" s="372">
        <f t="shared" si="461"/>
        <v>0</v>
      </c>
      <c r="BK704" s="372">
        <f t="shared" si="461"/>
        <v>1.7694032540519349E-15</v>
      </c>
      <c r="BL704" s="372">
        <f t="shared" si="461"/>
        <v>0</v>
      </c>
      <c r="BM704" s="372">
        <f t="shared" si="461"/>
        <v>0</v>
      </c>
      <c r="BN704" s="372">
        <f t="shared" si="461"/>
        <v>1.7890632902080677E-15</v>
      </c>
      <c r="BO704" s="372">
        <f t="shared" si="461"/>
        <v>0</v>
      </c>
      <c r="BP704" s="372">
        <f t="shared" si="461"/>
        <v>0</v>
      </c>
      <c r="BQ704" s="372">
        <f t="shared" si="461"/>
        <v>1.8087233263642002E-15</v>
      </c>
      <c r="BR704" s="372">
        <f t="shared" si="461"/>
        <v>0</v>
      </c>
      <c r="BS704" s="372">
        <f t="shared" si="461"/>
        <v>0</v>
      </c>
      <c r="BT704" s="372">
        <f t="shared" si="461"/>
        <v>1.8087233263642002E-15</v>
      </c>
      <c r="BU704" s="372">
        <f t="shared" si="461"/>
        <v>0</v>
      </c>
      <c r="BV704" s="372">
        <f t="shared" si="461"/>
        <v>0</v>
      </c>
      <c r="BW704" s="372">
        <f t="shared" si="461"/>
        <v>1.7694032540519349E-15</v>
      </c>
      <c r="BX704" s="372">
        <f t="shared" si="461"/>
        <v>0</v>
      </c>
      <c r="BY704" s="372">
        <f t="shared" ref="BY704:DC704" si="462">IF(OR(BY$641=1, BY$641=4, BY$641=7, BY$641=10), SUM(BV557:BX557), 0)</f>
        <v>0</v>
      </c>
      <c r="BZ704" s="372">
        <f t="shared" si="462"/>
        <v>1.7890632902080677E-15</v>
      </c>
      <c r="CA704" s="372">
        <f t="shared" si="462"/>
        <v>0</v>
      </c>
      <c r="CB704" s="372">
        <f t="shared" si="462"/>
        <v>0</v>
      </c>
      <c r="CC704" s="372">
        <f t="shared" si="462"/>
        <v>1.8087233263642002E-15</v>
      </c>
      <c r="CD704" s="372">
        <f t="shared" si="462"/>
        <v>0</v>
      </c>
      <c r="CE704" s="372">
        <f t="shared" si="462"/>
        <v>0</v>
      </c>
      <c r="CF704" s="372">
        <f t="shared" si="462"/>
        <v>1.8087233263642002E-15</v>
      </c>
      <c r="CG704" s="372">
        <f t="shared" si="462"/>
        <v>0</v>
      </c>
      <c r="CH704" s="372">
        <f t="shared" si="462"/>
        <v>0</v>
      </c>
      <c r="CI704" s="372">
        <f t="shared" si="462"/>
        <v>1.7694032540519349E-15</v>
      </c>
      <c r="CJ704" s="372">
        <f t="shared" si="462"/>
        <v>0</v>
      </c>
      <c r="CK704" s="372">
        <f t="shared" si="462"/>
        <v>0</v>
      </c>
      <c r="CL704" s="372">
        <f t="shared" si="462"/>
        <v>1.7890632902080677E-15</v>
      </c>
      <c r="CM704" s="372">
        <f t="shared" si="462"/>
        <v>0</v>
      </c>
      <c r="CN704" s="372">
        <f t="shared" si="462"/>
        <v>0</v>
      </c>
      <c r="CO704" s="372">
        <f t="shared" si="462"/>
        <v>1.8087233263642002E-15</v>
      </c>
      <c r="CP704" s="372">
        <f t="shared" si="462"/>
        <v>0</v>
      </c>
      <c r="CQ704" s="372">
        <f t="shared" si="462"/>
        <v>0</v>
      </c>
      <c r="CR704" s="372">
        <f t="shared" si="462"/>
        <v>1.8087233263642002E-15</v>
      </c>
      <c r="CS704" s="372">
        <f t="shared" si="462"/>
        <v>0</v>
      </c>
      <c r="CT704" s="372">
        <f t="shared" si="462"/>
        <v>0</v>
      </c>
      <c r="CU704" s="372">
        <f t="shared" si="462"/>
        <v>1.7841751391419254E-15</v>
      </c>
      <c r="CV704" s="372">
        <f t="shared" si="462"/>
        <v>0</v>
      </c>
      <c r="CW704" s="372">
        <f t="shared" si="462"/>
        <v>0</v>
      </c>
      <c r="CX704" s="372">
        <f t="shared" si="462"/>
        <v>1.7841751391419251E-15</v>
      </c>
      <c r="CY704" s="372">
        <f t="shared" si="462"/>
        <v>0</v>
      </c>
      <c r="CZ704" s="372">
        <f t="shared" si="462"/>
        <v>0</v>
      </c>
      <c r="DA704" s="372">
        <f t="shared" si="462"/>
        <v>1.8037814593522762E-15</v>
      </c>
      <c r="DB704" s="372">
        <f t="shared" si="462"/>
        <v>0</v>
      </c>
      <c r="DC704" s="372">
        <f t="shared" si="462"/>
        <v>0</v>
      </c>
      <c r="DD704" s="372"/>
      <c r="DE704" s="372"/>
      <c r="DF704" s="372"/>
      <c r="DG704" s="372"/>
      <c r="DH704" s="372"/>
      <c r="DI704" s="372"/>
      <c r="DJ704" s="372"/>
      <c r="DK704" s="372"/>
      <c r="DL704" s="372"/>
      <c r="DM704" s="372"/>
      <c r="DN704" s="372"/>
      <c r="DO704" s="372"/>
      <c r="DP704" s="372"/>
      <c r="DQ704" s="372"/>
      <c r="DR704" s="372"/>
      <c r="DS704" s="372"/>
      <c r="DT704" s="372"/>
      <c r="DU704" s="372"/>
      <c r="DV704" s="372"/>
      <c r="DW704" s="372"/>
      <c r="DX704" s="372"/>
      <c r="DY704" s="372"/>
      <c r="DZ704" s="372"/>
      <c r="EA704" s="372"/>
      <c r="EB704" s="372"/>
      <c r="EC704" s="372"/>
      <c r="ED704" s="372"/>
      <c r="EE704" s="372"/>
      <c r="EF704" s="372"/>
      <c r="EG704" s="372"/>
      <c r="EH704" s="372"/>
      <c r="EI704" s="372"/>
      <c r="EJ704" s="372"/>
      <c r="EK704" s="372"/>
      <c r="EL704" s="372"/>
      <c r="EM704" s="372"/>
    </row>
    <row r="705" spans="2:143" x14ac:dyDescent="0.3">
      <c r="C705" s="142">
        <f t="shared" si="432"/>
        <v>28</v>
      </c>
      <c r="D705" s="373" t="str">
        <f t="shared" si="451"/>
        <v>해외투자대출</v>
      </c>
      <c r="E705" s="215" t="str">
        <f t="shared" si="451"/>
        <v>수출입</v>
      </c>
      <c r="F705" s="283">
        <f t="shared" si="451"/>
        <v>20281.599999999999</v>
      </c>
      <c r="G705" s="217">
        <f t="shared" si="451"/>
        <v>1.179E-2</v>
      </c>
      <c r="H705" s="218">
        <f t="shared" si="451"/>
        <v>43640</v>
      </c>
      <c r="I705" s="219" t="str">
        <f t="shared" si="451"/>
        <v>3개월</v>
      </c>
      <c r="J705" s="369" t="str">
        <f t="shared" si="451"/>
        <v>3.6.9.12</v>
      </c>
      <c r="K705" s="370"/>
      <c r="L705" s="371">
        <f>IF(OR(L$641=3, L$641=6, L$641=9, L$641=12), SUM(I558:K558), 0)</f>
        <v>0</v>
      </c>
      <c r="M705" s="372">
        <f t="shared" ref="M705:BX705" si="463">IF(OR(M$641=3, M$641=6, M$641=9, M$641=12), SUM(J558:L558), 0)</f>
        <v>0</v>
      </c>
      <c r="N705" s="372">
        <f t="shared" si="463"/>
        <v>38.652284317808224</v>
      </c>
      <c r="O705" s="372">
        <f t="shared" si="463"/>
        <v>0</v>
      </c>
      <c r="P705" s="372">
        <f t="shared" si="463"/>
        <v>0</v>
      </c>
      <c r="Q705" s="372">
        <f t="shared" si="463"/>
        <v>60.271358597260274</v>
      </c>
      <c r="R705" s="372">
        <f t="shared" si="463"/>
        <v>0</v>
      </c>
      <c r="S705" s="372">
        <f t="shared" si="463"/>
        <v>0</v>
      </c>
      <c r="T705" s="372">
        <f t="shared" si="463"/>
        <v>60.271358597260274</v>
      </c>
      <c r="U705" s="372">
        <f t="shared" si="463"/>
        <v>0</v>
      </c>
      <c r="V705" s="372">
        <f t="shared" si="463"/>
        <v>0</v>
      </c>
      <c r="W705" s="372">
        <f t="shared" si="463"/>
        <v>59.616235134246566</v>
      </c>
      <c r="X705" s="372">
        <f t="shared" si="463"/>
        <v>0</v>
      </c>
      <c r="Y705" s="372">
        <f t="shared" si="463"/>
        <v>0</v>
      </c>
      <c r="Z705" s="372">
        <f t="shared" si="463"/>
        <v>58.57895631780822</v>
      </c>
      <c r="AA705" s="372">
        <f t="shared" si="463"/>
        <v>0</v>
      </c>
      <c r="AB705" s="372">
        <f t="shared" si="463"/>
        <v>0</v>
      </c>
      <c r="AC705" s="372">
        <f t="shared" si="463"/>
        <v>56.504398684931502</v>
      </c>
      <c r="AD705" s="372">
        <f t="shared" si="463"/>
        <v>0</v>
      </c>
      <c r="AE705" s="372">
        <f t="shared" si="463"/>
        <v>0</v>
      </c>
      <c r="AF705" s="372">
        <f t="shared" si="463"/>
        <v>52.723790367123286</v>
      </c>
      <c r="AG705" s="372">
        <f t="shared" si="463"/>
        <v>0</v>
      </c>
      <c r="AH705" s="372">
        <f t="shared" si="463"/>
        <v>0</v>
      </c>
      <c r="AI705" s="372">
        <f t="shared" si="463"/>
        <v>48.438191046575348</v>
      </c>
      <c r="AJ705" s="372">
        <f t="shared" si="463"/>
        <v>0</v>
      </c>
      <c r="AK705" s="372">
        <f t="shared" si="463"/>
        <v>0</v>
      </c>
      <c r="AL705" s="372">
        <f t="shared" si="463"/>
        <v>43.879623616438366</v>
      </c>
      <c r="AM705" s="372">
        <f t="shared" si="463"/>
        <v>0</v>
      </c>
      <c r="AN705" s="372">
        <f t="shared" si="463"/>
        <v>0</v>
      </c>
      <c r="AO705" s="372">
        <f t="shared" si="463"/>
        <v>37.669599123287696</v>
      </c>
      <c r="AP705" s="372">
        <f t="shared" si="463"/>
        <v>0</v>
      </c>
      <c r="AQ705" s="372">
        <f t="shared" si="463"/>
        <v>0</v>
      </c>
      <c r="AR705" s="372">
        <f t="shared" si="463"/>
        <v>30.108382487671264</v>
      </c>
      <c r="AS705" s="372">
        <f t="shared" si="463"/>
        <v>0</v>
      </c>
      <c r="AT705" s="372">
        <f t="shared" si="463"/>
        <v>0</v>
      </c>
      <c r="AU705" s="372">
        <f t="shared" si="463"/>
        <v>22.356088175342499</v>
      </c>
      <c r="AV705" s="372">
        <f t="shared" si="463"/>
        <v>0</v>
      </c>
      <c r="AW705" s="372">
        <f t="shared" si="463"/>
        <v>0</v>
      </c>
      <c r="AX705" s="372">
        <f t="shared" si="463"/>
        <v>15.328688273164193</v>
      </c>
      <c r="AY705" s="372">
        <f t="shared" si="463"/>
        <v>0</v>
      </c>
      <c r="AZ705" s="372">
        <f t="shared" si="463"/>
        <v>0</v>
      </c>
      <c r="BA705" s="372">
        <f t="shared" si="463"/>
        <v>11.270003016393481</v>
      </c>
      <c r="BB705" s="372">
        <f t="shared" si="463"/>
        <v>0</v>
      </c>
      <c r="BC705" s="372">
        <f t="shared" si="463"/>
        <v>0</v>
      </c>
      <c r="BD705" s="372">
        <f t="shared" si="463"/>
        <v>7.4997242295082351</v>
      </c>
      <c r="BE705" s="372">
        <f t="shared" si="463"/>
        <v>0</v>
      </c>
      <c r="BF705" s="372">
        <f t="shared" si="463"/>
        <v>0</v>
      </c>
      <c r="BG705" s="372">
        <f t="shared" si="463"/>
        <v>3.7158343278688921</v>
      </c>
      <c r="BH705" s="372">
        <f t="shared" si="463"/>
        <v>0</v>
      </c>
      <c r="BI705" s="372">
        <f t="shared" si="463"/>
        <v>0</v>
      </c>
      <c r="BJ705" s="372">
        <f t="shared" si="463"/>
        <v>0.42194455737708875</v>
      </c>
      <c r="BK705" s="372">
        <f t="shared" si="463"/>
        <v>0</v>
      </c>
      <c r="BL705" s="372">
        <f t="shared" si="463"/>
        <v>0</v>
      </c>
      <c r="BM705" s="372">
        <f t="shared" si="463"/>
        <v>4.0541536155577802E-14</v>
      </c>
      <c r="BN705" s="372">
        <f t="shared" si="463"/>
        <v>0</v>
      </c>
      <c r="BO705" s="372">
        <f t="shared" si="463"/>
        <v>0</v>
      </c>
      <c r="BP705" s="372">
        <f t="shared" si="463"/>
        <v>4.0541536155577802E-14</v>
      </c>
      <c r="BQ705" s="372">
        <f t="shared" si="463"/>
        <v>0</v>
      </c>
      <c r="BR705" s="372">
        <f t="shared" si="463"/>
        <v>0</v>
      </c>
      <c r="BS705" s="372">
        <f t="shared" si="463"/>
        <v>4.0100867284321521E-14</v>
      </c>
      <c r="BT705" s="372">
        <f t="shared" si="463"/>
        <v>0</v>
      </c>
      <c r="BU705" s="372">
        <f t="shared" si="463"/>
        <v>0</v>
      </c>
      <c r="BV705" s="372">
        <f t="shared" si="463"/>
        <v>3.9660198413065241E-14</v>
      </c>
      <c r="BW705" s="372">
        <f t="shared" si="463"/>
        <v>0</v>
      </c>
      <c r="BX705" s="372">
        <f t="shared" si="463"/>
        <v>0</v>
      </c>
      <c r="BY705" s="372">
        <f t="shared" ref="BY705:DC705" si="464">IF(OR(BY$641=3, BY$641=6, BY$641=9, BY$641=12), SUM(BV558:BX558), 0)</f>
        <v>4.0541536155577802E-14</v>
      </c>
      <c r="BZ705" s="372">
        <f t="shared" si="464"/>
        <v>0</v>
      </c>
      <c r="CA705" s="372">
        <f t="shared" si="464"/>
        <v>0</v>
      </c>
      <c r="CB705" s="372">
        <f t="shared" si="464"/>
        <v>4.0541536155577802E-14</v>
      </c>
      <c r="CC705" s="372">
        <f t="shared" si="464"/>
        <v>0</v>
      </c>
      <c r="CD705" s="372">
        <f t="shared" si="464"/>
        <v>0</v>
      </c>
      <c r="CE705" s="372">
        <f t="shared" si="464"/>
        <v>4.0100867284321521E-14</v>
      </c>
      <c r="CF705" s="372">
        <f t="shared" si="464"/>
        <v>0</v>
      </c>
      <c r="CG705" s="372">
        <f t="shared" si="464"/>
        <v>0</v>
      </c>
      <c r="CH705" s="372">
        <f t="shared" si="464"/>
        <v>3.9660198413065241E-14</v>
      </c>
      <c r="CI705" s="372">
        <f t="shared" si="464"/>
        <v>0</v>
      </c>
      <c r="CJ705" s="372">
        <f t="shared" si="464"/>
        <v>0</v>
      </c>
      <c r="CK705" s="372">
        <f t="shared" si="464"/>
        <v>4.0541536155577802E-14</v>
      </c>
      <c r="CL705" s="372">
        <f t="shared" si="464"/>
        <v>0</v>
      </c>
      <c r="CM705" s="372">
        <f t="shared" si="464"/>
        <v>0</v>
      </c>
      <c r="CN705" s="372">
        <f t="shared" si="464"/>
        <v>4.0541536155577802E-14</v>
      </c>
      <c r="CO705" s="372">
        <f t="shared" si="464"/>
        <v>0</v>
      </c>
      <c r="CP705" s="372">
        <f t="shared" si="464"/>
        <v>0</v>
      </c>
      <c r="CQ705" s="372">
        <f t="shared" si="464"/>
        <v>4.0100867284321521E-14</v>
      </c>
      <c r="CR705" s="372">
        <f t="shared" si="464"/>
        <v>0</v>
      </c>
      <c r="CS705" s="372">
        <f t="shared" si="464"/>
        <v>0</v>
      </c>
      <c r="CT705" s="372">
        <f t="shared" si="464"/>
        <v>4.0028626485754919E-14</v>
      </c>
      <c r="CU705" s="372">
        <f t="shared" si="464"/>
        <v>0</v>
      </c>
      <c r="CV705" s="372">
        <f t="shared" si="464"/>
        <v>0</v>
      </c>
      <c r="CW705" s="372">
        <f t="shared" si="464"/>
        <v>4.0430766931109009E-14</v>
      </c>
      <c r="CX705" s="372">
        <f t="shared" si="464"/>
        <v>0</v>
      </c>
      <c r="CY705" s="372">
        <f t="shared" si="464"/>
        <v>0</v>
      </c>
      <c r="CZ705" s="372">
        <f t="shared" si="464"/>
        <v>4.0430766931109009E-14</v>
      </c>
      <c r="DA705" s="372">
        <f t="shared" si="464"/>
        <v>0</v>
      </c>
      <c r="DB705" s="372">
        <f t="shared" si="464"/>
        <v>0</v>
      </c>
      <c r="DC705" s="372">
        <f t="shared" si="464"/>
        <v>3.9991302073162173E-14</v>
      </c>
      <c r="DD705" s="372"/>
      <c r="DE705" s="372"/>
      <c r="DF705" s="372"/>
      <c r="DG705" s="372"/>
      <c r="DH705" s="372"/>
      <c r="DI705" s="372"/>
      <c r="DJ705" s="372"/>
      <c r="DK705" s="372"/>
      <c r="DL705" s="372"/>
      <c r="DM705" s="372"/>
      <c r="DN705" s="372"/>
      <c r="DO705" s="372"/>
      <c r="DP705" s="372"/>
      <c r="DQ705" s="372"/>
      <c r="DR705" s="372"/>
      <c r="DS705" s="372"/>
      <c r="DT705" s="372"/>
      <c r="DU705" s="372"/>
      <c r="DV705" s="372"/>
      <c r="DW705" s="372"/>
      <c r="DX705" s="372"/>
      <c r="DY705" s="372"/>
      <c r="DZ705" s="372"/>
      <c r="EA705" s="372"/>
      <c r="EB705" s="372"/>
      <c r="EC705" s="372"/>
      <c r="ED705" s="372"/>
      <c r="EE705" s="372"/>
      <c r="EF705" s="372"/>
      <c r="EG705" s="372"/>
      <c r="EH705" s="372"/>
      <c r="EI705" s="372"/>
      <c r="EJ705" s="372"/>
      <c r="EK705" s="372"/>
      <c r="EL705" s="372"/>
      <c r="EM705" s="372"/>
    </row>
    <row r="706" spans="2:143" x14ac:dyDescent="0.3">
      <c r="C706" s="142">
        <f t="shared" si="432"/>
        <v>29</v>
      </c>
      <c r="D706" s="373" t="str">
        <f t="shared" si="451"/>
        <v>해외투자대출</v>
      </c>
      <c r="E706" s="215" t="str">
        <f t="shared" si="451"/>
        <v>산업</v>
      </c>
      <c r="F706" s="283">
        <f t="shared" si="451"/>
        <v>5070.3999999999996</v>
      </c>
      <c r="G706" s="217">
        <f t="shared" si="451"/>
        <v>1.66071E-2</v>
      </c>
      <c r="H706" s="218">
        <f t="shared" si="451"/>
        <v>42792</v>
      </c>
      <c r="I706" s="219" t="str">
        <f t="shared" si="451"/>
        <v>3개월</v>
      </c>
      <c r="J706" s="369" t="str">
        <f t="shared" si="451"/>
        <v>2,5,8,11</v>
      </c>
      <c r="K706" s="370"/>
      <c r="L706" s="371">
        <f>IF(OR(L$641=2, L$641=5, L$641=8, L$641=11), SUM(I559:K559), 0)</f>
        <v>0</v>
      </c>
      <c r="M706" s="372">
        <f t="shared" ref="M706:BX706" si="465">IF(OR(M$641=2, M$641=5, M$641=8, M$641=11), SUM(J559:L559), 0)</f>
        <v>7.1516269453150683</v>
      </c>
      <c r="N706" s="372">
        <f t="shared" si="465"/>
        <v>0</v>
      </c>
      <c r="O706" s="372">
        <f t="shared" si="465"/>
        <v>0</v>
      </c>
      <c r="P706" s="372">
        <f t="shared" si="465"/>
        <v>20.532090262356164</v>
      </c>
      <c r="Q706" s="372">
        <f t="shared" si="465"/>
        <v>0</v>
      </c>
      <c r="R706" s="372">
        <f t="shared" si="465"/>
        <v>0</v>
      </c>
      <c r="S706" s="372">
        <f t="shared" si="465"/>
        <v>21.224183192547944</v>
      </c>
      <c r="T706" s="372">
        <f t="shared" si="465"/>
        <v>0</v>
      </c>
      <c r="U706" s="372">
        <f t="shared" si="465"/>
        <v>0</v>
      </c>
      <c r="V706" s="372">
        <f t="shared" si="465"/>
        <v>21.224183192547944</v>
      </c>
      <c r="W706" s="372">
        <f t="shared" si="465"/>
        <v>0</v>
      </c>
      <c r="X706" s="372">
        <f t="shared" si="465"/>
        <v>0</v>
      </c>
      <c r="Y706" s="372">
        <f t="shared" si="465"/>
        <v>21.224183192547944</v>
      </c>
      <c r="Z706" s="372">
        <f t="shared" si="465"/>
        <v>0</v>
      </c>
      <c r="AA706" s="372">
        <f t="shared" si="465"/>
        <v>0</v>
      </c>
      <c r="AB706" s="372">
        <f t="shared" si="465"/>
        <v>20.532090262356164</v>
      </c>
      <c r="AC706" s="372">
        <f t="shared" si="465"/>
        <v>0</v>
      </c>
      <c r="AD706" s="372">
        <f t="shared" si="465"/>
        <v>0</v>
      </c>
      <c r="AE706" s="372">
        <f t="shared" si="465"/>
        <v>21.224183192547944</v>
      </c>
      <c r="AF706" s="372">
        <f t="shared" si="465"/>
        <v>0</v>
      </c>
      <c r="AG706" s="372">
        <f t="shared" si="465"/>
        <v>0</v>
      </c>
      <c r="AH706" s="372">
        <f t="shared" si="465"/>
        <v>21.224183192547944</v>
      </c>
      <c r="AI706" s="372">
        <f t="shared" si="465"/>
        <v>0</v>
      </c>
      <c r="AJ706" s="372">
        <f t="shared" si="465"/>
        <v>0</v>
      </c>
      <c r="AK706" s="372">
        <f t="shared" si="465"/>
        <v>21.224183192547944</v>
      </c>
      <c r="AL706" s="372">
        <f t="shared" si="465"/>
        <v>0</v>
      </c>
      <c r="AM706" s="372">
        <f t="shared" si="465"/>
        <v>0</v>
      </c>
      <c r="AN706" s="372">
        <f t="shared" si="465"/>
        <v>20.532090262356164</v>
      </c>
      <c r="AO706" s="372">
        <f t="shared" si="465"/>
        <v>0</v>
      </c>
      <c r="AP706" s="372">
        <f t="shared" si="465"/>
        <v>0</v>
      </c>
      <c r="AQ706" s="372">
        <f t="shared" si="465"/>
        <v>21.224183192547944</v>
      </c>
      <c r="AR706" s="372">
        <f t="shared" si="465"/>
        <v>0</v>
      </c>
      <c r="AS706" s="372">
        <f t="shared" si="465"/>
        <v>0</v>
      </c>
      <c r="AT706" s="372">
        <f t="shared" si="465"/>
        <v>21.224183192547944</v>
      </c>
      <c r="AU706" s="372">
        <f t="shared" si="465"/>
        <v>0</v>
      </c>
      <c r="AV706" s="372">
        <f t="shared" si="465"/>
        <v>0</v>
      </c>
      <c r="AW706" s="372">
        <f t="shared" si="465"/>
        <v>21.204643228216483</v>
      </c>
      <c r="AX706" s="372">
        <f t="shared" si="465"/>
        <v>0</v>
      </c>
      <c r="AY706" s="372">
        <f t="shared" si="465"/>
        <v>0</v>
      </c>
      <c r="AZ706" s="372">
        <f t="shared" si="465"/>
        <v>20.706058977049182</v>
      </c>
      <c r="BA706" s="372">
        <f t="shared" si="465"/>
        <v>0</v>
      </c>
      <c r="BB706" s="372">
        <f t="shared" si="465"/>
        <v>0</v>
      </c>
      <c r="BC706" s="372">
        <f t="shared" si="465"/>
        <v>21.166193620983606</v>
      </c>
      <c r="BD706" s="372">
        <f t="shared" si="465"/>
        <v>0</v>
      </c>
      <c r="BE706" s="372">
        <f t="shared" si="465"/>
        <v>0</v>
      </c>
      <c r="BF706" s="372">
        <f t="shared" si="465"/>
        <v>21.166193620983606</v>
      </c>
      <c r="BG706" s="372">
        <f t="shared" si="465"/>
        <v>0</v>
      </c>
      <c r="BH706" s="372">
        <f t="shared" si="465"/>
        <v>0</v>
      </c>
      <c r="BI706" s="372">
        <f t="shared" si="465"/>
        <v>21.185733585315067</v>
      </c>
      <c r="BJ706" s="372">
        <f t="shared" si="465"/>
        <v>0</v>
      </c>
      <c r="BK706" s="372">
        <f t="shared" si="465"/>
        <v>0</v>
      </c>
      <c r="BL706" s="372">
        <f t="shared" si="465"/>
        <v>20.532090262356164</v>
      </c>
      <c r="BM706" s="372">
        <f t="shared" si="465"/>
        <v>0</v>
      </c>
      <c r="BN706" s="372">
        <f t="shared" si="465"/>
        <v>0</v>
      </c>
      <c r="BO706" s="372">
        <f t="shared" si="465"/>
        <v>21.224183192547944</v>
      </c>
      <c r="BP706" s="372">
        <f t="shared" si="465"/>
        <v>0</v>
      </c>
      <c r="BQ706" s="372">
        <f t="shared" si="465"/>
        <v>0</v>
      </c>
      <c r="BR706" s="372">
        <f t="shared" si="465"/>
        <v>21.224183192547944</v>
      </c>
      <c r="BS706" s="372">
        <f t="shared" si="465"/>
        <v>0</v>
      </c>
      <c r="BT706" s="372">
        <f t="shared" si="465"/>
        <v>0</v>
      </c>
      <c r="BU706" s="372">
        <f t="shared" si="465"/>
        <v>21.224183192547944</v>
      </c>
      <c r="BV706" s="372">
        <f t="shared" si="465"/>
        <v>0</v>
      </c>
      <c r="BW706" s="372">
        <f t="shared" si="465"/>
        <v>0</v>
      </c>
      <c r="BX706" s="372">
        <f t="shared" si="465"/>
        <v>20.532090262356164</v>
      </c>
      <c r="BY706" s="372">
        <f t="shared" ref="BY706:DC706" si="466">IF(OR(BY$641=2, BY$641=5, BY$641=8, BY$641=11), SUM(BV559:BX559), 0)</f>
        <v>0</v>
      </c>
      <c r="BZ706" s="372">
        <f t="shared" si="466"/>
        <v>0</v>
      </c>
      <c r="CA706" s="372">
        <f t="shared" si="466"/>
        <v>21.224183192547944</v>
      </c>
      <c r="CB706" s="372">
        <f t="shared" si="466"/>
        <v>0</v>
      </c>
      <c r="CC706" s="372">
        <f t="shared" si="466"/>
        <v>0</v>
      </c>
      <c r="CD706" s="372">
        <f t="shared" si="466"/>
        <v>21.224183192547944</v>
      </c>
      <c r="CE706" s="372">
        <f t="shared" si="466"/>
        <v>0</v>
      </c>
      <c r="CF706" s="372">
        <f t="shared" si="466"/>
        <v>0</v>
      </c>
      <c r="CG706" s="372">
        <f t="shared" si="466"/>
        <v>21.224183192547944</v>
      </c>
      <c r="CH706" s="372">
        <f t="shared" si="466"/>
        <v>0</v>
      </c>
      <c r="CI706" s="372">
        <f t="shared" si="466"/>
        <v>0</v>
      </c>
      <c r="CJ706" s="372">
        <f t="shared" si="466"/>
        <v>20.532090262356164</v>
      </c>
      <c r="CK706" s="372">
        <f t="shared" si="466"/>
        <v>0</v>
      </c>
      <c r="CL706" s="372">
        <f t="shared" si="466"/>
        <v>0</v>
      </c>
      <c r="CM706" s="372">
        <f t="shared" si="466"/>
        <v>21.224183192547944</v>
      </c>
      <c r="CN706" s="372">
        <f t="shared" si="466"/>
        <v>0</v>
      </c>
      <c r="CO706" s="372">
        <f t="shared" si="466"/>
        <v>0</v>
      </c>
      <c r="CP706" s="372">
        <f t="shared" si="466"/>
        <v>21.224183192547944</v>
      </c>
      <c r="CQ706" s="372">
        <f t="shared" si="466"/>
        <v>0</v>
      </c>
      <c r="CR706" s="372">
        <f t="shared" si="466"/>
        <v>0</v>
      </c>
      <c r="CS706" s="372">
        <f t="shared" si="466"/>
        <v>21.204643228216483</v>
      </c>
      <c r="CT706" s="372">
        <f t="shared" si="466"/>
        <v>0</v>
      </c>
      <c r="CU706" s="372">
        <f t="shared" si="466"/>
        <v>0</v>
      </c>
      <c r="CV706" s="372">
        <f t="shared" si="466"/>
        <v>20.706058977049182</v>
      </c>
      <c r="CW706" s="372">
        <f t="shared" si="466"/>
        <v>0</v>
      </c>
      <c r="CX706" s="372">
        <f t="shared" si="466"/>
        <v>0</v>
      </c>
      <c r="CY706" s="372">
        <f t="shared" si="466"/>
        <v>21.166193620983606</v>
      </c>
      <c r="CZ706" s="372">
        <f t="shared" si="466"/>
        <v>0</v>
      </c>
      <c r="DA706" s="372">
        <f t="shared" si="466"/>
        <v>0</v>
      </c>
      <c r="DB706" s="372">
        <f t="shared" si="466"/>
        <v>21.166193620983606</v>
      </c>
      <c r="DC706" s="372">
        <f t="shared" si="466"/>
        <v>0</v>
      </c>
      <c r="DD706" s="372"/>
      <c r="DE706" s="372"/>
      <c r="DF706" s="372"/>
      <c r="DG706" s="372"/>
      <c r="DH706" s="372"/>
      <c r="DI706" s="372"/>
      <c r="DJ706" s="372"/>
      <c r="DK706" s="372"/>
      <c r="DL706" s="372"/>
      <c r="DM706" s="372"/>
      <c r="DN706" s="372"/>
      <c r="DO706" s="372"/>
      <c r="DP706" s="372"/>
      <c r="DQ706" s="372"/>
      <c r="DR706" s="372"/>
      <c r="DS706" s="372"/>
      <c r="DT706" s="372"/>
      <c r="DU706" s="372"/>
      <c r="DV706" s="372"/>
      <c r="DW706" s="372"/>
      <c r="DX706" s="372"/>
      <c r="DY706" s="372"/>
      <c r="DZ706" s="372"/>
      <c r="EA706" s="372"/>
      <c r="EB706" s="372"/>
      <c r="EC706" s="372"/>
      <c r="ED706" s="372"/>
      <c r="EE706" s="372"/>
      <c r="EF706" s="372"/>
      <c r="EG706" s="372"/>
      <c r="EH706" s="372"/>
      <c r="EI706" s="372"/>
      <c r="EJ706" s="372"/>
      <c r="EK706" s="372"/>
      <c r="EL706" s="372"/>
      <c r="EM706" s="372"/>
    </row>
    <row r="707" spans="2:143" x14ac:dyDescent="0.3">
      <c r="C707" s="142">
        <f t="shared" si="432"/>
        <v>30</v>
      </c>
      <c r="D707" s="373" t="str">
        <f t="shared" si="451"/>
        <v>해외투자대출</v>
      </c>
      <c r="E707" s="215" t="str">
        <f t="shared" si="451"/>
        <v>산업</v>
      </c>
      <c r="F707" s="283">
        <f t="shared" si="451"/>
        <v>6338</v>
      </c>
      <c r="G707" s="217">
        <f t="shared" si="451"/>
        <v>1.3509999999999999E-2</v>
      </c>
      <c r="H707" s="218">
        <f t="shared" si="451"/>
        <v>43342</v>
      </c>
      <c r="I707" s="219" t="str">
        <f t="shared" si="451"/>
        <v>3개월</v>
      </c>
      <c r="J707" s="376" t="str">
        <f t="shared" si="451"/>
        <v>3.6.9.12</v>
      </c>
      <c r="K707" s="370"/>
      <c r="L707" s="371">
        <f>IF(OR(L$641=3, L$641=6, L$641=9, L$641=12), SUM(I560:K560), 0)</f>
        <v>0</v>
      </c>
      <c r="M707" s="372">
        <f t="shared" ref="M707:BX707" si="467">IF(OR(M$641=3, M$641=6, M$641=9, M$641=12), SUM(J560:L560), 0)</f>
        <v>0</v>
      </c>
      <c r="N707" s="372">
        <f t="shared" si="467"/>
        <v>13.840976493150684</v>
      </c>
      <c r="O707" s="372">
        <f t="shared" si="467"/>
        <v>0</v>
      </c>
      <c r="P707" s="372">
        <f t="shared" si="467"/>
        <v>0</v>
      </c>
      <c r="Q707" s="372">
        <f t="shared" si="467"/>
        <v>21.582539616438353</v>
      </c>
      <c r="R707" s="372">
        <f t="shared" si="467"/>
        <v>0</v>
      </c>
      <c r="S707" s="372">
        <f t="shared" si="467"/>
        <v>0</v>
      </c>
      <c r="T707" s="372">
        <f t="shared" si="467"/>
        <v>21.582539616438353</v>
      </c>
      <c r="U707" s="372">
        <f t="shared" si="467"/>
        <v>0</v>
      </c>
      <c r="V707" s="372">
        <f t="shared" si="467"/>
        <v>0</v>
      </c>
      <c r="W707" s="372">
        <f t="shared" si="467"/>
        <v>21.347946794520546</v>
      </c>
      <c r="X707" s="372">
        <f t="shared" si="467"/>
        <v>0</v>
      </c>
      <c r="Y707" s="372">
        <f t="shared" si="467"/>
        <v>0</v>
      </c>
      <c r="Z707" s="372">
        <f t="shared" si="467"/>
        <v>21.113353972602738</v>
      </c>
      <c r="AA707" s="372">
        <f t="shared" si="467"/>
        <v>0</v>
      </c>
      <c r="AB707" s="372">
        <f t="shared" si="467"/>
        <v>0</v>
      </c>
      <c r="AC707" s="372">
        <f t="shared" si="467"/>
        <v>21.582539616438353</v>
      </c>
      <c r="AD707" s="372">
        <f t="shared" si="467"/>
        <v>0</v>
      </c>
      <c r="AE707" s="372">
        <f t="shared" si="467"/>
        <v>0</v>
      </c>
      <c r="AF707" s="372">
        <f t="shared" si="467"/>
        <v>21.582539616438353</v>
      </c>
      <c r="AG707" s="372">
        <f t="shared" si="467"/>
        <v>0</v>
      </c>
      <c r="AH707" s="372">
        <f t="shared" si="467"/>
        <v>0</v>
      </c>
      <c r="AI707" s="372">
        <f t="shared" si="467"/>
        <v>21.347946794520546</v>
      </c>
      <c r="AJ707" s="372">
        <f t="shared" si="467"/>
        <v>0</v>
      </c>
      <c r="AK707" s="372">
        <f t="shared" si="467"/>
        <v>0</v>
      </c>
      <c r="AL707" s="372">
        <f t="shared" si="467"/>
        <v>21.113353972602738</v>
      </c>
      <c r="AM707" s="372">
        <f t="shared" si="467"/>
        <v>0</v>
      </c>
      <c r="AN707" s="372">
        <f t="shared" si="467"/>
        <v>0</v>
      </c>
      <c r="AO707" s="372">
        <f t="shared" si="467"/>
        <v>21.582539616438353</v>
      </c>
      <c r="AP707" s="372">
        <f t="shared" si="467"/>
        <v>0</v>
      </c>
      <c r="AQ707" s="372">
        <f t="shared" si="467"/>
        <v>0</v>
      </c>
      <c r="AR707" s="372">
        <f t="shared" si="467"/>
        <v>21.582539616438353</v>
      </c>
      <c r="AS707" s="372">
        <f t="shared" si="467"/>
        <v>0</v>
      </c>
      <c r="AT707" s="372">
        <f t="shared" si="467"/>
        <v>0</v>
      </c>
      <c r="AU707" s="372">
        <f t="shared" si="467"/>
        <v>21.347946794520546</v>
      </c>
      <c r="AV707" s="372">
        <f t="shared" si="467"/>
        <v>0</v>
      </c>
      <c r="AW707" s="372">
        <f t="shared" si="467"/>
        <v>0</v>
      </c>
      <c r="AX707" s="372">
        <f t="shared" si="467"/>
        <v>21.309488954861891</v>
      </c>
      <c r="AY707" s="372">
        <f t="shared" si="467"/>
        <v>0</v>
      </c>
      <c r="AZ707" s="372">
        <f t="shared" si="467"/>
        <v>0</v>
      </c>
      <c r="BA707" s="372">
        <f t="shared" si="467"/>
        <v>21.523570928961746</v>
      </c>
      <c r="BB707" s="372">
        <f t="shared" si="467"/>
        <v>0</v>
      </c>
      <c r="BC707" s="372">
        <f t="shared" si="467"/>
        <v>0</v>
      </c>
      <c r="BD707" s="372">
        <f t="shared" si="467"/>
        <v>21.523570928961746</v>
      </c>
      <c r="BE707" s="372">
        <f t="shared" si="467"/>
        <v>0</v>
      </c>
      <c r="BF707" s="372">
        <f t="shared" si="467"/>
        <v>0</v>
      </c>
      <c r="BG707" s="372">
        <f t="shared" si="467"/>
        <v>21.289619071038249</v>
      </c>
      <c r="BH707" s="372">
        <f t="shared" si="467"/>
        <v>0</v>
      </c>
      <c r="BI707" s="372">
        <f t="shared" si="467"/>
        <v>0</v>
      </c>
      <c r="BJ707" s="372">
        <f t="shared" si="467"/>
        <v>21.0934840887791</v>
      </c>
      <c r="BK707" s="372">
        <f t="shared" si="467"/>
        <v>0</v>
      </c>
      <c r="BL707" s="372">
        <f t="shared" si="467"/>
        <v>0</v>
      </c>
      <c r="BM707" s="372">
        <f t="shared" si="467"/>
        <v>21.582539616438353</v>
      </c>
      <c r="BN707" s="372">
        <f t="shared" si="467"/>
        <v>0</v>
      </c>
      <c r="BO707" s="372">
        <f t="shared" si="467"/>
        <v>0</v>
      </c>
      <c r="BP707" s="372">
        <f t="shared" si="467"/>
        <v>21.582539616438353</v>
      </c>
      <c r="BQ707" s="372">
        <f t="shared" si="467"/>
        <v>0</v>
      </c>
      <c r="BR707" s="372">
        <f t="shared" si="467"/>
        <v>0</v>
      </c>
      <c r="BS707" s="372">
        <f t="shared" si="467"/>
        <v>21.347946794520546</v>
      </c>
      <c r="BT707" s="372">
        <f t="shared" si="467"/>
        <v>0</v>
      </c>
      <c r="BU707" s="372">
        <f t="shared" si="467"/>
        <v>0</v>
      </c>
      <c r="BV707" s="372">
        <f t="shared" si="467"/>
        <v>21.113353972602738</v>
      </c>
      <c r="BW707" s="372">
        <f t="shared" si="467"/>
        <v>0</v>
      </c>
      <c r="BX707" s="372">
        <f t="shared" si="467"/>
        <v>0</v>
      </c>
      <c r="BY707" s="372">
        <f t="shared" ref="BY707:DC707" si="468">IF(OR(BY$641=3, BY$641=6, BY$641=9, BY$641=12), SUM(BV560:BX560), 0)</f>
        <v>21.582539616438353</v>
      </c>
      <c r="BZ707" s="372">
        <f t="shared" si="468"/>
        <v>0</v>
      </c>
      <c r="CA707" s="372">
        <f t="shared" si="468"/>
        <v>0</v>
      </c>
      <c r="CB707" s="372">
        <f t="shared" si="468"/>
        <v>21.582539616438353</v>
      </c>
      <c r="CC707" s="372">
        <f t="shared" si="468"/>
        <v>0</v>
      </c>
      <c r="CD707" s="372">
        <f t="shared" si="468"/>
        <v>0</v>
      </c>
      <c r="CE707" s="372">
        <f t="shared" si="468"/>
        <v>21.347946794520546</v>
      </c>
      <c r="CF707" s="372">
        <f t="shared" si="468"/>
        <v>0</v>
      </c>
      <c r="CG707" s="372">
        <f t="shared" si="468"/>
        <v>0</v>
      </c>
      <c r="CH707" s="372">
        <f t="shared" si="468"/>
        <v>21.113353972602738</v>
      </c>
      <c r="CI707" s="372">
        <f t="shared" si="468"/>
        <v>0</v>
      </c>
      <c r="CJ707" s="372">
        <f t="shared" si="468"/>
        <v>0</v>
      </c>
      <c r="CK707" s="372">
        <f t="shared" si="468"/>
        <v>21.582539616438353</v>
      </c>
      <c r="CL707" s="372">
        <f t="shared" si="468"/>
        <v>0</v>
      </c>
      <c r="CM707" s="372">
        <f t="shared" si="468"/>
        <v>0</v>
      </c>
      <c r="CN707" s="372">
        <f t="shared" si="468"/>
        <v>21.582539616438353</v>
      </c>
      <c r="CO707" s="372">
        <f t="shared" si="468"/>
        <v>0</v>
      </c>
      <c r="CP707" s="372">
        <f t="shared" si="468"/>
        <v>0</v>
      </c>
      <c r="CQ707" s="372">
        <f t="shared" si="468"/>
        <v>21.347946794520546</v>
      </c>
      <c r="CR707" s="372">
        <f t="shared" si="468"/>
        <v>0</v>
      </c>
      <c r="CS707" s="372">
        <f t="shared" si="468"/>
        <v>0</v>
      </c>
      <c r="CT707" s="372">
        <f t="shared" si="468"/>
        <v>21.309488954861891</v>
      </c>
      <c r="CU707" s="372">
        <f t="shared" si="468"/>
        <v>0</v>
      </c>
      <c r="CV707" s="372">
        <f t="shared" si="468"/>
        <v>0</v>
      </c>
      <c r="CW707" s="372">
        <f t="shared" si="468"/>
        <v>21.523570928961746</v>
      </c>
      <c r="CX707" s="372">
        <f t="shared" si="468"/>
        <v>0</v>
      </c>
      <c r="CY707" s="372">
        <f t="shared" si="468"/>
        <v>0</v>
      </c>
      <c r="CZ707" s="372">
        <f t="shared" si="468"/>
        <v>21.523570928961746</v>
      </c>
      <c r="DA707" s="372">
        <f t="shared" si="468"/>
        <v>0</v>
      </c>
      <c r="DB707" s="372">
        <f t="shared" si="468"/>
        <v>0</v>
      </c>
      <c r="DC707" s="372">
        <f t="shared" si="468"/>
        <v>21.289619071038249</v>
      </c>
      <c r="DD707" s="372"/>
      <c r="DE707" s="372"/>
      <c r="DF707" s="372"/>
      <c r="DG707" s="372"/>
      <c r="DH707" s="372"/>
      <c r="DI707" s="372"/>
      <c r="DJ707" s="372"/>
      <c r="DK707" s="372"/>
      <c r="DL707" s="372"/>
      <c r="DM707" s="372"/>
      <c r="DN707" s="372"/>
      <c r="DO707" s="372"/>
      <c r="DP707" s="372"/>
      <c r="DQ707" s="372"/>
      <c r="DR707" s="372"/>
      <c r="DS707" s="372"/>
      <c r="DT707" s="372"/>
      <c r="DU707" s="372"/>
      <c r="DV707" s="372"/>
      <c r="DW707" s="372"/>
      <c r="DX707" s="372"/>
      <c r="DY707" s="372"/>
      <c r="DZ707" s="372"/>
      <c r="EA707" s="372"/>
      <c r="EB707" s="372"/>
      <c r="EC707" s="372"/>
      <c r="ED707" s="372"/>
      <c r="EE707" s="372"/>
      <c r="EF707" s="372"/>
      <c r="EG707" s="372"/>
      <c r="EH707" s="372"/>
      <c r="EI707" s="372"/>
      <c r="EJ707" s="372"/>
      <c r="EK707" s="372"/>
      <c r="EL707" s="372"/>
      <c r="EM707" s="372"/>
    </row>
    <row r="708" spans="2:143" x14ac:dyDescent="0.3">
      <c r="C708" s="142">
        <f t="shared" si="432"/>
        <v>31</v>
      </c>
      <c r="D708" s="373" t="str">
        <f t="shared" si="451"/>
        <v>국고보조금</v>
      </c>
      <c r="E708" s="215" t="str">
        <f t="shared" si="451"/>
        <v>국고보조</v>
      </c>
      <c r="F708" s="283">
        <f t="shared" si="451"/>
        <v>2902.0929999999998</v>
      </c>
      <c r="G708" s="217">
        <f t="shared" si="451"/>
        <v>0</v>
      </c>
      <c r="H708" s="218">
        <f t="shared" si="451"/>
        <v>0</v>
      </c>
      <c r="I708" s="219">
        <f t="shared" si="451"/>
        <v>0</v>
      </c>
      <c r="J708" s="369">
        <f t="shared" si="451"/>
        <v>0</v>
      </c>
      <c r="K708" s="370"/>
      <c r="L708" s="371">
        <f>K561</f>
        <v>0</v>
      </c>
      <c r="M708" s="372">
        <f t="shared" ref="M708:BX708" si="469">L561</f>
        <v>0</v>
      </c>
      <c r="N708" s="372">
        <f t="shared" si="469"/>
        <v>0</v>
      </c>
      <c r="O708" s="372">
        <f t="shared" si="469"/>
        <v>0</v>
      </c>
      <c r="P708" s="372">
        <f t="shared" si="469"/>
        <v>0</v>
      </c>
      <c r="Q708" s="372">
        <f t="shared" si="469"/>
        <v>0</v>
      </c>
      <c r="R708" s="372">
        <f t="shared" si="469"/>
        <v>0</v>
      </c>
      <c r="S708" s="372">
        <f t="shared" si="469"/>
        <v>0</v>
      </c>
      <c r="T708" s="372">
        <f t="shared" si="469"/>
        <v>0</v>
      </c>
      <c r="U708" s="372">
        <f t="shared" si="469"/>
        <v>0</v>
      </c>
      <c r="V708" s="372">
        <f t="shared" si="469"/>
        <v>0</v>
      </c>
      <c r="W708" s="372">
        <f t="shared" si="469"/>
        <v>0</v>
      </c>
      <c r="X708" s="372">
        <f t="shared" si="469"/>
        <v>0</v>
      </c>
      <c r="Y708" s="372">
        <f t="shared" si="469"/>
        <v>0</v>
      </c>
      <c r="Z708" s="372">
        <f t="shared" si="469"/>
        <v>0</v>
      </c>
      <c r="AA708" s="372">
        <f t="shared" si="469"/>
        <v>0</v>
      </c>
      <c r="AB708" s="372">
        <f t="shared" si="469"/>
        <v>0</v>
      </c>
      <c r="AC708" s="372">
        <f t="shared" si="469"/>
        <v>0</v>
      </c>
      <c r="AD708" s="372">
        <f t="shared" si="469"/>
        <v>0</v>
      </c>
      <c r="AE708" s="372">
        <f t="shared" si="469"/>
        <v>0</v>
      </c>
      <c r="AF708" s="372">
        <f t="shared" si="469"/>
        <v>0</v>
      </c>
      <c r="AG708" s="372">
        <f t="shared" si="469"/>
        <v>0</v>
      </c>
      <c r="AH708" s="372">
        <f t="shared" si="469"/>
        <v>0</v>
      </c>
      <c r="AI708" s="372">
        <f t="shared" si="469"/>
        <v>0</v>
      </c>
      <c r="AJ708" s="372">
        <f t="shared" si="469"/>
        <v>0</v>
      </c>
      <c r="AK708" s="372">
        <f t="shared" si="469"/>
        <v>0</v>
      </c>
      <c r="AL708" s="372">
        <f t="shared" si="469"/>
        <v>0</v>
      </c>
      <c r="AM708" s="372">
        <f t="shared" si="469"/>
        <v>0</v>
      </c>
      <c r="AN708" s="372">
        <f t="shared" si="469"/>
        <v>0</v>
      </c>
      <c r="AO708" s="372">
        <f t="shared" si="469"/>
        <v>0</v>
      </c>
      <c r="AP708" s="372">
        <f t="shared" si="469"/>
        <v>0</v>
      </c>
      <c r="AQ708" s="372">
        <f t="shared" si="469"/>
        <v>0</v>
      </c>
      <c r="AR708" s="372">
        <f t="shared" si="469"/>
        <v>0</v>
      </c>
      <c r="AS708" s="372">
        <f t="shared" si="469"/>
        <v>0</v>
      </c>
      <c r="AT708" s="372">
        <f t="shared" si="469"/>
        <v>0</v>
      </c>
      <c r="AU708" s="372">
        <f t="shared" si="469"/>
        <v>0</v>
      </c>
      <c r="AV708" s="372">
        <f t="shared" si="469"/>
        <v>0</v>
      </c>
      <c r="AW708" s="372">
        <f t="shared" si="469"/>
        <v>0</v>
      </c>
      <c r="AX708" s="372">
        <f t="shared" si="469"/>
        <v>0</v>
      </c>
      <c r="AY708" s="372">
        <f t="shared" si="469"/>
        <v>0</v>
      </c>
      <c r="AZ708" s="372">
        <f t="shared" si="469"/>
        <v>0</v>
      </c>
      <c r="BA708" s="372">
        <f t="shared" si="469"/>
        <v>0</v>
      </c>
      <c r="BB708" s="372">
        <f t="shared" si="469"/>
        <v>0</v>
      </c>
      <c r="BC708" s="372">
        <f t="shared" si="469"/>
        <v>0</v>
      </c>
      <c r="BD708" s="372">
        <f t="shared" si="469"/>
        <v>0</v>
      </c>
      <c r="BE708" s="372">
        <f t="shared" si="469"/>
        <v>0</v>
      </c>
      <c r="BF708" s="372">
        <f t="shared" si="469"/>
        <v>0</v>
      </c>
      <c r="BG708" s="372">
        <f t="shared" si="469"/>
        <v>0</v>
      </c>
      <c r="BH708" s="372">
        <f t="shared" si="469"/>
        <v>0</v>
      </c>
      <c r="BI708" s="372">
        <f t="shared" si="469"/>
        <v>0</v>
      </c>
      <c r="BJ708" s="372">
        <f t="shared" si="469"/>
        <v>0</v>
      </c>
      <c r="BK708" s="372">
        <f t="shared" si="469"/>
        <v>0</v>
      </c>
      <c r="BL708" s="372">
        <f t="shared" si="469"/>
        <v>0</v>
      </c>
      <c r="BM708" s="372">
        <f t="shared" si="469"/>
        <v>0</v>
      </c>
      <c r="BN708" s="372">
        <f t="shared" si="469"/>
        <v>0</v>
      </c>
      <c r="BO708" s="372">
        <f t="shared" si="469"/>
        <v>0</v>
      </c>
      <c r="BP708" s="372">
        <f t="shared" si="469"/>
        <v>0</v>
      </c>
      <c r="BQ708" s="372">
        <f t="shared" si="469"/>
        <v>0</v>
      </c>
      <c r="BR708" s="372">
        <f t="shared" si="469"/>
        <v>0</v>
      </c>
      <c r="BS708" s="372">
        <f t="shared" si="469"/>
        <v>0</v>
      </c>
      <c r="BT708" s="372">
        <f t="shared" si="469"/>
        <v>0</v>
      </c>
      <c r="BU708" s="372">
        <f t="shared" si="469"/>
        <v>0</v>
      </c>
      <c r="BV708" s="372">
        <f t="shared" si="469"/>
        <v>0</v>
      </c>
      <c r="BW708" s="372">
        <f t="shared" si="469"/>
        <v>0</v>
      </c>
      <c r="BX708" s="372">
        <f t="shared" si="469"/>
        <v>0</v>
      </c>
      <c r="BY708" s="372">
        <f t="shared" ref="BY708:DC708" si="470">BX561</f>
        <v>0</v>
      </c>
      <c r="BZ708" s="372">
        <f t="shared" si="470"/>
        <v>0</v>
      </c>
      <c r="CA708" s="372">
        <f t="shared" si="470"/>
        <v>0</v>
      </c>
      <c r="CB708" s="372">
        <f t="shared" si="470"/>
        <v>0</v>
      </c>
      <c r="CC708" s="372">
        <f t="shared" si="470"/>
        <v>0</v>
      </c>
      <c r="CD708" s="372">
        <f t="shared" si="470"/>
        <v>0</v>
      </c>
      <c r="CE708" s="372">
        <f t="shared" si="470"/>
        <v>0</v>
      </c>
      <c r="CF708" s="372">
        <f t="shared" si="470"/>
        <v>0</v>
      </c>
      <c r="CG708" s="372">
        <f t="shared" si="470"/>
        <v>0</v>
      </c>
      <c r="CH708" s="372">
        <f t="shared" si="470"/>
        <v>0</v>
      </c>
      <c r="CI708" s="372">
        <f t="shared" si="470"/>
        <v>0</v>
      </c>
      <c r="CJ708" s="372">
        <f t="shared" si="470"/>
        <v>0</v>
      </c>
      <c r="CK708" s="372">
        <f t="shared" si="470"/>
        <v>0</v>
      </c>
      <c r="CL708" s="372">
        <f t="shared" si="470"/>
        <v>0</v>
      </c>
      <c r="CM708" s="372">
        <f t="shared" si="470"/>
        <v>0</v>
      </c>
      <c r="CN708" s="372">
        <f t="shared" si="470"/>
        <v>0</v>
      </c>
      <c r="CO708" s="372">
        <f t="shared" si="470"/>
        <v>0</v>
      </c>
      <c r="CP708" s="372">
        <f t="shared" si="470"/>
        <v>0</v>
      </c>
      <c r="CQ708" s="372">
        <f t="shared" si="470"/>
        <v>0</v>
      </c>
      <c r="CR708" s="372">
        <f t="shared" si="470"/>
        <v>0</v>
      </c>
      <c r="CS708" s="372">
        <f t="shared" si="470"/>
        <v>0</v>
      </c>
      <c r="CT708" s="372">
        <f t="shared" si="470"/>
        <v>0</v>
      </c>
      <c r="CU708" s="372">
        <f t="shared" si="470"/>
        <v>0</v>
      </c>
      <c r="CV708" s="372">
        <f t="shared" si="470"/>
        <v>0</v>
      </c>
      <c r="CW708" s="372">
        <f t="shared" si="470"/>
        <v>0</v>
      </c>
      <c r="CX708" s="372">
        <f t="shared" si="470"/>
        <v>0</v>
      </c>
      <c r="CY708" s="372">
        <f t="shared" si="470"/>
        <v>0</v>
      </c>
      <c r="CZ708" s="372">
        <f t="shared" si="470"/>
        <v>0</v>
      </c>
      <c r="DA708" s="372">
        <f t="shared" si="470"/>
        <v>0</v>
      </c>
      <c r="DB708" s="372">
        <f t="shared" si="470"/>
        <v>0</v>
      </c>
      <c r="DC708" s="372">
        <f t="shared" si="470"/>
        <v>0</v>
      </c>
      <c r="DD708" s="372"/>
      <c r="DE708" s="372"/>
      <c r="DF708" s="372"/>
      <c r="DG708" s="372"/>
      <c r="DH708" s="372"/>
      <c r="DI708" s="372"/>
      <c r="DJ708" s="372"/>
      <c r="DK708" s="372"/>
      <c r="DL708" s="372"/>
      <c r="DM708" s="372"/>
      <c r="DN708" s="372"/>
      <c r="DO708" s="372"/>
      <c r="DP708" s="372"/>
      <c r="DQ708" s="372"/>
      <c r="DR708" s="372"/>
      <c r="DS708" s="372"/>
      <c r="DT708" s="372"/>
      <c r="DU708" s="372"/>
      <c r="DV708" s="372"/>
      <c r="DW708" s="372"/>
      <c r="DX708" s="372"/>
      <c r="DY708" s="372"/>
      <c r="DZ708" s="372"/>
      <c r="EA708" s="372"/>
      <c r="EB708" s="372"/>
      <c r="EC708" s="372"/>
      <c r="ED708" s="372"/>
      <c r="EE708" s="372"/>
      <c r="EF708" s="372"/>
      <c r="EG708" s="372"/>
      <c r="EH708" s="372"/>
      <c r="EI708" s="372"/>
      <c r="EJ708" s="372"/>
      <c r="EK708" s="372"/>
      <c r="EL708" s="372"/>
      <c r="EM708" s="372"/>
    </row>
    <row r="709" spans="2:143" x14ac:dyDescent="0.3">
      <c r="C709" s="142">
        <f t="shared" si="432"/>
        <v>32</v>
      </c>
      <c r="D709" s="373" t="str">
        <f t="shared" ref="D709:J711" si="471">D633</f>
        <v>산업시설대</v>
      </c>
      <c r="E709" s="215" t="str">
        <f t="shared" si="471"/>
        <v>산업</v>
      </c>
      <c r="F709" s="283">
        <f t="shared" si="471"/>
        <v>0</v>
      </c>
      <c r="G709" s="217">
        <f t="shared" si="471"/>
        <v>2.6699999999999998E-2</v>
      </c>
      <c r="H709" s="218">
        <f t="shared" si="471"/>
        <v>43660</v>
      </c>
      <c r="I709" s="219" t="str">
        <f t="shared" si="471"/>
        <v>3개월</v>
      </c>
      <c r="J709" s="369" t="str">
        <f t="shared" si="471"/>
        <v>1,4,7,10</v>
      </c>
      <c r="K709" s="370"/>
      <c r="L709" s="371">
        <f>IF(OR(L$641=1, L$641=4, L$641=7, L$641=10), SUM(I562:K562), 0)</f>
        <v>0</v>
      </c>
      <c r="M709" s="372">
        <f t="shared" ref="M709:BX709" si="472">IF(OR(M$641=1, M$641=4, M$641=7, M$641=10), SUM(J562:L562), 0)</f>
        <v>0</v>
      </c>
      <c r="N709" s="372">
        <f t="shared" si="472"/>
        <v>0</v>
      </c>
      <c r="O709" s="372">
        <f t="shared" si="472"/>
        <v>0</v>
      </c>
      <c r="P709" s="372">
        <f t="shared" si="472"/>
        <v>0</v>
      </c>
      <c r="Q709" s="372">
        <f t="shared" si="472"/>
        <v>0</v>
      </c>
      <c r="R709" s="372">
        <f t="shared" si="472"/>
        <v>0</v>
      </c>
      <c r="S709" s="372">
        <f t="shared" si="472"/>
        <v>0</v>
      </c>
      <c r="T709" s="372">
        <f t="shared" si="472"/>
        <v>0</v>
      </c>
      <c r="U709" s="372">
        <f t="shared" si="472"/>
        <v>0</v>
      </c>
      <c r="V709" s="372">
        <f t="shared" si="472"/>
        <v>0</v>
      </c>
      <c r="W709" s="372">
        <f t="shared" si="472"/>
        <v>0</v>
      </c>
      <c r="X709" s="372">
        <f t="shared" si="472"/>
        <v>53.546301369863002</v>
      </c>
      <c r="Y709" s="372">
        <f t="shared" si="472"/>
        <v>0</v>
      </c>
      <c r="Z709" s="372">
        <f t="shared" si="472"/>
        <v>0</v>
      </c>
      <c r="AA709" s="372">
        <f t="shared" si="472"/>
        <v>77.686027397260261</v>
      </c>
      <c r="AB709" s="372">
        <f t="shared" si="472"/>
        <v>0</v>
      </c>
      <c r="AC709" s="372">
        <f t="shared" si="472"/>
        <v>0</v>
      </c>
      <c r="AD709" s="372">
        <f t="shared" si="472"/>
        <v>74.555178082191773</v>
      </c>
      <c r="AE709" s="372">
        <f t="shared" si="472"/>
        <v>0</v>
      </c>
      <c r="AF709" s="372">
        <f t="shared" si="472"/>
        <v>0</v>
      </c>
      <c r="AG709" s="372">
        <f t="shared" si="472"/>
        <v>71.35117808219178</v>
      </c>
      <c r="AH709" s="372">
        <f t="shared" si="472"/>
        <v>0</v>
      </c>
      <c r="AI709" s="372">
        <f t="shared" si="472"/>
        <v>0</v>
      </c>
      <c r="AJ709" s="372">
        <f t="shared" si="472"/>
        <v>67.29863013698629</v>
      </c>
      <c r="AK709" s="372">
        <f t="shared" si="472"/>
        <v>0</v>
      </c>
      <c r="AL709" s="372">
        <f t="shared" si="472"/>
        <v>0</v>
      </c>
      <c r="AM709" s="372">
        <f t="shared" si="472"/>
        <v>61.885479452054796</v>
      </c>
      <c r="AN709" s="372">
        <f t="shared" si="472"/>
        <v>0</v>
      </c>
      <c r="AO709" s="372">
        <f t="shared" si="472"/>
        <v>0</v>
      </c>
      <c r="AP709" s="372">
        <f t="shared" si="472"/>
        <v>58.579068493150672</v>
      </c>
      <c r="AQ709" s="372">
        <f t="shared" si="472"/>
        <v>0</v>
      </c>
      <c r="AR709" s="372">
        <f t="shared" si="472"/>
        <v>0</v>
      </c>
      <c r="AS709" s="372">
        <f t="shared" si="472"/>
        <v>55.199506849315064</v>
      </c>
      <c r="AT709" s="372">
        <f t="shared" si="472"/>
        <v>0</v>
      </c>
      <c r="AU709" s="372">
        <f t="shared" si="472"/>
        <v>0</v>
      </c>
      <c r="AV709" s="372">
        <f t="shared" si="472"/>
        <v>51.146958904109582</v>
      </c>
      <c r="AW709" s="372">
        <f t="shared" si="472"/>
        <v>0</v>
      </c>
      <c r="AX709" s="372">
        <f t="shared" si="472"/>
        <v>0</v>
      </c>
      <c r="AY709" s="372">
        <f t="shared" si="472"/>
        <v>46.469672131147533</v>
      </c>
      <c r="AZ709" s="372">
        <f t="shared" si="472"/>
        <v>0</v>
      </c>
      <c r="BA709" s="372">
        <f t="shared" si="472"/>
        <v>0</v>
      </c>
      <c r="BB709" s="372">
        <f t="shared" si="472"/>
        <v>42.486557377049174</v>
      </c>
      <c r="BC709" s="372">
        <f t="shared" si="472"/>
        <v>0</v>
      </c>
      <c r="BD709" s="372">
        <f t="shared" si="472"/>
        <v>0</v>
      </c>
      <c r="BE709" s="372">
        <f t="shared" si="472"/>
        <v>38.9411475409836</v>
      </c>
      <c r="BF709" s="372">
        <f t="shared" si="472"/>
        <v>0</v>
      </c>
      <c r="BG709" s="372">
        <f t="shared" si="472"/>
        <v>0</v>
      </c>
      <c r="BH709" s="372">
        <f t="shared" si="472"/>
        <v>34.89967213114754</v>
      </c>
      <c r="BI709" s="372">
        <f t="shared" si="472"/>
        <v>0</v>
      </c>
      <c r="BJ709" s="372">
        <f t="shared" si="472"/>
        <v>0</v>
      </c>
      <c r="BK709" s="372">
        <f t="shared" si="472"/>
        <v>30.284383561643835</v>
      </c>
      <c r="BL709" s="372">
        <f t="shared" si="472"/>
        <v>0</v>
      </c>
      <c r="BM709" s="372">
        <f t="shared" si="472"/>
        <v>0</v>
      </c>
      <c r="BN709" s="372">
        <f t="shared" si="472"/>
        <v>26.62684931506849</v>
      </c>
      <c r="BO709" s="372">
        <f t="shared" si="472"/>
        <v>0</v>
      </c>
      <c r="BP709" s="372">
        <f t="shared" si="472"/>
        <v>0</v>
      </c>
      <c r="BQ709" s="372">
        <f t="shared" si="472"/>
        <v>22.89616438356164</v>
      </c>
      <c r="BR709" s="372">
        <f t="shared" si="472"/>
        <v>0</v>
      </c>
      <c r="BS709" s="372">
        <f t="shared" si="472"/>
        <v>0</v>
      </c>
      <c r="BT709" s="372">
        <f t="shared" si="472"/>
        <v>18.843616438356165</v>
      </c>
      <c r="BU709" s="372">
        <f t="shared" si="472"/>
        <v>0</v>
      </c>
      <c r="BV709" s="372">
        <f t="shared" si="472"/>
        <v>0</v>
      </c>
      <c r="BW709" s="372">
        <f t="shared" si="472"/>
        <v>14.483835616438355</v>
      </c>
      <c r="BX709" s="372">
        <f t="shared" si="472"/>
        <v>0</v>
      </c>
      <c r="BY709" s="372">
        <f t="shared" ref="BY709:DC709" si="473">IF(OR(BY$641=1, BY$641=4, BY$641=7, BY$641=10), SUM(BV562:BX562), 0)</f>
        <v>0</v>
      </c>
      <c r="BZ709" s="372">
        <f t="shared" si="473"/>
        <v>10.650739726027396</v>
      </c>
      <c r="CA709" s="372">
        <f t="shared" si="473"/>
        <v>0</v>
      </c>
      <c r="CB709" s="372">
        <f t="shared" si="473"/>
        <v>0</v>
      </c>
      <c r="CC709" s="372">
        <f t="shared" si="473"/>
        <v>6.7444931506849315</v>
      </c>
      <c r="CD709" s="372">
        <f t="shared" si="473"/>
        <v>0</v>
      </c>
      <c r="CE709" s="372">
        <f t="shared" si="473"/>
        <v>0</v>
      </c>
      <c r="CF709" s="372">
        <f t="shared" si="473"/>
        <v>2.6919452054794517</v>
      </c>
      <c r="CG709" s="372">
        <f t="shared" si="473"/>
        <v>0</v>
      </c>
      <c r="CH709" s="372">
        <f t="shared" si="473"/>
        <v>0</v>
      </c>
      <c r="CI709" s="372">
        <f t="shared" si="473"/>
        <v>0</v>
      </c>
      <c r="CJ709" s="372">
        <f t="shared" si="473"/>
        <v>0</v>
      </c>
      <c r="CK709" s="372">
        <f t="shared" si="473"/>
        <v>0</v>
      </c>
      <c r="CL709" s="372">
        <f t="shared" si="473"/>
        <v>0</v>
      </c>
      <c r="CM709" s="372">
        <f t="shared" si="473"/>
        <v>0</v>
      </c>
      <c r="CN709" s="372">
        <f t="shared" si="473"/>
        <v>0</v>
      </c>
      <c r="CO709" s="372">
        <f t="shared" si="473"/>
        <v>0</v>
      </c>
      <c r="CP709" s="372">
        <f t="shared" si="473"/>
        <v>0</v>
      </c>
      <c r="CQ709" s="372">
        <f t="shared" si="473"/>
        <v>0</v>
      </c>
      <c r="CR709" s="372">
        <f t="shared" si="473"/>
        <v>0</v>
      </c>
      <c r="CS709" s="372">
        <f t="shared" si="473"/>
        <v>0</v>
      </c>
      <c r="CT709" s="372">
        <f t="shared" si="473"/>
        <v>0</v>
      </c>
      <c r="CU709" s="372">
        <f t="shared" si="473"/>
        <v>0</v>
      </c>
      <c r="CV709" s="372">
        <f t="shared" si="473"/>
        <v>0</v>
      </c>
      <c r="CW709" s="372">
        <f t="shared" si="473"/>
        <v>0</v>
      </c>
      <c r="CX709" s="372">
        <f t="shared" si="473"/>
        <v>0</v>
      </c>
      <c r="CY709" s="372">
        <f t="shared" si="473"/>
        <v>0</v>
      </c>
      <c r="CZ709" s="372">
        <f t="shared" si="473"/>
        <v>0</v>
      </c>
      <c r="DA709" s="372">
        <f t="shared" si="473"/>
        <v>0</v>
      </c>
      <c r="DB709" s="372">
        <f t="shared" si="473"/>
        <v>0</v>
      </c>
      <c r="DC709" s="372">
        <f t="shared" si="473"/>
        <v>0</v>
      </c>
      <c r="DD709" s="372"/>
      <c r="DE709" s="372"/>
      <c r="DF709" s="372"/>
      <c r="DG709" s="372"/>
      <c r="DH709" s="372"/>
      <c r="DI709" s="372"/>
      <c r="DJ709" s="372"/>
      <c r="DK709" s="372"/>
      <c r="DL709" s="372"/>
      <c r="DM709" s="372"/>
      <c r="DN709" s="372"/>
      <c r="DO709" s="372"/>
      <c r="DP709" s="372"/>
      <c r="DQ709" s="372"/>
      <c r="DR709" s="372"/>
      <c r="DS709" s="372"/>
      <c r="DT709" s="372"/>
      <c r="DU709" s="372"/>
      <c r="DV709" s="372"/>
      <c r="DW709" s="372"/>
      <c r="DX709" s="372"/>
      <c r="DY709" s="372"/>
      <c r="DZ709" s="372"/>
      <c r="EA709" s="372"/>
      <c r="EB709" s="372"/>
      <c r="EC709" s="372"/>
      <c r="ED709" s="372"/>
      <c r="EE709" s="372"/>
      <c r="EF709" s="372"/>
      <c r="EG709" s="372"/>
      <c r="EH709" s="372"/>
      <c r="EI709" s="372"/>
      <c r="EJ709" s="372"/>
      <c r="EK709" s="372"/>
      <c r="EL709" s="372"/>
      <c r="EM709" s="372"/>
    </row>
    <row r="710" spans="2:143" x14ac:dyDescent="0.3">
      <c r="C710" s="142">
        <f t="shared" si="432"/>
        <v>33</v>
      </c>
      <c r="D710" s="373" t="str">
        <f t="shared" si="471"/>
        <v>산업시설대</v>
      </c>
      <c r="E710" s="215" t="str">
        <f t="shared" si="471"/>
        <v>산업</v>
      </c>
      <c r="F710" s="283">
        <f t="shared" si="471"/>
        <v>0</v>
      </c>
      <c r="G710" s="217">
        <f t="shared" si="471"/>
        <v>2.81E-2</v>
      </c>
      <c r="H710" s="218">
        <f t="shared" si="471"/>
        <v>43367</v>
      </c>
      <c r="I710" s="219" t="str">
        <f t="shared" si="471"/>
        <v>3개월</v>
      </c>
      <c r="J710" s="369" t="str">
        <f t="shared" si="471"/>
        <v>3.6.9.12</v>
      </c>
      <c r="K710" s="370"/>
      <c r="L710" s="371">
        <f>IF(OR(L$641=3, L$641=6, L$641=9, L$641=12), SUM(I563:K563), 0)</f>
        <v>0</v>
      </c>
      <c r="M710" s="372">
        <f t="shared" ref="M710:BX711" si="474">IF(OR(M$641=3, M$641=6, M$641=9, M$641=12), SUM(J563:L563), 0)</f>
        <v>0</v>
      </c>
      <c r="N710" s="372">
        <f t="shared" si="474"/>
        <v>0</v>
      </c>
      <c r="O710" s="372">
        <f t="shared" si="474"/>
        <v>0</v>
      </c>
      <c r="P710" s="372">
        <f t="shared" si="474"/>
        <v>0</v>
      </c>
      <c r="Q710" s="372">
        <f t="shared" si="474"/>
        <v>0</v>
      </c>
      <c r="R710" s="372">
        <f t="shared" si="474"/>
        <v>0</v>
      </c>
      <c r="S710" s="372">
        <f t="shared" si="474"/>
        <v>0</v>
      </c>
      <c r="T710" s="372">
        <f t="shared" si="474"/>
        <v>0</v>
      </c>
      <c r="U710" s="372">
        <f t="shared" si="474"/>
        <v>0</v>
      </c>
      <c r="V710" s="372">
        <f t="shared" si="474"/>
        <v>0</v>
      </c>
      <c r="W710" s="372">
        <f t="shared" si="474"/>
        <v>87.764383561643825</v>
      </c>
      <c r="X710" s="372">
        <f t="shared" si="474"/>
        <v>0</v>
      </c>
      <c r="Y710" s="372">
        <f t="shared" si="474"/>
        <v>0</v>
      </c>
      <c r="Z710" s="372">
        <f t="shared" si="474"/>
        <v>261.92792694063928</v>
      </c>
      <c r="AA710" s="372">
        <f t="shared" si="474"/>
        <v>0</v>
      </c>
      <c r="AB710" s="372">
        <f t="shared" si="474"/>
        <v>0</v>
      </c>
      <c r="AC710" s="372">
        <f t="shared" si="474"/>
        <v>255.68690410958897</v>
      </c>
      <c r="AD710" s="372">
        <f t="shared" si="474"/>
        <v>0</v>
      </c>
      <c r="AE710" s="372">
        <f t="shared" si="474"/>
        <v>0</v>
      </c>
      <c r="AF710" s="372">
        <f t="shared" si="474"/>
        <v>242.18094063926932</v>
      </c>
      <c r="AG710" s="372">
        <f t="shared" si="474"/>
        <v>0</v>
      </c>
      <c r="AH710" s="372">
        <f t="shared" si="474"/>
        <v>0</v>
      </c>
      <c r="AI710" s="372">
        <f t="shared" si="474"/>
        <v>226.28583561643825</v>
      </c>
      <c r="AJ710" s="372">
        <f t="shared" si="474"/>
        <v>0</v>
      </c>
      <c r="AK710" s="372">
        <f t="shared" si="474"/>
        <v>0</v>
      </c>
      <c r="AL710" s="372">
        <f t="shared" si="474"/>
        <v>210.78079452054783</v>
      </c>
      <c r="AM710" s="372">
        <f t="shared" si="474"/>
        <v>0</v>
      </c>
      <c r="AN710" s="372">
        <f t="shared" si="474"/>
        <v>0</v>
      </c>
      <c r="AO710" s="372">
        <f t="shared" si="474"/>
        <v>201.85808219178074</v>
      </c>
      <c r="AP710" s="372">
        <f t="shared" si="474"/>
        <v>0</v>
      </c>
      <c r="AQ710" s="372">
        <f t="shared" si="474"/>
        <v>0</v>
      </c>
      <c r="AR710" s="372">
        <f t="shared" si="474"/>
        <v>188.35211872146112</v>
      </c>
      <c r="AS710" s="372">
        <f t="shared" si="474"/>
        <v>0</v>
      </c>
      <c r="AT710" s="372">
        <f t="shared" si="474"/>
        <v>0</v>
      </c>
      <c r="AU710" s="372">
        <f t="shared" si="474"/>
        <v>173.04210958904108</v>
      </c>
      <c r="AV710" s="372">
        <f t="shared" si="474"/>
        <v>0</v>
      </c>
      <c r="AW710" s="372">
        <f t="shared" si="474"/>
        <v>0</v>
      </c>
      <c r="AX710" s="372">
        <f t="shared" si="474"/>
        <v>159.54480532474986</v>
      </c>
      <c r="AY710" s="372">
        <f t="shared" si="474"/>
        <v>0</v>
      </c>
      <c r="AZ710" s="372">
        <f t="shared" si="474"/>
        <v>0</v>
      </c>
      <c r="BA710" s="372">
        <f t="shared" si="474"/>
        <v>147.62480874316941</v>
      </c>
      <c r="BB710" s="372">
        <f t="shared" si="474"/>
        <v>0</v>
      </c>
      <c r="BC710" s="372">
        <f t="shared" si="474"/>
        <v>0</v>
      </c>
      <c r="BD710" s="372">
        <f t="shared" si="474"/>
        <v>134.15574681238621</v>
      </c>
      <c r="BE710" s="372">
        <f t="shared" si="474"/>
        <v>0</v>
      </c>
      <c r="BF710" s="372">
        <f t="shared" si="474"/>
        <v>0</v>
      </c>
      <c r="BG710" s="372">
        <f t="shared" si="474"/>
        <v>119.47106557377056</v>
      </c>
      <c r="BH710" s="372">
        <f t="shared" si="474"/>
        <v>0</v>
      </c>
      <c r="BI710" s="372">
        <f t="shared" si="474"/>
        <v>0</v>
      </c>
      <c r="BJ710" s="372">
        <f t="shared" si="474"/>
        <v>105.36028986700607</v>
      </c>
      <c r="BK710" s="372">
        <f t="shared" si="474"/>
        <v>0</v>
      </c>
      <c r="BL710" s="372">
        <f t="shared" si="474"/>
        <v>0</v>
      </c>
      <c r="BM710" s="372">
        <f t="shared" si="474"/>
        <v>94.200438356164454</v>
      </c>
      <c r="BN710" s="372">
        <f t="shared" si="474"/>
        <v>0</v>
      </c>
      <c r="BO710" s="372">
        <f t="shared" si="474"/>
        <v>0</v>
      </c>
      <c r="BP710" s="372">
        <f t="shared" si="474"/>
        <v>80.694474885844784</v>
      </c>
      <c r="BQ710" s="372">
        <f t="shared" si="474"/>
        <v>0</v>
      </c>
      <c r="BR710" s="372">
        <f t="shared" si="474"/>
        <v>0</v>
      </c>
      <c r="BS710" s="372">
        <f t="shared" si="474"/>
        <v>66.554657534246616</v>
      </c>
      <c r="BT710" s="372">
        <f t="shared" si="474"/>
        <v>0</v>
      </c>
      <c r="BU710" s="372">
        <f t="shared" si="474"/>
        <v>0</v>
      </c>
      <c r="BV710" s="372">
        <f t="shared" si="474"/>
        <v>52.804904109589074</v>
      </c>
      <c r="BW710" s="372">
        <f t="shared" si="474"/>
        <v>0</v>
      </c>
      <c r="BX710" s="372">
        <f t="shared" si="474"/>
        <v>0</v>
      </c>
      <c r="BY710" s="372">
        <f t="shared" ref="BY710:DC711" si="475">IF(OR(BY$641=3, BY$641=6, BY$641=9, BY$641=12), SUM(BV563:BX563), 0)</f>
        <v>40.371616438356206</v>
      </c>
      <c r="BZ710" s="372">
        <f t="shared" si="475"/>
        <v>0</v>
      </c>
      <c r="CA710" s="372">
        <f t="shared" si="475"/>
        <v>0</v>
      </c>
      <c r="CB710" s="372">
        <f t="shared" si="475"/>
        <v>26.865652968036571</v>
      </c>
      <c r="CC710" s="372">
        <f t="shared" si="475"/>
        <v>0</v>
      </c>
      <c r="CD710" s="372">
        <f t="shared" si="475"/>
        <v>0</v>
      </c>
      <c r="CE710" s="372">
        <f t="shared" si="475"/>
        <v>13.310931506849352</v>
      </c>
      <c r="CF710" s="372">
        <f t="shared" si="475"/>
        <v>0</v>
      </c>
      <c r="CG710" s="372">
        <f t="shared" si="475"/>
        <v>0</v>
      </c>
      <c r="CH710" s="372">
        <f t="shared" si="475"/>
        <v>1.5114977168950137</v>
      </c>
      <c r="CI710" s="372">
        <f t="shared" si="475"/>
        <v>0</v>
      </c>
      <c r="CJ710" s="372">
        <f t="shared" si="475"/>
        <v>0</v>
      </c>
      <c r="CK710" s="372">
        <f t="shared" si="475"/>
        <v>3.7039856965436715E-14</v>
      </c>
      <c r="CL710" s="372">
        <f t="shared" si="475"/>
        <v>0</v>
      </c>
      <c r="CM710" s="372">
        <f t="shared" si="475"/>
        <v>0</v>
      </c>
      <c r="CN710" s="372">
        <f t="shared" si="475"/>
        <v>3.7039856965436715E-14</v>
      </c>
      <c r="CO710" s="372">
        <f t="shared" si="475"/>
        <v>0</v>
      </c>
      <c r="CP710" s="372">
        <f t="shared" si="475"/>
        <v>0</v>
      </c>
      <c r="CQ710" s="372">
        <f t="shared" si="475"/>
        <v>3.6637249824508052E-14</v>
      </c>
      <c r="CR710" s="372">
        <f t="shared" si="475"/>
        <v>0</v>
      </c>
      <c r="CS710" s="372">
        <f t="shared" si="475"/>
        <v>0</v>
      </c>
      <c r="CT710" s="372">
        <f t="shared" si="475"/>
        <v>3.6571248653864014E-14</v>
      </c>
      <c r="CU710" s="372">
        <f t="shared" si="475"/>
        <v>0</v>
      </c>
      <c r="CV710" s="372">
        <f t="shared" si="475"/>
        <v>0</v>
      </c>
      <c r="CW710" s="372">
        <f t="shared" si="475"/>
        <v>3.6938655170449176E-14</v>
      </c>
      <c r="CX710" s="372">
        <f t="shared" si="475"/>
        <v>0</v>
      </c>
      <c r="CY710" s="372">
        <f t="shared" si="475"/>
        <v>0</v>
      </c>
      <c r="CZ710" s="372">
        <f t="shared" si="475"/>
        <v>3.6938655170449176E-14</v>
      </c>
      <c r="DA710" s="372">
        <f t="shared" si="475"/>
        <v>0</v>
      </c>
      <c r="DB710" s="372">
        <f t="shared" si="475"/>
        <v>0</v>
      </c>
      <c r="DC710" s="372">
        <f t="shared" si="475"/>
        <v>3.6537148049031256E-14</v>
      </c>
      <c r="DD710" s="372"/>
      <c r="DE710" s="372"/>
      <c r="DF710" s="372"/>
      <c r="DG710" s="372"/>
      <c r="DH710" s="372"/>
      <c r="DI710" s="372"/>
      <c r="DJ710" s="372"/>
      <c r="DK710" s="372"/>
      <c r="DL710" s="372"/>
      <c r="DM710" s="372"/>
      <c r="DN710" s="372"/>
      <c r="DO710" s="372"/>
      <c r="DP710" s="372"/>
      <c r="DQ710" s="372"/>
      <c r="DR710" s="372"/>
      <c r="DS710" s="372"/>
      <c r="DT710" s="372"/>
      <c r="DU710" s="372"/>
      <c r="DV710" s="372"/>
      <c r="DW710" s="372"/>
      <c r="DX710" s="372"/>
      <c r="DY710" s="372"/>
      <c r="DZ710" s="372"/>
      <c r="EA710" s="372"/>
      <c r="EB710" s="372"/>
      <c r="EC710" s="372"/>
      <c r="ED710" s="372"/>
      <c r="EE710" s="372"/>
      <c r="EF710" s="372"/>
      <c r="EG710" s="372"/>
      <c r="EH710" s="372"/>
      <c r="EI710" s="372"/>
      <c r="EJ710" s="372"/>
      <c r="EK710" s="372"/>
      <c r="EL710" s="372"/>
      <c r="EM710" s="372"/>
    </row>
    <row r="711" spans="2:143" x14ac:dyDescent="0.3">
      <c r="C711" s="142">
        <f t="shared" si="432"/>
        <v>34</v>
      </c>
      <c r="D711" s="373" t="str">
        <f t="shared" si="471"/>
        <v>일반대(정책자금)</v>
      </c>
      <c r="E711" s="215" t="str">
        <f t="shared" si="471"/>
        <v>국민</v>
      </c>
      <c r="F711" s="283">
        <f t="shared" si="471"/>
        <v>0</v>
      </c>
      <c r="G711" s="217">
        <f t="shared" si="471"/>
        <v>2.8199999999999999E-2</v>
      </c>
      <c r="H711" s="218">
        <f t="shared" si="471"/>
        <v>43813</v>
      </c>
      <c r="I711" s="219" t="str">
        <f t="shared" si="471"/>
        <v>3개월</v>
      </c>
      <c r="J711" s="369" t="str">
        <f t="shared" si="471"/>
        <v>3.6.9.12</v>
      </c>
      <c r="K711" s="370"/>
      <c r="L711" s="371">
        <f>IF(OR(L$641=3, L$641=6, L$641=9, L$641=12), SUM(I564:K564), 0)</f>
        <v>0</v>
      </c>
      <c r="M711" s="372">
        <f t="shared" si="474"/>
        <v>0</v>
      </c>
      <c r="N711" s="372">
        <f t="shared" si="474"/>
        <v>0</v>
      </c>
      <c r="O711" s="372">
        <f t="shared" si="474"/>
        <v>0</v>
      </c>
      <c r="P711" s="372">
        <f t="shared" si="474"/>
        <v>0</v>
      </c>
      <c r="Q711" s="372">
        <f t="shared" si="474"/>
        <v>85.295342465753421</v>
      </c>
      <c r="R711" s="372">
        <f t="shared" si="474"/>
        <v>0</v>
      </c>
      <c r="S711" s="372">
        <f t="shared" si="474"/>
        <v>0</v>
      </c>
      <c r="T711" s="372">
        <f t="shared" si="474"/>
        <v>85.295342465753421</v>
      </c>
      <c r="U711" s="372">
        <f t="shared" si="474"/>
        <v>0</v>
      </c>
      <c r="V711" s="372">
        <f t="shared" si="474"/>
        <v>0</v>
      </c>
      <c r="W711" s="372">
        <f t="shared" si="474"/>
        <v>78.712767123287662</v>
      </c>
      <c r="X711" s="372">
        <f t="shared" si="474"/>
        <v>0</v>
      </c>
      <c r="Y711" s="372">
        <f t="shared" si="474"/>
        <v>0</v>
      </c>
      <c r="Z711" s="372">
        <f t="shared" si="474"/>
        <v>68.761643835616439</v>
      </c>
      <c r="AA711" s="372">
        <f t="shared" si="474"/>
        <v>0</v>
      </c>
      <c r="AB711" s="372">
        <f t="shared" si="474"/>
        <v>0</v>
      </c>
      <c r="AC711" s="372">
        <f t="shared" si="474"/>
        <v>59.706739726027394</v>
      </c>
      <c r="AD711" s="372">
        <f t="shared" si="474"/>
        <v>0</v>
      </c>
      <c r="AE711" s="372">
        <f t="shared" si="474"/>
        <v>0</v>
      </c>
      <c r="AF711" s="372">
        <f t="shared" si="474"/>
        <v>51.146301369863011</v>
      </c>
      <c r="AG711" s="372">
        <f t="shared" si="474"/>
        <v>0</v>
      </c>
      <c r="AH711" s="372">
        <f t="shared" si="474"/>
        <v>0</v>
      </c>
      <c r="AI711" s="372">
        <f t="shared" si="474"/>
        <v>42.184109589041086</v>
      </c>
      <c r="AJ711" s="372">
        <f t="shared" si="474"/>
        <v>0</v>
      </c>
      <c r="AK711" s="372">
        <f t="shared" si="474"/>
        <v>0</v>
      </c>
      <c r="AL711" s="372">
        <f t="shared" si="474"/>
        <v>33.469150684931506</v>
      </c>
      <c r="AM711" s="372">
        <f t="shared" si="474"/>
        <v>0</v>
      </c>
      <c r="AN711" s="372">
        <f t="shared" si="474"/>
        <v>0</v>
      </c>
      <c r="AO711" s="372">
        <f t="shared" si="474"/>
        <v>25.588602739726028</v>
      </c>
      <c r="AP711" s="372">
        <f t="shared" si="474"/>
        <v>0</v>
      </c>
      <c r="AQ711" s="372">
        <f t="shared" si="474"/>
        <v>0</v>
      </c>
      <c r="AR711" s="372">
        <f t="shared" si="474"/>
        <v>17.028164383561641</v>
      </c>
      <c r="AS711" s="372">
        <f t="shared" si="474"/>
        <v>0</v>
      </c>
      <c r="AT711" s="372">
        <f t="shared" si="474"/>
        <v>0</v>
      </c>
      <c r="AU711" s="372">
        <f t="shared" si="474"/>
        <v>8.4368219178082171</v>
      </c>
      <c r="AV711" s="372">
        <f t="shared" si="474"/>
        <v>0</v>
      </c>
      <c r="AW711" s="372">
        <f t="shared" si="474"/>
        <v>0</v>
      </c>
      <c r="AX711" s="372">
        <f t="shared" si="474"/>
        <v>0.95802739726027386</v>
      </c>
      <c r="AY711" s="372">
        <f t="shared" si="474"/>
        <v>0</v>
      </c>
      <c r="AZ711" s="372">
        <f t="shared" si="474"/>
        <v>0</v>
      </c>
      <c r="BA711" s="372">
        <f t="shared" si="474"/>
        <v>0</v>
      </c>
      <c r="BB711" s="372">
        <f t="shared" si="474"/>
        <v>0</v>
      </c>
      <c r="BC711" s="372">
        <f t="shared" si="474"/>
        <v>0</v>
      </c>
      <c r="BD711" s="372">
        <f t="shared" si="474"/>
        <v>0</v>
      </c>
      <c r="BE711" s="372">
        <f t="shared" si="474"/>
        <v>0</v>
      </c>
      <c r="BF711" s="372">
        <f t="shared" si="474"/>
        <v>0</v>
      </c>
      <c r="BG711" s="372">
        <f t="shared" si="474"/>
        <v>0</v>
      </c>
      <c r="BH711" s="372">
        <f t="shared" si="474"/>
        <v>0</v>
      </c>
      <c r="BI711" s="372">
        <f t="shared" si="474"/>
        <v>0</v>
      </c>
      <c r="BJ711" s="372">
        <f t="shared" si="474"/>
        <v>0</v>
      </c>
      <c r="BK711" s="372">
        <f t="shared" si="474"/>
        <v>0</v>
      </c>
      <c r="BL711" s="372">
        <f t="shared" si="474"/>
        <v>0</v>
      </c>
      <c r="BM711" s="372">
        <f t="shared" si="474"/>
        <v>0</v>
      </c>
      <c r="BN711" s="372">
        <f t="shared" si="474"/>
        <v>0</v>
      </c>
      <c r="BO711" s="372">
        <f t="shared" si="474"/>
        <v>0</v>
      </c>
      <c r="BP711" s="372">
        <f t="shared" si="474"/>
        <v>0</v>
      </c>
      <c r="BQ711" s="372">
        <f t="shared" si="474"/>
        <v>0</v>
      </c>
      <c r="BR711" s="372">
        <f t="shared" si="474"/>
        <v>0</v>
      </c>
      <c r="BS711" s="372">
        <f t="shared" si="474"/>
        <v>0</v>
      </c>
      <c r="BT711" s="372">
        <f t="shared" si="474"/>
        <v>0</v>
      </c>
      <c r="BU711" s="372">
        <f t="shared" si="474"/>
        <v>0</v>
      </c>
      <c r="BV711" s="372">
        <f t="shared" si="474"/>
        <v>0</v>
      </c>
      <c r="BW711" s="372">
        <f t="shared" si="474"/>
        <v>0</v>
      </c>
      <c r="BX711" s="372">
        <f t="shared" si="474"/>
        <v>0</v>
      </c>
      <c r="BY711" s="372">
        <f t="shared" si="475"/>
        <v>0</v>
      </c>
      <c r="BZ711" s="372">
        <f t="shared" si="475"/>
        <v>0</v>
      </c>
      <c r="CA711" s="372">
        <f t="shared" si="475"/>
        <v>0</v>
      </c>
      <c r="CB711" s="372">
        <f t="shared" si="475"/>
        <v>0</v>
      </c>
      <c r="CC711" s="372">
        <f t="shared" si="475"/>
        <v>0</v>
      </c>
      <c r="CD711" s="372">
        <f t="shared" si="475"/>
        <v>0</v>
      </c>
      <c r="CE711" s="372">
        <f t="shared" si="475"/>
        <v>0</v>
      </c>
      <c r="CF711" s="372">
        <f t="shared" si="475"/>
        <v>0</v>
      </c>
      <c r="CG711" s="372">
        <f t="shared" si="475"/>
        <v>0</v>
      </c>
      <c r="CH711" s="372">
        <f t="shared" si="475"/>
        <v>0</v>
      </c>
      <c r="CI711" s="372">
        <f t="shared" si="475"/>
        <v>0</v>
      </c>
      <c r="CJ711" s="372">
        <f t="shared" si="475"/>
        <v>0</v>
      </c>
      <c r="CK711" s="372">
        <f t="shared" si="475"/>
        <v>0</v>
      </c>
      <c r="CL711" s="372">
        <f t="shared" si="475"/>
        <v>0</v>
      </c>
      <c r="CM711" s="372">
        <f t="shared" si="475"/>
        <v>0</v>
      </c>
      <c r="CN711" s="372">
        <f t="shared" si="475"/>
        <v>0</v>
      </c>
      <c r="CO711" s="372">
        <f t="shared" si="475"/>
        <v>0</v>
      </c>
      <c r="CP711" s="372">
        <f t="shared" si="475"/>
        <v>0</v>
      </c>
      <c r="CQ711" s="372">
        <f t="shared" si="475"/>
        <v>0</v>
      </c>
      <c r="CR711" s="372">
        <f t="shared" si="475"/>
        <v>0</v>
      </c>
      <c r="CS711" s="372">
        <f t="shared" si="475"/>
        <v>0</v>
      </c>
      <c r="CT711" s="372">
        <f t="shared" si="475"/>
        <v>0</v>
      </c>
      <c r="CU711" s="372">
        <f t="shared" si="475"/>
        <v>0</v>
      </c>
      <c r="CV711" s="372">
        <f t="shared" si="475"/>
        <v>0</v>
      </c>
      <c r="CW711" s="372">
        <f t="shared" si="475"/>
        <v>0</v>
      </c>
      <c r="CX711" s="372">
        <f t="shared" si="475"/>
        <v>0</v>
      </c>
      <c r="CY711" s="372">
        <f t="shared" si="475"/>
        <v>0</v>
      </c>
      <c r="CZ711" s="372">
        <f t="shared" si="475"/>
        <v>0</v>
      </c>
      <c r="DA711" s="372">
        <f t="shared" si="475"/>
        <v>0</v>
      </c>
      <c r="DB711" s="372">
        <f t="shared" si="475"/>
        <v>0</v>
      </c>
      <c r="DC711" s="372">
        <f t="shared" si="475"/>
        <v>0</v>
      </c>
      <c r="DD711" s="372"/>
      <c r="DE711" s="372"/>
      <c r="DF711" s="372"/>
      <c r="DG711" s="372"/>
      <c r="DH711" s="372"/>
      <c r="DI711" s="372"/>
      <c r="DJ711" s="372"/>
      <c r="DK711" s="372"/>
      <c r="DL711" s="372"/>
      <c r="DM711" s="372"/>
      <c r="DN711" s="372"/>
      <c r="DO711" s="372"/>
      <c r="DP711" s="372"/>
      <c r="DQ711" s="372"/>
      <c r="DR711" s="372"/>
      <c r="DS711" s="372"/>
      <c r="DT711" s="372"/>
      <c r="DU711" s="372"/>
      <c r="DV711" s="372"/>
      <c r="DW711" s="372"/>
      <c r="DX711" s="372"/>
      <c r="DY711" s="372"/>
      <c r="DZ711" s="372"/>
      <c r="EA711" s="372"/>
      <c r="EB711" s="372"/>
      <c r="EC711" s="372"/>
      <c r="ED711" s="372"/>
      <c r="EE711" s="372"/>
      <c r="EF711" s="372"/>
      <c r="EG711" s="372"/>
      <c r="EH711" s="372"/>
      <c r="EI711" s="372"/>
      <c r="EJ711" s="372"/>
      <c r="EK711" s="372"/>
      <c r="EL711" s="372"/>
      <c r="EM711" s="372"/>
    </row>
    <row r="712" spans="2:143" s="116" customFormat="1" x14ac:dyDescent="0.3">
      <c r="C712" s="124"/>
      <c r="D712" s="373"/>
      <c r="E712" s="215"/>
      <c r="F712" s="283"/>
      <c r="G712" s="217"/>
      <c r="H712" s="218"/>
      <c r="I712" s="219"/>
      <c r="J712" s="220"/>
      <c r="K712" s="375"/>
      <c r="L712" s="375"/>
      <c r="M712" s="375"/>
      <c r="N712" s="375"/>
      <c r="O712" s="375"/>
      <c r="P712" s="375"/>
      <c r="Q712" s="375"/>
      <c r="R712" s="375"/>
      <c r="S712" s="375"/>
      <c r="T712" s="375"/>
      <c r="U712" s="372"/>
      <c r="V712" s="372"/>
      <c r="W712" s="372"/>
      <c r="X712" s="372"/>
      <c r="Y712" s="372"/>
      <c r="Z712" s="372"/>
      <c r="AA712" s="372"/>
      <c r="AB712" s="372"/>
      <c r="AC712" s="372"/>
      <c r="AD712" s="372"/>
      <c r="AE712" s="372"/>
      <c r="AF712" s="372"/>
      <c r="AG712" s="372"/>
      <c r="AH712" s="372"/>
      <c r="AI712" s="372"/>
      <c r="AJ712" s="372"/>
      <c r="AK712" s="372"/>
      <c r="AL712" s="372"/>
      <c r="AM712" s="372"/>
      <c r="AN712" s="372"/>
      <c r="AO712" s="372"/>
      <c r="AP712" s="372"/>
      <c r="AQ712" s="372"/>
      <c r="AR712" s="372"/>
      <c r="AS712" s="372"/>
      <c r="AT712" s="372"/>
      <c r="AU712" s="372"/>
      <c r="AV712" s="372"/>
      <c r="AW712" s="372"/>
      <c r="AX712" s="372"/>
      <c r="AY712" s="372"/>
      <c r="AZ712" s="372"/>
      <c r="BA712" s="372"/>
      <c r="BB712" s="372"/>
      <c r="BC712" s="372"/>
      <c r="BD712" s="372"/>
      <c r="BE712" s="372"/>
      <c r="BF712" s="372"/>
      <c r="BG712" s="372"/>
      <c r="BH712" s="372"/>
      <c r="BI712" s="372"/>
      <c r="BJ712" s="372"/>
      <c r="BK712" s="372"/>
      <c r="BL712" s="372"/>
      <c r="BM712" s="372"/>
      <c r="BN712" s="372"/>
      <c r="BO712" s="372"/>
      <c r="BP712" s="372"/>
      <c r="BQ712" s="372"/>
      <c r="BR712" s="372"/>
      <c r="BS712" s="372"/>
      <c r="BT712" s="372"/>
      <c r="BU712" s="372"/>
      <c r="BV712" s="372"/>
      <c r="BW712" s="372"/>
      <c r="BX712" s="372"/>
      <c r="BY712" s="372"/>
      <c r="BZ712" s="372"/>
      <c r="CA712" s="372"/>
      <c r="CB712" s="372"/>
      <c r="CC712" s="372"/>
      <c r="CD712" s="372"/>
      <c r="CE712" s="372"/>
      <c r="CF712" s="372"/>
      <c r="CG712" s="372"/>
      <c r="CH712" s="372"/>
      <c r="CI712" s="372"/>
      <c r="CJ712" s="372"/>
      <c r="CK712" s="372"/>
      <c r="CL712" s="372"/>
      <c r="CM712" s="372"/>
      <c r="CN712" s="372"/>
      <c r="CO712" s="372"/>
      <c r="CP712" s="372"/>
      <c r="CQ712" s="372"/>
      <c r="CR712" s="372"/>
      <c r="CS712" s="372"/>
      <c r="CT712" s="372"/>
      <c r="CU712" s="372"/>
      <c r="CV712" s="372"/>
      <c r="CW712" s="372"/>
      <c r="CX712" s="372"/>
      <c r="CY712" s="372"/>
      <c r="CZ712" s="372"/>
      <c r="DA712" s="372"/>
      <c r="DB712" s="372"/>
      <c r="DC712" s="372"/>
      <c r="DD712" s="372"/>
      <c r="DE712" s="372"/>
      <c r="DF712" s="372"/>
      <c r="DG712" s="372"/>
      <c r="DH712" s="372"/>
      <c r="DI712" s="372"/>
      <c r="DJ712" s="372"/>
      <c r="DK712" s="372"/>
      <c r="DL712" s="372"/>
      <c r="DM712" s="372"/>
      <c r="DN712" s="372"/>
      <c r="DO712" s="372"/>
      <c r="DP712" s="372"/>
      <c r="DQ712" s="372"/>
      <c r="DR712" s="372"/>
      <c r="DS712" s="372"/>
      <c r="DT712" s="372"/>
      <c r="DU712" s="372"/>
      <c r="DV712" s="372"/>
      <c r="DW712" s="372"/>
      <c r="DX712" s="372"/>
      <c r="DY712" s="372"/>
      <c r="DZ712" s="372"/>
      <c r="EA712" s="372"/>
      <c r="EB712" s="372"/>
      <c r="EC712" s="372"/>
      <c r="ED712" s="372"/>
      <c r="EE712" s="372"/>
      <c r="EF712" s="372"/>
      <c r="EG712" s="372"/>
      <c r="EH712" s="372"/>
      <c r="EI712" s="372"/>
      <c r="EJ712" s="372"/>
      <c r="EK712" s="372"/>
      <c r="EL712" s="372"/>
      <c r="EM712" s="372"/>
    </row>
    <row r="713" spans="2:143" x14ac:dyDescent="0.3">
      <c r="F713" s="357"/>
      <c r="J713" s="71"/>
      <c r="L713" s="12"/>
    </row>
    <row r="714" spans="2:143" x14ac:dyDescent="0.3">
      <c r="C714" s="13" t="s">
        <v>111</v>
      </c>
      <c r="D714" s="14" t="s">
        <v>148</v>
      </c>
      <c r="E714" s="15"/>
      <c r="F714" s="358"/>
      <c r="G714" s="16"/>
      <c r="H714" s="16"/>
      <c r="I714" s="16"/>
      <c r="J714" s="16"/>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c r="AT714" s="17"/>
      <c r="AU714" s="17"/>
      <c r="AV714" s="17"/>
      <c r="AW714" s="17"/>
      <c r="AX714" s="17"/>
      <c r="AY714" s="17"/>
      <c r="AZ714" s="17"/>
      <c r="BA714" s="17"/>
      <c r="BB714" s="17"/>
      <c r="BC714" s="17"/>
      <c r="BD714" s="17"/>
      <c r="BE714" s="17"/>
      <c r="BF714" s="17"/>
      <c r="BG714" s="17"/>
      <c r="BH714" s="17"/>
      <c r="BI714" s="17"/>
      <c r="BJ714" s="17"/>
      <c r="BK714" s="17"/>
      <c r="BL714" s="17"/>
      <c r="BM714" s="17"/>
      <c r="BN714" s="17"/>
      <c r="BO714" s="17"/>
      <c r="BP714" s="17"/>
      <c r="BQ714" s="17"/>
      <c r="BR714" s="17"/>
      <c r="BS714" s="17"/>
      <c r="BT714" s="17"/>
      <c r="BU714" s="17"/>
      <c r="BV714" s="17"/>
      <c r="BW714" s="17"/>
      <c r="BX714" s="17"/>
      <c r="BY714" s="17"/>
      <c r="BZ714" s="17"/>
      <c r="CA714" s="17"/>
      <c r="CB714" s="17"/>
      <c r="CC714" s="17"/>
      <c r="CD714" s="17"/>
      <c r="CE714" s="17"/>
      <c r="CF714" s="17"/>
      <c r="CG714" s="17"/>
      <c r="CH714" s="17"/>
      <c r="CI714" s="17"/>
      <c r="CJ714" s="17"/>
      <c r="CK714" s="17"/>
      <c r="CL714" s="17"/>
      <c r="CM714" s="17"/>
      <c r="CN714" s="17"/>
      <c r="CO714" s="17"/>
      <c r="CP714" s="17"/>
      <c r="CQ714" s="17"/>
      <c r="CR714" s="17"/>
      <c r="CS714" s="17"/>
      <c r="CT714" s="17"/>
      <c r="CU714" s="17"/>
      <c r="CV714" s="17"/>
      <c r="CW714" s="17"/>
      <c r="CX714" s="17"/>
      <c r="CY714" s="17"/>
      <c r="CZ714" s="17"/>
      <c r="DA714" s="17"/>
      <c r="DB714" s="17"/>
      <c r="DC714" s="17"/>
      <c r="DD714" s="17"/>
      <c r="DE714" s="17"/>
      <c r="DF714" s="17"/>
      <c r="DG714" s="17"/>
      <c r="DH714" s="17"/>
      <c r="DI714" s="17"/>
      <c r="DJ714" s="17"/>
      <c r="DK714" s="17"/>
      <c r="DL714" s="17"/>
      <c r="DM714" s="17"/>
      <c r="DN714" s="17"/>
      <c r="DO714" s="17"/>
      <c r="DP714" s="17"/>
      <c r="DQ714" s="17"/>
      <c r="DR714" s="17"/>
      <c r="DS714" s="17"/>
      <c r="DT714" s="17"/>
      <c r="DU714" s="17"/>
      <c r="DV714" s="17"/>
      <c r="DW714" s="17"/>
      <c r="DX714" s="17"/>
      <c r="DY714" s="17"/>
      <c r="DZ714" s="17"/>
      <c r="EA714" s="17"/>
      <c r="EB714" s="17"/>
      <c r="EC714" s="17"/>
      <c r="ED714" s="17"/>
      <c r="EE714" s="17"/>
      <c r="EF714" s="17"/>
      <c r="EG714" s="17"/>
      <c r="EH714" s="17"/>
      <c r="EI714" s="17"/>
      <c r="EJ714" s="17"/>
      <c r="EK714" s="17"/>
      <c r="EL714" s="17"/>
      <c r="EM714" s="17"/>
    </row>
    <row r="715" spans="2:143" x14ac:dyDescent="0.3">
      <c r="B715" s="18">
        <v>1</v>
      </c>
      <c r="F715" s="359"/>
      <c r="G715" s="360"/>
      <c r="H715" s="360"/>
      <c r="I715" s="360"/>
      <c r="J715" s="360"/>
      <c r="K715" s="88">
        <v>42735</v>
      </c>
      <c r="L715" s="88">
        <v>42766</v>
      </c>
      <c r="M715" s="88">
        <f t="shared" ref="M715:BX715" si="476">EOMONTH(L715,1)</f>
        <v>42794</v>
      </c>
      <c r="N715" s="88">
        <f t="shared" si="476"/>
        <v>42825</v>
      </c>
      <c r="O715" s="88">
        <f t="shared" si="476"/>
        <v>42855</v>
      </c>
      <c r="P715" s="88">
        <f t="shared" si="476"/>
        <v>42886</v>
      </c>
      <c r="Q715" s="88">
        <f t="shared" si="476"/>
        <v>42916</v>
      </c>
      <c r="R715" s="88">
        <f t="shared" si="476"/>
        <v>42947</v>
      </c>
      <c r="S715" s="88">
        <f t="shared" si="476"/>
        <v>42978</v>
      </c>
      <c r="T715" s="88">
        <f t="shared" si="476"/>
        <v>43008</v>
      </c>
      <c r="U715" s="88">
        <f t="shared" si="476"/>
        <v>43039</v>
      </c>
      <c r="V715" s="88">
        <f t="shared" si="476"/>
        <v>43069</v>
      </c>
      <c r="W715" s="88">
        <f t="shared" si="476"/>
        <v>43100</v>
      </c>
      <c r="X715" s="88">
        <f t="shared" si="476"/>
        <v>43131</v>
      </c>
      <c r="Y715" s="88">
        <f t="shared" si="476"/>
        <v>43159</v>
      </c>
      <c r="Z715" s="88">
        <f t="shared" si="476"/>
        <v>43190</v>
      </c>
      <c r="AA715" s="88">
        <f t="shared" si="476"/>
        <v>43220</v>
      </c>
      <c r="AB715" s="88">
        <f t="shared" si="476"/>
        <v>43251</v>
      </c>
      <c r="AC715" s="88">
        <f t="shared" si="476"/>
        <v>43281</v>
      </c>
      <c r="AD715" s="88">
        <f t="shared" si="476"/>
        <v>43312</v>
      </c>
      <c r="AE715" s="88">
        <f t="shared" si="476"/>
        <v>43343</v>
      </c>
      <c r="AF715" s="88">
        <f t="shared" si="476"/>
        <v>43373</v>
      </c>
      <c r="AG715" s="88">
        <f t="shared" si="476"/>
        <v>43404</v>
      </c>
      <c r="AH715" s="88">
        <f t="shared" si="476"/>
        <v>43434</v>
      </c>
      <c r="AI715" s="88">
        <f t="shared" si="476"/>
        <v>43465</v>
      </c>
      <c r="AJ715" s="88">
        <f t="shared" si="476"/>
        <v>43496</v>
      </c>
      <c r="AK715" s="88">
        <f t="shared" si="476"/>
        <v>43524</v>
      </c>
      <c r="AL715" s="88">
        <f t="shared" si="476"/>
        <v>43555</v>
      </c>
      <c r="AM715" s="88">
        <f t="shared" si="476"/>
        <v>43585</v>
      </c>
      <c r="AN715" s="88">
        <f t="shared" si="476"/>
        <v>43616</v>
      </c>
      <c r="AO715" s="88">
        <f t="shared" si="476"/>
        <v>43646</v>
      </c>
      <c r="AP715" s="88">
        <f t="shared" si="476"/>
        <v>43677</v>
      </c>
      <c r="AQ715" s="88">
        <f t="shared" si="476"/>
        <v>43708</v>
      </c>
      <c r="AR715" s="88">
        <f t="shared" si="476"/>
        <v>43738</v>
      </c>
      <c r="AS715" s="88">
        <f t="shared" si="476"/>
        <v>43769</v>
      </c>
      <c r="AT715" s="88">
        <f t="shared" si="476"/>
        <v>43799</v>
      </c>
      <c r="AU715" s="88">
        <f t="shared" si="476"/>
        <v>43830</v>
      </c>
      <c r="AV715" s="88">
        <f t="shared" si="476"/>
        <v>43861</v>
      </c>
      <c r="AW715" s="88">
        <f t="shared" si="476"/>
        <v>43890</v>
      </c>
      <c r="AX715" s="88">
        <f t="shared" si="476"/>
        <v>43921</v>
      </c>
      <c r="AY715" s="88">
        <f t="shared" si="476"/>
        <v>43951</v>
      </c>
      <c r="AZ715" s="88">
        <f t="shared" si="476"/>
        <v>43982</v>
      </c>
      <c r="BA715" s="88">
        <f t="shared" si="476"/>
        <v>44012</v>
      </c>
      <c r="BB715" s="88">
        <f t="shared" si="476"/>
        <v>44043</v>
      </c>
      <c r="BC715" s="88">
        <f t="shared" si="476"/>
        <v>44074</v>
      </c>
      <c r="BD715" s="88">
        <f t="shared" si="476"/>
        <v>44104</v>
      </c>
      <c r="BE715" s="88">
        <f t="shared" si="476"/>
        <v>44135</v>
      </c>
      <c r="BF715" s="88">
        <f t="shared" si="476"/>
        <v>44165</v>
      </c>
      <c r="BG715" s="88">
        <f t="shared" si="476"/>
        <v>44196</v>
      </c>
      <c r="BH715" s="88">
        <f t="shared" si="476"/>
        <v>44227</v>
      </c>
      <c r="BI715" s="88">
        <f t="shared" si="476"/>
        <v>44255</v>
      </c>
      <c r="BJ715" s="88">
        <f t="shared" si="476"/>
        <v>44286</v>
      </c>
      <c r="BK715" s="88">
        <f t="shared" si="476"/>
        <v>44316</v>
      </c>
      <c r="BL715" s="88">
        <f t="shared" si="476"/>
        <v>44347</v>
      </c>
      <c r="BM715" s="88">
        <f t="shared" si="476"/>
        <v>44377</v>
      </c>
      <c r="BN715" s="88">
        <f t="shared" si="476"/>
        <v>44408</v>
      </c>
      <c r="BO715" s="88">
        <f t="shared" si="476"/>
        <v>44439</v>
      </c>
      <c r="BP715" s="88">
        <f t="shared" si="476"/>
        <v>44469</v>
      </c>
      <c r="BQ715" s="88">
        <f t="shared" si="476"/>
        <v>44500</v>
      </c>
      <c r="BR715" s="88">
        <f t="shared" si="476"/>
        <v>44530</v>
      </c>
      <c r="BS715" s="88">
        <f t="shared" si="476"/>
        <v>44561</v>
      </c>
      <c r="BT715" s="88">
        <f t="shared" si="476"/>
        <v>44592</v>
      </c>
      <c r="BU715" s="88">
        <f t="shared" si="476"/>
        <v>44620</v>
      </c>
      <c r="BV715" s="88">
        <f t="shared" si="476"/>
        <v>44651</v>
      </c>
      <c r="BW715" s="88">
        <f t="shared" si="476"/>
        <v>44681</v>
      </c>
      <c r="BX715" s="88">
        <f t="shared" si="476"/>
        <v>44712</v>
      </c>
      <c r="BY715" s="88">
        <f t="shared" ref="BY715:DC715" si="477">EOMONTH(BX715,1)</f>
        <v>44742</v>
      </c>
      <c r="BZ715" s="88">
        <f t="shared" si="477"/>
        <v>44773</v>
      </c>
      <c r="CA715" s="88">
        <f t="shared" si="477"/>
        <v>44804</v>
      </c>
      <c r="CB715" s="88">
        <f t="shared" si="477"/>
        <v>44834</v>
      </c>
      <c r="CC715" s="88">
        <f t="shared" si="477"/>
        <v>44865</v>
      </c>
      <c r="CD715" s="88">
        <f t="shared" si="477"/>
        <v>44895</v>
      </c>
      <c r="CE715" s="88">
        <f t="shared" si="477"/>
        <v>44926</v>
      </c>
      <c r="CF715" s="88">
        <f t="shared" si="477"/>
        <v>44957</v>
      </c>
      <c r="CG715" s="88">
        <f t="shared" si="477"/>
        <v>44985</v>
      </c>
      <c r="CH715" s="88">
        <f t="shared" si="477"/>
        <v>45016</v>
      </c>
      <c r="CI715" s="88">
        <f t="shared" si="477"/>
        <v>45046</v>
      </c>
      <c r="CJ715" s="88">
        <f t="shared" si="477"/>
        <v>45077</v>
      </c>
      <c r="CK715" s="88">
        <f t="shared" si="477"/>
        <v>45107</v>
      </c>
      <c r="CL715" s="88">
        <f t="shared" si="477"/>
        <v>45138</v>
      </c>
      <c r="CM715" s="88">
        <f t="shared" si="477"/>
        <v>45169</v>
      </c>
      <c r="CN715" s="88">
        <f t="shared" si="477"/>
        <v>45199</v>
      </c>
      <c r="CO715" s="88">
        <f t="shared" si="477"/>
        <v>45230</v>
      </c>
      <c r="CP715" s="88">
        <f t="shared" si="477"/>
        <v>45260</v>
      </c>
      <c r="CQ715" s="88">
        <f t="shared" si="477"/>
        <v>45291</v>
      </c>
      <c r="CR715" s="88">
        <f t="shared" si="477"/>
        <v>45322</v>
      </c>
      <c r="CS715" s="88">
        <f t="shared" si="477"/>
        <v>45351</v>
      </c>
      <c r="CT715" s="88">
        <f t="shared" si="477"/>
        <v>45382</v>
      </c>
      <c r="CU715" s="88">
        <f t="shared" si="477"/>
        <v>45412</v>
      </c>
      <c r="CV715" s="88">
        <f t="shared" si="477"/>
        <v>45443</v>
      </c>
      <c r="CW715" s="88">
        <f t="shared" si="477"/>
        <v>45473</v>
      </c>
      <c r="CX715" s="88">
        <f t="shared" si="477"/>
        <v>45504</v>
      </c>
      <c r="CY715" s="88">
        <f t="shared" si="477"/>
        <v>45535</v>
      </c>
      <c r="CZ715" s="88">
        <f t="shared" si="477"/>
        <v>45565</v>
      </c>
      <c r="DA715" s="88">
        <f t="shared" si="477"/>
        <v>45596</v>
      </c>
      <c r="DB715" s="88">
        <f t="shared" si="477"/>
        <v>45626</v>
      </c>
      <c r="DC715" s="88">
        <f t="shared" si="477"/>
        <v>45657</v>
      </c>
      <c r="DD715" s="88"/>
      <c r="DE715" s="88"/>
      <c r="DF715" s="88"/>
      <c r="DG715" s="88"/>
      <c r="DH715" s="88"/>
      <c r="DI715" s="88"/>
      <c r="DJ715" s="88"/>
      <c r="DK715" s="88"/>
      <c r="DL715" s="88"/>
      <c r="DM715" s="88"/>
      <c r="DN715" s="88"/>
      <c r="DO715" s="88"/>
      <c r="DP715" s="88"/>
      <c r="DQ715" s="88"/>
      <c r="DR715" s="88"/>
      <c r="DS715" s="88"/>
      <c r="DT715" s="88"/>
      <c r="DU715" s="88"/>
      <c r="DV715" s="88"/>
      <c r="DW715" s="88"/>
      <c r="DX715" s="88"/>
      <c r="DY715" s="88"/>
      <c r="DZ715" s="88"/>
      <c r="EA715" s="88"/>
      <c r="EB715" s="88"/>
      <c r="EC715" s="88"/>
      <c r="ED715" s="88"/>
      <c r="EE715" s="88"/>
      <c r="EF715" s="88"/>
      <c r="EG715" s="88"/>
      <c r="EH715" s="88"/>
      <c r="EI715" s="88"/>
      <c r="EJ715" s="88"/>
      <c r="EK715" s="88"/>
      <c r="EL715" s="88"/>
      <c r="EM715" s="88"/>
    </row>
    <row r="716" spans="2:143" x14ac:dyDescent="0.3">
      <c r="B716" s="377">
        <f>B715+1</f>
        <v>2</v>
      </c>
      <c r="D716" s="362"/>
      <c r="E716" s="228"/>
      <c r="F716" s="327"/>
      <c r="G716" s="229"/>
      <c r="H716" s="229"/>
      <c r="I716" s="229"/>
      <c r="J716" s="230"/>
      <c r="K716" s="94">
        <f>YEAR(K715)</f>
        <v>2016</v>
      </c>
      <c r="L716" s="95">
        <f t="shared" ref="L716:BW716" si="478">YEAR(L715)</f>
        <v>2017</v>
      </c>
      <c r="M716" s="95">
        <f t="shared" si="478"/>
        <v>2017</v>
      </c>
      <c r="N716" s="95">
        <f t="shared" si="478"/>
        <v>2017</v>
      </c>
      <c r="O716" s="95">
        <f t="shared" si="478"/>
        <v>2017</v>
      </c>
      <c r="P716" s="95">
        <f t="shared" si="478"/>
        <v>2017</v>
      </c>
      <c r="Q716" s="95">
        <f t="shared" si="478"/>
        <v>2017</v>
      </c>
      <c r="R716" s="95">
        <f t="shared" si="478"/>
        <v>2017</v>
      </c>
      <c r="S716" s="95">
        <f t="shared" si="478"/>
        <v>2017</v>
      </c>
      <c r="T716" s="95">
        <f t="shared" si="478"/>
        <v>2017</v>
      </c>
      <c r="U716" s="96">
        <f t="shared" si="478"/>
        <v>2017</v>
      </c>
      <c r="V716" s="96">
        <f t="shared" si="478"/>
        <v>2017</v>
      </c>
      <c r="W716" s="96">
        <f t="shared" si="478"/>
        <v>2017</v>
      </c>
      <c r="X716" s="96">
        <f t="shared" si="478"/>
        <v>2018</v>
      </c>
      <c r="Y716" s="96">
        <f t="shared" si="478"/>
        <v>2018</v>
      </c>
      <c r="Z716" s="96">
        <f t="shared" si="478"/>
        <v>2018</v>
      </c>
      <c r="AA716" s="96">
        <f t="shared" si="478"/>
        <v>2018</v>
      </c>
      <c r="AB716" s="96">
        <f t="shared" si="478"/>
        <v>2018</v>
      </c>
      <c r="AC716" s="96">
        <f t="shared" si="478"/>
        <v>2018</v>
      </c>
      <c r="AD716" s="96">
        <f t="shared" si="478"/>
        <v>2018</v>
      </c>
      <c r="AE716" s="96">
        <f t="shared" si="478"/>
        <v>2018</v>
      </c>
      <c r="AF716" s="96">
        <f t="shared" si="478"/>
        <v>2018</v>
      </c>
      <c r="AG716" s="96">
        <f t="shared" si="478"/>
        <v>2018</v>
      </c>
      <c r="AH716" s="96">
        <f t="shared" si="478"/>
        <v>2018</v>
      </c>
      <c r="AI716" s="96">
        <f t="shared" si="478"/>
        <v>2018</v>
      </c>
      <c r="AJ716" s="96">
        <f t="shared" si="478"/>
        <v>2019</v>
      </c>
      <c r="AK716" s="96">
        <f t="shared" si="478"/>
        <v>2019</v>
      </c>
      <c r="AL716" s="96">
        <f t="shared" si="478"/>
        <v>2019</v>
      </c>
      <c r="AM716" s="96">
        <f t="shared" si="478"/>
        <v>2019</v>
      </c>
      <c r="AN716" s="96">
        <f t="shared" si="478"/>
        <v>2019</v>
      </c>
      <c r="AO716" s="96">
        <f t="shared" si="478"/>
        <v>2019</v>
      </c>
      <c r="AP716" s="96">
        <f t="shared" si="478"/>
        <v>2019</v>
      </c>
      <c r="AQ716" s="96">
        <f t="shared" si="478"/>
        <v>2019</v>
      </c>
      <c r="AR716" s="96">
        <f t="shared" si="478"/>
        <v>2019</v>
      </c>
      <c r="AS716" s="96">
        <f t="shared" si="478"/>
        <v>2019</v>
      </c>
      <c r="AT716" s="96">
        <f t="shared" si="478"/>
        <v>2019</v>
      </c>
      <c r="AU716" s="96">
        <f t="shared" si="478"/>
        <v>2019</v>
      </c>
      <c r="AV716" s="96">
        <f t="shared" si="478"/>
        <v>2020</v>
      </c>
      <c r="AW716" s="96">
        <f t="shared" si="478"/>
        <v>2020</v>
      </c>
      <c r="AX716" s="96">
        <f t="shared" si="478"/>
        <v>2020</v>
      </c>
      <c r="AY716" s="96">
        <f t="shared" si="478"/>
        <v>2020</v>
      </c>
      <c r="AZ716" s="96">
        <f t="shared" si="478"/>
        <v>2020</v>
      </c>
      <c r="BA716" s="96">
        <f t="shared" si="478"/>
        <v>2020</v>
      </c>
      <c r="BB716" s="96">
        <f t="shared" si="478"/>
        <v>2020</v>
      </c>
      <c r="BC716" s="96">
        <f t="shared" si="478"/>
        <v>2020</v>
      </c>
      <c r="BD716" s="96">
        <f t="shared" si="478"/>
        <v>2020</v>
      </c>
      <c r="BE716" s="96">
        <f t="shared" si="478"/>
        <v>2020</v>
      </c>
      <c r="BF716" s="96">
        <f t="shared" si="478"/>
        <v>2020</v>
      </c>
      <c r="BG716" s="96">
        <f t="shared" si="478"/>
        <v>2020</v>
      </c>
      <c r="BH716" s="96">
        <f t="shared" si="478"/>
        <v>2021</v>
      </c>
      <c r="BI716" s="96">
        <f t="shared" si="478"/>
        <v>2021</v>
      </c>
      <c r="BJ716" s="96">
        <f t="shared" si="478"/>
        <v>2021</v>
      </c>
      <c r="BK716" s="96">
        <f t="shared" si="478"/>
        <v>2021</v>
      </c>
      <c r="BL716" s="96">
        <f t="shared" si="478"/>
        <v>2021</v>
      </c>
      <c r="BM716" s="96">
        <f t="shared" si="478"/>
        <v>2021</v>
      </c>
      <c r="BN716" s="96">
        <f t="shared" si="478"/>
        <v>2021</v>
      </c>
      <c r="BO716" s="96">
        <f t="shared" si="478"/>
        <v>2021</v>
      </c>
      <c r="BP716" s="96">
        <f t="shared" si="478"/>
        <v>2021</v>
      </c>
      <c r="BQ716" s="96">
        <f t="shared" si="478"/>
        <v>2021</v>
      </c>
      <c r="BR716" s="96">
        <f t="shared" si="478"/>
        <v>2021</v>
      </c>
      <c r="BS716" s="96">
        <f t="shared" si="478"/>
        <v>2021</v>
      </c>
      <c r="BT716" s="96">
        <f t="shared" si="478"/>
        <v>2022</v>
      </c>
      <c r="BU716" s="96">
        <f t="shared" si="478"/>
        <v>2022</v>
      </c>
      <c r="BV716" s="96">
        <f t="shared" si="478"/>
        <v>2022</v>
      </c>
      <c r="BW716" s="96">
        <f t="shared" si="478"/>
        <v>2022</v>
      </c>
      <c r="BX716" s="96">
        <f t="shared" ref="BX716:EI716" si="479">YEAR(BX715)</f>
        <v>2022</v>
      </c>
      <c r="BY716" s="96">
        <f t="shared" si="479"/>
        <v>2022</v>
      </c>
      <c r="BZ716" s="96">
        <f t="shared" si="479"/>
        <v>2022</v>
      </c>
      <c r="CA716" s="96">
        <f t="shared" si="479"/>
        <v>2022</v>
      </c>
      <c r="CB716" s="96">
        <f t="shared" si="479"/>
        <v>2022</v>
      </c>
      <c r="CC716" s="96">
        <f t="shared" si="479"/>
        <v>2022</v>
      </c>
      <c r="CD716" s="96">
        <f t="shared" si="479"/>
        <v>2022</v>
      </c>
      <c r="CE716" s="96">
        <f t="shared" si="479"/>
        <v>2022</v>
      </c>
      <c r="CF716" s="96">
        <f t="shared" si="479"/>
        <v>2023</v>
      </c>
      <c r="CG716" s="96">
        <f t="shared" si="479"/>
        <v>2023</v>
      </c>
      <c r="CH716" s="96">
        <f t="shared" si="479"/>
        <v>2023</v>
      </c>
      <c r="CI716" s="96">
        <f t="shared" si="479"/>
        <v>2023</v>
      </c>
      <c r="CJ716" s="96">
        <f t="shared" si="479"/>
        <v>2023</v>
      </c>
      <c r="CK716" s="96">
        <f t="shared" si="479"/>
        <v>2023</v>
      </c>
      <c r="CL716" s="96">
        <f t="shared" si="479"/>
        <v>2023</v>
      </c>
      <c r="CM716" s="96">
        <f t="shared" si="479"/>
        <v>2023</v>
      </c>
      <c r="CN716" s="96">
        <f t="shared" si="479"/>
        <v>2023</v>
      </c>
      <c r="CO716" s="96">
        <f t="shared" si="479"/>
        <v>2023</v>
      </c>
      <c r="CP716" s="96">
        <f t="shared" si="479"/>
        <v>2023</v>
      </c>
      <c r="CQ716" s="96">
        <f t="shared" si="479"/>
        <v>2023</v>
      </c>
      <c r="CR716" s="96">
        <f t="shared" si="479"/>
        <v>2024</v>
      </c>
      <c r="CS716" s="96">
        <f t="shared" si="479"/>
        <v>2024</v>
      </c>
      <c r="CT716" s="96">
        <f t="shared" si="479"/>
        <v>2024</v>
      </c>
      <c r="CU716" s="96">
        <f t="shared" si="479"/>
        <v>2024</v>
      </c>
      <c r="CV716" s="96">
        <f t="shared" si="479"/>
        <v>2024</v>
      </c>
      <c r="CW716" s="96">
        <f t="shared" si="479"/>
        <v>2024</v>
      </c>
      <c r="CX716" s="96">
        <f t="shared" si="479"/>
        <v>2024</v>
      </c>
      <c r="CY716" s="96">
        <f t="shared" si="479"/>
        <v>2024</v>
      </c>
      <c r="CZ716" s="96">
        <f t="shared" si="479"/>
        <v>2024</v>
      </c>
      <c r="DA716" s="96">
        <f t="shared" si="479"/>
        <v>2024</v>
      </c>
      <c r="DB716" s="96">
        <f t="shared" si="479"/>
        <v>2024</v>
      </c>
      <c r="DC716" s="96">
        <f t="shared" si="479"/>
        <v>2024</v>
      </c>
      <c r="DD716" s="96"/>
      <c r="DE716" s="96"/>
      <c r="DF716" s="96"/>
      <c r="DG716" s="96"/>
      <c r="DH716" s="96"/>
      <c r="DI716" s="96"/>
      <c r="DJ716" s="96"/>
      <c r="DK716" s="96"/>
      <c r="DL716" s="96"/>
      <c r="DM716" s="96"/>
      <c r="DN716" s="96"/>
      <c r="DO716" s="96"/>
      <c r="DP716" s="96"/>
      <c r="DQ716" s="96"/>
      <c r="DR716" s="96"/>
      <c r="DS716" s="96"/>
      <c r="DT716" s="96"/>
      <c r="DU716" s="96"/>
      <c r="DV716" s="96"/>
      <c r="DW716" s="96"/>
      <c r="DX716" s="96"/>
      <c r="DY716" s="96"/>
      <c r="DZ716" s="96"/>
      <c r="EA716" s="96"/>
      <c r="EB716" s="96"/>
      <c r="EC716" s="96"/>
      <c r="ED716" s="96"/>
      <c r="EE716" s="96"/>
      <c r="EF716" s="96"/>
      <c r="EG716" s="96"/>
      <c r="EH716" s="96"/>
      <c r="EI716" s="96"/>
      <c r="EJ716" s="96"/>
      <c r="EK716" s="96"/>
      <c r="EL716" s="96"/>
      <c r="EM716" s="96"/>
    </row>
    <row r="717" spans="2:143" x14ac:dyDescent="0.3">
      <c r="B717" s="377">
        <f t="shared" ref="B717:C780" si="480">B716+1</f>
        <v>3</v>
      </c>
      <c r="D717" s="363" t="str">
        <f>D641</f>
        <v>KRW in Millions</v>
      </c>
      <c r="E717" s="239"/>
      <c r="F717" s="328"/>
      <c r="G717" s="240"/>
      <c r="H717" s="240"/>
      <c r="I717" s="240"/>
      <c r="J717" s="241"/>
      <c r="K717" s="101">
        <f>MONTH(K715)</f>
        <v>12</v>
      </c>
      <c r="L717" s="102">
        <f t="shared" ref="L717:BW717" si="481">MONTH(L715)</f>
        <v>1</v>
      </c>
      <c r="M717" s="102">
        <f t="shared" si="481"/>
        <v>2</v>
      </c>
      <c r="N717" s="102">
        <f t="shared" si="481"/>
        <v>3</v>
      </c>
      <c r="O717" s="102">
        <f t="shared" si="481"/>
        <v>4</v>
      </c>
      <c r="P717" s="102">
        <f t="shared" si="481"/>
        <v>5</v>
      </c>
      <c r="Q717" s="102">
        <f t="shared" si="481"/>
        <v>6</v>
      </c>
      <c r="R717" s="102">
        <f t="shared" si="481"/>
        <v>7</v>
      </c>
      <c r="S717" s="102">
        <f t="shared" si="481"/>
        <v>8</v>
      </c>
      <c r="T717" s="102">
        <f t="shared" si="481"/>
        <v>9</v>
      </c>
      <c r="U717" s="103">
        <f t="shared" si="481"/>
        <v>10</v>
      </c>
      <c r="V717" s="103">
        <f t="shared" si="481"/>
        <v>11</v>
      </c>
      <c r="W717" s="103">
        <f t="shared" si="481"/>
        <v>12</v>
      </c>
      <c r="X717" s="103">
        <f t="shared" si="481"/>
        <v>1</v>
      </c>
      <c r="Y717" s="103">
        <f t="shared" si="481"/>
        <v>2</v>
      </c>
      <c r="Z717" s="103">
        <f t="shared" si="481"/>
        <v>3</v>
      </c>
      <c r="AA717" s="103">
        <f t="shared" si="481"/>
        <v>4</v>
      </c>
      <c r="AB717" s="103">
        <f t="shared" si="481"/>
        <v>5</v>
      </c>
      <c r="AC717" s="103">
        <f t="shared" si="481"/>
        <v>6</v>
      </c>
      <c r="AD717" s="103">
        <f t="shared" si="481"/>
        <v>7</v>
      </c>
      <c r="AE717" s="103">
        <f t="shared" si="481"/>
        <v>8</v>
      </c>
      <c r="AF717" s="103">
        <f t="shared" si="481"/>
        <v>9</v>
      </c>
      <c r="AG717" s="103">
        <f t="shared" si="481"/>
        <v>10</v>
      </c>
      <c r="AH717" s="103">
        <f t="shared" si="481"/>
        <v>11</v>
      </c>
      <c r="AI717" s="103">
        <f t="shared" si="481"/>
        <v>12</v>
      </c>
      <c r="AJ717" s="103">
        <f t="shared" si="481"/>
        <v>1</v>
      </c>
      <c r="AK717" s="103">
        <f t="shared" si="481"/>
        <v>2</v>
      </c>
      <c r="AL717" s="103">
        <f t="shared" si="481"/>
        <v>3</v>
      </c>
      <c r="AM717" s="103">
        <f t="shared" si="481"/>
        <v>4</v>
      </c>
      <c r="AN717" s="103">
        <f t="shared" si="481"/>
        <v>5</v>
      </c>
      <c r="AO717" s="103">
        <f t="shared" si="481"/>
        <v>6</v>
      </c>
      <c r="AP717" s="103">
        <f t="shared" si="481"/>
        <v>7</v>
      </c>
      <c r="AQ717" s="103">
        <f t="shared" si="481"/>
        <v>8</v>
      </c>
      <c r="AR717" s="103">
        <f t="shared" si="481"/>
        <v>9</v>
      </c>
      <c r="AS717" s="103">
        <f t="shared" si="481"/>
        <v>10</v>
      </c>
      <c r="AT717" s="103">
        <f t="shared" si="481"/>
        <v>11</v>
      </c>
      <c r="AU717" s="103">
        <f t="shared" si="481"/>
        <v>12</v>
      </c>
      <c r="AV717" s="103">
        <f t="shared" si="481"/>
        <v>1</v>
      </c>
      <c r="AW717" s="103">
        <f t="shared" si="481"/>
        <v>2</v>
      </c>
      <c r="AX717" s="103">
        <f t="shared" si="481"/>
        <v>3</v>
      </c>
      <c r="AY717" s="103">
        <f t="shared" si="481"/>
        <v>4</v>
      </c>
      <c r="AZ717" s="103">
        <f t="shared" si="481"/>
        <v>5</v>
      </c>
      <c r="BA717" s="103">
        <f t="shared" si="481"/>
        <v>6</v>
      </c>
      <c r="BB717" s="103">
        <f t="shared" si="481"/>
        <v>7</v>
      </c>
      <c r="BC717" s="103">
        <f t="shared" si="481"/>
        <v>8</v>
      </c>
      <c r="BD717" s="103">
        <f t="shared" si="481"/>
        <v>9</v>
      </c>
      <c r="BE717" s="103">
        <f t="shared" si="481"/>
        <v>10</v>
      </c>
      <c r="BF717" s="103">
        <f t="shared" si="481"/>
        <v>11</v>
      </c>
      <c r="BG717" s="103">
        <f t="shared" si="481"/>
        <v>12</v>
      </c>
      <c r="BH717" s="103">
        <f t="shared" si="481"/>
        <v>1</v>
      </c>
      <c r="BI717" s="103">
        <f t="shared" si="481"/>
        <v>2</v>
      </c>
      <c r="BJ717" s="103">
        <f t="shared" si="481"/>
        <v>3</v>
      </c>
      <c r="BK717" s="103">
        <f t="shared" si="481"/>
        <v>4</v>
      </c>
      <c r="BL717" s="103">
        <f t="shared" si="481"/>
        <v>5</v>
      </c>
      <c r="BM717" s="103">
        <f t="shared" si="481"/>
        <v>6</v>
      </c>
      <c r="BN717" s="103">
        <f t="shared" si="481"/>
        <v>7</v>
      </c>
      <c r="BO717" s="103">
        <f t="shared" si="481"/>
        <v>8</v>
      </c>
      <c r="BP717" s="103">
        <f t="shared" si="481"/>
        <v>9</v>
      </c>
      <c r="BQ717" s="103">
        <f t="shared" si="481"/>
        <v>10</v>
      </c>
      <c r="BR717" s="103">
        <f t="shared" si="481"/>
        <v>11</v>
      </c>
      <c r="BS717" s="103">
        <f t="shared" si="481"/>
        <v>12</v>
      </c>
      <c r="BT717" s="103">
        <f t="shared" si="481"/>
        <v>1</v>
      </c>
      <c r="BU717" s="103">
        <f t="shared" si="481"/>
        <v>2</v>
      </c>
      <c r="BV717" s="103">
        <f t="shared" si="481"/>
        <v>3</v>
      </c>
      <c r="BW717" s="103">
        <f t="shared" si="481"/>
        <v>4</v>
      </c>
      <c r="BX717" s="103">
        <f t="shared" ref="BX717:EI717" si="482">MONTH(BX715)</f>
        <v>5</v>
      </c>
      <c r="BY717" s="103">
        <f t="shared" si="482"/>
        <v>6</v>
      </c>
      <c r="BZ717" s="103">
        <f t="shared" si="482"/>
        <v>7</v>
      </c>
      <c r="CA717" s="103">
        <f t="shared" si="482"/>
        <v>8</v>
      </c>
      <c r="CB717" s="103">
        <f t="shared" si="482"/>
        <v>9</v>
      </c>
      <c r="CC717" s="103">
        <f t="shared" si="482"/>
        <v>10</v>
      </c>
      <c r="CD717" s="103">
        <f t="shared" si="482"/>
        <v>11</v>
      </c>
      <c r="CE717" s="103">
        <f t="shared" si="482"/>
        <v>12</v>
      </c>
      <c r="CF717" s="103">
        <f t="shared" si="482"/>
        <v>1</v>
      </c>
      <c r="CG717" s="103">
        <f t="shared" si="482"/>
        <v>2</v>
      </c>
      <c r="CH717" s="103">
        <f t="shared" si="482"/>
        <v>3</v>
      </c>
      <c r="CI717" s="103">
        <f t="shared" si="482"/>
        <v>4</v>
      </c>
      <c r="CJ717" s="103">
        <f t="shared" si="482"/>
        <v>5</v>
      </c>
      <c r="CK717" s="103">
        <f t="shared" si="482"/>
        <v>6</v>
      </c>
      <c r="CL717" s="103">
        <f t="shared" si="482"/>
        <v>7</v>
      </c>
      <c r="CM717" s="103">
        <f t="shared" si="482"/>
        <v>8</v>
      </c>
      <c r="CN717" s="103">
        <f t="shared" si="482"/>
        <v>9</v>
      </c>
      <c r="CO717" s="103">
        <f t="shared" si="482"/>
        <v>10</v>
      </c>
      <c r="CP717" s="103">
        <f t="shared" si="482"/>
        <v>11</v>
      </c>
      <c r="CQ717" s="103">
        <f t="shared" si="482"/>
        <v>12</v>
      </c>
      <c r="CR717" s="103">
        <f t="shared" si="482"/>
        <v>1</v>
      </c>
      <c r="CS717" s="103">
        <f t="shared" si="482"/>
        <v>2</v>
      </c>
      <c r="CT717" s="103">
        <f t="shared" si="482"/>
        <v>3</v>
      </c>
      <c r="CU717" s="103">
        <f t="shared" si="482"/>
        <v>4</v>
      </c>
      <c r="CV717" s="103">
        <f t="shared" si="482"/>
        <v>5</v>
      </c>
      <c r="CW717" s="103">
        <f t="shared" si="482"/>
        <v>6</v>
      </c>
      <c r="CX717" s="103">
        <f t="shared" si="482"/>
        <v>7</v>
      </c>
      <c r="CY717" s="103">
        <f t="shared" si="482"/>
        <v>8</v>
      </c>
      <c r="CZ717" s="103">
        <f t="shared" si="482"/>
        <v>9</v>
      </c>
      <c r="DA717" s="103">
        <f t="shared" si="482"/>
        <v>10</v>
      </c>
      <c r="DB717" s="103">
        <f t="shared" si="482"/>
        <v>11</v>
      </c>
      <c r="DC717" s="103">
        <f t="shared" si="482"/>
        <v>12</v>
      </c>
      <c r="DD717" s="103"/>
      <c r="DE717" s="103"/>
      <c r="DF717" s="103"/>
      <c r="DG717" s="103"/>
      <c r="DH717" s="103"/>
      <c r="DI717" s="103"/>
      <c r="DJ717" s="103"/>
      <c r="DK717" s="103"/>
      <c r="DL717" s="103"/>
      <c r="DM717" s="103"/>
      <c r="DN717" s="103"/>
      <c r="DO717" s="103"/>
      <c r="DP717" s="103"/>
      <c r="DQ717" s="103"/>
      <c r="DR717" s="103"/>
      <c r="DS717" s="103"/>
      <c r="DT717" s="103"/>
      <c r="DU717" s="103"/>
      <c r="DV717" s="103"/>
      <c r="DW717" s="103"/>
      <c r="DX717" s="103"/>
      <c r="DY717" s="103"/>
      <c r="DZ717" s="103"/>
      <c r="EA717" s="103"/>
      <c r="EB717" s="103"/>
      <c r="EC717" s="103"/>
      <c r="ED717" s="103"/>
      <c r="EE717" s="103"/>
      <c r="EF717" s="103"/>
      <c r="EG717" s="103"/>
      <c r="EH717" s="103"/>
      <c r="EI717" s="103"/>
      <c r="EJ717" s="103"/>
      <c r="EK717" s="103"/>
      <c r="EL717" s="103"/>
      <c r="EM717" s="103"/>
    </row>
    <row r="718" spans="2:143" s="334" customFormat="1" x14ac:dyDescent="0.3">
      <c r="B718" s="377">
        <f t="shared" si="480"/>
        <v>4</v>
      </c>
      <c r="C718" s="335"/>
      <c r="D718" s="364" t="s">
        <v>149</v>
      </c>
      <c r="E718" s="282"/>
      <c r="F718" s="336"/>
      <c r="G718" s="337"/>
      <c r="H718" s="337"/>
      <c r="I718" s="337"/>
      <c r="J718" s="338"/>
      <c r="K718" s="209">
        <f>SUM(K719,K746,K753)</f>
        <v>1660.1335789999998</v>
      </c>
      <c r="L718" s="210">
        <f t="shared" ref="L718:BW718" si="483">SUM(L719,L746,L753)</f>
        <v>2982.0950600886299</v>
      </c>
      <c r="M718" s="210">
        <f t="shared" si="483"/>
        <v>3596.9209522523015</v>
      </c>
      <c r="N718" s="210">
        <f t="shared" si="483"/>
        <v>4214.0958316900824</v>
      </c>
      <c r="O718" s="210">
        <f t="shared" si="483"/>
        <v>4012.4497424570409</v>
      </c>
      <c r="P718" s="210">
        <f t="shared" si="483"/>
        <v>4060.803911528767</v>
      </c>
      <c r="Q718" s="210">
        <f t="shared" si="483"/>
        <v>4188.6634507432591</v>
      </c>
      <c r="R718" s="210">
        <f t="shared" si="483"/>
        <v>3981.2091717898898</v>
      </c>
      <c r="S718" s="210">
        <f t="shared" si="483"/>
        <v>3997.9463009312594</v>
      </c>
      <c r="T718" s="210">
        <f t="shared" si="483"/>
        <v>4134.350718399287</v>
      </c>
      <c r="U718" s="210">
        <f t="shared" si="483"/>
        <v>3903.4250908631507</v>
      </c>
      <c r="V718" s="210">
        <f t="shared" si="483"/>
        <v>4050.5732967157519</v>
      </c>
      <c r="W718" s="210">
        <f t="shared" si="483"/>
        <v>4258.7612544429849</v>
      </c>
      <c r="X718" s="210">
        <f t="shared" si="483"/>
        <v>4170.84904750652</v>
      </c>
      <c r="Y718" s="210">
        <f t="shared" si="483"/>
        <v>4244.9350865996612</v>
      </c>
      <c r="Z718" s="210">
        <f t="shared" si="483"/>
        <v>4218.8114110031147</v>
      </c>
      <c r="AA718" s="210">
        <f t="shared" si="483"/>
        <v>4060.1332707717438</v>
      </c>
      <c r="AB718" s="210">
        <f t="shared" si="483"/>
        <v>4249.3202493135705</v>
      </c>
      <c r="AC718" s="210">
        <f t="shared" si="483"/>
        <v>4116.9320646989672</v>
      </c>
      <c r="AD718" s="210">
        <f t="shared" si="483"/>
        <v>4009.1985869207128</v>
      </c>
      <c r="AE718" s="210">
        <f t="shared" si="483"/>
        <v>4096.1472095414974</v>
      </c>
      <c r="AF718" s="210">
        <f t="shared" si="483"/>
        <v>4010.6732287332143</v>
      </c>
      <c r="AG718" s="210">
        <f t="shared" si="483"/>
        <v>3906.0897560806843</v>
      </c>
      <c r="AH718" s="210">
        <f t="shared" si="483"/>
        <v>3890.6824123014244</v>
      </c>
      <c r="AI718" s="210">
        <f t="shared" si="483"/>
        <v>3905.5167822419266</v>
      </c>
      <c r="AJ718" s="210">
        <f t="shared" si="483"/>
        <v>3813.3277471596898</v>
      </c>
      <c r="AK718" s="210">
        <f t="shared" si="483"/>
        <v>3667.0659387090323</v>
      </c>
      <c r="AL718" s="210">
        <f t="shared" si="483"/>
        <v>3744.6112469695345</v>
      </c>
      <c r="AM718" s="210">
        <f t="shared" si="483"/>
        <v>3655.1768011896716</v>
      </c>
      <c r="AN718" s="210">
        <f t="shared" si="483"/>
        <v>3654.9395640657262</v>
      </c>
      <c r="AO718" s="210">
        <f t="shared" si="483"/>
        <v>3658.1789876084658</v>
      </c>
      <c r="AP718" s="210">
        <f t="shared" si="483"/>
        <v>3585.6238752149866</v>
      </c>
      <c r="AQ718" s="210">
        <f t="shared" si="483"/>
        <v>3572.2960358739047</v>
      </c>
      <c r="AR718" s="210">
        <f t="shared" si="483"/>
        <v>3563.6471277286714</v>
      </c>
      <c r="AS718" s="210">
        <f t="shared" si="483"/>
        <v>3468.3572765172203</v>
      </c>
      <c r="AT718" s="210">
        <f t="shared" si="483"/>
        <v>3447.6141546182334</v>
      </c>
      <c r="AU718" s="210">
        <f t="shared" si="483"/>
        <v>3470.6674805378912</v>
      </c>
      <c r="AV718" s="210">
        <f t="shared" si="483"/>
        <v>3356.7530290459863</v>
      </c>
      <c r="AW718" s="210">
        <f t="shared" si="483"/>
        <v>3339.035210221954</v>
      </c>
      <c r="AX718" s="210">
        <f t="shared" si="483"/>
        <v>3366.5089933052282</v>
      </c>
      <c r="AY718" s="210">
        <f t="shared" si="483"/>
        <v>3240.8802529078689</v>
      </c>
      <c r="AZ718" s="210">
        <f t="shared" si="483"/>
        <v>3327.6156733385069</v>
      </c>
      <c r="BA718" s="210">
        <f t="shared" si="483"/>
        <v>3311.4090734273868</v>
      </c>
      <c r="BB718" s="210">
        <f t="shared" si="483"/>
        <v>3206.3101991928415</v>
      </c>
      <c r="BC718" s="210">
        <f t="shared" si="483"/>
        <v>3286.0132622901738</v>
      </c>
      <c r="BD718" s="210">
        <f t="shared" si="483"/>
        <v>3270.1135648466488</v>
      </c>
      <c r="BE718" s="210">
        <f t="shared" si="483"/>
        <v>3143.0235215445909</v>
      </c>
      <c r="BF718" s="210">
        <f t="shared" si="483"/>
        <v>3208.3036651078969</v>
      </c>
      <c r="BG718" s="210">
        <f t="shared" si="483"/>
        <v>3230.2593529146361</v>
      </c>
      <c r="BH718" s="210">
        <f t="shared" si="483"/>
        <v>3089.1627383258947</v>
      </c>
      <c r="BI718" s="210">
        <f t="shared" si="483"/>
        <v>3121.6327910592263</v>
      </c>
      <c r="BJ718" s="210">
        <f t="shared" si="483"/>
        <v>3167.1357232450696</v>
      </c>
      <c r="BK718" s="210">
        <f t="shared" si="483"/>
        <v>3014.2428896394526</v>
      </c>
      <c r="BL718" s="210">
        <f t="shared" si="483"/>
        <v>3146.6541637388509</v>
      </c>
      <c r="BM718" s="210">
        <f t="shared" si="483"/>
        <v>3159.2912669229872</v>
      </c>
      <c r="BN718" s="210">
        <f t="shared" si="483"/>
        <v>3018.8393030096995</v>
      </c>
      <c r="BO718" s="210">
        <f t="shared" si="483"/>
        <v>3117.5445131397</v>
      </c>
      <c r="BP718" s="210">
        <f t="shared" si="483"/>
        <v>3149.5928328091513</v>
      </c>
      <c r="BQ718" s="210">
        <f t="shared" si="483"/>
        <v>2992.4382678747406</v>
      </c>
      <c r="BR718" s="210">
        <f t="shared" si="483"/>
        <v>3055.1441218061655</v>
      </c>
      <c r="BS718" s="210">
        <f t="shared" si="483"/>
        <v>3140.0439166773986</v>
      </c>
      <c r="BT718" s="210">
        <f t="shared" si="483"/>
        <v>2972.1027779640563</v>
      </c>
      <c r="BU718" s="210">
        <f t="shared" si="483"/>
        <v>2976.9560809187133</v>
      </c>
      <c r="BV718" s="210">
        <f t="shared" si="483"/>
        <v>3092.8957946482478</v>
      </c>
      <c r="BW718" s="210">
        <f t="shared" si="483"/>
        <v>2914.6534559489328</v>
      </c>
      <c r="BX718" s="210">
        <f t="shared" ref="BX718:EI718" si="484">SUM(BX719,BX746,BX753)</f>
        <v>3004.3161987117828</v>
      </c>
      <c r="BY718" s="210">
        <f t="shared" si="484"/>
        <v>3089.8431097744942</v>
      </c>
      <c r="BZ718" s="210">
        <f t="shared" si="484"/>
        <v>2924.7420117849329</v>
      </c>
      <c r="CA718" s="210">
        <f t="shared" si="484"/>
        <v>2984.5172878386597</v>
      </c>
      <c r="CB718" s="210">
        <f t="shared" si="484"/>
        <v>3083.051305797645</v>
      </c>
      <c r="CC718" s="210">
        <f t="shared" si="484"/>
        <v>2904.6080999376454</v>
      </c>
      <c r="CD718" s="210">
        <f t="shared" si="484"/>
        <v>2933.3556816520836</v>
      </c>
      <c r="CE718" s="210">
        <f t="shared" si="484"/>
        <v>3075.0076593134536</v>
      </c>
      <c r="CF718" s="210">
        <f t="shared" si="484"/>
        <v>2889.5964769347961</v>
      </c>
      <c r="CG718" s="210">
        <f t="shared" si="484"/>
        <v>2869.8083474188779</v>
      </c>
      <c r="CH718" s="210">
        <f t="shared" si="484"/>
        <v>3038.1528550641387</v>
      </c>
      <c r="CI718" s="210">
        <f t="shared" si="484"/>
        <v>2851.920064256878</v>
      </c>
      <c r="CJ718" s="210">
        <f t="shared" si="484"/>
        <v>2920.1070482291525</v>
      </c>
      <c r="CK718" s="210">
        <f t="shared" si="484"/>
        <v>3051.2117121684673</v>
      </c>
      <c r="CL718" s="210">
        <f t="shared" si="484"/>
        <v>2880.9817074147413</v>
      </c>
      <c r="CM718" s="210">
        <f t="shared" si="484"/>
        <v>2928.1815794298377</v>
      </c>
      <c r="CN718" s="210">
        <f t="shared" si="484"/>
        <v>3059.305920081481</v>
      </c>
      <c r="CO718" s="210">
        <f t="shared" si="484"/>
        <v>2880.3717293325499</v>
      </c>
      <c r="CP718" s="210">
        <f t="shared" si="484"/>
        <v>2905.3012976409609</v>
      </c>
      <c r="CQ718" s="210">
        <f t="shared" si="484"/>
        <v>3066.0938826153174</v>
      </c>
      <c r="CR718" s="210">
        <f t="shared" si="484"/>
        <v>2882.9231177945517</v>
      </c>
      <c r="CS718" s="210">
        <f t="shared" si="484"/>
        <v>2884.7705558028965</v>
      </c>
      <c r="CT718" s="210">
        <f t="shared" si="484"/>
        <v>3047.2048803428979</v>
      </c>
      <c r="CU718" s="210">
        <f t="shared" si="484"/>
        <v>2853.0817805262313</v>
      </c>
      <c r="CV718" s="210">
        <f t="shared" si="484"/>
        <v>2915.0423338323517</v>
      </c>
      <c r="CW718" s="210">
        <f t="shared" si="484"/>
        <v>3046.0373456844009</v>
      </c>
      <c r="CX718" s="210">
        <f t="shared" si="484"/>
        <v>2876.4294338398377</v>
      </c>
      <c r="CY718" s="210">
        <f t="shared" si="484"/>
        <v>2923.7031149477889</v>
      </c>
      <c r="CZ718" s="210">
        <f t="shared" si="484"/>
        <v>3054.6981267998376</v>
      </c>
      <c r="DA718" s="210">
        <f t="shared" si="484"/>
        <v>2876.4294338398381</v>
      </c>
      <c r="DB718" s="210">
        <f t="shared" si="484"/>
        <v>2901.5067410326528</v>
      </c>
      <c r="DC718" s="210">
        <f t="shared" si="484"/>
        <v>3062.0496905289365</v>
      </c>
      <c r="DD718" s="210"/>
      <c r="DE718" s="210"/>
      <c r="DF718" s="210"/>
      <c r="DG718" s="210"/>
      <c r="DH718" s="210"/>
      <c r="DI718" s="210"/>
      <c r="DJ718" s="210"/>
      <c r="DK718" s="210"/>
      <c r="DL718" s="210"/>
      <c r="DM718" s="210"/>
      <c r="DN718" s="210"/>
      <c r="DO718" s="210"/>
      <c r="DP718" s="210"/>
      <c r="DQ718" s="210"/>
      <c r="DR718" s="210"/>
      <c r="DS718" s="210"/>
      <c r="DT718" s="210"/>
      <c r="DU718" s="210"/>
      <c r="DV718" s="210"/>
      <c r="DW718" s="210"/>
      <c r="DX718" s="210"/>
      <c r="DY718" s="210"/>
      <c r="DZ718" s="210"/>
      <c r="EA718" s="210"/>
      <c r="EB718" s="210"/>
      <c r="EC718" s="210"/>
      <c r="ED718" s="210"/>
      <c r="EE718" s="210"/>
      <c r="EF718" s="210"/>
      <c r="EG718" s="210"/>
      <c r="EH718" s="210"/>
      <c r="EI718" s="210"/>
      <c r="EJ718" s="210"/>
      <c r="EK718" s="210"/>
      <c r="EL718" s="210"/>
      <c r="EM718" s="210"/>
    </row>
    <row r="719" spans="2:143" s="334" customFormat="1" x14ac:dyDescent="0.3">
      <c r="B719" s="377">
        <f t="shared" si="480"/>
        <v>5</v>
      </c>
      <c r="C719" s="339"/>
      <c r="D719" s="365" t="str">
        <f>D643</f>
        <v>단기차입금</v>
      </c>
      <c r="E719" s="211" t="str">
        <f t="shared" ref="E719:J720" si="485">E643</f>
        <v>은행</v>
      </c>
      <c r="F719" s="212" t="str">
        <f>F643</f>
        <v>원금</v>
      </c>
      <c r="G719" s="212" t="str">
        <f t="shared" si="485"/>
        <v>이자율</v>
      </c>
      <c r="H719" s="212" t="str">
        <f t="shared" si="485"/>
        <v>만기상환일</v>
      </c>
      <c r="I719" s="212" t="str">
        <f t="shared" si="485"/>
        <v>이자납부주기</v>
      </c>
      <c r="J719" s="213" t="str">
        <f t="shared" si="485"/>
        <v>이자불입월</v>
      </c>
      <c r="K719" s="367">
        <f>SUM(K720:K745)</f>
        <v>443.88081999999991</v>
      </c>
      <c r="L719" s="378">
        <f>SUM(L720:L745)</f>
        <v>834.94301667764398</v>
      </c>
      <c r="M719" s="378">
        <f t="shared" ref="M719:BX719" si="486">SUM(M720:M745)</f>
        <v>907.21176821435631</v>
      </c>
      <c r="N719" s="378">
        <f t="shared" si="486"/>
        <v>1102.0778248147944</v>
      </c>
      <c r="O719" s="378">
        <f t="shared" si="486"/>
        <v>1241.8890186001095</v>
      </c>
      <c r="P719" s="378">
        <f t="shared" si="486"/>
        <v>1000.2821836066302</v>
      </c>
      <c r="Q719" s="378">
        <f t="shared" si="486"/>
        <v>1110.1134965024655</v>
      </c>
      <c r="R719" s="378">
        <f t="shared" si="486"/>
        <v>1263.7558394229586</v>
      </c>
      <c r="S719" s="378">
        <f t="shared" si="486"/>
        <v>995.24201847306858</v>
      </c>
      <c r="T719" s="378">
        <f t="shared" si="486"/>
        <v>1105.2888499613698</v>
      </c>
      <c r="U719" s="378">
        <f t="shared" si="486"/>
        <v>1246.4987222773152</v>
      </c>
      <c r="V719" s="378">
        <f t="shared" si="486"/>
        <v>1008.4359806767122</v>
      </c>
      <c r="W719" s="378">
        <f t="shared" si="486"/>
        <v>1127.1758972042469</v>
      </c>
      <c r="X719" s="378">
        <f t="shared" si="486"/>
        <v>1317.7427769006852</v>
      </c>
      <c r="Y719" s="378">
        <f t="shared" si="486"/>
        <v>1084.9566434528949</v>
      </c>
      <c r="Z719" s="378">
        <f t="shared" si="486"/>
        <v>1163.0717743102559</v>
      </c>
      <c r="AA719" s="378">
        <f t="shared" si="486"/>
        <v>1332.4659948892975</v>
      </c>
      <c r="AB719" s="378">
        <f t="shared" si="486"/>
        <v>1165.784479605562</v>
      </c>
      <c r="AC719" s="378">
        <f t="shared" si="486"/>
        <v>1170.6203392013701</v>
      </c>
      <c r="AD719" s="378">
        <f t="shared" si="486"/>
        <v>1354.0368615715897</v>
      </c>
      <c r="AE719" s="378">
        <f t="shared" si="486"/>
        <v>1166.7885368924842</v>
      </c>
      <c r="AF719" s="378">
        <f t="shared" si="486"/>
        <v>1172.289594708767</v>
      </c>
      <c r="AG719" s="378">
        <f t="shared" si="486"/>
        <v>1353.3858921900551</v>
      </c>
      <c r="AH719" s="378">
        <f t="shared" si="486"/>
        <v>1151.8142877658083</v>
      </c>
      <c r="AI719" s="378">
        <f t="shared" si="486"/>
        <v>1177.9986695064754</v>
      </c>
      <c r="AJ719" s="378">
        <f t="shared" si="486"/>
        <v>1356.4389795102015</v>
      </c>
      <c r="AK719" s="378">
        <f t="shared" si="486"/>
        <v>1126.5836509886576</v>
      </c>
      <c r="AL719" s="378">
        <f t="shared" si="486"/>
        <v>1161.7484922887768</v>
      </c>
      <c r="AM719" s="378">
        <f t="shared" si="486"/>
        <v>1329.8621173631605</v>
      </c>
      <c r="AN719" s="378">
        <f t="shared" si="486"/>
        <v>1161.8573200579458</v>
      </c>
      <c r="AO719" s="378">
        <f t="shared" si="486"/>
        <v>1169.3397436967127</v>
      </c>
      <c r="AP719" s="378">
        <f t="shared" si="486"/>
        <v>1351.4329840454529</v>
      </c>
      <c r="AQ719" s="378">
        <f t="shared" si="486"/>
        <v>1162.8613773448681</v>
      </c>
      <c r="AR719" s="378">
        <f t="shared" si="486"/>
        <v>1171.0089992041101</v>
      </c>
      <c r="AS719" s="378">
        <f t="shared" si="486"/>
        <v>1350.7820146639187</v>
      </c>
      <c r="AT719" s="378">
        <f t="shared" si="486"/>
        <v>1147.9298147350141</v>
      </c>
      <c r="AU719" s="378">
        <f t="shared" si="486"/>
        <v>1176.6753874849965</v>
      </c>
      <c r="AV719" s="378">
        <f t="shared" si="486"/>
        <v>1352.6114799278771</v>
      </c>
      <c r="AW719" s="378">
        <f t="shared" si="486"/>
        <v>1135.0981850497476</v>
      </c>
      <c r="AX719" s="378">
        <f t="shared" si="486"/>
        <v>1166.405369310283</v>
      </c>
      <c r="AY719" s="378">
        <f t="shared" si="486"/>
        <v>1330.798602077906</v>
      </c>
      <c r="AZ719" s="378">
        <f t="shared" si="486"/>
        <v>1155.9792060280608</v>
      </c>
      <c r="BA719" s="378">
        <f t="shared" si="486"/>
        <v>1166.0805188800555</v>
      </c>
      <c r="BB719" s="378">
        <f t="shared" si="486"/>
        <v>1346.3565702173503</v>
      </c>
      <c r="BC719" s="378">
        <f t="shared" si="486"/>
        <v>1156.9805199890627</v>
      </c>
      <c r="BD719" s="378">
        <f t="shared" si="486"/>
        <v>1167.7452135800556</v>
      </c>
      <c r="BE719" s="378">
        <f t="shared" si="486"/>
        <v>1345.7073794406838</v>
      </c>
      <c r="BF719" s="378">
        <f t="shared" si="486"/>
        <v>1142.1323238853563</v>
      </c>
      <c r="BG719" s="378">
        <f t="shared" si="486"/>
        <v>1173.3535500387532</v>
      </c>
      <c r="BH719" s="378">
        <f t="shared" si="486"/>
        <v>1349.8443052329237</v>
      </c>
      <c r="BI719" s="378">
        <f t="shared" si="486"/>
        <v>1118.5935774314535</v>
      </c>
      <c r="BJ719" s="378">
        <f t="shared" si="486"/>
        <v>1159.1019282458187</v>
      </c>
      <c r="BK719" s="378">
        <f t="shared" si="486"/>
        <v>1324.6543623108869</v>
      </c>
      <c r="BL719" s="378">
        <f t="shared" si="486"/>
        <v>1154.0030009627137</v>
      </c>
      <c r="BM719" s="378">
        <f t="shared" si="486"/>
        <v>1166.7785526873984</v>
      </c>
      <c r="BN719" s="378">
        <f t="shared" si="486"/>
        <v>1346.2252289931794</v>
      </c>
      <c r="BO719" s="378">
        <f t="shared" si="486"/>
        <v>1155.0070582496362</v>
      </c>
      <c r="BP719" s="378">
        <f t="shared" si="486"/>
        <v>1168.4478081947957</v>
      </c>
      <c r="BQ719" s="378">
        <f t="shared" si="486"/>
        <v>1345.5742596116452</v>
      </c>
      <c r="BR719" s="378">
        <f t="shared" si="486"/>
        <v>1140.160868673426</v>
      </c>
      <c r="BS719" s="378">
        <f t="shared" si="486"/>
        <v>1174.0288234420379</v>
      </c>
      <c r="BT719" s="378">
        <f t="shared" si="486"/>
        <v>1348.4992873813258</v>
      </c>
      <c r="BU719" s="378">
        <f t="shared" si="486"/>
        <v>1115.0582914467411</v>
      </c>
      <c r="BV719" s="378">
        <f t="shared" si="486"/>
        <v>1157.7786462243394</v>
      </c>
      <c r="BW719" s="378">
        <f t="shared" si="486"/>
        <v>1322.0504847847503</v>
      </c>
      <c r="BX719" s="378">
        <f t="shared" si="486"/>
        <v>1150.0758414150976</v>
      </c>
      <c r="BY719" s="378">
        <f t="shared" ref="BY719:DC719" si="487">SUM(BY720:BY745)</f>
        <v>1165.4979571827412</v>
      </c>
      <c r="BZ719" s="378">
        <f t="shared" si="487"/>
        <v>1343.6213514670426</v>
      </c>
      <c r="CA719" s="378">
        <f t="shared" si="487"/>
        <v>1151.07989870202</v>
      </c>
      <c r="CB719" s="378">
        <f t="shared" si="487"/>
        <v>1167.1672126901385</v>
      </c>
      <c r="CC719" s="378">
        <f t="shared" si="487"/>
        <v>1342.9703820855086</v>
      </c>
      <c r="CD719" s="378">
        <f t="shared" si="487"/>
        <v>1136.2763956426318</v>
      </c>
      <c r="CE719" s="378">
        <f t="shared" si="487"/>
        <v>1172.705541420559</v>
      </c>
      <c r="CF719" s="378">
        <f t="shared" si="487"/>
        <v>1345.8527233383672</v>
      </c>
      <c r="CG719" s="378">
        <f t="shared" si="487"/>
        <v>1111.3161068053535</v>
      </c>
      <c r="CH719" s="378">
        <f t="shared" si="487"/>
        <v>1156.6759112064403</v>
      </c>
      <c r="CI719" s="378">
        <f t="shared" si="487"/>
        <v>1319.9873031383579</v>
      </c>
      <c r="CJ719" s="378">
        <f t="shared" si="487"/>
        <v>1147.1304717543856</v>
      </c>
      <c r="CK719" s="378">
        <f t="shared" si="487"/>
        <v>1164.750943138358</v>
      </c>
      <c r="CL719" s="378">
        <f t="shared" si="487"/>
        <v>1342.2126964119198</v>
      </c>
      <c r="CM719" s="378">
        <f t="shared" si="487"/>
        <v>1149.1198761379474</v>
      </c>
      <c r="CN719" s="378">
        <f t="shared" si="487"/>
        <v>1166.7403475219196</v>
      </c>
      <c r="CO719" s="378">
        <f t="shared" si="487"/>
        <v>1342.21269641192</v>
      </c>
      <c r="CP719" s="378">
        <f t="shared" si="487"/>
        <v>1135.3052773849338</v>
      </c>
      <c r="CQ719" s="378">
        <f t="shared" si="487"/>
        <v>1172.5952679187694</v>
      </c>
      <c r="CR719" s="378">
        <f t="shared" si="487"/>
        <v>1344.572360871158</v>
      </c>
      <c r="CS719" s="378">
        <f t="shared" si="487"/>
        <v>1123.4583630514076</v>
      </c>
      <c r="CT719" s="378">
        <f t="shared" si="487"/>
        <v>1162.6663142359309</v>
      </c>
      <c r="CU719" s="378">
        <f t="shared" si="487"/>
        <v>1323.5475313265047</v>
      </c>
      <c r="CV719" s="378">
        <f t="shared" si="487"/>
        <v>1145.2090246184448</v>
      </c>
      <c r="CW719" s="378">
        <f t="shared" si="487"/>
        <v>1162.7813526379803</v>
      </c>
      <c r="CX719" s="378">
        <f t="shared" si="487"/>
        <v>1339.7582377331987</v>
      </c>
      <c r="CY719" s="378">
        <f t="shared" si="487"/>
        <v>1147.1929934709037</v>
      </c>
      <c r="CZ719" s="378">
        <f t="shared" si="487"/>
        <v>1164.7653214904392</v>
      </c>
      <c r="DA719" s="378">
        <f t="shared" si="487"/>
        <v>1339.7582377331987</v>
      </c>
      <c r="DB719" s="378">
        <f t="shared" si="487"/>
        <v>1133.4161395232263</v>
      </c>
      <c r="DC719" s="378">
        <f t="shared" si="487"/>
        <v>1170.6042448370238</v>
      </c>
      <c r="DD719" s="378"/>
      <c r="DE719" s="378"/>
      <c r="DF719" s="378"/>
      <c r="DG719" s="378"/>
      <c r="DH719" s="378"/>
      <c r="DI719" s="378"/>
      <c r="DJ719" s="378"/>
      <c r="DK719" s="378"/>
      <c r="DL719" s="378"/>
      <c r="DM719" s="378"/>
      <c r="DN719" s="378"/>
      <c r="DO719" s="378"/>
      <c r="DP719" s="378"/>
      <c r="DQ719" s="378"/>
      <c r="DR719" s="378"/>
      <c r="DS719" s="378"/>
      <c r="DT719" s="378"/>
      <c r="DU719" s="378"/>
      <c r="DV719" s="378"/>
      <c r="DW719" s="378"/>
      <c r="DX719" s="378"/>
      <c r="DY719" s="378"/>
      <c r="DZ719" s="378"/>
      <c r="EA719" s="378"/>
      <c r="EB719" s="378"/>
      <c r="EC719" s="378"/>
      <c r="ED719" s="378"/>
      <c r="EE719" s="378"/>
      <c r="EF719" s="378"/>
      <c r="EG719" s="378"/>
      <c r="EH719" s="378"/>
      <c r="EI719" s="378"/>
      <c r="EJ719" s="378"/>
      <c r="EK719" s="378"/>
      <c r="EL719" s="378"/>
      <c r="EM719" s="378"/>
    </row>
    <row r="720" spans="2:143" x14ac:dyDescent="0.3">
      <c r="B720" s="377">
        <f t="shared" si="480"/>
        <v>6</v>
      </c>
      <c r="C720" s="71">
        <v>1</v>
      </c>
      <c r="D720" s="368" t="str">
        <f t="shared" ref="D720:J735" si="488">D644</f>
        <v>산업운영대</v>
      </c>
      <c r="E720" s="215" t="str">
        <f t="shared" si="485"/>
        <v>산업</v>
      </c>
      <c r="F720" s="283">
        <f t="shared" si="485"/>
        <v>6000</v>
      </c>
      <c r="G720" s="217">
        <f t="shared" si="485"/>
        <v>2.46E-2</v>
      </c>
      <c r="H720" s="218">
        <f t="shared" si="485"/>
        <v>42857</v>
      </c>
      <c r="I720" s="219" t="str">
        <f t="shared" si="485"/>
        <v>3개월</v>
      </c>
      <c r="J720" s="220" t="str">
        <f t="shared" si="485"/>
        <v>2.5.8.11</v>
      </c>
      <c r="K720" s="379">
        <f>'[1]차입명세(16.12)'!AC8/1000000</f>
        <v>23.793441999999999</v>
      </c>
      <c r="L720" s="372">
        <f>K720+L497-L644</f>
        <v>36.329332410958898</v>
      </c>
      <c r="M720" s="372">
        <f t="shared" ref="M720:BX735" si="489">L720+M497-M644</f>
        <v>35.116181726027392</v>
      </c>
      <c r="N720" s="372">
        <f t="shared" si="489"/>
        <v>47.652072136986291</v>
      </c>
      <c r="O720" s="372">
        <f t="shared" si="489"/>
        <v>59.783578986301357</v>
      </c>
      <c r="P720" s="372">
        <f t="shared" si="489"/>
        <v>36.329332410958898</v>
      </c>
      <c r="Q720" s="372">
        <f t="shared" si="489"/>
        <v>48.460839260273964</v>
      </c>
      <c r="R720" s="372">
        <f t="shared" si="489"/>
        <v>60.99672967123287</v>
      </c>
      <c r="S720" s="372">
        <f t="shared" si="489"/>
        <v>36.329332410958898</v>
      </c>
      <c r="T720" s="372">
        <f t="shared" si="489"/>
        <v>48.460839260273964</v>
      </c>
      <c r="U720" s="372">
        <f t="shared" si="489"/>
        <v>60.99672967123287</v>
      </c>
      <c r="V720" s="372">
        <f t="shared" si="489"/>
        <v>35.924948849315072</v>
      </c>
      <c r="W720" s="372">
        <f t="shared" si="489"/>
        <v>48.460839260273971</v>
      </c>
      <c r="X720" s="372">
        <f t="shared" si="489"/>
        <v>60.99672967123287</v>
      </c>
      <c r="Y720" s="372">
        <f t="shared" si="489"/>
        <v>35.116181726027392</v>
      </c>
      <c r="Z720" s="372">
        <f t="shared" si="489"/>
        <v>47.652072136986291</v>
      </c>
      <c r="AA720" s="372">
        <f t="shared" si="489"/>
        <v>59.783578986301357</v>
      </c>
      <c r="AB720" s="372">
        <f t="shared" si="489"/>
        <v>36.329332410958898</v>
      </c>
      <c r="AC720" s="372">
        <f t="shared" si="489"/>
        <v>48.460839260273964</v>
      </c>
      <c r="AD720" s="372">
        <f t="shared" si="489"/>
        <v>60.99672967123287</v>
      </c>
      <c r="AE720" s="372">
        <f t="shared" si="489"/>
        <v>36.329332410958898</v>
      </c>
      <c r="AF720" s="372">
        <f t="shared" si="489"/>
        <v>48.460839260273964</v>
      </c>
      <c r="AG720" s="372">
        <f t="shared" si="489"/>
        <v>60.99672967123287</v>
      </c>
      <c r="AH720" s="372">
        <f t="shared" si="489"/>
        <v>35.924948849315072</v>
      </c>
      <c r="AI720" s="372">
        <f t="shared" si="489"/>
        <v>48.460839260273971</v>
      </c>
      <c r="AJ720" s="372">
        <f t="shared" si="489"/>
        <v>60.99672967123287</v>
      </c>
      <c r="AK720" s="372">
        <f t="shared" si="489"/>
        <v>35.116181726027392</v>
      </c>
      <c r="AL720" s="372">
        <f t="shared" si="489"/>
        <v>47.652072136986291</v>
      </c>
      <c r="AM720" s="372">
        <f t="shared" si="489"/>
        <v>59.783578986301357</v>
      </c>
      <c r="AN720" s="372">
        <f t="shared" si="489"/>
        <v>36.329332410958898</v>
      </c>
      <c r="AO720" s="372">
        <f t="shared" si="489"/>
        <v>48.460839260273964</v>
      </c>
      <c r="AP720" s="372">
        <f t="shared" si="489"/>
        <v>60.99672967123287</v>
      </c>
      <c r="AQ720" s="372">
        <f t="shared" si="489"/>
        <v>36.329332410958898</v>
      </c>
      <c r="AR720" s="372">
        <f t="shared" si="489"/>
        <v>48.460839260273964</v>
      </c>
      <c r="AS720" s="372">
        <f t="shared" si="489"/>
        <v>60.99672967123287</v>
      </c>
      <c r="AT720" s="372">
        <f t="shared" si="489"/>
        <v>35.924948849315072</v>
      </c>
      <c r="AU720" s="372">
        <f t="shared" si="489"/>
        <v>48.460839260273971</v>
      </c>
      <c r="AV720" s="372">
        <f t="shared" si="489"/>
        <v>60.962478604536265</v>
      </c>
      <c r="AW720" s="372">
        <f t="shared" si="489"/>
        <v>35.488523967213119</v>
      </c>
      <c r="AX720" s="372">
        <f t="shared" si="489"/>
        <v>47.990163311475413</v>
      </c>
      <c r="AY720" s="372">
        <f t="shared" si="489"/>
        <v>60.088523967213121</v>
      </c>
      <c r="AZ720" s="372">
        <f t="shared" si="489"/>
        <v>36.2950813442623</v>
      </c>
      <c r="BA720" s="372">
        <f t="shared" si="489"/>
        <v>48.393442000000007</v>
      </c>
      <c r="BB720" s="372">
        <f t="shared" si="489"/>
        <v>60.895081344262302</v>
      </c>
      <c r="BC720" s="372">
        <f t="shared" si="489"/>
        <v>36.2950813442623</v>
      </c>
      <c r="BD720" s="372">
        <f t="shared" si="489"/>
        <v>48.393442000000007</v>
      </c>
      <c r="BE720" s="372">
        <f t="shared" si="489"/>
        <v>60.895081344262302</v>
      </c>
      <c r="BF720" s="372">
        <f t="shared" si="489"/>
        <v>35.891802655737706</v>
      </c>
      <c r="BG720" s="372">
        <f t="shared" si="489"/>
        <v>48.393442</v>
      </c>
      <c r="BH720" s="372">
        <f t="shared" si="489"/>
        <v>60.929332410958907</v>
      </c>
      <c r="BI720" s="372">
        <f t="shared" si="489"/>
        <v>35.116181726027399</v>
      </c>
      <c r="BJ720" s="372">
        <f t="shared" si="489"/>
        <v>47.652072136986305</v>
      </c>
      <c r="BK720" s="372">
        <f t="shared" si="489"/>
        <v>59.783578986301372</v>
      </c>
      <c r="BL720" s="372">
        <f t="shared" si="489"/>
        <v>36.329332410958912</v>
      </c>
      <c r="BM720" s="372">
        <f t="shared" si="489"/>
        <v>48.460839260273978</v>
      </c>
      <c r="BN720" s="372">
        <f t="shared" si="489"/>
        <v>60.996729671232885</v>
      </c>
      <c r="BO720" s="372">
        <f t="shared" si="489"/>
        <v>36.329332410958912</v>
      </c>
      <c r="BP720" s="372">
        <f t="shared" si="489"/>
        <v>48.460839260273978</v>
      </c>
      <c r="BQ720" s="372">
        <f t="shared" si="489"/>
        <v>60.996729671232885</v>
      </c>
      <c r="BR720" s="372">
        <f t="shared" si="489"/>
        <v>35.924948849315086</v>
      </c>
      <c r="BS720" s="372">
        <f t="shared" si="489"/>
        <v>48.460839260273985</v>
      </c>
      <c r="BT720" s="372">
        <f t="shared" si="489"/>
        <v>60.996729671232885</v>
      </c>
      <c r="BU720" s="372">
        <f t="shared" si="489"/>
        <v>35.116181726027406</v>
      </c>
      <c r="BV720" s="372">
        <f t="shared" si="489"/>
        <v>47.652072136986305</v>
      </c>
      <c r="BW720" s="372">
        <f t="shared" si="489"/>
        <v>59.783578986301372</v>
      </c>
      <c r="BX720" s="372">
        <f t="shared" si="489"/>
        <v>36.329332410958912</v>
      </c>
      <c r="BY720" s="372">
        <f t="shared" ref="BY720:EJ728" si="490">BX720+BY497-BY644</f>
        <v>48.460839260273978</v>
      </c>
      <c r="BZ720" s="372">
        <f t="shared" si="490"/>
        <v>60.996729671232885</v>
      </c>
      <c r="CA720" s="372">
        <f t="shared" si="490"/>
        <v>36.329332410958912</v>
      </c>
      <c r="CB720" s="372">
        <f t="shared" si="490"/>
        <v>48.460839260273978</v>
      </c>
      <c r="CC720" s="372">
        <f t="shared" si="490"/>
        <v>60.996729671232885</v>
      </c>
      <c r="CD720" s="372">
        <f t="shared" si="490"/>
        <v>35.924948849315086</v>
      </c>
      <c r="CE720" s="372">
        <f t="shared" si="490"/>
        <v>48.460839260273985</v>
      </c>
      <c r="CF720" s="372">
        <f t="shared" si="490"/>
        <v>60.996729671232885</v>
      </c>
      <c r="CG720" s="372">
        <f t="shared" si="490"/>
        <v>35.116181726027406</v>
      </c>
      <c r="CH720" s="372">
        <f t="shared" si="490"/>
        <v>47.652072136986305</v>
      </c>
      <c r="CI720" s="372">
        <f t="shared" si="490"/>
        <v>59.783578986301372</v>
      </c>
      <c r="CJ720" s="372">
        <f t="shared" si="490"/>
        <v>36.329332410958912</v>
      </c>
      <c r="CK720" s="372">
        <f t="shared" si="490"/>
        <v>48.460839260273978</v>
      </c>
      <c r="CL720" s="372">
        <f t="shared" si="490"/>
        <v>60.996729671232885</v>
      </c>
      <c r="CM720" s="372">
        <f t="shared" si="490"/>
        <v>36.329332410958912</v>
      </c>
      <c r="CN720" s="372">
        <f t="shared" si="490"/>
        <v>48.460839260273978</v>
      </c>
      <c r="CO720" s="372">
        <f t="shared" si="490"/>
        <v>60.996729671232885</v>
      </c>
      <c r="CP720" s="372">
        <f t="shared" si="490"/>
        <v>35.924948849315086</v>
      </c>
      <c r="CQ720" s="372">
        <f t="shared" si="490"/>
        <v>48.460839260273985</v>
      </c>
      <c r="CR720" s="372">
        <f t="shared" si="490"/>
        <v>60.96247860453628</v>
      </c>
      <c r="CS720" s="372">
        <f t="shared" si="490"/>
        <v>35.488523967213133</v>
      </c>
      <c r="CT720" s="372">
        <f t="shared" si="490"/>
        <v>47.990163311475428</v>
      </c>
      <c r="CU720" s="372">
        <f t="shared" si="490"/>
        <v>60.088523967213135</v>
      </c>
      <c r="CV720" s="372">
        <f t="shared" si="490"/>
        <v>36.295081344262329</v>
      </c>
      <c r="CW720" s="372">
        <f t="shared" si="490"/>
        <v>48.393442000000036</v>
      </c>
      <c r="CX720" s="372">
        <f t="shared" si="490"/>
        <v>60.89508134426233</v>
      </c>
      <c r="CY720" s="372">
        <f t="shared" si="490"/>
        <v>36.295081344262329</v>
      </c>
      <c r="CZ720" s="372">
        <f t="shared" si="490"/>
        <v>48.393442000000036</v>
      </c>
      <c r="DA720" s="372">
        <f t="shared" si="490"/>
        <v>60.89508134426233</v>
      </c>
      <c r="DB720" s="372">
        <f t="shared" si="490"/>
        <v>35.891802655737735</v>
      </c>
      <c r="DC720" s="372">
        <f t="shared" si="490"/>
        <v>48.393442000000029</v>
      </c>
      <c r="DD720" s="372"/>
      <c r="DE720" s="372"/>
      <c r="DF720" s="372"/>
      <c r="DG720" s="372"/>
      <c r="DH720" s="372"/>
      <c r="DI720" s="372"/>
      <c r="DJ720" s="372"/>
      <c r="DK720" s="372"/>
      <c r="DL720" s="372"/>
      <c r="DM720" s="372"/>
      <c r="DN720" s="372"/>
      <c r="DO720" s="372"/>
      <c r="DP720" s="372"/>
      <c r="DQ720" s="372"/>
      <c r="DR720" s="372"/>
      <c r="DS720" s="372"/>
      <c r="DT720" s="372"/>
      <c r="DU720" s="372"/>
      <c r="DV720" s="372"/>
      <c r="DW720" s="372"/>
      <c r="DX720" s="372"/>
      <c r="DY720" s="372"/>
      <c r="DZ720" s="372"/>
      <c r="EA720" s="372"/>
      <c r="EB720" s="372"/>
      <c r="EC720" s="372"/>
      <c r="ED720" s="372"/>
      <c r="EE720" s="372"/>
      <c r="EF720" s="372"/>
      <c r="EG720" s="372"/>
      <c r="EH720" s="372"/>
      <c r="EI720" s="372"/>
      <c r="EJ720" s="372"/>
      <c r="EK720" s="372"/>
      <c r="EL720" s="372"/>
      <c r="EM720" s="372"/>
    </row>
    <row r="721" spans="2:143" x14ac:dyDescent="0.3">
      <c r="B721" s="377">
        <f t="shared" si="480"/>
        <v>7</v>
      </c>
      <c r="C721" s="71">
        <f>C720+1</f>
        <v>2</v>
      </c>
      <c r="D721" s="373" t="str">
        <f t="shared" si="488"/>
        <v>산업운영대</v>
      </c>
      <c r="E721" s="215" t="str">
        <f t="shared" si="488"/>
        <v>산업</v>
      </c>
      <c r="F721" s="283">
        <f t="shared" si="488"/>
        <v>4300</v>
      </c>
      <c r="G721" s="217">
        <f t="shared" si="488"/>
        <v>2.4500000000000001E-2</v>
      </c>
      <c r="H721" s="218">
        <f t="shared" si="488"/>
        <v>42778</v>
      </c>
      <c r="I721" s="219" t="str">
        <f t="shared" si="488"/>
        <v>3개월</v>
      </c>
      <c r="J721" s="220" t="str">
        <f t="shared" si="488"/>
        <v>2.5.8.11</v>
      </c>
      <c r="K721" s="379">
        <f>'[1]차입명세(16.12)'!AC9/1000000</f>
        <v>13.528551</v>
      </c>
      <c r="L721" s="372">
        <f t="shared" ref="L721:BW724" si="491">K721+L498-L645</f>
        <v>22.476085246575344</v>
      </c>
      <c r="M721" s="372">
        <f t="shared" si="491"/>
        <v>21.61019483561644</v>
      </c>
      <c r="N721" s="372">
        <f t="shared" si="491"/>
        <v>30.557729082191784</v>
      </c>
      <c r="O721" s="372">
        <f t="shared" si="491"/>
        <v>39.216633191780829</v>
      </c>
      <c r="P721" s="372">
        <f t="shared" si="491"/>
        <v>22.476085246575348</v>
      </c>
      <c r="Q721" s="372">
        <f t="shared" si="491"/>
        <v>31.13498935616439</v>
      </c>
      <c r="R721" s="372">
        <f t="shared" si="491"/>
        <v>40.082523602739734</v>
      </c>
      <c r="S721" s="372">
        <f t="shared" si="491"/>
        <v>22.476085246575352</v>
      </c>
      <c r="T721" s="372">
        <f t="shared" si="491"/>
        <v>31.134989356164393</v>
      </c>
      <c r="U721" s="372">
        <f t="shared" si="491"/>
        <v>40.082523602739734</v>
      </c>
      <c r="V721" s="372">
        <f t="shared" si="491"/>
        <v>22.187455109589045</v>
      </c>
      <c r="W721" s="372">
        <f t="shared" si="491"/>
        <v>31.13498935616439</v>
      </c>
      <c r="X721" s="372">
        <f t="shared" si="491"/>
        <v>40.082523602739734</v>
      </c>
      <c r="Y721" s="372">
        <f t="shared" si="491"/>
        <v>21.610194835616447</v>
      </c>
      <c r="Z721" s="372">
        <f t="shared" si="491"/>
        <v>30.557729082191791</v>
      </c>
      <c r="AA721" s="372">
        <f t="shared" si="491"/>
        <v>39.216633191780829</v>
      </c>
      <c r="AB721" s="372">
        <f t="shared" si="491"/>
        <v>22.476085246575348</v>
      </c>
      <c r="AC721" s="372">
        <f t="shared" si="491"/>
        <v>31.13498935616439</v>
      </c>
      <c r="AD721" s="372">
        <f t="shared" si="491"/>
        <v>40.082523602739734</v>
      </c>
      <c r="AE721" s="372">
        <f t="shared" si="491"/>
        <v>22.476085246575352</v>
      </c>
      <c r="AF721" s="372">
        <f t="shared" si="491"/>
        <v>31.134989356164393</v>
      </c>
      <c r="AG721" s="372">
        <f t="shared" si="491"/>
        <v>40.082523602739734</v>
      </c>
      <c r="AH721" s="372">
        <f t="shared" si="491"/>
        <v>22.187455109589045</v>
      </c>
      <c r="AI721" s="372">
        <f t="shared" si="491"/>
        <v>31.13498935616439</v>
      </c>
      <c r="AJ721" s="372">
        <f t="shared" si="491"/>
        <v>40.082523602739734</v>
      </c>
      <c r="AK721" s="372">
        <f t="shared" si="491"/>
        <v>21.610194835616447</v>
      </c>
      <c r="AL721" s="372">
        <f t="shared" si="491"/>
        <v>30.557729082191791</v>
      </c>
      <c r="AM721" s="372">
        <f t="shared" si="491"/>
        <v>39.216633191780829</v>
      </c>
      <c r="AN721" s="372">
        <f t="shared" si="491"/>
        <v>22.476085246575348</v>
      </c>
      <c r="AO721" s="372">
        <f t="shared" si="491"/>
        <v>31.13498935616439</v>
      </c>
      <c r="AP721" s="372">
        <f t="shared" si="491"/>
        <v>40.082523602739734</v>
      </c>
      <c r="AQ721" s="372">
        <f t="shared" si="491"/>
        <v>22.476085246575352</v>
      </c>
      <c r="AR721" s="372">
        <f t="shared" si="491"/>
        <v>31.134989356164393</v>
      </c>
      <c r="AS721" s="372">
        <f t="shared" si="491"/>
        <v>40.082523602739734</v>
      </c>
      <c r="AT721" s="372">
        <f t="shared" si="491"/>
        <v>22.187455109589045</v>
      </c>
      <c r="AU721" s="372">
        <f t="shared" si="491"/>
        <v>31.13498935616439</v>
      </c>
      <c r="AV721" s="372">
        <f t="shared" si="491"/>
        <v>40.058076787858383</v>
      </c>
      <c r="AW721" s="372">
        <f t="shared" si="491"/>
        <v>21.875955371584713</v>
      </c>
      <c r="AX721" s="372">
        <f t="shared" si="491"/>
        <v>30.799042803278702</v>
      </c>
      <c r="AY721" s="372">
        <f t="shared" si="491"/>
        <v>39.434288704918046</v>
      </c>
      <c r="AZ721" s="372">
        <f t="shared" si="491"/>
        <v>22.451638431694001</v>
      </c>
      <c r="BA721" s="372">
        <f t="shared" si="491"/>
        <v>31.086884333333344</v>
      </c>
      <c r="BB721" s="372">
        <f t="shared" si="491"/>
        <v>40.009971765027331</v>
      </c>
      <c r="BC721" s="372">
        <f t="shared" si="491"/>
        <v>22.451638431693993</v>
      </c>
      <c r="BD721" s="372">
        <f t="shared" si="491"/>
        <v>31.086884333333337</v>
      </c>
      <c r="BE721" s="372">
        <f t="shared" si="491"/>
        <v>40.009971765027331</v>
      </c>
      <c r="BF721" s="372">
        <f t="shared" si="491"/>
        <v>22.163796901639351</v>
      </c>
      <c r="BG721" s="372">
        <f t="shared" si="491"/>
        <v>31.086884333333341</v>
      </c>
      <c r="BH721" s="372">
        <f t="shared" si="491"/>
        <v>40.034418579908682</v>
      </c>
      <c r="BI721" s="372">
        <f t="shared" si="491"/>
        <v>21.610194835616447</v>
      </c>
      <c r="BJ721" s="372">
        <f t="shared" si="491"/>
        <v>30.557729082191791</v>
      </c>
      <c r="BK721" s="372">
        <f t="shared" si="491"/>
        <v>39.216633191780829</v>
      </c>
      <c r="BL721" s="372">
        <f t="shared" si="491"/>
        <v>22.476085246575348</v>
      </c>
      <c r="BM721" s="372">
        <f t="shared" si="491"/>
        <v>31.13498935616439</v>
      </c>
      <c r="BN721" s="372">
        <f t="shared" si="491"/>
        <v>40.082523602739734</v>
      </c>
      <c r="BO721" s="372">
        <f t="shared" si="491"/>
        <v>22.476085246575352</v>
      </c>
      <c r="BP721" s="372">
        <f t="shared" si="491"/>
        <v>31.134989356164393</v>
      </c>
      <c r="BQ721" s="372">
        <f t="shared" si="491"/>
        <v>40.082523602739734</v>
      </c>
      <c r="BR721" s="372">
        <f t="shared" si="491"/>
        <v>22.187455109589045</v>
      </c>
      <c r="BS721" s="372">
        <f t="shared" si="491"/>
        <v>31.13498935616439</v>
      </c>
      <c r="BT721" s="372">
        <f t="shared" si="491"/>
        <v>40.082523602739734</v>
      </c>
      <c r="BU721" s="372">
        <f t="shared" si="491"/>
        <v>21.610194835616447</v>
      </c>
      <c r="BV721" s="372">
        <f t="shared" si="491"/>
        <v>30.557729082191791</v>
      </c>
      <c r="BW721" s="372">
        <f t="shared" si="491"/>
        <v>39.216633191780829</v>
      </c>
      <c r="BX721" s="372">
        <f t="shared" si="489"/>
        <v>22.476085246575348</v>
      </c>
      <c r="BY721" s="372">
        <f t="shared" si="490"/>
        <v>31.13498935616439</v>
      </c>
      <c r="BZ721" s="372">
        <f t="shared" si="490"/>
        <v>40.082523602739734</v>
      </c>
      <c r="CA721" s="372">
        <f t="shared" si="490"/>
        <v>22.476085246575352</v>
      </c>
      <c r="CB721" s="372">
        <f t="shared" si="490"/>
        <v>31.134989356164393</v>
      </c>
      <c r="CC721" s="372">
        <f t="shared" si="490"/>
        <v>40.082523602739734</v>
      </c>
      <c r="CD721" s="372">
        <f t="shared" si="490"/>
        <v>22.187455109589045</v>
      </c>
      <c r="CE721" s="372">
        <f t="shared" si="490"/>
        <v>31.13498935616439</v>
      </c>
      <c r="CF721" s="372">
        <f t="shared" si="490"/>
        <v>40.082523602739734</v>
      </c>
      <c r="CG721" s="372">
        <f t="shared" si="490"/>
        <v>21.610194835616447</v>
      </c>
      <c r="CH721" s="372">
        <f t="shared" si="490"/>
        <v>30.557729082191791</v>
      </c>
      <c r="CI721" s="372">
        <f t="shared" si="490"/>
        <v>39.216633191780829</v>
      </c>
      <c r="CJ721" s="372">
        <f t="shared" si="490"/>
        <v>22.476085246575348</v>
      </c>
      <c r="CK721" s="372">
        <f t="shared" si="490"/>
        <v>31.13498935616439</v>
      </c>
      <c r="CL721" s="372">
        <f t="shared" si="490"/>
        <v>40.082523602739734</v>
      </c>
      <c r="CM721" s="372">
        <f t="shared" si="490"/>
        <v>22.476085246575352</v>
      </c>
      <c r="CN721" s="372">
        <f t="shared" si="490"/>
        <v>31.134989356164393</v>
      </c>
      <c r="CO721" s="372">
        <f t="shared" si="490"/>
        <v>40.082523602739734</v>
      </c>
      <c r="CP721" s="372">
        <f t="shared" si="490"/>
        <v>22.187455109589045</v>
      </c>
      <c r="CQ721" s="372">
        <f t="shared" si="490"/>
        <v>31.13498935616439</v>
      </c>
      <c r="CR721" s="372">
        <f t="shared" si="490"/>
        <v>40.058076787858383</v>
      </c>
      <c r="CS721" s="372">
        <f t="shared" si="490"/>
        <v>21.875955371584713</v>
      </c>
      <c r="CT721" s="372">
        <f t="shared" si="490"/>
        <v>30.799042803278702</v>
      </c>
      <c r="CU721" s="372">
        <f t="shared" si="490"/>
        <v>39.434288704918046</v>
      </c>
      <c r="CV721" s="372">
        <f t="shared" si="490"/>
        <v>22.451638431694001</v>
      </c>
      <c r="CW721" s="372">
        <f t="shared" si="490"/>
        <v>31.086884333333344</v>
      </c>
      <c r="CX721" s="372">
        <f t="shared" si="490"/>
        <v>40.009971765027331</v>
      </c>
      <c r="CY721" s="372">
        <f t="shared" si="490"/>
        <v>22.451638431693993</v>
      </c>
      <c r="CZ721" s="372">
        <f t="shared" si="490"/>
        <v>31.086884333333337</v>
      </c>
      <c r="DA721" s="372">
        <f t="shared" si="490"/>
        <v>40.009971765027331</v>
      </c>
      <c r="DB721" s="372">
        <f t="shared" si="490"/>
        <v>22.163796901639351</v>
      </c>
      <c r="DC721" s="372">
        <f t="shared" si="490"/>
        <v>31.086884333333341</v>
      </c>
      <c r="DD721" s="372"/>
      <c r="DE721" s="372"/>
      <c r="DF721" s="372"/>
      <c r="DG721" s="372"/>
      <c r="DH721" s="372"/>
      <c r="DI721" s="372"/>
      <c r="DJ721" s="372"/>
      <c r="DK721" s="372"/>
      <c r="DL721" s="372"/>
      <c r="DM721" s="372"/>
      <c r="DN721" s="372"/>
      <c r="DO721" s="372"/>
      <c r="DP721" s="372"/>
      <c r="DQ721" s="372"/>
      <c r="DR721" s="372"/>
      <c r="DS721" s="372"/>
      <c r="DT721" s="372"/>
      <c r="DU721" s="372"/>
      <c r="DV721" s="372"/>
      <c r="DW721" s="372"/>
      <c r="DX721" s="372"/>
      <c r="DY721" s="372"/>
      <c r="DZ721" s="372"/>
      <c r="EA721" s="372"/>
      <c r="EB721" s="372"/>
      <c r="EC721" s="372"/>
      <c r="ED721" s="372"/>
      <c r="EE721" s="372"/>
      <c r="EF721" s="372"/>
      <c r="EG721" s="372"/>
      <c r="EH721" s="372"/>
      <c r="EI721" s="372"/>
      <c r="EJ721" s="372"/>
      <c r="EK721" s="372"/>
      <c r="EL721" s="372"/>
      <c r="EM721" s="372"/>
    </row>
    <row r="722" spans="2:143" x14ac:dyDescent="0.3">
      <c r="B722" s="377">
        <f t="shared" si="480"/>
        <v>8</v>
      </c>
      <c r="C722" s="71">
        <f t="shared" si="480"/>
        <v>3</v>
      </c>
      <c r="D722" s="368" t="str">
        <f t="shared" si="488"/>
        <v>산업운영대</v>
      </c>
      <c r="E722" s="215" t="str">
        <f t="shared" si="488"/>
        <v>산업</v>
      </c>
      <c r="F722" s="283">
        <f t="shared" si="488"/>
        <v>15000</v>
      </c>
      <c r="G722" s="217">
        <f t="shared" si="488"/>
        <v>2.4900000000000002E-2</v>
      </c>
      <c r="H722" s="218">
        <f t="shared" si="488"/>
        <v>42980</v>
      </c>
      <c r="I722" s="219" t="str">
        <f t="shared" si="488"/>
        <v>3개월</v>
      </c>
      <c r="J722" s="220" t="str">
        <f t="shared" si="488"/>
        <v>3.6.9.12</v>
      </c>
      <c r="K722" s="379">
        <f>'[1]차입명세(16.12)'!AC10/1000000</f>
        <v>29.594262000000001</v>
      </c>
      <c r="L722" s="372">
        <f t="shared" si="491"/>
        <v>61.316179808219182</v>
      </c>
      <c r="M722" s="372">
        <f t="shared" si="491"/>
        <v>89.968234602739727</v>
      </c>
      <c r="N722" s="372">
        <f t="shared" si="491"/>
        <v>61.316179808219182</v>
      </c>
      <c r="O722" s="372">
        <f t="shared" si="491"/>
        <v>92.014809945205485</v>
      </c>
      <c r="P722" s="372">
        <f t="shared" si="491"/>
        <v>123.73672775342467</v>
      </c>
      <c r="Q722" s="372">
        <f t="shared" si="491"/>
        <v>60.292892136986325</v>
      </c>
      <c r="R722" s="372">
        <f t="shared" si="491"/>
        <v>92.014809945205513</v>
      </c>
      <c r="S722" s="372">
        <f t="shared" si="491"/>
        <v>123.7367277534247</v>
      </c>
      <c r="T722" s="372">
        <f t="shared" si="491"/>
        <v>60.292892136986353</v>
      </c>
      <c r="U722" s="372">
        <f t="shared" si="491"/>
        <v>87.78522090410965</v>
      </c>
      <c r="V722" s="372">
        <f t="shared" si="491"/>
        <v>114.39070035616444</v>
      </c>
      <c r="W722" s="372">
        <f t="shared" si="491"/>
        <v>57.086590767123354</v>
      </c>
      <c r="X722" s="372">
        <f t="shared" si="491"/>
        <v>84.578919534246637</v>
      </c>
      <c r="Y722" s="372">
        <f t="shared" si="491"/>
        <v>109.41070035616445</v>
      </c>
      <c r="Z722" s="372">
        <f t="shared" si="491"/>
        <v>57.086590767123354</v>
      </c>
      <c r="AA722" s="372">
        <f t="shared" si="491"/>
        <v>83.692070219178149</v>
      </c>
      <c r="AB722" s="372">
        <f t="shared" si="491"/>
        <v>111.18439898630143</v>
      </c>
      <c r="AC722" s="372">
        <f t="shared" si="491"/>
        <v>56.199741452054838</v>
      </c>
      <c r="AD722" s="372">
        <f t="shared" si="491"/>
        <v>83.692070219178134</v>
      </c>
      <c r="AE722" s="372">
        <f t="shared" si="491"/>
        <v>111.18439898630143</v>
      </c>
      <c r="AF722" s="372">
        <f t="shared" si="491"/>
        <v>56.199741452054838</v>
      </c>
      <c r="AG722" s="372">
        <f t="shared" si="491"/>
        <v>83.692070219178134</v>
      </c>
      <c r="AH722" s="372">
        <f t="shared" si="491"/>
        <v>110.29754967123293</v>
      </c>
      <c r="AI722" s="372">
        <f t="shared" si="491"/>
        <v>57.08659076712334</v>
      </c>
      <c r="AJ722" s="372">
        <f t="shared" si="491"/>
        <v>84.578919534246637</v>
      </c>
      <c r="AK722" s="372">
        <f t="shared" si="491"/>
        <v>109.41070035616445</v>
      </c>
      <c r="AL722" s="372">
        <f t="shared" si="491"/>
        <v>57.086590767123354</v>
      </c>
      <c r="AM722" s="372">
        <f t="shared" si="491"/>
        <v>83.692070219178149</v>
      </c>
      <c r="AN722" s="372">
        <f t="shared" si="491"/>
        <v>111.18439898630143</v>
      </c>
      <c r="AO722" s="372">
        <f t="shared" si="491"/>
        <v>56.199741452054838</v>
      </c>
      <c r="AP722" s="372">
        <f t="shared" si="491"/>
        <v>83.692070219178134</v>
      </c>
      <c r="AQ722" s="372">
        <f t="shared" si="491"/>
        <v>111.18439898630143</v>
      </c>
      <c r="AR722" s="372">
        <f t="shared" si="491"/>
        <v>56.199741452054838</v>
      </c>
      <c r="AS722" s="372">
        <f t="shared" si="491"/>
        <v>83.692070219178134</v>
      </c>
      <c r="AT722" s="372">
        <f t="shared" si="491"/>
        <v>110.29754967123293</v>
      </c>
      <c r="AU722" s="372">
        <f t="shared" si="491"/>
        <v>57.08659076712334</v>
      </c>
      <c r="AV722" s="372">
        <f t="shared" si="491"/>
        <v>84.503803881877445</v>
      </c>
      <c r="AW722" s="372">
        <f t="shared" si="491"/>
        <v>110.15216453761516</v>
      </c>
      <c r="AX722" s="372">
        <f t="shared" si="491"/>
        <v>57.011475114754177</v>
      </c>
      <c r="AY722" s="372">
        <f t="shared" si="491"/>
        <v>83.544262000000089</v>
      </c>
      <c r="AZ722" s="372">
        <f t="shared" si="491"/>
        <v>110.96147511475419</v>
      </c>
      <c r="BA722" s="372">
        <f t="shared" si="491"/>
        <v>56.127048885245998</v>
      </c>
      <c r="BB722" s="372">
        <f t="shared" si="491"/>
        <v>83.544262000000103</v>
      </c>
      <c r="BC722" s="372">
        <f t="shared" si="491"/>
        <v>110.96147511475421</v>
      </c>
      <c r="BD722" s="372">
        <f t="shared" si="491"/>
        <v>56.127048885245998</v>
      </c>
      <c r="BE722" s="372">
        <f t="shared" si="491"/>
        <v>83.544262000000103</v>
      </c>
      <c r="BF722" s="372">
        <f t="shared" si="491"/>
        <v>110.077048885246</v>
      </c>
      <c r="BG722" s="372">
        <f t="shared" si="491"/>
        <v>57.011475114754205</v>
      </c>
      <c r="BH722" s="372">
        <f t="shared" si="491"/>
        <v>84.503803881877502</v>
      </c>
      <c r="BI722" s="372">
        <f t="shared" si="491"/>
        <v>109.33558470379532</v>
      </c>
      <c r="BJ722" s="372">
        <f t="shared" si="491"/>
        <v>57.086590767123411</v>
      </c>
      <c r="BK722" s="372">
        <f t="shared" si="491"/>
        <v>83.692070219178206</v>
      </c>
      <c r="BL722" s="372">
        <f t="shared" si="491"/>
        <v>111.18439898630149</v>
      </c>
      <c r="BM722" s="372">
        <f t="shared" si="491"/>
        <v>56.199741452054894</v>
      </c>
      <c r="BN722" s="372">
        <f t="shared" si="491"/>
        <v>83.692070219178191</v>
      </c>
      <c r="BO722" s="372">
        <f t="shared" si="491"/>
        <v>111.18439898630149</v>
      </c>
      <c r="BP722" s="372">
        <f t="shared" si="491"/>
        <v>56.199741452054894</v>
      </c>
      <c r="BQ722" s="372">
        <f t="shared" si="491"/>
        <v>83.692070219178191</v>
      </c>
      <c r="BR722" s="372">
        <f t="shared" si="491"/>
        <v>110.29754967123299</v>
      </c>
      <c r="BS722" s="372">
        <f t="shared" si="491"/>
        <v>57.086590767123397</v>
      </c>
      <c r="BT722" s="372">
        <f t="shared" si="491"/>
        <v>84.578919534246694</v>
      </c>
      <c r="BU722" s="372">
        <f t="shared" si="491"/>
        <v>109.41070035616451</v>
      </c>
      <c r="BV722" s="372">
        <f t="shared" si="491"/>
        <v>57.086590767123411</v>
      </c>
      <c r="BW722" s="372">
        <f t="shared" si="491"/>
        <v>83.692070219178206</v>
      </c>
      <c r="BX722" s="372">
        <f t="shared" si="489"/>
        <v>111.18439898630149</v>
      </c>
      <c r="BY722" s="372">
        <f t="shared" si="490"/>
        <v>56.199741452054894</v>
      </c>
      <c r="BZ722" s="372">
        <f t="shared" si="490"/>
        <v>83.692070219178191</v>
      </c>
      <c r="CA722" s="372">
        <f t="shared" si="490"/>
        <v>111.18439898630149</v>
      </c>
      <c r="CB722" s="372">
        <f t="shared" si="490"/>
        <v>56.199741452054894</v>
      </c>
      <c r="CC722" s="372">
        <f t="shared" si="490"/>
        <v>83.692070219178191</v>
      </c>
      <c r="CD722" s="372">
        <f t="shared" si="490"/>
        <v>110.29754967123299</v>
      </c>
      <c r="CE722" s="372">
        <f t="shared" si="490"/>
        <v>57.086590767123397</v>
      </c>
      <c r="CF722" s="372">
        <f t="shared" si="490"/>
        <v>84.578919534246694</v>
      </c>
      <c r="CG722" s="372">
        <f t="shared" si="490"/>
        <v>109.41070035616451</v>
      </c>
      <c r="CH722" s="372">
        <f t="shared" si="490"/>
        <v>57.086590767123411</v>
      </c>
      <c r="CI722" s="372">
        <f t="shared" si="490"/>
        <v>83.692070219178206</v>
      </c>
      <c r="CJ722" s="372">
        <f t="shared" si="490"/>
        <v>111.18439898630149</v>
      </c>
      <c r="CK722" s="372">
        <f t="shared" si="490"/>
        <v>56.199741452054894</v>
      </c>
      <c r="CL722" s="372">
        <f t="shared" si="490"/>
        <v>83.692070219178191</v>
      </c>
      <c r="CM722" s="372">
        <f t="shared" si="490"/>
        <v>111.18439898630149</v>
      </c>
      <c r="CN722" s="372">
        <f t="shared" si="490"/>
        <v>56.199741452054894</v>
      </c>
      <c r="CO722" s="372">
        <f t="shared" si="490"/>
        <v>83.692070219178191</v>
      </c>
      <c r="CP722" s="372">
        <f t="shared" si="490"/>
        <v>110.29754967123299</v>
      </c>
      <c r="CQ722" s="372">
        <f t="shared" si="490"/>
        <v>57.086590767123397</v>
      </c>
      <c r="CR722" s="372">
        <f t="shared" si="490"/>
        <v>84.503803881877502</v>
      </c>
      <c r="CS722" s="372">
        <f t="shared" si="490"/>
        <v>110.15216453761522</v>
      </c>
      <c r="CT722" s="372">
        <f t="shared" si="490"/>
        <v>57.011475114754234</v>
      </c>
      <c r="CU722" s="372">
        <f t="shared" si="490"/>
        <v>83.544262000000145</v>
      </c>
      <c r="CV722" s="372">
        <f t="shared" si="490"/>
        <v>110.96147511475425</v>
      </c>
      <c r="CW722" s="372">
        <f t="shared" si="490"/>
        <v>56.127048885246055</v>
      </c>
      <c r="CX722" s="372">
        <f t="shared" si="490"/>
        <v>83.54426200000016</v>
      </c>
      <c r="CY722" s="372">
        <f t="shared" si="490"/>
        <v>110.96147511475426</v>
      </c>
      <c r="CZ722" s="372">
        <f t="shared" si="490"/>
        <v>56.127048885246055</v>
      </c>
      <c r="DA722" s="372">
        <f t="shared" si="490"/>
        <v>83.54426200000016</v>
      </c>
      <c r="DB722" s="372">
        <f t="shared" si="490"/>
        <v>110.07704888524606</v>
      </c>
      <c r="DC722" s="372">
        <f t="shared" si="490"/>
        <v>57.011475114754262</v>
      </c>
      <c r="DD722" s="372"/>
      <c r="DE722" s="372"/>
      <c r="DF722" s="372"/>
      <c r="DG722" s="372"/>
      <c r="DH722" s="372"/>
      <c r="DI722" s="372"/>
      <c r="DJ722" s="372"/>
      <c r="DK722" s="372"/>
      <c r="DL722" s="372"/>
      <c r="DM722" s="372"/>
      <c r="DN722" s="372"/>
      <c r="DO722" s="372"/>
      <c r="DP722" s="372"/>
      <c r="DQ722" s="372"/>
      <c r="DR722" s="372"/>
      <c r="DS722" s="372"/>
      <c r="DT722" s="372"/>
      <c r="DU722" s="372"/>
      <c r="DV722" s="372"/>
      <c r="DW722" s="372"/>
      <c r="DX722" s="372"/>
      <c r="DY722" s="372"/>
      <c r="DZ722" s="372"/>
      <c r="EA722" s="372"/>
      <c r="EB722" s="372"/>
      <c r="EC722" s="372"/>
      <c r="ED722" s="372"/>
      <c r="EE722" s="372"/>
      <c r="EF722" s="372"/>
      <c r="EG722" s="372"/>
      <c r="EH722" s="372"/>
      <c r="EI722" s="372"/>
      <c r="EJ722" s="372"/>
      <c r="EK722" s="372"/>
      <c r="EL722" s="372"/>
      <c r="EM722" s="372"/>
    </row>
    <row r="723" spans="2:143" x14ac:dyDescent="0.3">
      <c r="B723" s="377">
        <f t="shared" si="480"/>
        <v>9</v>
      </c>
      <c r="C723" s="71">
        <f t="shared" si="480"/>
        <v>4</v>
      </c>
      <c r="D723" s="373" t="str">
        <f t="shared" si="488"/>
        <v>산업운영대</v>
      </c>
      <c r="E723" s="215" t="str">
        <f t="shared" si="488"/>
        <v>산업</v>
      </c>
      <c r="F723" s="283">
        <f t="shared" si="488"/>
        <v>30000</v>
      </c>
      <c r="G723" s="217">
        <f t="shared" si="488"/>
        <v>2.4900000000000002E-2</v>
      </c>
      <c r="H723" s="218">
        <f t="shared" si="488"/>
        <v>42882</v>
      </c>
      <c r="I723" s="219" t="str">
        <f t="shared" si="488"/>
        <v>3개월</v>
      </c>
      <c r="J723" s="220" t="str">
        <f t="shared" si="488"/>
        <v>2.5.8.11</v>
      </c>
      <c r="K723" s="379">
        <f>'[1]차입명세(16.12)'!AC11/1000000</f>
        <v>67.352458999999996</v>
      </c>
      <c r="L723" s="372">
        <f t="shared" si="491"/>
        <v>130.79629461643836</v>
      </c>
      <c r="M723" s="372">
        <f t="shared" si="491"/>
        <v>124.6565685890411</v>
      </c>
      <c r="N723" s="372">
        <f t="shared" si="491"/>
        <v>188.10040420547946</v>
      </c>
      <c r="O723" s="372">
        <f t="shared" si="491"/>
        <v>249.49766447945206</v>
      </c>
      <c r="P723" s="372">
        <f t="shared" si="491"/>
        <v>130.79629461643836</v>
      </c>
      <c r="Q723" s="372">
        <f t="shared" si="491"/>
        <v>192.19355489041095</v>
      </c>
      <c r="R723" s="372">
        <f t="shared" si="491"/>
        <v>255.63739050684933</v>
      </c>
      <c r="S723" s="372">
        <f t="shared" si="491"/>
        <v>130.79629461643839</v>
      </c>
      <c r="T723" s="372">
        <f t="shared" si="491"/>
        <v>192.19355489041101</v>
      </c>
      <c r="U723" s="372">
        <f t="shared" si="491"/>
        <v>255.63739050684939</v>
      </c>
      <c r="V723" s="372">
        <f t="shared" si="491"/>
        <v>128.74971927397269</v>
      </c>
      <c r="W723" s="372">
        <f t="shared" si="491"/>
        <v>192.19355489041106</v>
      </c>
      <c r="X723" s="372">
        <f t="shared" si="491"/>
        <v>255.63739050684944</v>
      </c>
      <c r="Y723" s="372">
        <f t="shared" si="491"/>
        <v>124.65656858904123</v>
      </c>
      <c r="Z723" s="372">
        <f t="shared" si="491"/>
        <v>188.10040420547961</v>
      </c>
      <c r="AA723" s="372">
        <f t="shared" si="491"/>
        <v>249.49766447945223</v>
      </c>
      <c r="AB723" s="372">
        <f t="shared" si="491"/>
        <v>130.79629461643853</v>
      </c>
      <c r="AC723" s="372">
        <f t="shared" si="491"/>
        <v>192.19355489041112</v>
      </c>
      <c r="AD723" s="372">
        <f t="shared" si="491"/>
        <v>255.6373905068495</v>
      </c>
      <c r="AE723" s="372">
        <f t="shared" si="491"/>
        <v>130.79629461643856</v>
      </c>
      <c r="AF723" s="372">
        <f t="shared" si="491"/>
        <v>192.19355489041118</v>
      </c>
      <c r="AG723" s="372">
        <f t="shared" si="491"/>
        <v>255.63739050684956</v>
      </c>
      <c r="AH723" s="372">
        <f t="shared" si="491"/>
        <v>128.74971927397286</v>
      </c>
      <c r="AI723" s="372">
        <f t="shared" si="491"/>
        <v>192.19355489041124</v>
      </c>
      <c r="AJ723" s="372">
        <f t="shared" si="491"/>
        <v>255.63739050684961</v>
      </c>
      <c r="AK723" s="372">
        <f t="shared" si="491"/>
        <v>124.6565685890414</v>
      </c>
      <c r="AL723" s="372">
        <f t="shared" si="491"/>
        <v>188.10040420547978</v>
      </c>
      <c r="AM723" s="372">
        <f t="shared" si="491"/>
        <v>249.4976644794524</v>
      </c>
      <c r="AN723" s="372">
        <f t="shared" si="491"/>
        <v>130.7962946164387</v>
      </c>
      <c r="AO723" s="372">
        <f t="shared" si="491"/>
        <v>192.19355489041129</v>
      </c>
      <c r="AP723" s="372">
        <f t="shared" si="491"/>
        <v>255.63739050684967</v>
      </c>
      <c r="AQ723" s="372">
        <f t="shared" si="491"/>
        <v>130.79629461643873</v>
      </c>
      <c r="AR723" s="372">
        <f t="shared" si="491"/>
        <v>192.19355489041135</v>
      </c>
      <c r="AS723" s="372">
        <f t="shared" si="491"/>
        <v>255.63739050684973</v>
      </c>
      <c r="AT723" s="372">
        <f t="shared" si="491"/>
        <v>128.74971927397303</v>
      </c>
      <c r="AU723" s="372">
        <f t="shared" si="491"/>
        <v>192.19355489041141</v>
      </c>
      <c r="AV723" s="372">
        <f t="shared" si="491"/>
        <v>255.46404669369011</v>
      </c>
      <c r="AW723" s="372">
        <f t="shared" si="491"/>
        <v>126.54098359016439</v>
      </c>
      <c r="AX723" s="372">
        <f t="shared" si="491"/>
        <v>189.81147539344309</v>
      </c>
      <c r="AY723" s="372">
        <f t="shared" si="491"/>
        <v>251.04098359016442</v>
      </c>
      <c r="AZ723" s="372">
        <f t="shared" si="491"/>
        <v>130.62295080327917</v>
      </c>
      <c r="BA723" s="372">
        <f t="shared" si="491"/>
        <v>191.85245900000049</v>
      </c>
      <c r="BB723" s="372">
        <f t="shared" si="491"/>
        <v>255.1229508032792</v>
      </c>
      <c r="BC723" s="372">
        <f t="shared" si="491"/>
        <v>130.62295080327917</v>
      </c>
      <c r="BD723" s="372">
        <f t="shared" si="491"/>
        <v>191.85245900000049</v>
      </c>
      <c r="BE723" s="372">
        <f t="shared" si="491"/>
        <v>255.1229508032792</v>
      </c>
      <c r="BF723" s="372">
        <f t="shared" si="491"/>
        <v>128.58196719672182</v>
      </c>
      <c r="BG723" s="372">
        <f t="shared" si="491"/>
        <v>191.85245900000052</v>
      </c>
      <c r="BH723" s="372">
        <f t="shared" si="491"/>
        <v>255.2962946164389</v>
      </c>
      <c r="BI723" s="372">
        <f t="shared" si="491"/>
        <v>124.65656858904163</v>
      </c>
      <c r="BJ723" s="372">
        <f t="shared" si="491"/>
        <v>188.10040420548</v>
      </c>
      <c r="BK723" s="372">
        <f t="shared" si="491"/>
        <v>249.49766447945262</v>
      </c>
      <c r="BL723" s="372">
        <f t="shared" si="491"/>
        <v>130.79629461643893</v>
      </c>
      <c r="BM723" s="372">
        <f t="shared" si="491"/>
        <v>192.19355489041152</v>
      </c>
      <c r="BN723" s="372">
        <f t="shared" si="491"/>
        <v>255.6373905068499</v>
      </c>
      <c r="BO723" s="372">
        <f t="shared" si="491"/>
        <v>130.79629461643896</v>
      </c>
      <c r="BP723" s="372">
        <f t="shared" si="491"/>
        <v>192.19355489041158</v>
      </c>
      <c r="BQ723" s="372">
        <f t="shared" si="491"/>
        <v>255.63739050684995</v>
      </c>
      <c r="BR723" s="372">
        <f t="shared" si="491"/>
        <v>128.74971927397326</v>
      </c>
      <c r="BS723" s="372">
        <f t="shared" si="491"/>
        <v>192.19355489041163</v>
      </c>
      <c r="BT723" s="372">
        <f t="shared" si="491"/>
        <v>255.63739050685001</v>
      </c>
      <c r="BU723" s="372">
        <f t="shared" si="491"/>
        <v>124.6565685890418</v>
      </c>
      <c r="BV723" s="372">
        <f t="shared" si="491"/>
        <v>188.10040420548017</v>
      </c>
      <c r="BW723" s="372">
        <f t="shared" si="491"/>
        <v>249.49766447945279</v>
      </c>
      <c r="BX723" s="372">
        <f t="shared" si="489"/>
        <v>130.7962946164391</v>
      </c>
      <c r="BY723" s="372">
        <f t="shared" si="490"/>
        <v>192.19355489041169</v>
      </c>
      <c r="BZ723" s="372">
        <f t="shared" si="490"/>
        <v>255.63739050685007</v>
      </c>
      <c r="CA723" s="372">
        <f t="shared" si="490"/>
        <v>130.79629461643913</v>
      </c>
      <c r="CB723" s="372">
        <f t="shared" si="490"/>
        <v>192.19355489041175</v>
      </c>
      <c r="CC723" s="372">
        <f t="shared" si="490"/>
        <v>255.63739050685012</v>
      </c>
      <c r="CD723" s="372">
        <f t="shared" si="490"/>
        <v>128.74971927397343</v>
      </c>
      <c r="CE723" s="372">
        <f t="shared" si="490"/>
        <v>192.1935548904118</v>
      </c>
      <c r="CF723" s="372">
        <f t="shared" si="490"/>
        <v>255.63739050685018</v>
      </c>
      <c r="CG723" s="372">
        <f t="shared" si="490"/>
        <v>124.65656858904197</v>
      </c>
      <c r="CH723" s="372">
        <f t="shared" si="490"/>
        <v>188.10040420548034</v>
      </c>
      <c r="CI723" s="372">
        <f t="shared" si="490"/>
        <v>249.49766447945296</v>
      </c>
      <c r="CJ723" s="372">
        <f t="shared" si="490"/>
        <v>130.79629461643927</v>
      </c>
      <c r="CK723" s="372">
        <f t="shared" si="490"/>
        <v>192.19355489041186</v>
      </c>
      <c r="CL723" s="372">
        <f t="shared" si="490"/>
        <v>255.63739050685024</v>
      </c>
      <c r="CM723" s="372">
        <f t="shared" si="490"/>
        <v>130.7962946164393</v>
      </c>
      <c r="CN723" s="372">
        <f t="shared" si="490"/>
        <v>192.19355489041192</v>
      </c>
      <c r="CO723" s="372">
        <f t="shared" si="490"/>
        <v>255.63739050685029</v>
      </c>
      <c r="CP723" s="372">
        <f t="shared" si="490"/>
        <v>128.7497192739736</v>
      </c>
      <c r="CQ723" s="372">
        <f t="shared" si="490"/>
        <v>192.19355489041197</v>
      </c>
      <c r="CR723" s="372">
        <f t="shared" si="490"/>
        <v>255.46404669369068</v>
      </c>
      <c r="CS723" s="372">
        <f t="shared" si="490"/>
        <v>126.54098359016496</v>
      </c>
      <c r="CT723" s="372">
        <f t="shared" si="490"/>
        <v>189.81147539344366</v>
      </c>
      <c r="CU723" s="372">
        <f t="shared" si="490"/>
        <v>251.04098359016498</v>
      </c>
      <c r="CV723" s="372">
        <f t="shared" si="490"/>
        <v>130.62295080327974</v>
      </c>
      <c r="CW723" s="372">
        <f t="shared" si="490"/>
        <v>191.85245900000106</v>
      </c>
      <c r="CX723" s="372">
        <f t="shared" si="490"/>
        <v>255.12295080327976</v>
      </c>
      <c r="CY723" s="372">
        <f t="shared" si="490"/>
        <v>130.62295080327974</v>
      </c>
      <c r="CZ723" s="372">
        <f t="shared" si="490"/>
        <v>191.85245900000106</v>
      </c>
      <c r="DA723" s="372">
        <f t="shared" si="490"/>
        <v>255.12295080327976</v>
      </c>
      <c r="DB723" s="372">
        <f t="shared" si="490"/>
        <v>128.58196719672239</v>
      </c>
      <c r="DC723" s="372">
        <f t="shared" si="490"/>
        <v>191.85245900000109</v>
      </c>
      <c r="DD723" s="372"/>
      <c r="DE723" s="372"/>
      <c r="DF723" s="372"/>
      <c r="DG723" s="372"/>
      <c r="DH723" s="372"/>
      <c r="DI723" s="372"/>
      <c r="DJ723" s="372"/>
      <c r="DK723" s="372"/>
      <c r="DL723" s="372"/>
      <c r="DM723" s="372"/>
      <c r="DN723" s="372"/>
      <c r="DO723" s="372"/>
      <c r="DP723" s="372"/>
      <c r="DQ723" s="372"/>
      <c r="DR723" s="372"/>
      <c r="DS723" s="372"/>
      <c r="DT723" s="372"/>
      <c r="DU723" s="372"/>
      <c r="DV723" s="372"/>
      <c r="DW723" s="372"/>
      <c r="DX723" s="372"/>
      <c r="DY723" s="372"/>
      <c r="DZ723" s="372"/>
      <c r="EA723" s="372"/>
      <c r="EB723" s="372"/>
      <c r="EC723" s="372"/>
      <c r="ED723" s="372"/>
      <c r="EE723" s="372"/>
      <c r="EF723" s="372"/>
      <c r="EG723" s="372"/>
      <c r="EH723" s="372"/>
      <c r="EI723" s="372"/>
      <c r="EJ723" s="372"/>
      <c r="EK723" s="372"/>
      <c r="EL723" s="372"/>
      <c r="EM723" s="372"/>
    </row>
    <row r="724" spans="2:143" x14ac:dyDescent="0.3">
      <c r="B724" s="377">
        <f t="shared" si="480"/>
        <v>10</v>
      </c>
      <c r="C724" s="71">
        <f t="shared" si="480"/>
        <v>5</v>
      </c>
      <c r="D724" s="368" t="str">
        <f t="shared" si="488"/>
        <v>산업운영대</v>
      </c>
      <c r="E724" s="215" t="str">
        <f t="shared" si="488"/>
        <v>산업</v>
      </c>
      <c r="F724" s="283">
        <f t="shared" si="488"/>
        <v>24000</v>
      </c>
      <c r="G724" s="217">
        <f t="shared" si="488"/>
        <v>2.5099999999999997E-2</v>
      </c>
      <c r="H724" s="218">
        <f t="shared" si="488"/>
        <v>42693</v>
      </c>
      <c r="I724" s="219" t="str">
        <f t="shared" si="488"/>
        <v>3개월</v>
      </c>
      <c r="J724" s="220" t="str">
        <f t="shared" si="488"/>
        <v>2.5.8.11</v>
      </c>
      <c r="K724" s="379">
        <f>'[1]차입명세(16.12)'!AC12/1000000</f>
        <v>65.836065000000005</v>
      </c>
      <c r="L724" s="372">
        <f t="shared" si="491"/>
        <v>116.9988047260274</v>
      </c>
      <c r="M724" s="372">
        <f t="shared" si="491"/>
        <v>112.04757184931508</v>
      </c>
      <c r="N724" s="372">
        <f t="shared" si="491"/>
        <v>163.21031157534247</v>
      </c>
      <c r="O724" s="372">
        <f t="shared" si="491"/>
        <v>212.72264034246575</v>
      </c>
      <c r="P724" s="372">
        <f t="shared" si="491"/>
        <v>116.99880472602737</v>
      </c>
      <c r="Q724" s="372">
        <f t="shared" si="491"/>
        <v>166.51113349315065</v>
      </c>
      <c r="R724" s="372">
        <f t="shared" si="491"/>
        <v>217.67387321917806</v>
      </c>
      <c r="S724" s="372">
        <f t="shared" si="491"/>
        <v>116.99880472602734</v>
      </c>
      <c r="T724" s="372">
        <f t="shared" si="491"/>
        <v>166.51113349315062</v>
      </c>
      <c r="U724" s="372">
        <f t="shared" si="491"/>
        <v>217.67387321917801</v>
      </c>
      <c r="V724" s="372">
        <f t="shared" si="491"/>
        <v>115.34839376712318</v>
      </c>
      <c r="W724" s="372">
        <f t="shared" si="491"/>
        <v>162.24757184931497</v>
      </c>
      <c r="X724" s="372">
        <f t="shared" si="491"/>
        <v>209.14674993150675</v>
      </c>
      <c r="Y724" s="372">
        <f t="shared" si="491"/>
        <v>108.19661294520537</v>
      </c>
      <c r="Z724" s="372">
        <f t="shared" si="491"/>
        <v>155.09579102739715</v>
      </c>
      <c r="AA724" s="372">
        <f t="shared" si="491"/>
        <v>200.48209239726015</v>
      </c>
      <c r="AB724" s="372">
        <f t="shared" si="491"/>
        <v>112.73524308219169</v>
      </c>
      <c r="AC724" s="372">
        <f t="shared" si="491"/>
        <v>158.12154445205471</v>
      </c>
      <c r="AD724" s="372">
        <f t="shared" si="491"/>
        <v>205.02072253424649</v>
      </c>
      <c r="AE724" s="372">
        <f t="shared" si="491"/>
        <v>112.73524308219172</v>
      </c>
      <c r="AF724" s="372">
        <f t="shared" si="491"/>
        <v>158.12154445205471</v>
      </c>
      <c r="AG724" s="372">
        <f t="shared" si="491"/>
        <v>205.02072253424649</v>
      </c>
      <c r="AH724" s="372">
        <f t="shared" si="491"/>
        <v>111.22236636986295</v>
      </c>
      <c r="AI724" s="372">
        <f t="shared" si="491"/>
        <v>158.12154445205474</v>
      </c>
      <c r="AJ724" s="372">
        <f t="shared" si="491"/>
        <v>205.02072253424652</v>
      </c>
      <c r="AK724" s="372">
        <f t="shared" si="491"/>
        <v>108.19661294520543</v>
      </c>
      <c r="AL724" s="372">
        <f t="shared" si="491"/>
        <v>155.09579102739721</v>
      </c>
      <c r="AM724" s="372">
        <f t="shared" si="491"/>
        <v>200.4820923972602</v>
      </c>
      <c r="AN724" s="372">
        <f t="shared" si="491"/>
        <v>112.73524308219174</v>
      </c>
      <c r="AO724" s="372">
        <f t="shared" si="491"/>
        <v>158.12154445205476</v>
      </c>
      <c r="AP724" s="372">
        <f t="shared" si="491"/>
        <v>205.02072253424654</v>
      </c>
      <c r="AQ724" s="372">
        <f t="shared" si="491"/>
        <v>112.73524308219177</v>
      </c>
      <c r="AR724" s="372">
        <f t="shared" si="491"/>
        <v>158.12154445205476</v>
      </c>
      <c r="AS724" s="372">
        <f t="shared" si="491"/>
        <v>205.02072253424654</v>
      </c>
      <c r="AT724" s="372">
        <f t="shared" si="491"/>
        <v>111.22236636986301</v>
      </c>
      <c r="AU724" s="372">
        <f t="shared" si="491"/>
        <v>158.12154445205479</v>
      </c>
      <c r="AV724" s="372">
        <f t="shared" si="491"/>
        <v>204.89258270342091</v>
      </c>
      <c r="AW724" s="372">
        <f t="shared" si="491"/>
        <v>109.58961691256832</v>
      </c>
      <c r="AX724" s="372">
        <f t="shared" si="491"/>
        <v>156.36065516393444</v>
      </c>
      <c r="AY724" s="372">
        <f t="shared" si="491"/>
        <v>201.62295024590165</v>
      </c>
      <c r="AZ724" s="372">
        <f t="shared" si="491"/>
        <v>112.60710325136614</v>
      </c>
      <c r="BA724" s="372">
        <f t="shared" si="491"/>
        <v>157.86939833333335</v>
      </c>
      <c r="BB724" s="372">
        <f t="shared" si="491"/>
        <v>204.64043658469947</v>
      </c>
      <c r="BC724" s="372">
        <f t="shared" si="491"/>
        <v>112.60710325136617</v>
      </c>
      <c r="BD724" s="372">
        <f t="shared" si="491"/>
        <v>157.86939833333338</v>
      </c>
      <c r="BE724" s="372">
        <f t="shared" si="491"/>
        <v>204.6404365846995</v>
      </c>
      <c r="BF724" s="372">
        <f t="shared" si="491"/>
        <v>111.09836008196729</v>
      </c>
      <c r="BG724" s="372">
        <f t="shared" si="491"/>
        <v>157.86939833333341</v>
      </c>
      <c r="BH724" s="372">
        <f t="shared" si="491"/>
        <v>204.76857641552519</v>
      </c>
      <c r="BI724" s="372">
        <f t="shared" si="491"/>
        <v>108.19661294520557</v>
      </c>
      <c r="BJ724" s="372">
        <f t="shared" si="491"/>
        <v>155.09579102739735</v>
      </c>
      <c r="BK724" s="372">
        <f t="shared" si="491"/>
        <v>200.48209239726037</v>
      </c>
      <c r="BL724" s="372">
        <f t="shared" si="491"/>
        <v>112.73524308219191</v>
      </c>
      <c r="BM724" s="372">
        <f t="shared" si="491"/>
        <v>158.12154445205493</v>
      </c>
      <c r="BN724" s="372">
        <f t="shared" si="491"/>
        <v>205.02072253424672</v>
      </c>
      <c r="BO724" s="372">
        <f t="shared" si="491"/>
        <v>112.73524308219194</v>
      </c>
      <c r="BP724" s="372">
        <f t="shared" si="491"/>
        <v>158.12154445205493</v>
      </c>
      <c r="BQ724" s="372">
        <f t="shared" si="491"/>
        <v>205.02072253424672</v>
      </c>
      <c r="BR724" s="372">
        <f t="shared" si="491"/>
        <v>111.22236636986318</v>
      </c>
      <c r="BS724" s="372">
        <f t="shared" si="491"/>
        <v>158.12154445205496</v>
      </c>
      <c r="BT724" s="372">
        <f t="shared" si="491"/>
        <v>205.02072253424674</v>
      </c>
      <c r="BU724" s="372">
        <f t="shared" si="491"/>
        <v>108.19661294520566</v>
      </c>
      <c r="BV724" s="372">
        <f t="shared" si="491"/>
        <v>155.09579102739744</v>
      </c>
      <c r="BW724" s="372">
        <f t="shared" ref="BW724:EH724" si="492">BV724+BW501-BW648</f>
        <v>200.48209239726043</v>
      </c>
      <c r="BX724" s="372">
        <f t="shared" si="489"/>
        <v>112.73524308219197</v>
      </c>
      <c r="BY724" s="372">
        <f t="shared" si="490"/>
        <v>158.12154445205499</v>
      </c>
      <c r="BZ724" s="372">
        <f t="shared" si="490"/>
        <v>205.02072253424677</v>
      </c>
      <c r="CA724" s="372">
        <f t="shared" si="490"/>
        <v>112.735243082192</v>
      </c>
      <c r="CB724" s="372">
        <f t="shared" si="490"/>
        <v>158.12154445205499</v>
      </c>
      <c r="CC724" s="372">
        <f t="shared" si="490"/>
        <v>205.02072253424677</v>
      </c>
      <c r="CD724" s="372">
        <f t="shared" si="490"/>
        <v>111.22236636986324</v>
      </c>
      <c r="CE724" s="372">
        <f t="shared" si="490"/>
        <v>158.12154445205502</v>
      </c>
      <c r="CF724" s="372">
        <f t="shared" si="490"/>
        <v>205.0207225342468</v>
      </c>
      <c r="CG724" s="372">
        <f t="shared" si="490"/>
        <v>108.19661294520571</v>
      </c>
      <c r="CH724" s="372">
        <f t="shared" si="490"/>
        <v>155.0957910273975</v>
      </c>
      <c r="CI724" s="372">
        <f t="shared" si="490"/>
        <v>200.48209239726049</v>
      </c>
      <c r="CJ724" s="372">
        <f t="shared" si="490"/>
        <v>112.73524308219203</v>
      </c>
      <c r="CK724" s="372">
        <f t="shared" si="490"/>
        <v>158.12154445205505</v>
      </c>
      <c r="CL724" s="372">
        <f t="shared" si="490"/>
        <v>205.02072253424683</v>
      </c>
      <c r="CM724" s="372">
        <f t="shared" si="490"/>
        <v>112.73524308219206</v>
      </c>
      <c r="CN724" s="372">
        <f t="shared" si="490"/>
        <v>158.12154445205505</v>
      </c>
      <c r="CO724" s="372">
        <f t="shared" si="490"/>
        <v>205.02072253424683</v>
      </c>
      <c r="CP724" s="372">
        <f t="shared" si="490"/>
        <v>111.22236636986329</v>
      </c>
      <c r="CQ724" s="372">
        <f t="shared" si="490"/>
        <v>158.12154445205508</v>
      </c>
      <c r="CR724" s="372">
        <f t="shared" si="490"/>
        <v>204.8925827034212</v>
      </c>
      <c r="CS724" s="372">
        <f t="shared" si="490"/>
        <v>109.5896169125686</v>
      </c>
      <c r="CT724" s="372">
        <f t="shared" si="490"/>
        <v>156.36065516393472</v>
      </c>
      <c r="CU724" s="372">
        <f t="shared" si="490"/>
        <v>201.62295024590193</v>
      </c>
      <c r="CV724" s="372">
        <f t="shared" si="490"/>
        <v>112.60710325136642</v>
      </c>
      <c r="CW724" s="372">
        <f t="shared" si="490"/>
        <v>157.86939833333363</v>
      </c>
      <c r="CX724" s="372">
        <f t="shared" si="490"/>
        <v>204.64043658469976</v>
      </c>
      <c r="CY724" s="372">
        <f t="shared" si="490"/>
        <v>112.60710325136645</v>
      </c>
      <c r="CZ724" s="372">
        <f t="shared" si="490"/>
        <v>157.86939833333366</v>
      </c>
      <c r="DA724" s="372">
        <f t="shared" si="490"/>
        <v>204.64043658469978</v>
      </c>
      <c r="DB724" s="372">
        <f t="shared" si="490"/>
        <v>111.09836008196757</v>
      </c>
      <c r="DC724" s="372">
        <f t="shared" si="490"/>
        <v>157.86939833333369</v>
      </c>
      <c r="DD724" s="372"/>
      <c r="DE724" s="372"/>
      <c r="DF724" s="372"/>
      <c r="DG724" s="372"/>
      <c r="DH724" s="372"/>
      <c r="DI724" s="372"/>
      <c r="DJ724" s="372"/>
      <c r="DK724" s="372"/>
      <c r="DL724" s="372"/>
      <c r="DM724" s="372"/>
      <c r="DN724" s="372"/>
      <c r="DO724" s="372"/>
      <c r="DP724" s="372"/>
      <c r="DQ724" s="372"/>
      <c r="DR724" s="372"/>
      <c r="DS724" s="372"/>
      <c r="DT724" s="372"/>
      <c r="DU724" s="372"/>
      <c r="DV724" s="372"/>
      <c r="DW724" s="372"/>
      <c r="DX724" s="372"/>
      <c r="DY724" s="372"/>
      <c r="DZ724" s="372"/>
      <c r="EA724" s="372"/>
      <c r="EB724" s="372"/>
      <c r="EC724" s="372"/>
      <c r="ED724" s="372"/>
      <c r="EE724" s="372"/>
      <c r="EF724" s="372"/>
      <c r="EG724" s="372"/>
      <c r="EH724" s="372"/>
      <c r="EI724" s="372"/>
      <c r="EJ724" s="372"/>
      <c r="EK724" s="372"/>
      <c r="EL724" s="372"/>
      <c r="EM724" s="372"/>
    </row>
    <row r="725" spans="2:143" x14ac:dyDescent="0.3">
      <c r="B725" s="377">
        <f t="shared" si="480"/>
        <v>11</v>
      </c>
      <c r="C725" s="71">
        <f t="shared" si="480"/>
        <v>6</v>
      </c>
      <c r="D725" s="373" t="str">
        <f t="shared" si="488"/>
        <v>산업운영대</v>
      </c>
      <c r="E725" s="215" t="str">
        <f t="shared" si="488"/>
        <v>산업</v>
      </c>
      <c r="F725" s="283">
        <f t="shared" si="488"/>
        <v>20000</v>
      </c>
      <c r="G725" s="217">
        <f t="shared" si="488"/>
        <v>2.5499999999999998E-2</v>
      </c>
      <c r="H725" s="218">
        <f t="shared" si="488"/>
        <v>43049</v>
      </c>
      <c r="I725" s="219" t="str">
        <f t="shared" si="488"/>
        <v>3개월</v>
      </c>
      <c r="J725" s="220" t="str">
        <f t="shared" si="488"/>
        <v>2.5.8.11</v>
      </c>
      <c r="K725" s="379">
        <f>'[1]차입명세(16.12)'!AC13/1000000</f>
        <v>71.065573000000001</v>
      </c>
      <c r="L725" s="372">
        <f t="shared" ref="L725:BW728" si="493">K725+L502-L649</f>
        <v>114.38064149315068</v>
      </c>
      <c r="M725" s="372">
        <f t="shared" si="493"/>
        <v>110.18886067123287</v>
      </c>
      <c r="N725" s="372">
        <f t="shared" si="493"/>
        <v>153.50392916438355</v>
      </c>
      <c r="O725" s="372">
        <f t="shared" si="493"/>
        <v>195.42173738356163</v>
      </c>
      <c r="P725" s="372">
        <f t="shared" si="493"/>
        <v>114.38064149315068</v>
      </c>
      <c r="Q725" s="372">
        <f t="shared" si="493"/>
        <v>156.29844971232876</v>
      </c>
      <c r="R725" s="372">
        <f t="shared" si="493"/>
        <v>199.61351820547944</v>
      </c>
      <c r="S725" s="372">
        <f t="shared" si="493"/>
        <v>114.38064149315068</v>
      </c>
      <c r="T725" s="372">
        <f t="shared" si="493"/>
        <v>156.29844971232876</v>
      </c>
      <c r="U725" s="372">
        <f t="shared" si="493"/>
        <v>199.61351820547944</v>
      </c>
      <c r="V725" s="372">
        <f t="shared" si="493"/>
        <v>112.98338121917809</v>
      </c>
      <c r="W725" s="372">
        <f t="shared" si="493"/>
        <v>156.29844971232876</v>
      </c>
      <c r="X725" s="372">
        <f t="shared" si="493"/>
        <v>199.61351820547944</v>
      </c>
      <c r="Y725" s="372">
        <f t="shared" si="493"/>
        <v>110.18886067123287</v>
      </c>
      <c r="Z725" s="372">
        <f t="shared" si="493"/>
        <v>153.50392916438355</v>
      </c>
      <c r="AA725" s="372">
        <f t="shared" si="493"/>
        <v>195.42173738356163</v>
      </c>
      <c r="AB725" s="372">
        <f t="shared" si="493"/>
        <v>114.38064149315068</v>
      </c>
      <c r="AC725" s="372">
        <f t="shared" si="493"/>
        <v>156.29844971232876</v>
      </c>
      <c r="AD725" s="372">
        <f t="shared" si="493"/>
        <v>199.61351820547944</v>
      </c>
      <c r="AE725" s="372">
        <f t="shared" si="493"/>
        <v>114.38064149315068</v>
      </c>
      <c r="AF725" s="372">
        <f t="shared" si="493"/>
        <v>156.29844971232876</v>
      </c>
      <c r="AG725" s="372">
        <f t="shared" si="493"/>
        <v>199.61351820547944</v>
      </c>
      <c r="AH725" s="372">
        <f t="shared" si="493"/>
        <v>112.98338121917809</v>
      </c>
      <c r="AI725" s="372">
        <f t="shared" si="493"/>
        <v>156.29844971232876</v>
      </c>
      <c r="AJ725" s="372">
        <f t="shared" si="493"/>
        <v>199.61351820547944</v>
      </c>
      <c r="AK725" s="372">
        <f t="shared" si="493"/>
        <v>110.18886067123287</v>
      </c>
      <c r="AL725" s="372">
        <f t="shared" si="493"/>
        <v>153.50392916438355</v>
      </c>
      <c r="AM725" s="372">
        <f t="shared" si="493"/>
        <v>195.42173738356163</v>
      </c>
      <c r="AN725" s="372">
        <f t="shared" si="493"/>
        <v>114.38064149315068</v>
      </c>
      <c r="AO725" s="372">
        <f t="shared" si="493"/>
        <v>156.29844971232876</v>
      </c>
      <c r="AP725" s="372">
        <f t="shared" si="493"/>
        <v>199.61351820547944</v>
      </c>
      <c r="AQ725" s="372">
        <f t="shared" si="493"/>
        <v>114.38064149315068</v>
      </c>
      <c r="AR725" s="372">
        <f t="shared" si="493"/>
        <v>156.29844971232876</v>
      </c>
      <c r="AS725" s="372">
        <f t="shared" si="493"/>
        <v>199.61351820547944</v>
      </c>
      <c r="AT725" s="372">
        <f t="shared" si="493"/>
        <v>112.98338121917809</v>
      </c>
      <c r="AU725" s="372">
        <f t="shared" si="493"/>
        <v>156.29844971232876</v>
      </c>
      <c r="AV725" s="372">
        <f t="shared" si="493"/>
        <v>199.49517102380418</v>
      </c>
      <c r="AW725" s="372">
        <f t="shared" si="493"/>
        <v>111.47540906557379</v>
      </c>
      <c r="AX725" s="372">
        <f t="shared" si="493"/>
        <v>154.6721303770492</v>
      </c>
      <c r="AY725" s="372">
        <f t="shared" si="493"/>
        <v>196.47540906557379</v>
      </c>
      <c r="AZ725" s="372">
        <f t="shared" si="493"/>
        <v>114.26229431147544</v>
      </c>
      <c r="BA725" s="372">
        <f t="shared" si="493"/>
        <v>156.06557300000003</v>
      </c>
      <c r="BB725" s="372">
        <f t="shared" si="493"/>
        <v>199.26229431147544</v>
      </c>
      <c r="BC725" s="372">
        <f t="shared" si="493"/>
        <v>114.26229431147547</v>
      </c>
      <c r="BD725" s="372">
        <f t="shared" si="493"/>
        <v>156.06557300000006</v>
      </c>
      <c r="BE725" s="372">
        <f t="shared" si="493"/>
        <v>199.26229431147544</v>
      </c>
      <c r="BF725" s="372">
        <f t="shared" si="493"/>
        <v>112.86885168852464</v>
      </c>
      <c r="BG725" s="372">
        <f t="shared" si="493"/>
        <v>156.06557300000003</v>
      </c>
      <c r="BH725" s="372">
        <f t="shared" si="493"/>
        <v>199.3806414931507</v>
      </c>
      <c r="BI725" s="372">
        <f t="shared" si="493"/>
        <v>110.18886067123293</v>
      </c>
      <c r="BJ725" s="372">
        <f t="shared" si="493"/>
        <v>153.50392916438361</v>
      </c>
      <c r="BK725" s="372">
        <f t="shared" si="493"/>
        <v>195.42173738356169</v>
      </c>
      <c r="BL725" s="372">
        <f t="shared" si="493"/>
        <v>114.38064149315073</v>
      </c>
      <c r="BM725" s="372">
        <f t="shared" si="493"/>
        <v>156.29844971232882</v>
      </c>
      <c r="BN725" s="372">
        <f t="shared" si="493"/>
        <v>199.61351820547949</v>
      </c>
      <c r="BO725" s="372">
        <f t="shared" si="493"/>
        <v>114.38064149315073</v>
      </c>
      <c r="BP725" s="372">
        <f t="shared" si="493"/>
        <v>156.29844971232882</v>
      </c>
      <c r="BQ725" s="372">
        <f t="shared" si="493"/>
        <v>199.61351820547949</v>
      </c>
      <c r="BR725" s="372">
        <f t="shared" si="493"/>
        <v>112.98338121917814</v>
      </c>
      <c r="BS725" s="372">
        <f t="shared" si="493"/>
        <v>156.29844971232882</v>
      </c>
      <c r="BT725" s="372">
        <f t="shared" si="493"/>
        <v>199.61351820547949</v>
      </c>
      <c r="BU725" s="372">
        <f t="shared" si="493"/>
        <v>110.18886067123293</v>
      </c>
      <c r="BV725" s="372">
        <f t="shared" si="493"/>
        <v>153.50392916438361</v>
      </c>
      <c r="BW725" s="372">
        <f t="shared" si="493"/>
        <v>195.42173738356169</v>
      </c>
      <c r="BX725" s="372">
        <f t="shared" si="489"/>
        <v>114.38064149315073</v>
      </c>
      <c r="BY725" s="372">
        <f t="shared" si="490"/>
        <v>156.29844971232882</v>
      </c>
      <c r="BZ725" s="372">
        <f t="shared" si="490"/>
        <v>199.61351820547949</v>
      </c>
      <c r="CA725" s="372">
        <f t="shared" si="490"/>
        <v>114.38064149315073</v>
      </c>
      <c r="CB725" s="372">
        <f t="shared" si="490"/>
        <v>156.29844971232882</v>
      </c>
      <c r="CC725" s="372">
        <f t="shared" si="490"/>
        <v>199.61351820547949</v>
      </c>
      <c r="CD725" s="372">
        <f t="shared" si="490"/>
        <v>112.98338121917814</v>
      </c>
      <c r="CE725" s="372">
        <f t="shared" si="490"/>
        <v>156.29844971232882</v>
      </c>
      <c r="CF725" s="372">
        <f t="shared" si="490"/>
        <v>199.61351820547949</v>
      </c>
      <c r="CG725" s="372">
        <f t="shared" si="490"/>
        <v>110.18886067123293</v>
      </c>
      <c r="CH725" s="372">
        <f t="shared" si="490"/>
        <v>153.50392916438361</v>
      </c>
      <c r="CI725" s="372">
        <f t="shared" si="490"/>
        <v>195.42173738356169</v>
      </c>
      <c r="CJ725" s="372">
        <f t="shared" si="490"/>
        <v>114.38064149315073</v>
      </c>
      <c r="CK725" s="372">
        <f t="shared" si="490"/>
        <v>156.29844971232882</v>
      </c>
      <c r="CL725" s="372">
        <f t="shared" si="490"/>
        <v>199.61351820547949</v>
      </c>
      <c r="CM725" s="372">
        <f t="shared" si="490"/>
        <v>114.38064149315073</v>
      </c>
      <c r="CN725" s="372">
        <f t="shared" si="490"/>
        <v>156.29844971232882</v>
      </c>
      <c r="CO725" s="372">
        <f t="shared" si="490"/>
        <v>199.61351820547949</v>
      </c>
      <c r="CP725" s="372">
        <f t="shared" si="490"/>
        <v>112.98338121917814</v>
      </c>
      <c r="CQ725" s="372">
        <f t="shared" si="490"/>
        <v>156.29844971232882</v>
      </c>
      <c r="CR725" s="372">
        <f t="shared" si="490"/>
        <v>199.49517102380423</v>
      </c>
      <c r="CS725" s="372">
        <f t="shared" si="490"/>
        <v>111.47540906557384</v>
      </c>
      <c r="CT725" s="372">
        <f t="shared" si="490"/>
        <v>154.67213037704926</v>
      </c>
      <c r="CU725" s="372">
        <f t="shared" si="490"/>
        <v>196.47540906557384</v>
      </c>
      <c r="CV725" s="372">
        <f t="shared" si="490"/>
        <v>114.2622943114755</v>
      </c>
      <c r="CW725" s="372">
        <f t="shared" si="490"/>
        <v>156.06557300000009</v>
      </c>
      <c r="CX725" s="372">
        <f t="shared" si="490"/>
        <v>199.2622943114755</v>
      </c>
      <c r="CY725" s="372">
        <f t="shared" si="490"/>
        <v>114.26229431147553</v>
      </c>
      <c r="CZ725" s="372">
        <f t="shared" si="490"/>
        <v>156.06557300000011</v>
      </c>
      <c r="DA725" s="372">
        <f t="shared" si="490"/>
        <v>199.2622943114755</v>
      </c>
      <c r="DB725" s="372">
        <f t="shared" si="490"/>
        <v>112.8688516885247</v>
      </c>
      <c r="DC725" s="372">
        <f t="shared" si="490"/>
        <v>156.06557300000009</v>
      </c>
      <c r="DD725" s="372"/>
      <c r="DE725" s="372"/>
      <c r="DF725" s="372"/>
      <c r="DG725" s="372"/>
      <c r="DH725" s="372"/>
      <c r="DI725" s="372"/>
      <c r="DJ725" s="372"/>
      <c r="DK725" s="372"/>
      <c r="DL725" s="372"/>
      <c r="DM725" s="372"/>
      <c r="DN725" s="372"/>
      <c r="DO725" s="372"/>
      <c r="DP725" s="372"/>
      <c r="DQ725" s="372"/>
      <c r="DR725" s="372"/>
      <c r="DS725" s="372"/>
      <c r="DT725" s="372"/>
      <c r="DU725" s="372"/>
      <c r="DV725" s="372"/>
      <c r="DW725" s="372"/>
      <c r="DX725" s="372"/>
      <c r="DY725" s="372"/>
      <c r="DZ725" s="372"/>
      <c r="EA725" s="372"/>
      <c r="EB725" s="372"/>
      <c r="EC725" s="372"/>
      <c r="ED725" s="372"/>
      <c r="EE725" s="372"/>
      <c r="EF725" s="372"/>
      <c r="EG725" s="372"/>
      <c r="EH725" s="372"/>
      <c r="EI725" s="372"/>
      <c r="EJ725" s="372"/>
      <c r="EK725" s="372"/>
      <c r="EL725" s="372"/>
      <c r="EM725" s="372"/>
    </row>
    <row r="726" spans="2:143" x14ac:dyDescent="0.3">
      <c r="B726" s="377">
        <f t="shared" si="480"/>
        <v>12</v>
      </c>
      <c r="C726" s="71">
        <f t="shared" si="480"/>
        <v>7</v>
      </c>
      <c r="D726" s="368" t="str">
        <f t="shared" si="488"/>
        <v>기업일반대</v>
      </c>
      <c r="E726" s="215" t="str">
        <f t="shared" si="488"/>
        <v>야마구찌</v>
      </c>
      <c r="F726" s="283">
        <f t="shared" si="488"/>
        <v>5000</v>
      </c>
      <c r="G726" s="217">
        <f t="shared" si="488"/>
        <v>2.3399999999999997E-2</v>
      </c>
      <c r="H726" s="218">
        <f t="shared" si="488"/>
        <v>42874</v>
      </c>
      <c r="I726" s="219" t="str">
        <f t="shared" si="488"/>
        <v>3개월</v>
      </c>
      <c r="J726" s="220" t="str">
        <f t="shared" si="488"/>
        <v>2.5.8.11</v>
      </c>
      <c r="K726" s="379">
        <f>'[1]차입명세(16.12)'!AC14/1000000</f>
        <v>13.106557</v>
      </c>
      <c r="L726" s="372">
        <f t="shared" si="493"/>
        <v>23.043543301369862</v>
      </c>
      <c r="M726" s="372">
        <f t="shared" si="493"/>
        <v>22.081899465753423</v>
      </c>
      <c r="N726" s="372">
        <f t="shared" si="493"/>
        <v>32.018885767123287</v>
      </c>
      <c r="O726" s="372">
        <f t="shared" si="493"/>
        <v>41.635324123287667</v>
      </c>
      <c r="P726" s="372">
        <f t="shared" si="493"/>
        <v>23.043543301369866</v>
      </c>
      <c r="Q726" s="372">
        <f t="shared" si="493"/>
        <v>32.659981657534246</v>
      </c>
      <c r="R726" s="372">
        <f t="shared" si="493"/>
        <v>42.596967958904109</v>
      </c>
      <c r="S726" s="372">
        <f t="shared" si="493"/>
        <v>23.043543301369866</v>
      </c>
      <c r="T726" s="372">
        <f t="shared" si="493"/>
        <v>32.659981657534246</v>
      </c>
      <c r="U726" s="372">
        <f t="shared" si="493"/>
        <v>42.596967958904109</v>
      </c>
      <c r="V726" s="372">
        <f t="shared" si="493"/>
        <v>22.722995356164382</v>
      </c>
      <c r="W726" s="372">
        <f t="shared" si="493"/>
        <v>32.659981657534246</v>
      </c>
      <c r="X726" s="372">
        <f t="shared" si="493"/>
        <v>42.596967958904109</v>
      </c>
      <c r="Y726" s="372">
        <f t="shared" si="493"/>
        <v>22.081899465753423</v>
      </c>
      <c r="Z726" s="372">
        <f t="shared" si="493"/>
        <v>32.018885767123287</v>
      </c>
      <c r="AA726" s="372">
        <f t="shared" si="493"/>
        <v>41.635324123287667</v>
      </c>
      <c r="AB726" s="372">
        <f t="shared" si="493"/>
        <v>23.043543301369866</v>
      </c>
      <c r="AC726" s="372">
        <f t="shared" si="493"/>
        <v>32.659981657534246</v>
      </c>
      <c r="AD726" s="372">
        <f t="shared" si="493"/>
        <v>42.596967958904109</v>
      </c>
      <c r="AE726" s="372">
        <f t="shared" si="493"/>
        <v>23.043543301369866</v>
      </c>
      <c r="AF726" s="372">
        <f t="shared" si="493"/>
        <v>32.659981657534246</v>
      </c>
      <c r="AG726" s="372">
        <f t="shared" si="493"/>
        <v>42.596967958904109</v>
      </c>
      <c r="AH726" s="372">
        <f t="shared" si="493"/>
        <v>22.722995356164382</v>
      </c>
      <c r="AI726" s="372">
        <f t="shared" si="493"/>
        <v>32.659981657534246</v>
      </c>
      <c r="AJ726" s="372">
        <f t="shared" si="493"/>
        <v>42.596967958904109</v>
      </c>
      <c r="AK726" s="372">
        <f t="shared" si="493"/>
        <v>22.081899465753423</v>
      </c>
      <c r="AL726" s="372">
        <f t="shared" si="493"/>
        <v>32.018885767123287</v>
      </c>
      <c r="AM726" s="372">
        <f t="shared" si="493"/>
        <v>41.635324123287667</v>
      </c>
      <c r="AN726" s="372">
        <f t="shared" si="493"/>
        <v>23.043543301369866</v>
      </c>
      <c r="AO726" s="372">
        <f t="shared" si="493"/>
        <v>32.659981657534246</v>
      </c>
      <c r="AP726" s="372">
        <f t="shared" si="493"/>
        <v>42.596967958904109</v>
      </c>
      <c r="AQ726" s="372">
        <f t="shared" si="493"/>
        <v>23.043543301369866</v>
      </c>
      <c r="AR726" s="372">
        <f t="shared" si="493"/>
        <v>32.659981657534246</v>
      </c>
      <c r="AS726" s="372">
        <f t="shared" si="493"/>
        <v>42.596967958904109</v>
      </c>
      <c r="AT726" s="372">
        <f t="shared" si="493"/>
        <v>22.722995356164382</v>
      </c>
      <c r="AU726" s="372">
        <f t="shared" si="493"/>
        <v>32.659981657534246</v>
      </c>
      <c r="AV726" s="372">
        <f t="shared" si="493"/>
        <v>42.569817723108017</v>
      </c>
      <c r="AW726" s="372">
        <f t="shared" si="493"/>
        <v>22.37704880327869</v>
      </c>
      <c r="AX726" s="372">
        <f t="shared" si="493"/>
        <v>32.286884868852461</v>
      </c>
      <c r="AY726" s="372">
        <f t="shared" si="493"/>
        <v>41.87704880327869</v>
      </c>
      <c r="AZ726" s="372">
        <f t="shared" si="493"/>
        <v>23.016393065573773</v>
      </c>
      <c r="BA726" s="372">
        <f t="shared" si="493"/>
        <v>32.606557000000002</v>
      </c>
      <c r="BB726" s="372">
        <f t="shared" si="493"/>
        <v>42.516393065573773</v>
      </c>
      <c r="BC726" s="372">
        <f t="shared" si="493"/>
        <v>23.01639306557378</v>
      </c>
      <c r="BD726" s="372">
        <f t="shared" si="493"/>
        <v>32.606557000000009</v>
      </c>
      <c r="BE726" s="372">
        <f t="shared" si="493"/>
        <v>42.51639306557378</v>
      </c>
      <c r="BF726" s="372">
        <f t="shared" si="493"/>
        <v>22.696720934426246</v>
      </c>
      <c r="BG726" s="372">
        <f t="shared" si="493"/>
        <v>32.606557000000016</v>
      </c>
      <c r="BH726" s="372">
        <f t="shared" si="493"/>
        <v>42.54354330136988</v>
      </c>
      <c r="BI726" s="372">
        <f t="shared" si="493"/>
        <v>22.081899465753452</v>
      </c>
      <c r="BJ726" s="372">
        <f t="shared" si="493"/>
        <v>32.018885767123315</v>
      </c>
      <c r="BK726" s="372">
        <f t="shared" si="493"/>
        <v>41.635324123287695</v>
      </c>
      <c r="BL726" s="372">
        <f t="shared" si="493"/>
        <v>23.043543301369894</v>
      </c>
      <c r="BM726" s="372">
        <f t="shared" si="493"/>
        <v>32.659981657534274</v>
      </c>
      <c r="BN726" s="372">
        <f t="shared" si="493"/>
        <v>42.596967958904138</v>
      </c>
      <c r="BO726" s="372">
        <f t="shared" si="493"/>
        <v>23.043543301369894</v>
      </c>
      <c r="BP726" s="372">
        <f t="shared" si="493"/>
        <v>32.659981657534274</v>
      </c>
      <c r="BQ726" s="372">
        <f t="shared" si="493"/>
        <v>42.596967958904138</v>
      </c>
      <c r="BR726" s="372">
        <f t="shared" si="493"/>
        <v>22.722995356164411</v>
      </c>
      <c r="BS726" s="372">
        <f t="shared" si="493"/>
        <v>32.659981657534274</v>
      </c>
      <c r="BT726" s="372">
        <f t="shared" si="493"/>
        <v>42.596967958904138</v>
      </c>
      <c r="BU726" s="372">
        <f t="shared" si="493"/>
        <v>22.081899465753452</v>
      </c>
      <c r="BV726" s="372">
        <f t="shared" si="493"/>
        <v>32.018885767123315</v>
      </c>
      <c r="BW726" s="372">
        <f t="shared" si="493"/>
        <v>41.635324123287695</v>
      </c>
      <c r="BX726" s="372">
        <f t="shared" si="489"/>
        <v>23.043543301369894</v>
      </c>
      <c r="BY726" s="372">
        <f t="shared" si="490"/>
        <v>32.659981657534274</v>
      </c>
      <c r="BZ726" s="372">
        <f t="shared" si="490"/>
        <v>42.596967958904138</v>
      </c>
      <c r="CA726" s="372">
        <f t="shared" si="490"/>
        <v>23.043543301369894</v>
      </c>
      <c r="CB726" s="372">
        <f t="shared" si="490"/>
        <v>32.659981657534274</v>
      </c>
      <c r="CC726" s="372">
        <f t="shared" si="490"/>
        <v>42.596967958904138</v>
      </c>
      <c r="CD726" s="372">
        <f t="shared" si="490"/>
        <v>22.722995356164411</v>
      </c>
      <c r="CE726" s="372">
        <f t="shared" si="490"/>
        <v>32.659981657534274</v>
      </c>
      <c r="CF726" s="372">
        <f t="shared" si="490"/>
        <v>42.596967958904138</v>
      </c>
      <c r="CG726" s="372">
        <f t="shared" si="490"/>
        <v>22.081899465753452</v>
      </c>
      <c r="CH726" s="372">
        <f t="shared" si="490"/>
        <v>32.018885767123315</v>
      </c>
      <c r="CI726" s="372">
        <f t="shared" si="490"/>
        <v>41.635324123287695</v>
      </c>
      <c r="CJ726" s="372">
        <f t="shared" si="490"/>
        <v>23.043543301369894</v>
      </c>
      <c r="CK726" s="372">
        <f t="shared" si="490"/>
        <v>32.659981657534274</v>
      </c>
      <c r="CL726" s="372">
        <f t="shared" si="490"/>
        <v>42.596967958904138</v>
      </c>
      <c r="CM726" s="372">
        <f t="shared" si="490"/>
        <v>23.043543301369894</v>
      </c>
      <c r="CN726" s="372">
        <f t="shared" si="490"/>
        <v>32.659981657534274</v>
      </c>
      <c r="CO726" s="372">
        <f t="shared" si="490"/>
        <v>42.596967958904138</v>
      </c>
      <c r="CP726" s="372">
        <f t="shared" si="490"/>
        <v>22.722995356164411</v>
      </c>
      <c r="CQ726" s="372">
        <f t="shared" si="490"/>
        <v>32.659981657534274</v>
      </c>
      <c r="CR726" s="372">
        <f t="shared" si="490"/>
        <v>42.569817723108045</v>
      </c>
      <c r="CS726" s="372">
        <f t="shared" si="490"/>
        <v>22.377048803278718</v>
      </c>
      <c r="CT726" s="372">
        <f t="shared" si="490"/>
        <v>32.286884868852489</v>
      </c>
      <c r="CU726" s="372">
        <f t="shared" si="490"/>
        <v>41.877048803278718</v>
      </c>
      <c r="CV726" s="372">
        <f t="shared" si="490"/>
        <v>23.016393065573801</v>
      </c>
      <c r="CW726" s="372">
        <f t="shared" si="490"/>
        <v>32.606557000000031</v>
      </c>
      <c r="CX726" s="372">
        <f t="shared" si="490"/>
        <v>42.516393065573801</v>
      </c>
      <c r="CY726" s="372">
        <f t="shared" si="490"/>
        <v>23.016393065573808</v>
      </c>
      <c r="CZ726" s="372">
        <f t="shared" si="490"/>
        <v>32.606557000000038</v>
      </c>
      <c r="DA726" s="372">
        <f t="shared" si="490"/>
        <v>42.516393065573808</v>
      </c>
      <c r="DB726" s="372">
        <f t="shared" si="490"/>
        <v>22.696720934426274</v>
      </c>
      <c r="DC726" s="372">
        <f t="shared" si="490"/>
        <v>32.606557000000045</v>
      </c>
      <c r="DD726" s="372"/>
      <c r="DE726" s="372"/>
      <c r="DF726" s="372"/>
      <c r="DG726" s="372"/>
      <c r="DH726" s="372"/>
      <c r="DI726" s="372"/>
      <c r="DJ726" s="372"/>
      <c r="DK726" s="372"/>
      <c r="DL726" s="372"/>
      <c r="DM726" s="372"/>
      <c r="DN726" s="372"/>
      <c r="DO726" s="372"/>
      <c r="DP726" s="372"/>
      <c r="DQ726" s="372"/>
      <c r="DR726" s="372"/>
      <c r="DS726" s="372"/>
      <c r="DT726" s="372"/>
      <c r="DU726" s="372"/>
      <c r="DV726" s="372"/>
      <c r="DW726" s="372"/>
      <c r="DX726" s="372"/>
      <c r="DY726" s="372"/>
      <c r="DZ726" s="372"/>
      <c r="EA726" s="372"/>
      <c r="EB726" s="372"/>
      <c r="EC726" s="372"/>
      <c r="ED726" s="372"/>
      <c r="EE726" s="372"/>
      <c r="EF726" s="372"/>
      <c r="EG726" s="372"/>
      <c r="EH726" s="372"/>
      <c r="EI726" s="372"/>
      <c r="EJ726" s="372"/>
      <c r="EK726" s="372"/>
      <c r="EL726" s="372"/>
      <c r="EM726" s="372"/>
    </row>
    <row r="727" spans="2:143" x14ac:dyDescent="0.3">
      <c r="B727" s="377">
        <f t="shared" si="480"/>
        <v>13</v>
      </c>
      <c r="C727" s="71">
        <f t="shared" si="480"/>
        <v>8</v>
      </c>
      <c r="D727" s="373" t="str">
        <f t="shared" si="488"/>
        <v>일반대</v>
      </c>
      <c r="E727" s="215" t="str">
        <f t="shared" si="488"/>
        <v>우리</v>
      </c>
      <c r="F727" s="283">
        <f t="shared" si="488"/>
        <v>2500</v>
      </c>
      <c r="G727" s="217">
        <f t="shared" si="488"/>
        <v>2.6099999999999998E-2</v>
      </c>
      <c r="H727" s="218">
        <f t="shared" si="488"/>
        <v>42797</v>
      </c>
      <c r="I727" s="219" t="str">
        <f t="shared" si="488"/>
        <v>1개월</v>
      </c>
      <c r="J727" s="220" t="str">
        <f t="shared" si="488"/>
        <v>-</v>
      </c>
      <c r="K727" s="379">
        <f>'[1]차입명세(16.12)'!AC15/1000000</f>
        <v>1.9610650000000001</v>
      </c>
      <c r="L727" s="372">
        <f t="shared" si="493"/>
        <v>7.5028458219178074</v>
      </c>
      <c r="M727" s="372">
        <f t="shared" si="493"/>
        <v>6.9665444520547943</v>
      </c>
      <c r="N727" s="372">
        <f t="shared" si="493"/>
        <v>7.5028458219178074</v>
      </c>
      <c r="O727" s="372">
        <f t="shared" si="493"/>
        <v>7.3240786986301352</v>
      </c>
      <c r="P727" s="372">
        <f t="shared" si="493"/>
        <v>7.5028458219178065</v>
      </c>
      <c r="Q727" s="372">
        <f t="shared" si="493"/>
        <v>7.3240786986301352</v>
      </c>
      <c r="R727" s="372">
        <f t="shared" si="493"/>
        <v>7.5028458219178065</v>
      </c>
      <c r="S727" s="372">
        <f t="shared" si="493"/>
        <v>7.5028458219178056</v>
      </c>
      <c r="T727" s="372">
        <f t="shared" si="493"/>
        <v>7.3240786986301352</v>
      </c>
      <c r="U727" s="372">
        <f t="shared" si="493"/>
        <v>7.5028458219178065</v>
      </c>
      <c r="V727" s="372">
        <f t="shared" si="493"/>
        <v>7.3240786986301352</v>
      </c>
      <c r="W727" s="372">
        <f t="shared" si="493"/>
        <v>7.5028458219178065</v>
      </c>
      <c r="X727" s="372">
        <f t="shared" si="493"/>
        <v>7.5028458219178056</v>
      </c>
      <c r="Y727" s="372">
        <f t="shared" si="493"/>
        <v>6.9665444520547926</v>
      </c>
      <c r="Z727" s="372">
        <f t="shared" si="493"/>
        <v>7.5028458219178056</v>
      </c>
      <c r="AA727" s="372">
        <f t="shared" si="493"/>
        <v>7.3240786986301352</v>
      </c>
      <c r="AB727" s="372">
        <f t="shared" si="493"/>
        <v>7.5028458219178065</v>
      </c>
      <c r="AC727" s="372">
        <f t="shared" si="493"/>
        <v>7.3240786986301352</v>
      </c>
      <c r="AD727" s="372">
        <f t="shared" si="493"/>
        <v>7.5028458219178065</v>
      </c>
      <c r="AE727" s="372">
        <f t="shared" si="493"/>
        <v>7.5028458219178056</v>
      </c>
      <c r="AF727" s="372">
        <f t="shared" si="493"/>
        <v>7.3240786986301352</v>
      </c>
      <c r="AG727" s="372">
        <f t="shared" si="493"/>
        <v>7.5028458219178065</v>
      </c>
      <c r="AH727" s="372">
        <f t="shared" si="493"/>
        <v>7.3240786986301352</v>
      </c>
      <c r="AI727" s="372">
        <f t="shared" si="493"/>
        <v>7.5028458219178065</v>
      </c>
      <c r="AJ727" s="372">
        <f t="shared" si="493"/>
        <v>7.5028458219178056</v>
      </c>
      <c r="AK727" s="372">
        <f t="shared" si="493"/>
        <v>6.9665444520547926</v>
      </c>
      <c r="AL727" s="372">
        <f t="shared" si="493"/>
        <v>7.5028458219178056</v>
      </c>
      <c r="AM727" s="372">
        <f t="shared" si="493"/>
        <v>7.3240786986301352</v>
      </c>
      <c r="AN727" s="372">
        <f t="shared" si="493"/>
        <v>7.5028458219178065</v>
      </c>
      <c r="AO727" s="372">
        <f t="shared" si="493"/>
        <v>7.3240786986301352</v>
      </c>
      <c r="AP727" s="372">
        <f t="shared" si="493"/>
        <v>7.5028458219178065</v>
      </c>
      <c r="AQ727" s="372">
        <f t="shared" si="493"/>
        <v>7.5028458219178056</v>
      </c>
      <c r="AR727" s="372">
        <f t="shared" si="493"/>
        <v>7.3240786986301352</v>
      </c>
      <c r="AS727" s="372">
        <f t="shared" si="493"/>
        <v>7.5028458219178065</v>
      </c>
      <c r="AT727" s="372">
        <f t="shared" si="493"/>
        <v>7.3240786986301352</v>
      </c>
      <c r="AU727" s="372">
        <f t="shared" si="493"/>
        <v>7.5028458219178065</v>
      </c>
      <c r="AV727" s="372">
        <f t="shared" si="493"/>
        <v>7.4877043442622941</v>
      </c>
      <c r="AW727" s="372">
        <f t="shared" si="493"/>
        <v>7.1311469672131143</v>
      </c>
      <c r="AX727" s="372">
        <f t="shared" si="493"/>
        <v>7.4877043442622941</v>
      </c>
      <c r="AY727" s="372">
        <f t="shared" si="493"/>
        <v>7.3094256557377033</v>
      </c>
      <c r="AZ727" s="372">
        <f t="shared" si="493"/>
        <v>7.4877043442622933</v>
      </c>
      <c r="BA727" s="372">
        <f t="shared" si="493"/>
        <v>7.3094256557377033</v>
      </c>
      <c r="BB727" s="372">
        <f t="shared" si="493"/>
        <v>7.4877043442622933</v>
      </c>
      <c r="BC727" s="372">
        <f t="shared" si="493"/>
        <v>7.4877043442622924</v>
      </c>
      <c r="BD727" s="372">
        <f t="shared" si="493"/>
        <v>7.3094256557377033</v>
      </c>
      <c r="BE727" s="372">
        <f t="shared" si="493"/>
        <v>7.4877043442622933</v>
      </c>
      <c r="BF727" s="372">
        <f t="shared" si="493"/>
        <v>7.3094256557377033</v>
      </c>
      <c r="BG727" s="372">
        <f t="shared" si="493"/>
        <v>7.4877043442622933</v>
      </c>
      <c r="BH727" s="372">
        <f t="shared" si="493"/>
        <v>7.5028458219178074</v>
      </c>
      <c r="BI727" s="372">
        <f t="shared" si="493"/>
        <v>6.9665444520547943</v>
      </c>
      <c r="BJ727" s="372">
        <f t="shared" si="493"/>
        <v>7.5028458219178074</v>
      </c>
      <c r="BK727" s="372">
        <f t="shared" si="493"/>
        <v>7.3240786986301352</v>
      </c>
      <c r="BL727" s="372">
        <f t="shared" si="493"/>
        <v>7.5028458219178065</v>
      </c>
      <c r="BM727" s="372">
        <f t="shared" si="493"/>
        <v>7.3240786986301352</v>
      </c>
      <c r="BN727" s="372">
        <f t="shared" si="493"/>
        <v>7.5028458219178065</v>
      </c>
      <c r="BO727" s="372">
        <f t="shared" si="493"/>
        <v>7.5028458219178056</v>
      </c>
      <c r="BP727" s="372">
        <f t="shared" si="493"/>
        <v>7.3240786986301352</v>
      </c>
      <c r="BQ727" s="372">
        <f t="shared" si="493"/>
        <v>7.5028458219178065</v>
      </c>
      <c r="BR727" s="372">
        <f t="shared" si="493"/>
        <v>7.3240786986301352</v>
      </c>
      <c r="BS727" s="372">
        <f t="shared" si="493"/>
        <v>7.5028458219178065</v>
      </c>
      <c r="BT727" s="372">
        <f t="shared" si="493"/>
        <v>7.5028458219178056</v>
      </c>
      <c r="BU727" s="372">
        <f t="shared" si="493"/>
        <v>6.9665444520547926</v>
      </c>
      <c r="BV727" s="372">
        <f t="shared" si="493"/>
        <v>7.5028458219178056</v>
      </c>
      <c r="BW727" s="372">
        <f t="shared" si="493"/>
        <v>7.3240786986301352</v>
      </c>
      <c r="BX727" s="372">
        <f t="shared" si="489"/>
        <v>7.5028458219178065</v>
      </c>
      <c r="BY727" s="372">
        <f t="shared" si="490"/>
        <v>7.3240786986301352</v>
      </c>
      <c r="BZ727" s="372">
        <f t="shared" si="490"/>
        <v>7.5028458219178065</v>
      </c>
      <c r="CA727" s="372">
        <f t="shared" si="490"/>
        <v>7.5028458219178056</v>
      </c>
      <c r="CB727" s="372">
        <f t="shared" si="490"/>
        <v>7.3240786986301352</v>
      </c>
      <c r="CC727" s="372">
        <f t="shared" si="490"/>
        <v>7.5028458219178065</v>
      </c>
      <c r="CD727" s="372">
        <f t="shared" si="490"/>
        <v>7.3240786986301352</v>
      </c>
      <c r="CE727" s="372">
        <f t="shared" si="490"/>
        <v>7.5028458219178065</v>
      </c>
      <c r="CF727" s="372">
        <f t="shared" si="490"/>
        <v>7.5028458219178056</v>
      </c>
      <c r="CG727" s="372">
        <f t="shared" si="490"/>
        <v>6.9665444520547926</v>
      </c>
      <c r="CH727" s="372">
        <f t="shared" si="490"/>
        <v>7.5028458219178056</v>
      </c>
      <c r="CI727" s="372">
        <f t="shared" si="490"/>
        <v>7.3240786986301352</v>
      </c>
      <c r="CJ727" s="372">
        <f t="shared" si="490"/>
        <v>7.5028458219178065</v>
      </c>
      <c r="CK727" s="372">
        <f t="shared" si="490"/>
        <v>7.3240786986301352</v>
      </c>
      <c r="CL727" s="372">
        <f t="shared" si="490"/>
        <v>7.5028458219178065</v>
      </c>
      <c r="CM727" s="372">
        <f t="shared" si="490"/>
        <v>7.5028458219178056</v>
      </c>
      <c r="CN727" s="372">
        <f t="shared" si="490"/>
        <v>7.3240786986301352</v>
      </c>
      <c r="CO727" s="372">
        <f t="shared" si="490"/>
        <v>7.5028458219178065</v>
      </c>
      <c r="CP727" s="372">
        <f t="shared" si="490"/>
        <v>7.3240786986301352</v>
      </c>
      <c r="CQ727" s="372">
        <f t="shared" si="490"/>
        <v>7.5028458219178065</v>
      </c>
      <c r="CR727" s="372">
        <f t="shared" si="490"/>
        <v>7.4877043442622941</v>
      </c>
      <c r="CS727" s="372">
        <f t="shared" si="490"/>
        <v>7.1311469672131143</v>
      </c>
      <c r="CT727" s="372">
        <f t="shared" si="490"/>
        <v>7.4877043442622941</v>
      </c>
      <c r="CU727" s="372">
        <f t="shared" si="490"/>
        <v>7.3094256557377033</v>
      </c>
      <c r="CV727" s="372">
        <f t="shared" si="490"/>
        <v>7.4877043442622933</v>
      </c>
      <c r="CW727" s="372">
        <f t="shared" si="490"/>
        <v>7.3094256557377033</v>
      </c>
      <c r="CX727" s="372">
        <f t="shared" si="490"/>
        <v>7.4877043442622933</v>
      </c>
      <c r="CY727" s="372">
        <f t="shared" si="490"/>
        <v>7.4877043442622924</v>
      </c>
      <c r="CZ727" s="372">
        <f t="shared" si="490"/>
        <v>7.3094256557377033</v>
      </c>
      <c r="DA727" s="372">
        <f t="shared" si="490"/>
        <v>7.4877043442622933</v>
      </c>
      <c r="DB727" s="372">
        <f t="shared" si="490"/>
        <v>7.3094256557377033</v>
      </c>
      <c r="DC727" s="372">
        <f t="shared" si="490"/>
        <v>7.4877043442622933</v>
      </c>
      <c r="DD727" s="372"/>
      <c r="DE727" s="372"/>
      <c r="DF727" s="372"/>
      <c r="DG727" s="372"/>
      <c r="DH727" s="372"/>
      <c r="DI727" s="372"/>
      <c r="DJ727" s="372"/>
      <c r="DK727" s="372"/>
      <c r="DL727" s="372"/>
      <c r="DM727" s="372"/>
      <c r="DN727" s="372"/>
      <c r="DO727" s="372"/>
      <c r="DP727" s="372"/>
      <c r="DQ727" s="372"/>
      <c r="DR727" s="372"/>
      <c r="DS727" s="372"/>
      <c r="DT727" s="372"/>
      <c r="DU727" s="372"/>
      <c r="DV727" s="372"/>
      <c r="DW727" s="372"/>
      <c r="DX727" s="372"/>
      <c r="DY727" s="372"/>
      <c r="DZ727" s="372"/>
      <c r="EA727" s="372"/>
      <c r="EB727" s="372"/>
      <c r="EC727" s="372"/>
      <c r="ED727" s="372"/>
      <c r="EE727" s="372"/>
      <c r="EF727" s="372"/>
      <c r="EG727" s="372"/>
      <c r="EH727" s="372"/>
      <c r="EI727" s="372"/>
      <c r="EJ727" s="372"/>
      <c r="EK727" s="372"/>
      <c r="EL727" s="372"/>
      <c r="EM727" s="372"/>
    </row>
    <row r="728" spans="2:143" x14ac:dyDescent="0.3">
      <c r="B728" s="377">
        <f t="shared" si="480"/>
        <v>14</v>
      </c>
      <c r="C728" s="71">
        <f t="shared" si="480"/>
        <v>9</v>
      </c>
      <c r="D728" s="368" t="str">
        <f t="shared" si="488"/>
        <v>일반대</v>
      </c>
      <c r="E728" s="215" t="str">
        <f t="shared" si="488"/>
        <v>농협</v>
      </c>
      <c r="F728" s="283">
        <f t="shared" si="488"/>
        <v>5000</v>
      </c>
      <c r="G728" s="217">
        <f t="shared" si="488"/>
        <v>2.8900000000000002E-2</v>
      </c>
      <c r="H728" s="218">
        <f t="shared" si="488"/>
        <v>42694</v>
      </c>
      <c r="I728" s="219" t="str">
        <f t="shared" si="488"/>
        <v>1개월</v>
      </c>
      <c r="J728" s="220" t="str">
        <f t="shared" si="488"/>
        <v>-</v>
      </c>
      <c r="K728" s="379">
        <f>'[1]차입명세(16.12)'!AC16/1000000</f>
        <v>4.7377039999999999</v>
      </c>
      <c r="L728" s="372">
        <f t="shared" si="493"/>
        <v>17.010306739726026</v>
      </c>
      <c r="M728" s="372">
        <f t="shared" si="493"/>
        <v>15.822635506849315</v>
      </c>
      <c r="N728" s="372">
        <f t="shared" si="493"/>
        <v>17.010306739726026</v>
      </c>
      <c r="O728" s="372">
        <f t="shared" si="493"/>
        <v>16.61441632876712</v>
      </c>
      <c r="P728" s="372">
        <f t="shared" si="493"/>
        <v>17.010306739726023</v>
      </c>
      <c r="Q728" s="372">
        <f t="shared" si="493"/>
        <v>16.61441632876712</v>
      </c>
      <c r="R728" s="372">
        <f t="shared" si="493"/>
        <v>17.010306739726023</v>
      </c>
      <c r="S728" s="372">
        <f t="shared" si="493"/>
        <v>17.010306739726026</v>
      </c>
      <c r="T728" s="372">
        <f t="shared" si="493"/>
        <v>16.61441632876712</v>
      </c>
      <c r="U728" s="372">
        <f t="shared" si="493"/>
        <v>17.010306739726023</v>
      </c>
      <c r="V728" s="372">
        <f t="shared" si="493"/>
        <v>16.61441632876712</v>
      </c>
      <c r="W728" s="372">
        <f t="shared" si="493"/>
        <v>17.010306739726023</v>
      </c>
      <c r="X728" s="372">
        <f t="shared" si="493"/>
        <v>17.010306739726026</v>
      </c>
      <c r="Y728" s="372">
        <f t="shared" si="493"/>
        <v>15.822635506849315</v>
      </c>
      <c r="Z728" s="372">
        <f t="shared" si="493"/>
        <v>17.010306739726026</v>
      </c>
      <c r="AA728" s="372">
        <f t="shared" si="493"/>
        <v>16.61441632876712</v>
      </c>
      <c r="AB728" s="372">
        <f t="shared" si="493"/>
        <v>17.010306739726023</v>
      </c>
      <c r="AC728" s="372">
        <f t="shared" si="493"/>
        <v>16.61441632876712</v>
      </c>
      <c r="AD728" s="372">
        <f t="shared" si="493"/>
        <v>17.010306739726023</v>
      </c>
      <c r="AE728" s="372">
        <f t="shared" si="493"/>
        <v>17.010306739726026</v>
      </c>
      <c r="AF728" s="372">
        <f t="shared" si="493"/>
        <v>16.61441632876712</v>
      </c>
      <c r="AG728" s="372">
        <f t="shared" si="493"/>
        <v>17.010306739726023</v>
      </c>
      <c r="AH728" s="372">
        <f t="shared" si="493"/>
        <v>16.61441632876712</v>
      </c>
      <c r="AI728" s="372">
        <f t="shared" si="493"/>
        <v>17.010306739726023</v>
      </c>
      <c r="AJ728" s="372">
        <f t="shared" si="493"/>
        <v>17.010306739726026</v>
      </c>
      <c r="AK728" s="372">
        <f t="shared" si="493"/>
        <v>15.822635506849315</v>
      </c>
      <c r="AL728" s="372">
        <f t="shared" si="493"/>
        <v>17.010306739726026</v>
      </c>
      <c r="AM728" s="372">
        <f t="shared" si="493"/>
        <v>16.61441632876712</v>
      </c>
      <c r="AN728" s="372">
        <f t="shared" si="493"/>
        <v>17.010306739726023</v>
      </c>
      <c r="AO728" s="372">
        <f t="shared" si="493"/>
        <v>16.61441632876712</v>
      </c>
      <c r="AP728" s="372">
        <f t="shared" si="493"/>
        <v>17.010306739726023</v>
      </c>
      <c r="AQ728" s="372">
        <f t="shared" si="493"/>
        <v>17.010306739726026</v>
      </c>
      <c r="AR728" s="372">
        <f t="shared" si="493"/>
        <v>16.61441632876712</v>
      </c>
      <c r="AS728" s="372">
        <f t="shared" si="493"/>
        <v>17.010306739726023</v>
      </c>
      <c r="AT728" s="372">
        <f t="shared" si="493"/>
        <v>16.61441632876712</v>
      </c>
      <c r="AU728" s="372">
        <f t="shared" si="493"/>
        <v>17.010306739726023</v>
      </c>
      <c r="AV728" s="372">
        <f t="shared" si="493"/>
        <v>16.976775038251361</v>
      </c>
      <c r="AW728" s="372">
        <f t="shared" si="493"/>
        <v>16.187157551912563</v>
      </c>
      <c r="AX728" s="372">
        <f t="shared" si="493"/>
        <v>16.976775038251361</v>
      </c>
      <c r="AY728" s="372">
        <f t="shared" si="493"/>
        <v>16.581966295081962</v>
      </c>
      <c r="AZ728" s="372">
        <f t="shared" si="493"/>
        <v>16.976775038251361</v>
      </c>
      <c r="BA728" s="372">
        <f t="shared" si="493"/>
        <v>16.581966295081962</v>
      </c>
      <c r="BB728" s="372">
        <f t="shared" si="493"/>
        <v>16.976775038251361</v>
      </c>
      <c r="BC728" s="372">
        <f t="shared" si="493"/>
        <v>16.976775038251361</v>
      </c>
      <c r="BD728" s="372">
        <f t="shared" si="493"/>
        <v>16.581966295081962</v>
      </c>
      <c r="BE728" s="372">
        <f t="shared" si="493"/>
        <v>16.976775038251361</v>
      </c>
      <c r="BF728" s="372">
        <f t="shared" si="493"/>
        <v>16.581966295081962</v>
      </c>
      <c r="BG728" s="372">
        <f t="shared" si="493"/>
        <v>16.976775038251361</v>
      </c>
      <c r="BH728" s="372">
        <f t="shared" si="493"/>
        <v>17.010306739726019</v>
      </c>
      <c r="BI728" s="372">
        <f t="shared" si="493"/>
        <v>15.822635506849307</v>
      </c>
      <c r="BJ728" s="372">
        <f t="shared" si="493"/>
        <v>17.010306739726019</v>
      </c>
      <c r="BK728" s="372">
        <f t="shared" si="493"/>
        <v>16.614416328767113</v>
      </c>
      <c r="BL728" s="372">
        <f t="shared" si="493"/>
        <v>17.010306739726015</v>
      </c>
      <c r="BM728" s="372">
        <f t="shared" si="493"/>
        <v>16.614416328767113</v>
      </c>
      <c r="BN728" s="372">
        <f t="shared" si="493"/>
        <v>17.010306739726015</v>
      </c>
      <c r="BO728" s="372">
        <f t="shared" si="493"/>
        <v>17.010306739726019</v>
      </c>
      <c r="BP728" s="372">
        <f t="shared" si="493"/>
        <v>16.614416328767113</v>
      </c>
      <c r="BQ728" s="372">
        <f t="shared" si="493"/>
        <v>17.010306739726015</v>
      </c>
      <c r="BR728" s="372">
        <f t="shared" si="493"/>
        <v>16.614416328767113</v>
      </c>
      <c r="BS728" s="372">
        <f t="shared" si="493"/>
        <v>17.010306739726015</v>
      </c>
      <c r="BT728" s="372">
        <f t="shared" si="493"/>
        <v>17.010306739726019</v>
      </c>
      <c r="BU728" s="372">
        <f t="shared" si="493"/>
        <v>15.822635506849307</v>
      </c>
      <c r="BV728" s="372">
        <f t="shared" si="493"/>
        <v>17.010306739726019</v>
      </c>
      <c r="BW728" s="372">
        <f t="shared" ref="BW728:EH728" si="494">BV728+BW505-BW652</f>
        <v>16.614416328767113</v>
      </c>
      <c r="BX728" s="372">
        <f t="shared" si="489"/>
        <v>17.010306739726015</v>
      </c>
      <c r="BY728" s="372">
        <f t="shared" si="490"/>
        <v>16.614416328767113</v>
      </c>
      <c r="BZ728" s="372">
        <f t="shared" si="490"/>
        <v>17.010306739726015</v>
      </c>
      <c r="CA728" s="372">
        <f t="shared" si="490"/>
        <v>17.010306739726019</v>
      </c>
      <c r="CB728" s="372">
        <f t="shared" si="490"/>
        <v>16.614416328767113</v>
      </c>
      <c r="CC728" s="372">
        <f t="shared" si="490"/>
        <v>17.010306739726015</v>
      </c>
      <c r="CD728" s="372">
        <f t="shared" si="490"/>
        <v>16.614416328767113</v>
      </c>
      <c r="CE728" s="372">
        <f t="shared" si="490"/>
        <v>17.010306739726015</v>
      </c>
      <c r="CF728" s="372">
        <f t="shared" ref="CF728:EQ728" si="495">CE728+CF505-CF652</f>
        <v>17.010306739726019</v>
      </c>
      <c r="CG728" s="372">
        <f t="shared" si="495"/>
        <v>15.822635506849307</v>
      </c>
      <c r="CH728" s="372">
        <f t="shared" si="495"/>
        <v>17.010306739726019</v>
      </c>
      <c r="CI728" s="372">
        <f t="shared" si="495"/>
        <v>16.614416328767113</v>
      </c>
      <c r="CJ728" s="372">
        <f t="shared" si="495"/>
        <v>17.010306739726015</v>
      </c>
      <c r="CK728" s="372">
        <f t="shared" si="495"/>
        <v>16.614416328767113</v>
      </c>
      <c r="CL728" s="372">
        <f t="shared" si="495"/>
        <v>17.010306739726015</v>
      </c>
      <c r="CM728" s="372">
        <f t="shared" si="495"/>
        <v>17.010306739726019</v>
      </c>
      <c r="CN728" s="372">
        <f t="shared" si="495"/>
        <v>16.614416328767113</v>
      </c>
      <c r="CO728" s="372">
        <f t="shared" si="495"/>
        <v>17.010306739726015</v>
      </c>
      <c r="CP728" s="372">
        <f t="shared" si="495"/>
        <v>16.614416328767113</v>
      </c>
      <c r="CQ728" s="372">
        <f t="shared" si="495"/>
        <v>17.010306739726015</v>
      </c>
      <c r="CR728" s="372">
        <f t="shared" si="495"/>
        <v>16.976775038251354</v>
      </c>
      <c r="CS728" s="372">
        <f t="shared" si="495"/>
        <v>16.187157551912556</v>
      </c>
      <c r="CT728" s="372">
        <f t="shared" si="495"/>
        <v>16.976775038251354</v>
      </c>
      <c r="CU728" s="372">
        <f t="shared" si="495"/>
        <v>16.581966295081955</v>
      </c>
      <c r="CV728" s="372">
        <f t="shared" si="495"/>
        <v>16.976775038251354</v>
      </c>
      <c r="CW728" s="372">
        <f t="shared" si="495"/>
        <v>16.581966295081955</v>
      </c>
      <c r="CX728" s="372">
        <f t="shared" si="495"/>
        <v>16.976775038251354</v>
      </c>
      <c r="CY728" s="372">
        <f t="shared" si="495"/>
        <v>16.976775038251354</v>
      </c>
      <c r="CZ728" s="372">
        <f t="shared" si="495"/>
        <v>16.581966295081955</v>
      </c>
      <c r="DA728" s="372">
        <f t="shared" si="495"/>
        <v>16.976775038251354</v>
      </c>
      <c r="DB728" s="372">
        <f t="shared" si="495"/>
        <v>16.581966295081955</v>
      </c>
      <c r="DC728" s="372">
        <f t="shared" si="495"/>
        <v>16.976775038251354</v>
      </c>
      <c r="DD728" s="372"/>
      <c r="DE728" s="372"/>
      <c r="DF728" s="372"/>
      <c r="DG728" s="372"/>
      <c r="DH728" s="372"/>
      <c r="DI728" s="372"/>
      <c r="DJ728" s="372"/>
      <c r="DK728" s="372"/>
      <c r="DL728" s="372"/>
      <c r="DM728" s="372"/>
      <c r="DN728" s="372"/>
      <c r="DO728" s="372"/>
      <c r="DP728" s="372"/>
      <c r="DQ728" s="372"/>
      <c r="DR728" s="372"/>
      <c r="DS728" s="372"/>
      <c r="DT728" s="372"/>
      <c r="DU728" s="372"/>
      <c r="DV728" s="372"/>
      <c r="DW728" s="372"/>
      <c r="DX728" s="372"/>
      <c r="DY728" s="372"/>
      <c r="DZ728" s="372"/>
      <c r="EA728" s="372"/>
      <c r="EB728" s="372"/>
      <c r="EC728" s="372"/>
      <c r="ED728" s="372"/>
      <c r="EE728" s="372"/>
      <c r="EF728" s="372"/>
      <c r="EG728" s="372"/>
      <c r="EH728" s="372"/>
      <c r="EI728" s="372"/>
      <c r="EJ728" s="372"/>
      <c r="EK728" s="372"/>
      <c r="EL728" s="372"/>
      <c r="EM728" s="372"/>
    </row>
    <row r="729" spans="2:143" x14ac:dyDescent="0.3">
      <c r="B729" s="377">
        <f t="shared" si="480"/>
        <v>15</v>
      </c>
      <c r="C729" s="71">
        <f t="shared" si="480"/>
        <v>10</v>
      </c>
      <c r="D729" s="373" t="str">
        <f t="shared" si="488"/>
        <v>일반대(정책자금)</v>
      </c>
      <c r="E729" s="215" t="str">
        <f t="shared" si="488"/>
        <v>농협</v>
      </c>
      <c r="F729" s="283">
        <f t="shared" si="488"/>
        <v>10000</v>
      </c>
      <c r="G729" s="217">
        <f t="shared" si="488"/>
        <v>2.3799999999999998E-2</v>
      </c>
      <c r="H729" s="218">
        <f t="shared" si="488"/>
        <v>42809</v>
      </c>
      <c r="I729" s="219" t="str">
        <f t="shared" si="488"/>
        <v>3개월</v>
      </c>
      <c r="J729" s="220" t="str">
        <f t="shared" si="488"/>
        <v>3.6.9.12</v>
      </c>
      <c r="K729" s="379">
        <f>'[1]차입명세(16.12)'!AC17/1000000</f>
        <v>11.054644</v>
      </c>
      <c r="L729" s="372">
        <f t="shared" ref="L729:BW732" si="496">K729+L506-L653</f>
        <v>31.268342630136981</v>
      </c>
      <c r="M729" s="372">
        <f t="shared" si="496"/>
        <v>49.525876876712324</v>
      </c>
      <c r="N729" s="372">
        <f t="shared" si="496"/>
        <v>31.268342630136985</v>
      </c>
      <c r="O729" s="372">
        <f t="shared" si="496"/>
        <v>50.829986465753421</v>
      </c>
      <c r="P729" s="372">
        <f t="shared" si="496"/>
        <v>71.043685095890396</v>
      </c>
      <c r="Q729" s="372">
        <f t="shared" si="496"/>
        <v>30.616287835616433</v>
      </c>
      <c r="R729" s="372">
        <f t="shared" si="496"/>
        <v>50.829986465753414</v>
      </c>
      <c r="S729" s="372">
        <f t="shared" si="496"/>
        <v>71.043685095890396</v>
      </c>
      <c r="T729" s="372">
        <f t="shared" si="496"/>
        <v>30.616287835616433</v>
      </c>
      <c r="U729" s="372">
        <f t="shared" si="496"/>
        <v>50.829986465753414</v>
      </c>
      <c r="V729" s="372">
        <f t="shared" si="496"/>
        <v>70.391630301369844</v>
      </c>
      <c r="W729" s="372">
        <f t="shared" si="496"/>
        <v>31.268342630136964</v>
      </c>
      <c r="X729" s="372">
        <f t="shared" si="496"/>
        <v>51.482041260273945</v>
      </c>
      <c r="Y729" s="372">
        <f t="shared" si="496"/>
        <v>69.739575506849292</v>
      </c>
      <c r="Z729" s="372">
        <f t="shared" si="496"/>
        <v>31.268342630136956</v>
      </c>
      <c r="AA729" s="372">
        <f t="shared" si="496"/>
        <v>50.829986465753393</v>
      </c>
      <c r="AB729" s="372">
        <f t="shared" si="496"/>
        <v>71.043685095890368</v>
      </c>
      <c r="AC729" s="372">
        <f t="shared" si="496"/>
        <v>30.616287835616404</v>
      </c>
      <c r="AD729" s="372">
        <f t="shared" si="496"/>
        <v>50.829986465753386</v>
      </c>
      <c r="AE729" s="372">
        <f t="shared" si="496"/>
        <v>71.043685095890368</v>
      </c>
      <c r="AF729" s="372">
        <f t="shared" si="496"/>
        <v>30.616287835616404</v>
      </c>
      <c r="AG729" s="372">
        <f t="shared" si="496"/>
        <v>50.829986465753386</v>
      </c>
      <c r="AH729" s="372">
        <f t="shared" si="496"/>
        <v>70.391630301369815</v>
      </c>
      <c r="AI729" s="372">
        <f t="shared" si="496"/>
        <v>31.268342630136935</v>
      </c>
      <c r="AJ729" s="372">
        <f t="shared" si="496"/>
        <v>51.482041260273917</v>
      </c>
      <c r="AK729" s="372">
        <f t="shared" si="496"/>
        <v>69.739575506849263</v>
      </c>
      <c r="AL729" s="372">
        <f t="shared" si="496"/>
        <v>31.268342630136928</v>
      </c>
      <c r="AM729" s="372">
        <f t="shared" si="496"/>
        <v>50.829986465753365</v>
      </c>
      <c r="AN729" s="372">
        <f t="shared" si="496"/>
        <v>71.043685095890339</v>
      </c>
      <c r="AO729" s="372">
        <f t="shared" si="496"/>
        <v>30.616287835616376</v>
      </c>
      <c r="AP729" s="372">
        <f t="shared" si="496"/>
        <v>50.829986465753358</v>
      </c>
      <c r="AQ729" s="372">
        <f t="shared" si="496"/>
        <v>71.043685095890339</v>
      </c>
      <c r="AR729" s="372">
        <f t="shared" si="496"/>
        <v>30.616287835616376</v>
      </c>
      <c r="AS729" s="372">
        <f t="shared" si="496"/>
        <v>50.829986465753358</v>
      </c>
      <c r="AT729" s="372">
        <f t="shared" si="496"/>
        <v>70.391630301369787</v>
      </c>
      <c r="AU729" s="372">
        <f t="shared" si="496"/>
        <v>31.268342630136907</v>
      </c>
      <c r="AV729" s="372">
        <f t="shared" si="496"/>
        <v>51.426812575492093</v>
      </c>
      <c r="AW729" s="372">
        <f t="shared" si="496"/>
        <v>70.284736072759856</v>
      </c>
      <c r="AX729" s="372">
        <f t="shared" si="496"/>
        <v>31.213113945355119</v>
      </c>
      <c r="AY729" s="372">
        <f t="shared" si="496"/>
        <v>50.721310666666589</v>
      </c>
      <c r="AZ729" s="372">
        <f t="shared" si="496"/>
        <v>70.879780612021776</v>
      </c>
      <c r="BA729" s="372">
        <f t="shared" si="496"/>
        <v>30.562840721311403</v>
      </c>
      <c r="BB729" s="372">
        <f t="shared" si="496"/>
        <v>50.721310666666596</v>
      </c>
      <c r="BC729" s="372">
        <f t="shared" si="496"/>
        <v>70.87978061202179</v>
      </c>
      <c r="BD729" s="372">
        <f t="shared" si="496"/>
        <v>30.562840721311403</v>
      </c>
      <c r="BE729" s="372">
        <f t="shared" si="496"/>
        <v>50.721310666666596</v>
      </c>
      <c r="BF729" s="372">
        <f t="shared" si="496"/>
        <v>70.22950738797806</v>
      </c>
      <c r="BG729" s="372">
        <f t="shared" si="496"/>
        <v>31.213113945355126</v>
      </c>
      <c r="BH729" s="372">
        <f t="shared" si="496"/>
        <v>51.426812575492107</v>
      </c>
      <c r="BI729" s="372">
        <f t="shared" si="496"/>
        <v>69.684346822067454</v>
      </c>
      <c r="BJ729" s="372">
        <f t="shared" si="496"/>
        <v>31.268342630136914</v>
      </c>
      <c r="BK729" s="372">
        <f t="shared" si="496"/>
        <v>50.82998646575335</v>
      </c>
      <c r="BL729" s="372">
        <f t="shared" si="496"/>
        <v>71.043685095890339</v>
      </c>
      <c r="BM729" s="372">
        <f t="shared" si="496"/>
        <v>30.616287835616376</v>
      </c>
      <c r="BN729" s="372">
        <f t="shared" si="496"/>
        <v>50.829986465753358</v>
      </c>
      <c r="BO729" s="372">
        <f t="shared" si="496"/>
        <v>71.043685095890339</v>
      </c>
      <c r="BP729" s="372">
        <f t="shared" si="496"/>
        <v>30.616287835616376</v>
      </c>
      <c r="BQ729" s="372">
        <f t="shared" si="496"/>
        <v>50.829986465753358</v>
      </c>
      <c r="BR729" s="372">
        <f t="shared" si="496"/>
        <v>70.391630301369787</v>
      </c>
      <c r="BS729" s="372">
        <f t="shared" si="496"/>
        <v>31.268342630136907</v>
      </c>
      <c r="BT729" s="372">
        <f t="shared" si="496"/>
        <v>51.482041260273888</v>
      </c>
      <c r="BU729" s="372">
        <f t="shared" si="496"/>
        <v>69.739575506849235</v>
      </c>
      <c r="BV729" s="372">
        <f t="shared" si="496"/>
        <v>31.2683426301369</v>
      </c>
      <c r="BW729" s="372">
        <f t="shared" si="496"/>
        <v>50.829986465753336</v>
      </c>
      <c r="BX729" s="372">
        <f t="shared" si="489"/>
        <v>71.043685095890311</v>
      </c>
      <c r="BY729" s="372">
        <f t="shared" ref="BY729:EJ735" si="497">BX729+BY506-BY653</f>
        <v>30.616287835616347</v>
      </c>
      <c r="BZ729" s="372">
        <f t="shared" si="497"/>
        <v>50.829986465753329</v>
      </c>
      <c r="CA729" s="372">
        <f t="shared" si="497"/>
        <v>71.043685095890311</v>
      </c>
      <c r="CB729" s="372">
        <f t="shared" si="497"/>
        <v>30.616287835616347</v>
      </c>
      <c r="CC729" s="372">
        <f t="shared" si="497"/>
        <v>50.829986465753329</v>
      </c>
      <c r="CD729" s="372">
        <f t="shared" si="497"/>
        <v>70.391630301369759</v>
      </c>
      <c r="CE729" s="372">
        <f t="shared" si="497"/>
        <v>31.268342630136878</v>
      </c>
      <c r="CF729" s="372">
        <f t="shared" si="497"/>
        <v>51.48204126027386</v>
      </c>
      <c r="CG729" s="372">
        <f t="shared" si="497"/>
        <v>69.739575506849206</v>
      </c>
      <c r="CH729" s="372">
        <f t="shared" si="497"/>
        <v>31.268342630136871</v>
      </c>
      <c r="CI729" s="372">
        <f t="shared" si="497"/>
        <v>50.829986465753308</v>
      </c>
      <c r="CJ729" s="372">
        <f t="shared" si="497"/>
        <v>71.043685095890282</v>
      </c>
      <c r="CK729" s="372">
        <f t="shared" si="497"/>
        <v>30.616287835616319</v>
      </c>
      <c r="CL729" s="372">
        <f t="shared" si="497"/>
        <v>50.829986465753301</v>
      </c>
      <c r="CM729" s="372">
        <f t="shared" si="497"/>
        <v>71.043685095890282</v>
      </c>
      <c r="CN729" s="372">
        <f t="shared" si="497"/>
        <v>30.616287835616319</v>
      </c>
      <c r="CO729" s="372">
        <f t="shared" si="497"/>
        <v>50.829986465753301</v>
      </c>
      <c r="CP729" s="372">
        <f t="shared" si="497"/>
        <v>70.39163030136973</v>
      </c>
      <c r="CQ729" s="372">
        <f t="shared" si="497"/>
        <v>31.26834263013685</v>
      </c>
      <c r="CR729" s="372">
        <f t="shared" si="497"/>
        <v>51.426812575492036</v>
      </c>
      <c r="CS729" s="372">
        <f t="shared" si="497"/>
        <v>70.284736072759799</v>
      </c>
      <c r="CT729" s="372">
        <f t="shared" si="497"/>
        <v>31.213113945355062</v>
      </c>
      <c r="CU729" s="372">
        <f t="shared" si="497"/>
        <v>50.721310666666533</v>
      </c>
      <c r="CV729" s="372">
        <f t="shared" si="497"/>
        <v>70.879780612021719</v>
      </c>
      <c r="CW729" s="372">
        <f t="shared" si="497"/>
        <v>30.562840721311346</v>
      </c>
      <c r="CX729" s="372">
        <f t="shared" si="497"/>
        <v>50.72131066666654</v>
      </c>
      <c r="CY729" s="372">
        <f t="shared" si="497"/>
        <v>70.879780612021733</v>
      </c>
      <c r="CZ729" s="372">
        <f t="shared" si="497"/>
        <v>30.562840721311346</v>
      </c>
      <c r="DA729" s="372">
        <f t="shared" si="497"/>
        <v>50.72131066666654</v>
      </c>
      <c r="DB729" s="372">
        <f t="shared" si="497"/>
        <v>70.229507387978003</v>
      </c>
      <c r="DC729" s="372">
        <f t="shared" si="497"/>
        <v>31.213113945355069</v>
      </c>
      <c r="DD729" s="372"/>
      <c r="DE729" s="372"/>
      <c r="DF729" s="372"/>
      <c r="DG729" s="372"/>
      <c r="DH729" s="372"/>
      <c r="DI729" s="372"/>
      <c r="DJ729" s="372"/>
      <c r="DK729" s="372"/>
      <c r="DL729" s="372"/>
      <c r="DM729" s="372"/>
      <c r="DN729" s="372"/>
      <c r="DO729" s="372"/>
      <c r="DP729" s="372"/>
      <c r="DQ729" s="372"/>
      <c r="DR729" s="372"/>
      <c r="DS729" s="372"/>
      <c r="DT729" s="372"/>
      <c r="DU729" s="372"/>
      <c r="DV729" s="372"/>
      <c r="DW729" s="372"/>
      <c r="DX729" s="372"/>
      <c r="DY729" s="372"/>
      <c r="DZ729" s="372"/>
      <c r="EA729" s="372"/>
      <c r="EB729" s="372"/>
      <c r="EC729" s="372"/>
      <c r="ED729" s="372"/>
      <c r="EE729" s="372"/>
      <c r="EF729" s="372"/>
      <c r="EG729" s="372"/>
      <c r="EH729" s="372"/>
      <c r="EI729" s="372"/>
      <c r="EJ729" s="372"/>
      <c r="EK729" s="372"/>
      <c r="EL729" s="372"/>
      <c r="EM729" s="372"/>
    </row>
    <row r="730" spans="2:143" x14ac:dyDescent="0.3">
      <c r="B730" s="377">
        <f t="shared" si="480"/>
        <v>16</v>
      </c>
      <c r="C730" s="71">
        <f>C729+1</f>
        <v>11</v>
      </c>
      <c r="D730" s="373" t="str">
        <f t="shared" si="488"/>
        <v>일반대</v>
      </c>
      <c r="E730" s="215" t="str">
        <f t="shared" si="488"/>
        <v>경남</v>
      </c>
      <c r="F730" s="283">
        <f t="shared" si="488"/>
        <v>5000</v>
      </c>
      <c r="G730" s="217">
        <f t="shared" si="488"/>
        <v>2.5699999999999997E-2</v>
      </c>
      <c r="H730" s="218">
        <f t="shared" si="488"/>
        <v>42876</v>
      </c>
      <c r="I730" s="219" t="str">
        <f t="shared" si="488"/>
        <v>1개월</v>
      </c>
      <c r="J730" s="220" t="str">
        <f t="shared" si="488"/>
        <v>-</v>
      </c>
      <c r="K730" s="379">
        <f>'[1]차입명세(16.12)'!AC18/1000000</f>
        <v>3.1598359999999999</v>
      </c>
      <c r="L730" s="372">
        <f t="shared" si="496"/>
        <v>14.073534630136985</v>
      </c>
      <c r="M730" s="372">
        <f t="shared" si="496"/>
        <v>13.017370246575339</v>
      </c>
      <c r="N730" s="372">
        <f t="shared" si="496"/>
        <v>14.073534630136983</v>
      </c>
      <c r="O730" s="372">
        <f t="shared" si="496"/>
        <v>13.721479835616435</v>
      </c>
      <c r="P730" s="372">
        <f t="shared" si="496"/>
        <v>14.073534630136985</v>
      </c>
      <c r="Q730" s="372">
        <f t="shared" si="496"/>
        <v>13.721479835616435</v>
      </c>
      <c r="R730" s="372">
        <f t="shared" si="496"/>
        <v>14.073534630136985</v>
      </c>
      <c r="S730" s="372">
        <f t="shared" si="496"/>
        <v>14.073534630136983</v>
      </c>
      <c r="T730" s="372">
        <f t="shared" si="496"/>
        <v>13.721479835616435</v>
      </c>
      <c r="U730" s="372">
        <f t="shared" si="496"/>
        <v>14.073534630136985</v>
      </c>
      <c r="V730" s="372">
        <f t="shared" si="496"/>
        <v>13.721479835616435</v>
      </c>
      <c r="W730" s="372">
        <f t="shared" si="496"/>
        <v>14.073534630136985</v>
      </c>
      <c r="X730" s="372">
        <f t="shared" si="496"/>
        <v>14.073534630136983</v>
      </c>
      <c r="Y730" s="372">
        <f t="shared" si="496"/>
        <v>13.017370246575339</v>
      </c>
      <c r="Z730" s="372">
        <f t="shared" si="496"/>
        <v>14.073534630136983</v>
      </c>
      <c r="AA730" s="372">
        <f t="shared" si="496"/>
        <v>13.721479835616435</v>
      </c>
      <c r="AB730" s="372">
        <f t="shared" si="496"/>
        <v>14.073534630136985</v>
      </c>
      <c r="AC730" s="372">
        <f t="shared" si="496"/>
        <v>13.721479835616435</v>
      </c>
      <c r="AD730" s="372">
        <f t="shared" si="496"/>
        <v>14.073534630136985</v>
      </c>
      <c r="AE730" s="372">
        <f t="shared" si="496"/>
        <v>14.073534630136983</v>
      </c>
      <c r="AF730" s="372">
        <f t="shared" si="496"/>
        <v>13.721479835616435</v>
      </c>
      <c r="AG730" s="372">
        <f t="shared" si="496"/>
        <v>14.073534630136985</v>
      </c>
      <c r="AH730" s="372">
        <f t="shared" si="496"/>
        <v>13.721479835616435</v>
      </c>
      <c r="AI730" s="372">
        <f t="shared" si="496"/>
        <v>14.073534630136985</v>
      </c>
      <c r="AJ730" s="372">
        <f t="shared" si="496"/>
        <v>14.073534630136983</v>
      </c>
      <c r="AK730" s="372">
        <f t="shared" si="496"/>
        <v>13.017370246575339</v>
      </c>
      <c r="AL730" s="372">
        <f t="shared" si="496"/>
        <v>14.073534630136983</v>
      </c>
      <c r="AM730" s="372">
        <f t="shared" si="496"/>
        <v>13.721479835616435</v>
      </c>
      <c r="AN730" s="372">
        <f t="shared" si="496"/>
        <v>14.073534630136985</v>
      </c>
      <c r="AO730" s="372">
        <f t="shared" si="496"/>
        <v>13.721479835616435</v>
      </c>
      <c r="AP730" s="372">
        <f t="shared" si="496"/>
        <v>14.073534630136985</v>
      </c>
      <c r="AQ730" s="372">
        <f t="shared" si="496"/>
        <v>14.073534630136983</v>
      </c>
      <c r="AR730" s="372">
        <f t="shared" si="496"/>
        <v>13.721479835616435</v>
      </c>
      <c r="AS730" s="372">
        <f t="shared" si="496"/>
        <v>14.073534630136985</v>
      </c>
      <c r="AT730" s="372">
        <f t="shared" si="496"/>
        <v>13.721479835616435</v>
      </c>
      <c r="AU730" s="372">
        <f t="shared" si="496"/>
        <v>14.073534630136985</v>
      </c>
      <c r="AV730" s="372">
        <f t="shared" si="496"/>
        <v>14.043715781420765</v>
      </c>
      <c r="AW730" s="372">
        <f t="shared" si="496"/>
        <v>13.341529989071038</v>
      </c>
      <c r="AX730" s="372">
        <f t="shared" si="496"/>
        <v>14.043715781420765</v>
      </c>
      <c r="AY730" s="372">
        <f t="shared" si="496"/>
        <v>13.6926228852459</v>
      </c>
      <c r="AZ730" s="372">
        <f t="shared" si="496"/>
        <v>14.043715781420765</v>
      </c>
      <c r="BA730" s="372">
        <f t="shared" si="496"/>
        <v>13.6926228852459</v>
      </c>
      <c r="BB730" s="372">
        <f t="shared" si="496"/>
        <v>14.043715781420765</v>
      </c>
      <c r="BC730" s="372">
        <f t="shared" si="496"/>
        <v>14.043715781420765</v>
      </c>
      <c r="BD730" s="372">
        <f t="shared" si="496"/>
        <v>13.6926228852459</v>
      </c>
      <c r="BE730" s="372">
        <f t="shared" si="496"/>
        <v>14.043715781420765</v>
      </c>
      <c r="BF730" s="372">
        <f t="shared" si="496"/>
        <v>13.6926228852459</v>
      </c>
      <c r="BG730" s="372">
        <f t="shared" si="496"/>
        <v>14.043715781420765</v>
      </c>
      <c r="BH730" s="372">
        <f t="shared" si="496"/>
        <v>14.073534630136987</v>
      </c>
      <c r="BI730" s="372">
        <f t="shared" si="496"/>
        <v>13.017370246575343</v>
      </c>
      <c r="BJ730" s="372">
        <f t="shared" si="496"/>
        <v>14.073534630136987</v>
      </c>
      <c r="BK730" s="372">
        <f t="shared" si="496"/>
        <v>13.721479835616435</v>
      </c>
      <c r="BL730" s="372">
        <f t="shared" si="496"/>
        <v>14.073534630136985</v>
      </c>
      <c r="BM730" s="372">
        <f t="shared" si="496"/>
        <v>13.721479835616435</v>
      </c>
      <c r="BN730" s="372">
        <f t="shared" si="496"/>
        <v>14.073534630136985</v>
      </c>
      <c r="BO730" s="372">
        <f t="shared" si="496"/>
        <v>14.073534630136983</v>
      </c>
      <c r="BP730" s="372">
        <f t="shared" si="496"/>
        <v>13.721479835616435</v>
      </c>
      <c r="BQ730" s="372">
        <f t="shared" si="496"/>
        <v>14.073534630136985</v>
      </c>
      <c r="BR730" s="372">
        <f t="shared" si="496"/>
        <v>13.721479835616435</v>
      </c>
      <c r="BS730" s="372">
        <f t="shared" si="496"/>
        <v>14.073534630136985</v>
      </c>
      <c r="BT730" s="372">
        <f t="shared" si="496"/>
        <v>14.073534630136983</v>
      </c>
      <c r="BU730" s="372">
        <f t="shared" si="496"/>
        <v>13.017370246575339</v>
      </c>
      <c r="BV730" s="372">
        <f t="shared" si="496"/>
        <v>14.073534630136983</v>
      </c>
      <c r="BW730" s="372">
        <f t="shared" si="496"/>
        <v>13.721479835616435</v>
      </c>
      <c r="BX730" s="372">
        <f t="shared" si="489"/>
        <v>14.073534630136985</v>
      </c>
      <c r="BY730" s="372">
        <f t="shared" si="497"/>
        <v>13.721479835616435</v>
      </c>
      <c r="BZ730" s="372">
        <f t="shared" si="497"/>
        <v>14.073534630136985</v>
      </c>
      <c r="CA730" s="372">
        <f t="shared" si="497"/>
        <v>14.073534630136983</v>
      </c>
      <c r="CB730" s="372">
        <f t="shared" si="497"/>
        <v>13.721479835616435</v>
      </c>
      <c r="CC730" s="372">
        <f t="shared" si="497"/>
        <v>14.073534630136985</v>
      </c>
      <c r="CD730" s="372">
        <f t="shared" si="497"/>
        <v>13.721479835616435</v>
      </c>
      <c r="CE730" s="372">
        <f t="shared" si="497"/>
        <v>14.073534630136985</v>
      </c>
      <c r="CF730" s="372">
        <f t="shared" si="497"/>
        <v>14.073534630136983</v>
      </c>
      <c r="CG730" s="372">
        <f t="shared" si="497"/>
        <v>13.017370246575339</v>
      </c>
      <c r="CH730" s="372">
        <f t="shared" si="497"/>
        <v>14.073534630136983</v>
      </c>
      <c r="CI730" s="372">
        <f t="shared" si="497"/>
        <v>13.721479835616435</v>
      </c>
      <c r="CJ730" s="372">
        <f t="shared" si="497"/>
        <v>14.073534630136985</v>
      </c>
      <c r="CK730" s="372">
        <f t="shared" si="497"/>
        <v>13.721479835616435</v>
      </c>
      <c r="CL730" s="372">
        <f t="shared" si="497"/>
        <v>14.073534630136985</v>
      </c>
      <c r="CM730" s="372">
        <f t="shared" si="497"/>
        <v>14.073534630136983</v>
      </c>
      <c r="CN730" s="372">
        <f t="shared" si="497"/>
        <v>13.721479835616435</v>
      </c>
      <c r="CO730" s="372">
        <f t="shared" si="497"/>
        <v>14.073534630136985</v>
      </c>
      <c r="CP730" s="372">
        <f t="shared" si="497"/>
        <v>13.721479835616435</v>
      </c>
      <c r="CQ730" s="372">
        <f t="shared" si="497"/>
        <v>14.073534630136985</v>
      </c>
      <c r="CR730" s="372">
        <f t="shared" si="497"/>
        <v>14.043715781420765</v>
      </c>
      <c r="CS730" s="372">
        <f t="shared" si="497"/>
        <v>13.341529989071038</v>
      </c>
      <c r="CT730" s="372">
        <f t="shared" si="497"/>
        <v>14.043715781420765</v>
      </c>
      <c r="CU730" s="372">
        <f t="shared" si="497"/>
        <v>13.6926228852459</v>
      </c>
      <c r="CV730" s="372">
        <f t="shared" si="497"/>
        <v>14.043715781420765</v>
      </c>
      <c r="CW730" s="372">
        <f t="shared" si="497"/>
        <v>13.6926228852459</v>
      </c>
      <c r="CX730" s="372">
        <f t="shared" si="497"/>
        <v>14.043715781420765</v>
      </c>
      <c r="CY730" s="372">
        <f t="shared" si="497"/>
        <v>14.043715781420765</v>
      </c>
      <c r="CZ730" s="372">
        <f t="shared" si="497"/>
        <v>13.6926228852459</v>
      </c>
      <c r="DA730" s="372">
        <f t="shared" si="497"/>
        <v>14.043715781420765</v>
      </c>
      <c r="DB730" s="372">
        <f t="shared" si="497"/>
        <v>13.6926228852459</v>
      </c>
      <c r="DC730" s="372">
        <f t="shared" si="497"/>
        <v>14.043715781420765</v>
      </c>
      <c r="DD730" s="372"/>
      <c r="DE730" s="372"/>
      <c r="DF730" s="372"/>
      <c r="DG730" s="372"/>
      <c r="DH730" s="372"/>
      <c r="DI730" s="372"/>
      <c r="DJ730" s="372"/>
      <c r="DK730" s="372"/>
      <c r="DL730" s="372"/>
      <c r="DM730" s="372"/>
      <c r="DN730" s="372"/>
      <c r="DO730" s="372"/>
      <c r="DP730" s="372"/>
      <c r="DQ730" s="372"/>
      <c r="DR730" s="372"/>
      <c r="DS730" s="372"/>
      <c r="DT730" s="372"/>
      <c r="DU730" s="372"/>
      <c r="DV730" s="372"/>
      <c r="DW730" s="372"/>
      <c r="DX730" s="372"/>
      <c r="DY730" s="372"/>
      <c r="DZ730" s="372"/>
      <c r="EA730" s="372"/>
      <c r="EB730" s="372"/>
      <c r="EC730" s="372"/>
      <c r="ED730" s="372"/>
      <c r="EE730" s="372"/>
      <c r="EF730" s="372"/>
      <c r="EG730" s="372"/>
      <c r="EH730" s="372"/>
      <c r="EI730" s="372"/>
      <c r="EJ730" s="372"/>
      <c r="EK730" s="372"/>
      <c r="EL730" s="372"/>
      <c r="EM730" s="372"/>
    </row>
    <row r="731" spans="2:143" x14ac:dyDescent="0.3">
      <c r="B731" s="377">
        <f t="shared" si="480"/>
        <v>17</v>
      </c>
      <c r="C731" s="71">
        <f t="shared" si="480"/>
        <v>12</v>
      </c>
      <c r="D731" s="368" t="str">
        <f t="shared" si="488"/>
        <v>해외투자대출(멕)</v>
      </c>
      <c r="E731" s="215" t="str">
        <f t="shared" si="488"/>
        <v>하나</v>
      </c>
      <c r="F731" s="283">
        <f t="shared" si="488"/>
        <v>3045.42</v>
      </c>
      <c r="G731" s="217">
        <f t="shared" si="488"/>
        <v>2.4272999999999999E-2</v>
      </c>
      <c r="H731" s="218">
        <f t="shared" si="488"/>
        <v>42763</v>
      </c>
      <c r="I731" s="219" t="str">
        <f t="shared" si="488"/>
        <v>1개월</v>
      </c>
      <c r="J731" s="220" t="str">
        <f t="shared" si="488"/>
        <v>-</v>
      </c>
      <c r="K731" s="379">
        <f>'[1]차입명세(16.12)'!AC19/1000000</f>
        <v>0.821349</v>
      </c>
      <c r="L731" s="372">
        <f t="shared" si="496"/>
        <v>7.0996116560547939</v>
      </c>
      <c r="M731" s="372">
        <f t="shared" si="496"/>
        <v>5.8619613116712319</v>
      </c>
      <c r="N731" s="372">
        <f t="shared" si="496"/>
        <v>6.4020269164931483</v>
      </c>
      <c r="O731" s="372">
        <f t="shared" si="496"/>
        <v>6.2220050482191747</v>
      </c>
      <c r="P731" s="372">
        <f t="shared" si="496"/>
        <v>6.4020269164931474</v>
      </c>
      <c r="Q731" s="372">
        <f t="shared" si="496"/>
        <v>6.2220050482191747</v>
      </c>
      <c r="R731" s="372">
        <f t="shared" si="496"/>
        <v>6.4020269164931474</v>
      </c>
      <c r="S731" s="372">
        <f t="shared" si="496"/>
        <v>6.4020269164931465</v>
      </c>
      <c r="T731" s="372">
        <f t="shared" si="496"/>
        <v>6.2220050482191747</v>
      </c>
      <c r="U731" s="372">
        <f t="shared" si="496"/>
        <v>6.4020269164931474</v>
      </c>
      <c r="V731" s="372">
        <f t="shared" si="496"/>
        <v>6.2220050482191747</v>
      </c>
      <c r="W731" s="372">
        <f t="shared" si="496"/>
        <v>0.821348999999997</v>
      </c>
      <c r="X731" s="372">
        <f t="shared" si="496"/>
        <v>0.821348999999997</v>
      </c>
      <c r="Y731" s="372">
        <f t="shared" si="496"/>
        <v>0.821348999999997</v>
      </c>
      <c r="Z731" s="372">
        <f t="shared" si="496"/>
        <v>0.821348999999997</v>
      </c>
      <c r="AA731" s="372">
        <f t="shared" si="496"/>
        <v>0.821348999999997</v>
      </c>
      <c r="AB731" s="372">
        <f t="shared" si="496"/>
        <v>0.821348999999997</v>
      </c>
      <c r="AC731" s="372">
        <f t="shared" si="496"/>
        <v>0.821348999999997</v>
      </c>
      <c r="AD731" s="372">
        <f t="shared" si="496"/>
        <v>0.821348999999997</v>
      </c>
      <c r="AE731" s="372">
        <f t="shared" si="496"/>
        <v>0.821348999999997</v>
      </c>
      <c r="AF731" s="372">
        <f t="shared" si="496"/>
        <v>0.821348999999997</v>
      </c>
      <c r="AG731" s="372">
        <f t="shared" si="496"/>
        <v>0.821348999999997</v>
      </c>
      <c r="AH731" s="372">
        <f t="shared" si="496"/>
        <v>0.821348999999997</v>
      </c>
      <c r="AI731" s="372">
        <f t="shared" si="496"/>
        <v>0.821348999999997</v>
      </c>
      <c r="AJ731" s="372">
        <f t="shared" si="496"/>
        <v>0.821348999999997</v>
      </c>
      <c r="AK731" s="372">
        <f t="shared" si="496"/>
        <v>0.821348999999997</v>
      </c>
      <c r="AL731" s="372">
        <f t="shared" si="496"/>
        <v>0.821348999999997</v>
      </c>
      <c r="AM731" s="372">
        <f t="shared" si="496"/>
        <v>0.821348999999997</v>
      </c>
      <c r="AN731" s="372">
        <f t="shared" si="496"/>
        <v>0.821348999999997</v>
      </c>
      <c r="AO731" s="372">
        <f t="shared" si="496"/>
        <v>0.821348999999997</v>
      </c>
      <c r="AP731" s="372">
        <f t="shared" si="496"/>
        <v>0.821348999999997</v>
      </c>
      <c r="AQ731" s="372">
        <f t="shared" si="496"/>
        <v>0.821348999999997</v>
      </c>
      <c r="AR731" s="372">
        <f t="shared" si="496"/>
        <v>0.821348999999997</v>
      </c>
      <c r="AS731" s="372">
        <f t="shared" si="496"/>
        <v>0.821348999999997</v>
      </c>
      <c r="AT731" s="372">
        <f t="shared" si="496"/>
        <v>0.821348999999997</v>
      </c>
      <c r="AU731" s="372">
        <f t="shared" si="496"/>
        <v>0.821348999999997</v>
      </c>
      <c r="AV731" s="372">
        <f t="shared" si="496"/>
        <v>0.821348999999997</v>
      </c>
      <c r="AW731" s="372">
        <f t="shared" si="496"/>
        <v>0.821348999999997</v>
      </c>
      <c r="AX731" s="372">
        <f t="shared" si="496"/>
        <v>0.821348999999997</v>
      </c>
      <c r="AY731" s="372">
        <f t="shared" si="496"/>
        <v>0.821348999999997</v>
      </c>
      <c r="AZ731" s="372">
        <f t="shared" si="496"/>
        <v>0.821348999999997</v>
      </c>
      <c r="BA731" s="372">
        <f t="shared" si="496"/>
        <v>0.821348999999997</v>
      </c>
      <c r="BB731" s="372">
        <f t="shared" si="496"/>
        <v>0.821348999999997</v>
      </c>
      <c r="BC731" s="372">
        <f t="shared" si="496"/>
        <v>0.821348999999997</v>
      </c>
      <c r="BD731" s="372">
        <f t="shared" si="496"/>
        <v>0.821348999999997</v>
      </c>
      <c r="BE731" s="372">
        <f t="shared" si="496"/>
        <v>0.821348999999997</v>
      </c>
      <c r="BF731" s="372">
        <f t="shared" si="496"/>
        <v>0.821348999999997</v>
      </c>
      <c r="BG731" s="372">
        <f t="shared" si="496"/>
        <v>0.821348999999997</v>
      </c>
      <c r="BH731" s="372">
        <f t="shared" si="496"/>
        <v>0.821348999999997</v>
      </c>
      <c r="BI731" s="372">
        <f t="shared" si="496"/>
        <v>0.821348999999997</v>
      </c>
      <c r="BJ731" s="372">
        <f t="shared" si="496"/>
        <v>0.821348999999997</v>
      </c>
      <c r="BK731" s="372">
        <f t="shared" si="496"/>
        <v>0.821348999999997</v>
      </c>
      <c r="BL731" s="372">
        <f t="shared" si="496"/>
        <v>0.821348999999997</v>
      </c>
      <c r="BM731" s="372">
        <f t="shared" si="496"/>
        <v>0.821348999999997</v>
      </c>
      <c r="BN731" s="372">
        <f t="shared" si="496"/>
        <v>0.821348999999997</v>
      </c>
      <c r="BO731" s="372">
        <f t="shared" si="496"/>
        <v>0.821348999999997</v>
      </c>
      <c r="BP731" s="372">
        <f t="shared" si="496"/>
        <v>0.821348999999997</v>
      </c>
      <c r="BQ731" s="372">
        <f t="shared" si="496"/>
        <v>0.821348999999997</v>
      </c>
      <c r="BR731" s="372">
        <f t="shared" si="496"/>
        <v>0.821348999999997</v>
      </c>
      <c r="BS731" s="372">
        <f t="shared" si="496"/>
        <v>0.821348999999997</v>
      </c>
      <c r="BT731" s="372">
        <f t="shared" si="496"/>
        <v>0.821348999999997</v>
      </c>
      <c r="BU731" s="372">
        <f t="shared" si="496"/>
        <v>0.821348999999997</v>
      </c>
      <c r="BV731" s="372">
        <f t="shared" si="496"/>
        <v>0.821348999999997</v>
      </c>
      <c r="BW731" s="372">
        <f t="shared" si="496"/>
        <v>0.821348999999997</v>
      </c>
      <c r="BX731" s="372">
        <f t="shared" si="489"/>
        <v>0.821348999999997</v>
      </c>
      <c r="BY731" s="372">
        <f t="shared" si="497"/>
        <v>0.821348999999997</v>
      </c>
      <c r="BZ731" s="372">
        <f t="shared" si="497"/>
        <v>0.821348999999997</v>
      </c>
      <c r="CA731" s="372">
        <f t="shared" si="497"/>
        <v>0.821348999999997</v>
      </c>
      <c r="CB731" s="372">
        <f t="shared" si="497"/>
        <v>0.821348999999997</v>
      </c>
      <c r="CC731" s="372">
        <f t="shared" si="497"/>
        <v>0.821348999999997</v>
      </c>
      <c r="CD731" s="372">
        <f t="shared" si="497"/>
        <v>0.821348999999997</v>
      </c>
      <c r="CE731" s="372">
        <f t="shared" si="497"/>
        <v>0.821348999999997</v>
      </c>
      <c r="CF731" s="372">
        <f t="shared" si="497"/>
        <v>0.821348999999997</v>
      </c>
      <c r="CG731" s="372">
        <f t="shared" si="497"/>
        <v>0.821348999999997</v>
      </c>
      <c r="CH731" s="372">
        <f t="shared" si="497"/>
        <v>0.821348999999997</v>
      </c>
      <c r="CI731" s="372">
        <f t="shared" si="497"/>
        <v>0.821348999999997</v>
      </c>
      <c r="CJ731" s="372">
        <f t="shared" si="497"/>
        <v>0.821348999999997</v>
      </c>
      <c r="CK731" s="372">
        <f t="shared" si="497"/>
        <v>0.821348999999997</v>
      </c>
      <c r="CL731" s="372">
        <f t="shared" si="497"/>
        <v>0.821348999999997</v>
      </c>
      <c r="CM731" s="372">
        <f t="shared" si="497"/>
        <v>0.821348999999997</v>
      </c>
      <c r="CN731" s="372">
        <f t="shared" si="497"/>
        <v>0.821348999999997</v>
      </c>
      <c r="CO731" s="372">
        <f t="shared" si="497"/>
        <v>0.821348999999997</v>
      </c>
      <c r="CP731" s="372">
        <f t="shared" si="497"/>
        <v>0.821348999999997</v>
      </c>
      <c r="CQ731" s="372">
        <f t="shared" si="497"/>
        <v>0.821348999999997</v>
      </c>
      <c r="CR731" s="372">
        <f t="shared" si="497"/>
        <v>0.821348999999997</v>
      </c>
      <c r="CS731" s="372">
        <f t="shared" si="497"/>
        <v>0.821348999999997</v>
      </c>
      <c r="CT731" s="372">
        <f t="shared" si="497"/>
        <v>0.821348999999997</v>
      </c>
      <c r="CU731" s="372">
        <f t="shared" si="497"/>
        <v>0.821348999999997</v>
      </c>
      <c r="CV731" s="372">
        <f t="shared" si="497"/>
        <v>0.821348999999997</v>
      </c>
      <c r="CW731" s="372">
        <f t="shared" si="497"/>
        <v>0.821348999999997</v>
      </c>
      <c r="CX731" s="372">
        <f t="shared" si="497"/>
        <v>0.821348999999997</v>
      </c>
      <c r="CY731" s="372">
        <f t="shared" si="497"/>
        <v>0.821348999999997</v>
      </c>
      <c r="CZ731" s="372">
        <f t="shared" si="497"/>
        <v>0.821348999999997</v>
      </c>
      <c r="DA731" s="372">
        <f t="shared" si="497"/>
        <v>0.821348999999997</v>
      </c>
      <c r="DB731" s="372">
        <f t="shared" si="497"/>
        <v>0.821348999999997</v>
      </c>
      <c r="DC731" s="372">
        <f t="shared" si="497"/>
        <v>0.821348999999997</v>
      </c>
      <c r="DD731" s="372"/>
      <c r="DE731" s="372"/>
      <c r="DF731" s="372"/>
      <c r="DG731" s="372"/>
      <c r="DH731" s="372"/>
      <c r="DI731" s="372"/>
      <c r="DJ731" s="372"/>
      <c r="DK731" s="372"/>
      <c r="DL731" s="372"/>
      <c r="DM731" s="372"/>
      <c r="DN731" s="372"/>
      <c r="DO731" s="372"/>
      <c r="DP731" s="372"/>
      <c r="DQ731" s="372"/>
      <c r="DR731" s="372"/>
      <c r="DS731" s="372"/>
      <c r="DT731" s="372"/>
      <c r="DU731" s="372"/>
      <c r="DV731" s="372"/>
      <c r="DW731" s="372"/>
      <c r="DX731" s="372"/>
      <c r="DY731" s="372"/>
      <c r="DZ731" s="372"/>
      <c r="EA731" s="372"/>
      <c r="EB731" s="372"/>
      <c r="EC731" s="372"/>
      <c r="ED731" s="372"/>
      <c r="EE731" s="372"/>
      <c r="EF731" s="372"/>
      <c r="EG731" s="372"/>
      <c r="EH731" s="372"/>
      <c r="EI731" s="372"/>
      <c r="EJ731" s="372"/>
      <c r="EK731" s="372"/>
      <c r="EL731" s="372"/>
      <c r="EM731" s="372"/>
    </row>
    <row r="732" spans="2:143" x14ac:dyDescent="0.3">
      <c r="B732" s="377">
        <f t="shared" si="480"/>
        <v>18</v>
      </c>
      <c r="C732" s="71">
        <f t="shared" si="480"/>
        <v>13</v>
      </c>
      <c r="D732" s="373" t="str">
        <f t="shared" si="488"/>
        <v>해외투자대출(멕)</v>
      </c>
      <c r="E732" s="215" t="str">
        <f t="shared" si="488"/>
        <v>하나</v>
      </c>
      <c r="F732" s="283">
        <f t="shared" si="488"/>
        <v>2296.15</v>
      </c>
      <c r="G732" s="217">
        <f t="shared" si="488"/>
        <v>2.4515600000000002E-2</v>
      </c>
      <c r="H732" s="218">
        <f t="shared" si="488"/>
        <v>42833</v>
      </c>
      <c r="I732" s="219" t="str">
        <f t="shared" si="488"/>
        <v>1개월</v>
      </c>
      <c r="J732" s="220" t="str">
        <f t="shared" si="488"/>
        <v>-</v>
      </c>
      <c r="K732" s="379">
        <f>'[1]차입명세(16.12)'!AC20/1000000</f>
        <v>3.7527659999999998</v>
      </c>
      <c r="L732" s="372">
        <f t="shared" si="496"/>
        <v>8.5336874880547953</v>
      </c>
      <c r="M732" s="372">
        <f t="shared" si="496"/>
        <v>8.0710176666301372</v>
      </c>
      <c r="N732" s="372">
        <f t="shared" si="496"/>
        <v>8.5336874880547935</v>
      </c>
      <c r="O732" s="372">
        <f t="shared" si="496"/>
        <v>8.3794642142465747</v>
      </c>
      <c r="P732" s="372">
        <f t="shared" si="496"/>
        <v>8.030432594575343</v>
      </c>
      <c r="Q732" s="372">
        <f t="shared" si="496"/>
        <v>7.8924433495890405</v>
      </c>
      <c r="R732" s="372">
        <f t="shared" si="496"/>
        <v>8.0304325945753412</v>
      </c>
      <c r="S732" s="372">
        <f t="shared" si="496"/>
        <v>8.0304325945753412</v>
      </c>
      <c r="T732" s="372">
        <f t="shared" si="496"/>
        <v>7.8924433495890405</v>
      </c>
      <c r="U732" s="372">
        <f t="shared" si="496"/>
        <v>8.0304325945753412</v>
      </c>
      <c r="V732" s="372">
        <f t="shared" si="496"/>
        <v>7.8924433495890405</v>
      </c>
      <c r="W732" s="372">
        <f t="shared" si="496"/>
        <v>3.7527659999999994</v>
      </c>
      <c r="X732" s="372">
        <f t="shared" si="496"/>
        <v>3.7527659999999994</v>
      </c>
      <c r="Y732" s="372">
        <f t="shared" si="496"/>
        <v>3.7527659999999994</v>
      </c>
      <c r="Z732" s="372">
        <f t="shared" si="496"/>
        <v>3.7527659999999994</v>
      </c>
      <c r="AA732" s="372">
        <f t="shared" si="496"/>
        <v>3.7527659999999994</v>
      </c>
      <c r="AB732" s="372">
        <f t="shared" si="496"/>
        <v>3.7527659999999994</v>
      </c>
      <c r="AC732" s="372">
        <f t="shared" si="496"/>
        <v>3.7527659999999994</v>
      </c>
      <c r="AD732" s="372">
        <f t="shared" si="496"/>
        <v>3.7527659999999994</v>
      </c>
      <c r="AE732" s="372">
        <f t="shared" si="496"/>
        <v>3.7527659999999994</v>
      </c>
      <c r="AF732" s="372">
        <f t="shared" si="496"/>
        <v>3.7527659999999994</v>
      </c>
      <c r="AG732" s="372">
        <f t="shared" si="496"/>
        <v>3.7527659999999994</v>
      </c>
      <c r="AH732" s="372">
        <f t="shared" si="496"/>
        <v>3.7527659999999994</v>
      </c>
      <c r="AI732" s="372">
        <f t="shared" si="496"/>
        <v>3.7527659999999994</v>
      </c>
      <c r="AJ732" s="372">
        <f t="shared" si="496"/>
        <v>3.7527659999999994</v>
      </c>
      <c r="AK732" s="372">
        <f t="shared" si="496"/>
        <v>3.7527659999999994</v>
      </c>
      <c r="AL732" s="372">
        <f t="shared" si="496"/>
        <v>3.7527659999999994</v>
      </c>
      <c r="AM732" s="372">
        <f t="shared" si="496"/>
        <v>3.7527659999999994</v>
      </c>
      <c r="AN732" s="372">
        <f t="shared" si="496"/>
        <v>3.7527659999999994</v>
      </c>
      <c r="AO732" s="372">
        <f t="shared" si="496"/>
        <v>3.7527659999999994</v>
      </c>
      <c r="AP732" s="372">
        <f t="shared" si="496"/>
        <v>3.7527659999999994</v>
      </c>
      <c r="AQ732" s="372">
        <f t="shared" si="496"/>
        <v>3.7527659999999994</v>
      </c>
      <c r="AR732" s="372">
        <f t="shared" si="496"/>
        <v>3.7527659999999994</v>
      </c>
      <c r="AS732" s="372">
        <f t="shared" si="496"/>
        <v>3.7527659999999994</v>
      </c>
      <c r="AT732" s="372">
        <f t="shared" si="496"/>
        <v>3.7527659999999994</v>
      </c>
      <c r="AU732" s="372">
        <f t="shared" si="496"/>
        <v>3.7527659999999994</v>
      </c>
      <c r="AV732" s="372">
        <f t="shared" si="496"/>
        <v>3.7527659999999994</v>
      </c>
      <c r="AW732" s="372">
        <f t="shared" si="496"/>
        <v>3.7527659999999994</v>
      </c>
      <c r="AX732" s="372">
        <f t="shared" si="496"/>
        <v>3.7527659999999994</v>
      </c>
      <c r="AY732" s="372">
        <f t="shared" si="496"/>
        <v>3.7527659999999994</v>
      </c>
      <c r="AZ732" s="372">
        <f t="shared" si="496"/>
        <v>3.7527659999999994</v>
      </c>
      <c r="BA732" s="372">
        <f t="shared" si="496"/>
        <v>3.7527659999999994</v>
      </c>
      <c r="BB732" s="372">
        <f t="shared" si="496"/>
        <v>3.7527659999999994</v>
      </c>
      <c r="BC732" s="372">
        <f t="shared" si="496"/>
        <v>3.7527659999999994</v>
      </c>
      <c r="BD732" s="372">
        <f t="shared" si="496"/>
        <v>3.7527659999999994</v>
      </c>
      <c r="BE732" s="372">
        <f t="shared" si="496"/>
        <v>3.7527659999999994</v>
      </c>
      <c r="BF732" s="372">
        <f t="shared" si="496"/>
        <v>3.7527659999999994</v>
      </c>
      <c r="BG732" s="372">
        <f t="shared" si="496"/>
        <v>3.7527659999999994</v>
      </c>
      <c r="BH732" s="372">
        <f t="shared" si="496"/>
        <v>3.7527659999999994</v>
      </c>
      <c r="BI732" s="372">
        <f t="shared" si="496"/>
        <v>3.7527659999999994</v>
      </c>
      <c r="BJ732" s="372">
        <f t="shared" si="496"/>
        <v>3.7527659999999994</v>
      </c>
      <c r="BK732" s="372">
        <f t="shared" si="496"/>
        <v>3.7527659999999994</v>
      </c>
      <c r="BL732" s="372">
        <f t="shared" si="496"/>
        <v>3.7527659999999994</v>
      </c>
      <c r="BM732" s="372">
        <f t="shared" si="496"/>
        <v>3.7527659999999994</v>
      </c>
      <c r="BN732" s="372">
        <f t="shared" si="496"/>
        <v>3.7527659999999994</v>
      </c>
      <c r="BO732" s="372">
        <f t="shared" si="496"/>
        <v>3.7527659999999994</v>
      </c>
      <c r="BP732" s="372">
        <f t="shared" si="496"/>
        <v>3.7527659999999994</v>
      </c>
      <c r="BQ732" s="372">
        <f t="shared" si="496"/>
        <v>3.7527659999999994</v>
      </c>
      <c r="BR732" s="372">
        <f t="shared" si="496"/>
        <v>3.7527659999999994</v>
      </c>
      <c r="BS732" s="372">
        <f t="shared" si="496"/>
        <v>3.7527659999999994</v>
      </c>
      <c r="BT732" s="372">
        <f t="shared" si="496"/>
        <v>3.7527659999999994</v>
      </c>
      <c r="BU732" s="372">
        <f t="shared" si="496"/>
        <v>3.7527659999999994</v>
      </c>
      <c r="BV732" s="372">
        <f t="shared" si="496"/>
        <v>3.7527659999999994</v>
      </c>
      <c r="BW732" s="372">
        <f t="shared" ref="BW732:EH732" si="498">BV732+BW509-BW656</f>
        <v>3.7527659999999994</v>
      </c>
      <c r="BX732" s="372">
        <f t="shared" si="489"/>
        <v>3.7527659999999994</v>
      </c>
      <c r="BY732" s="372">
        <f t="shared" si="497"/>
        <v>3.7527659999999994</v>
      </c>
      <c r="BZ732" s="372">
        <f t="shared" si="497"/>
        <v>3.7527659999999994</v>
      </c>
      <c r="CA732" s="372">
        <f t="shared" si="497"/>
        <v>3.7527659999999994</v>
      </c>
      <c r="CB732" s="372">
        <f t="shared" si="497"/>
        <v>3.7527659999999994</v>
      </c>
      <c r="CC732" s="372">
        <f t="shared" si="497"/>
        <v>3.7527659999999994</v>
      </c>
      <c r="CD732" s="372">
        <f t="shared" si="497"/>
        <v>3.7527659999999994</v>
      </c>
      <c r="CE732" s="372">
        <f t="shared" si="497"/>
        <v>3.7527659999999994</v>
      </c>
      <c r="CF732" s="372">
        <f t="shared" si="497"/>
        <v>3.7527659999999994</v>
      </c>
      <c r="CG732" s="372">
        <f t="shared" si="497"/>
        <v>3.7527659999999994</v>
      </c>
      <c r="CH732" s="372">
        <f t="shared" si="497"/>
        <v>3.7527659999999994</v>
      </c>
      <c r="CI732" s="372">
        <f t="shared" si="497"/>
        <v>3.7527659999999994</v>
      </c>
      <c r="CJ732" s="372">
        <f t="shared" si="497"/>
        <v>3.7527659999999994</v>
      </c>
      <c r="CK732" s="372">
        <f t="shared" si="497"/>
        <v>3.7527659999999994</v>
      </c>
      <c r="CL732" s="372">
        <f t="shared" si="497"/>
        <v>3.7527659999999994</v>
      </c>
      <c r="CM732" s="372">
        <f t="shared" si="497"/>
        <v>3.7527659999999994</v>
      </c>
      <c r="CN732" s="372">
        <f t="shared" si="497"/>
        <v>3.7527659999999994</v>
      </c>
      <c r="CO732" s="372">
        <f t="shared" si="497"/>
        <v>3.7527659999999994</v>
      </c>
      <c r="CP732" s="372">
        <f t="shared" si="497"/>
        <v>3.7527659999999994</v>
      </c>
      <c r="CQ732" s="372">
        <f t="shared" si="497"/>
        <v>3.7527659999999994</v>
      </c>
      <c r="CR732" s="372">
        <f t="shared" si="497"/>
        <v>3.7527659999999994</v>
      </c>
      <c r="CS732" s="372">
        <f t="shared" si="497"/>
        <v>3.7527659999999994</v>
      </c>
      <c r="CT732" s="372">
        <f t="shared" si="497"/>
        <v>3.7527659999999994</v>
      </c>
      <c r="CU732" s="372">
        <f t="shared" si="497"/>
        <v>3.7527659999999994</v>
      </c>
      <c r="CV732" s="372">
        <f t="shared" si="497"/>
        <v>3.7527659999999994</v>
      </c>
      <c r="CW732" s="372">
        <f t="shared" si="497"/>
        <v>3.7527659999999994</v>
      </c>
      <c r="CX732" s="372">
        <f t="shared" si="497"/>
        <v>3.7527659999999994</v>
      </c>
      <c r="CY732" s="372">
        <f t="shared" si="497"/>
        <v>3.7527659999999994</v>
      </c>
      <c r="CZ732" s="372">
        <f t="shared" si="497"/>
        <v>3.7527659999999994</v>
      </c>
      <c r="DA732" s="372">
        <f t="shared" si="497"/>
        <v>3.7527659999999994</v>
      </c>
      <c r="DB732" s="372">
        <f t="shared" si="497"/>
        <v>3.7527659999999994</v>
      </c>
      <c r="DC732" s="372">
        <f t="shared" si="497"/>
        <v>3.7527659999999994</v>
      </c>
      <c r="DD732" s="372"/>
      <c r="DE732" s="372"/>
      <c r="DF732" s="372"/>
      <c r="DG732" s="372"/>
      <c r="DH732" s="372"/>
      <c r="DI732" s="372"/>
      <c r="DJ732" s="372"/>
      <c r="DK732" s="372"/>
      <c r="DL732" s="372"/>
      <c r="DM732" s="372"/>
      <c r="DN732" s="372"/>
      <c r="DO732" s="372"/>
      <c r="DP732" s="372"/>
      <c r="DQ732" s="372"/>
      <c r="DR732" s="372"/>
      <c r="DS732" s="372"/>
      <c r="DT732" s="372"/>
      <c r="DU732" s="372"/>
      <c r="DV732" s="372"/>
      <c r="DW732" s="372"/>
      <c r="DX732" s="372"/>
      <c r="DY732" s="372"/>
      <c r="DZ732" s="372"/>
      <c r="EA732" s="372"/>
      <c r="EB732" s="372"/>
      <c r="EC732" s="372"/>
      <c r="ED732" s="372"/>
      <c r="EE732" s="372"/>
      <c r="EF732" s="372"/>
      <c r="EG732" s="372"/>
      <c r="EH732" s="372"/>
      <c r="EI732" s="372"/>
      <c r="EJ732" s="372"/>
      <c r="EK732" s="372"/>
      <c r="EL732" s="372"/>
      <c r="EM732" s="372"/>
    </row>
    <row r="733" spans="2:143" x14ac:dyDescent="0.3">
      <c r="B733" s="377">
        <f t="shared" si="480"/>
        <v>19</v>
      </c>
      <c r="C733" s="71">
        <f t="shared" si="480"/>
        <v>14</v>
      </c>
      <c r="D733" s="368" t="str">
        <f t="shared" si="488"/>
        <v>해외투자대출(중)</v>
      </c>
      <c r="E733" s="215" t="str">
        <f t="shared" si="488"/>
        <v>하나</v>
      </c>
      <c r="F733" s="283">
        <f t="shared" si="488"/>
        <v>3021.25</v>
      </c>
      <c r="G733" s="217">
        <f t="shared" si="488"/>
        <v>2.6036999999999998E-2</v>
      </c>
      <c r="H733" s="218">
        <f t="shared" si="488"/>
        <v>42940</v>
      </c>
      <c r="I733" s="219" t="str">
        <f t="shared" si="488"/>
        <v>1개월</v>
      </c>
      <c r="J733" s="220" t="str">
        <f t="shared" si="488"/>
        <v>-</v>
      </c>
      <c r="K733" s="379">
        <f>'[1]차입명세(16.12)'!AC21/1000000</f>
        <v>1.5295829999999999</v>
      </c>
      <c r="L733" s="372">
        <f t="shared" ref="L733:BW736" si="499">K733+L510-L657</f>
        <v>8.2106593664383549</v>
      </c>
      <c r="M733" s="372">
        <f t="shared" si="499"/>
        <v>7.5641035890410953</v>
      </c>
      <c r="N733" s="372">
        <f t="shared" si="499"/>
        <v>8.2106593664383549</v>
      </c>
      <c r="O733" s="372">
        <f t="shared" si="499"/>
        <v>7.9951407739725999</v>
      </c>
      <c r="P733" s="372">
        <f t="shared" si="499"/>
        <v>8.2106593664383531</v>
      </c>
      <c r="Q733" s="372">
        <f t="shared" si="499"/>
        <v>7.9951407739725999</v>
      </c>
      <c r="R733" s="372">
        <f t="shared" si="499"/>
        <v>8.2106593664383531</v>
      </c>
      <c r="S733" s="372">
        <f t="shared" si="499"/>
        <v>1.5295829999999979</v>
      </c>
      <c r="T733" s="372">
        <f t="shared" si="499"/>
        <v>1.5295829999999979</v>
      </c>
      <c r="U733" s="372">
        <f t="shared" si="499"/>
        <v>1.5295829999999979</v>
      </c>
      <c r="V733" s="372">
        <f t="shared" si="499"/>
        <v>1.5295829999999979</v>
      </c>
      <c r="W733" s="372">
        <f t="shared" si="499"/>
        <v>1.5295829999999979</v>
      </c>
      <c r="X733" s="372">
        <f t="shared" si="499"/>
        <v>1.5295829999999979</v>
      </c>
      <c r="Y733" s="372">
        <f t="shared" si="499"/>
        <v>1.5295829999999979</v>
      </c>
      <c r="Z733" s="372">
        <f t="shared" si="499"/>
        <v>1.5295829999999979</v>
      </c>
      <c r="AA733" s="372">
        <f t="shared" si="499"/>
        <v>1.5295829999999979</v>
      </c>
      <c r="AB733" s="372">
        <f t="shared" si="499"/>
        <v>1.5295829999999979</v>
      </c>
      <c r="AC733" s="372">
        <f t="shared" si="499"/>
        <v>1.5295829999999979</v>
      </c>
      <c r="AD733" s="372">
        <f t="shared" si="499"/>
        <v>1.5295829999999979</v>
      </c>
      <c r="AE733" s="372">
        <f t="shared" si="499"/>
        <v>1.5295829999999979</v>
      </c>
      <c r="AF733" s="372">
        <f t="shared" si="499"/>
        <v>1.5295829999999979</v>
      </c>
      <c r="AG733" s="372">
        <f t="shared" si="499"/>
        <v>1.5295829999999979</v>
      </c>
      <c r="AH733" s="372">
        <f t="shared" si="499"/>
        <v>1.5295829999999979</v>
      </c>
      <c r="AI733" s="372">
        <f t="shared" si="499"/>
        <v>1.5295829999999979</v>
      </c>
      <c r="AJ733" s="372">
        <f t="shared" si="499"/>
        <v>1.5295829999999979</v>
      </c>
      <c r="AK733" s="372">
        <f t="shared" si="499"/>
        <v>1.5295829999999979</v>
      </c>
      <c r="AL733" s="372">
        <f t="shared" si="499"/>
        <v>1.5295829999999979</v>
      </c>
      <c r="AM733" s="372">
        <f t="shared" si="499"/>
        <v>1.5295829999999979</v>
      </c>
      <c r="AN733" s="372">
        <f t="shared" si="499"/>
        <v>1.5295829999999979</v>
      </c>
      <c r="AO733" s="372">
        <f t="shared" si="499"/>
        <v>1.5295829999999979</v>
      </c>
      <c r="AP733" s="372">
        <f t="shared" si="499"/>
        <v>1.5295829999999979</v>
      </c>
      <c r="AQ733" s="372">
        <f t="shared" si="499"/>
        <v>1.5295829999999979</v>
      </c>
      <c r="AR733" s="372">
        <f t="shared" si="499"/>
        <v>1.5295829999999979</v>
      </c>
      <c r="AS733" s="372">
        <f t="shared" si="499"/>
        <v>1.5295829999999979</v>
      </c>
      <c r="AT733" s="372">
        <f t="shared" si="499"/>
        <v>1.5295829999999979</v>
      </c>
      <c r="AU733" s="372">
        <f t="shared" si="499"/>
        <v>1.5295829999999979</v>
      </c>
      <c r="AV733" s="372">
        <f t="shared" si="499"/>
        <v>1.5295829999999979</v>
      </c>
      <c r="AW733" s="372">
        <f t="shared" si="499"/>
        <v>1.5295829999999979</v>
      </c>
      <c r="AX733" s="372">
        <f t="shared" si="499"/>
        <v>1.5295829999999979</v>
      </c>
      <c r="AY733" s="372">
        <f t="shared" si="499"/>
        <v>1.5295829999999979</v>
      </c>
      <c r="AZ733" s="372">
        <f t="shared" si="499"/>
        <v>1.5295829999999979</v>
      </c>
      <c r="BA733" s="372">
        <f t="shared" si="499"/>
        <v>1.5295829999999979</v>
      </c>
      <c r="BB733" s="372">
        <f t="shared" si="499"/>
        <v>1.5295829999999979</v>
      </c>
      <c r="BC733" s="372">
        <f t="shared" si="499"/>
        <v>1.5295829999999979</v>
      </c>
      <c r="BD733" s="372">
        <f t="shared" si="499"/>
        <v>1.5295829999999979</v>
      </c>
      <c r="BE733" s="372">
        <f t="shared" si="499"/>
        <v>1.5295829999999979</v>
      </c>
      <c r="BF733" s="372">
        <f t="shared" si="499"/>
        <v>1.5295829999999979</v>
      </c>
      <c r="BG733" s="372">
        <f t="shared" si="499"/>
        <v>1.5295829999999979</v>
      </c>
      <c r="BH733" s="372">
        <f t="shared" si="499"/>
        <v>1.5295829999999979</v>
      </c>
      <c r="BI733" s="372">
        <f t="shared" si="499"/>
        <v>1.5295829999999979</v>
      </c>
      <c r="BJ733" s="372">
        <f t="shared" si="499"/>
        <v>1.5295829999999979</v>
      </c>
      <c r="BK733" s="372">
        <f t="shared" si="499"/>
        <v>1.5295829999999979</v>
      </c>
      <c r="BL733" s="372">
        <f t="shared" si="499"/>
        <v>1.5295829999999979</v>
      </c>
      <c r="BM733" s="372">
        <f t="shared" si="499"/>
        <v>1.5295829999999979</v>
      </c>
      <c r="BN733" s="372">
        <f t="shared" si="499"/>
        <v>1.5295829999999979</v>
      </c>
      <c r="BO733" s="372">
        <f t="shared" si="499"/>
        <v>1.5295829999999979</v>
      </c>
      <c r="BP733" s="372">
        <f t="shared" si="499"/>
        <v>1.5295829999999979</v>
      </c>
      <c r="BQ733" s="372">
        <f t="shared" si="499"/>
        <v>1.5295829999999979</v>
      </c>
      <c r="BR733" s="372">
        <f t="shared" si="499"/>
        <v>1.5295829999999979</v>
      </c>
      <c r="BS733" s="372">
        <f t="shared" si="499"/>
        <v>1.5295829999999979</v>
      </c>
      <c r="BT733" s="372">
        <f t="shared" si="499"/>
        <v>1.5295829999999979</v>
      </c>
      <c r="BU733" s="372">
        <f t="shared" si="499"/>
        <v>1.5295829999999979</v>
      </c>
      <c r="BV733" s="372">
        <f t="shared" si="499"/>
        <v>1.5295829999999979</v>
      </c>
      <c r="BW733" s="372">
        <f t="shared" si="499"/>
        <v>1.5295829999999979</v>
      </c>
      <c r="BX733" s="372">
        <f t="shared" si="489"/>
        <v>1.5295829999999979</v>
      </c>
      <c r="BY733" s="372">
        <f t="shared" si="497"/>
        <v>1.5295829999999979</v>
      </c>
      <c r="BZ733" s="372">
        <f t="shared" si="497"/>
        <v>1.5295829999999979</v>
      </c>
      <c r="CA733" s="372">
        <f t="shared" si="497"/>
        <v>1.5295829999999979</v>
      </c>
      <c r="CB733" s="372">
        <f t="shared" si="497"/>
        <v>1.5295829999999979</v>
      </c>
      <c r="CC733" s="372">
        <f t="shared" si="497"/>
        <v>1.5295829999999979</v>
      </c>
      <c r="CD733" s="372">
        <f t="shared" si="497"/>
        <v>1.5295829999999979</v>
      </c>
      <c r="CE733" s="372">
        <f t="shared" si="497"/>
        <v>1.5295829999999979</v>
      </c>
      <c r="CF733" s="372">
        <f t="shared" si="497"/>
        <v>1.5295829999999979</v>
      </c>
      <c r="CG733" s="372">
        <f t="shared" si="497"/>
        <v>1.5295829999999979</v>
      </c>
      <c r="CH733" s="372">
        <f t="shared" si="497"/>
        <v>1.5295829999999979</v>
      </c>
      <c r="CI733" s="372">
        <f t="shared" si="497"/>
        <v>1.5295829999999979</v>
      </c>
      <c r="CJ733" s="372">
        <f t="shared" si="497"/>
        <v>1.5295829999999979</v>
      </c>
      <c r="CK733" s="372">
        <f t="shared" si="497"/>
        <v>1.5295829999999979</v>
      </c>
      <c r="CL733" s="372">
        <f t="shared" si="497"/>
        <v>1.5295829999999979</v>
      </c>
      <c r="CM733" s="372">
        <f t="shared" si="497"/>
        <v>1.5295829999999979</v>
      </c>
      <c r="CN733" s="372">
        <f t="shared" si="497"/>
        <v>1.5295829999999979</v>
      </c>
      <c r="CO733" s="372">
        <f t="shared" si="497"/>
        <v>1.5295829999999979</v>
      </c>
      <c r="CP733" s="372">
        <f t="shared" si="497"/>
        <v>1.5295829999999979</v>
      </c>
      <c r="CQ733" s="372">
        <f t="shared" si="497"/>
        <v>1.5295829999999979</v>
      </c>
      <c r="CR733" s="372">
        <f t="shared" si="497"/>
        <v>1.5295829999999979</v>
      </c>
      <c r="CS733" s="372">
        <f t="shared" si="497"/>
        <v>1.5295829999999979</v>
      </c>
      <c r="CT733" s="372">
        <f t="shared" si="497"/>
        <v>1.5295829999999979</v>
      </c>
      <c r="CU733" s="372">
        <f t="shared" si="497"/>
        <v>1.5295829999999979</v>
      </c>
      <c r="CV733" s="372">
        <f t="shared" si="497"/>
        <v>1.5295829999999979</v>
      </c>
      <c r="CW733" s="372">
        <f t="shared" si="497"/>
        <v>1.5295829999999979</v>
      </c>
      <c r="CX733" s="372">
        <f t="shared" si="497"/>
        <v>1.5295829999999979</v>
      </c>
      <c r="CY733" s="372">
        <f t="shared" si="497"/>
        <v>1.5295829999999979</v>
      </c>
      <c r="CZ733" s="372">
        <f t="shared" si="497"/>
        <v>1.5295829999999979</v>
      </c>
      <c r="DA733" s="372">
        <f t="shared" si="497"/>
        <v>1.5295829999999979</v>
      </c>
      <c r="DB733" s="372">
        <f t="shared" si="497"/>
        <v>1.5295829999999979</v>
      </c>
      <c r="DC733" s="372">
        <f t="shared" si="497"/>
        <v>1.5295829999999979</v>
      </c>
      <c r="DD733" s="372"/>
      <c r="DE733" s="372"/>
      <c r="DF733" s="372"/>
      <c r="DG733" s="372"/>
      <c r="DH733" s="372"/>
      <c r="DI733" s="372"/>
      <c r="DJ733" s="372"/>
      <c r="DK733" s="372"/>
      <c r="DL733" s="372"/>
      <c r="DM733" s="372"/>
      <c r="DN733" s="372"/>
      <c r="DO733" s="372"/>
      <c r="DP733" s="372"/>
      <c r="DQ733" s="372"/>
      <c r="DR733" s="372"/>
      <c r="DS733" s="372"/>
      <c r="DT733" s="372"/>
      <c r="DU733" s="372"/>
      <c r="DV733" s="372"/>
      <c r="DW733" s="372"/>
      <c r="DX733" s="372"/>
      <c r="DY733" s="372"/>
      <c r="DZ733" s="372"/>
      <c r="EA733" s="372"/>
      <c r="EB733" s="372"/>
      <c r="EC733" s="372"/>
      <c r="ED733" s="372"/>
      <c r="EE733" s="372"/>
      <c r="EF733" s="372"/>
      <c r="EG733" s="372"/>
      <c r="EH733" s="372"/>
      <c r="EI733" s="372"/>
      <c r="EJ733" s="372"/>
      <c r="EK733" s="372"/>
      <c r="EL733" s="372"/>
      <c r="EM733" s="372"/>
    </row>
    <row r="734" spans="2:143" x14ac:dyDescent="0.3">
      <c r="B734" s="377">
        <f t="shared" si="480"/>
        <v>20</v>
      </c>
      <c r="C734" s="71">
        <f t="shared" si="480"/>
        <v>15</v>
      </c>
      <c r="D734" s="373" t="str">
        <f t="shared" si="488"/>
        <v>해외투자대출(멕)</v>
      </c>
      <c r="E734" s="215" t="str">
        <f t="shared" si="488"/>
        <v>하나</v>
      </c>
      <c r="F734" s="283">
        <f t="shared" si="488"/>
        <v>2296.15</v>
      </c>
      <c r="G734" s="217">
        <f t="shared" si="488"/>
        <v>2.5757800000000001E-2</v>
      </c>
      <c r="H734" s="218">
        <f t="shared" si="488"/>
        <v>42992</v>
      </c>
      <c r="I734" s="219" t="str">
        <f t="shared" si="488"/>
        <v>1개월</v>
      </c>
      <c r="J734" s="220" t="str">
        <f t="shared" si="488"/>
        <v>-</v>
      </c>
      <c r="K734" s="379">
        <f>'[1]차입명세(16.12)'!AC22/1000000</f>
        <v>3.1214759999999999</v>
      </c>
      <c r="L734" s="372">
        <f t="shared" si="499"/>
        <v>8.1446457166301371</v>
      </c>
      <c r="M734" s="372">
        <f t="shared" si="499"/>
        <v>7.6585325182465764</v>
      </c>
      <c r="N734" s="372">
        <f t="shared" si="499"/>
        <v>8.1446457166301371</v>
      </c>
      <c r="O734" s="372">
        <f t="shared" si="499"/>
        <v>7.9826079838356163</v>
      </c>
      <c r="P734" s="372">
        <f t="shared" si="499"/>
        <v>8.1446457166301371</v>
      </c>
      <c r="Q734" s="372">
        <f t="shared" si="499"/>
        <v>7.9826079838356163</v>
      </c>
      <c r="R734" s="372">
        <f t="shared" si="499"/>
        <v>8.1446457166301371</v>
      </c>
      <c r="S734" s="372">
        <f t="shared" si="499"/>
        <v>8.1446457166301371</v>
      </c>
      <c r="T734" s="372">
        <f t="shared" si="499"/>
        <v>7.9826079838356163</v>
      </c>
      <c r="U734" s="372">
        <f t="shared" si="499"/>
        <v>8.1446457166301371</v>
      </c>
      <c r="V734" s="372">
        <f t="shared" si="499"/>
        <v>7.9826079838356163</v>
      </c>
      <c r="W734" s="372">
        <f t="shared" si="499"/>
        <v>3.1214760000000004</v>
      </c>
      <c r="X734" s="372">
        <f t="shared" si="499"/>
        <v>3.1214760000000004</v>
      </c>
      <c r="Y734" s="372">
        <f t="shared" si="499"/>
        <v>3.1214760000000004</v>
      </c>
      <c r="Z734" s="372">
        <f t="shared" si="499"/>
        <v>3.1214760000000004</v>
      </c>
      <c r="AA734" s="372">
        <f t="shared" si="499"/>
        <v>3.1214760000000004</v>
      </c>
      <c r="AB734" s="372">
        <f t="shared" si="499"/>
        <v>3.1214760000000004</v>
      </c>
      <c r="AC734" s="372">
        <f t="shared" si="499"/>
        <v>3.1214760000000004</v>
      </c>
      <c r="AD734" s="372">
        <f t="shared" si="499"/>
        <v>3.1214760000000004</v>
      </c>
      <c r="AE734" s="372">
        <f t="shared" si="499"/>
        <v>3.1214760000000004</v>
      </c>
      <c r="AF734" s="372">
        <f t="shared" si="499"/>
        <v>3.1214760000000004</v>
      </c>
      <c r="AG734" s="372">
        <f t="shared" si="499"/>
        <v>3.1214760000000004</v>
      </c>
      <c r="AH734" s="372">
        <f t="shared" si="499"/>
        <v>3.1214760000000004</v>
      </c>
      <c r="AI734" s="372">
        <f t="shared" si="499"/>
        <v>3.1214760000000004</v>
      </c>
      <c r="AJ734" s="372">
        <f t="shared" si="499"/>
        <v>3.1214760000000004</v>
      </c>
      <c r="AK734" s="372">
        <f t="shared" si="499"/>
        <v>3.1214760000000004</v>
      </c>
      <c r="AL734" s="372">
        <f t="shared" si="499"/>
        <v>3.1214760000000004</v>
      </c>
      <c r="AM734" s="372">
        <f t="shared" si="499"/>
        <v>3.1214760000000004</v>
      </c>
      <c r="AN734" s="372">
        <f t="shared" si="499"/>
        <v>3.1214760000000004</v>
      </c>
      <c r="AO734" s="372">
        <f t="shared" si="499"/>
        <v>3.1214760000000004</v>
      </c>
      <c r="AP734" s="372">
        <f t="shared" si="499"/>
        <v>3.1214760000000004</v>
      </c>
      <c r="AQ734" s="372">
        <f t="shared" si="499"/>
        <v>3.1214760000000004</v>
      </c>
      <c r="AR734" s="372">
        <f t="shared" si="499"/>
        <v>3.1214760000000004</v>
      </c>
      <c r="AS734" s="372">
        <f t="shared" si="499"/>
        <v>3.1214760000000004</v>
      </c>
      <c r="AT734" s="372">
        <f t="shared" si="499"/>
        <v>3.1214760000000004</v>
      </c>
      <c r="AU734" s="372">
        <f t="shared" si="499"/>
        <v>3.1214760000000004</v>
      </c>
      <c r="AV734" s="372">
        <f t="shared" si="499"/>
        <v>3.1214760000000004</v>
      </c>
      <c r="AW734" s="372">
        <f t="shared" si="499"/>
        <v>3.1214760000000004</v>
      </c>
      <c r="AX734" s="372">
        <f t="shared" si="499"/>
        <v>3.1214760000000004</v>
      </c>
      <c r="AY734" s="372">
        <f t="shared" si="499"/>
        <v>3.1214760000000004</v>
      </c>
      <c r="AZ734" s="372">
        <f t="shared" si="499"/>
        <v>3.1214760000000004</v>
      </c>
      <c r="BA734" s="372">
        <f t="shared" si="499"/>
        <v>3.1214760000000004</v>
      </c>
      <c r="BB734" s="372">
        <f t="shared" si="499"/>
        <v>3.1214760000000004</v>
      </c>
      <c r="BC734" s="372">
        <f t="shared" si="499"/>
        <v>3.1214760000000004</v>
      </c>
      <c r="BD734" s="372">
        <f t="shared" si="499"/>
        <v>3.1214760000000004</v>
      </c>
      <c r="BE734" s="372">
        <f t="shared" si="499"/>
        <v>3.1214760000000004</v>
      </c>
      <c r="BF734" s="372">
        <f t="shared" si="499"/>
        <v>3.1214760000000004</v>
      </c>
      <c r="BG734" s="372">
        <f t="shared" si="499"/>
        <v>3.1214760000000004</v>
      </c>
      <c r="BH734" s="372">
        <f t="shared" si="499"/>
        <v>3.1214760000000004</v>
      </c>
      <c r="BI734" s="372">
        <f t="shared" si="499"/>
        <v>3.1214760000000004</v>
      </c>
      <c r="BJ734" s="372">
        <f t="shared" si="499"/>
        <v>3.1214760000000004</v>
      </c>
      <c r="BK734" s="372">
        <f t="shared" si="499"/>
        <v>3.1214760000000004</v>
      </c>
      <c r="BL734" s="372">
        <f t="shared" si="499"/>
        <v>3.1214760000000004</v>
      </c>
      <c r="BM734" s="372">
        <f t="shared" si="499"/>
        <v>3.1214760000000004</v>
      </c>
      <c r="BN734" s="372">
        <f t="shared" si="499"/>
        <v>3.1214760000000004</v>
      </c>
      <c r="BO734" s="372">
        <f t="shared" si="499"/>
        <v>3.1214760000000004</v>
      </c>
      <c r="BP734" s="372">
        <f t="shared" si="499"/>
        <v>3.1214760000000004</v>
      </c>
      <c r="BQ734" s="372">
        <f t="shared" si="499"/>
        <v>3.1214760000000004</v>
      </c>
      <c r="BR734" s="372">
        <f t="shared" si="499"/>
        <v>3.1214760000000004</v>
      </c>
      <c r="BS734" s="372">
        <f t="shared" si="499"/>
        <v>3.1214760000000004</v>
      </c>
      <c r="BT734" s="372">
        <f t="shared" si="499"/>
        <v>3.1214760000000004</v>
      </c>
      <c r="BU734" s="372">
        <f t="shared" si="499"/>
        <v>3.1214760000000004</v>
      </c>
      <c r="BV734" s="372">
        <f t="shared" si="499"/>
        <v>3.1214760000000004</v>
      </c>
      <c r="BW734" s="372">
        <f t="shared" si="499"/>
        <v>3.1214760000000004</v>
      </c>
      <c r="BX734" s="372">
        <f t="shared" si="489"/>
        <v>3.1214760000000004</v>
      </c>
      <c r="BY734" s="372">
        <f t="shared" si="497"/>
        <v>3.1214760000000004</v>
      </c>
      <c r="BZ734" s="372">
        <f t="shared" si="497"/>
        <v>3.1214760000000004</v>
      </c>
      <c r="CA734" s="372">
        <f t="shared" si="497"/>
        <v>3.1214760000000004</v>
      </c>
      <c r="CB734" s="372">
        <f t="shared" si="497"/>
        <v>3.1214760000000004</v>
      </c>
      <c r="CC734" s="372">
        <f t="shared" si="497"/>
        <v>3.1214760000000004</v>
      </c>
      <c r="CD734" s="372">
        <f t="shared" si="497"/>
        <v>3.1214760000000004</v>
      </c>
      <c r="CE734" s="372">
        <f t="shared" si="497"/>
        <v>3.1214760000000004</v>
      </c>
      <c r="CF734" s="372">
        <f t="shared" si="497"/>
        <v>3.1214760000000004</v>
      </c>
      <c r="CG734" s="372">
        <f t="shared" si="497"/>
        <v>3.1214760000000004</v>
      </c>
      <c r="CH734" s="372">
        <f t="shared" si="497"/>
        <v>3.1214760000000004</v>
      </c>
      <c r="CI734" s="372">
        <f t="shared" si="497"/>
        <v>3.1214760000000004</v>
      </c>
      <c r="CJ734" s="372">
        <f t="shared" si="497"/>
        <v>3.1214760000000004</v>
      </c>
      <c r="CK734" s="372">
        <f t="shared" si="497"/>
        <v>3.1214760000000004</v>
      </c>
      <c r="CL734" s="372">
        <f t="shared" si="497"/>
        <v>3.1214760000000004</v>
      </c>
      <c r="CM734" s="372">
        <f t="shared" si="497"/>
        <v>3.1214760000000004</v>
      </c>
      <c r="CN734" s="372">
        <f t="shared" si="497"/>
        <v>3.1214760000000004</v>
      </c>
      <c r="CO734" s="372">
        <f t="shared" si="497"/>
        <v>3.1214760000000004</v>
      </c>
      <c r="CP734" s="372">
        <f t="shared" si="497"/>
        <v>3.1214760000000004</v>
      </c>
      <c r="CQ734" s="372">
        <f t="shared" si="497"/>
        <v>3.1214760000000004</v>
      </c>
      <c r="CR734" s="372">
        <f t="shared" si="497"/>
        <v>3.1214760000000004</v>
      </c>
      <c r="CS734" s="372">
        <f t="shared" si="497"/>
        <v>3.1214760000000004</v>
      </c>
      <c r="CT734" s="372">
        <f t="shared" si="497"/>
        <v>3.1214760000000004</v>
      </c>
      <c r="CU734" s="372">
        <f t="shared" si="497"/>
        <v>3.1214760000000004</v>
      </c>
      <c r="CV734" s="372">
        <f t="shared" si="497"/>
        <v>3.1214760000000004</v>
      </c>
      <c r="CW734" s="372">
        <f t="shared" si="497"/>
        <v>3.1214760000000004</v>
      </c>
      <c r="CX734" s="372">
        <f t="shared" si="497"/>
        <v>3.1214760000000004</v>
      </c>
      <c r="CY734" s="372">
        <f t="shared" si="497"/>
        <v>3.1214760000000004</v>
      </c>
      <c r="CZ734" s="372">
        <f t="shared" si="497"/>
        <v>3.1214760000000004</v>
      </c>
      <c r="DA734" s="372">
        <f t="shared" si="497"/>
        <v>3.1214760000000004</v>
      </c>
      <c r="DB734" s="372">
        <f t="shared" si="497"/>
        <v>3.1214760000000004</v>
      </c>
      <c r="DC734" s="372">
        <f t="shared" si="497"/>
        <v>3.1214760000000004</v>
      </c>
      <c r="DD734" s="372"/>
      <c r="DE734" s="372"/>
      <c r="DF734" s="372"/>
      <c r="DG734" s="372"/>
      <c r="DH734" s="372"/>
      <c r="DI734" s="372"/>
      <c r="DJ734" s="372"/>
      <c r="DK734" s="372"/>
      <c r="DL734" s="372"/>
      <c r="DM734" s="372"/>
      <c r="DN734" s="372"/>
      <c r="DO734" s="372"/>
      <c r="DP734" s="372"/>
      <c r="DQ734" s="372"/>
      <c r="DR734" s="372"/>
      <c r="DS734" s="372"/>
      <c r="DT734" s="372"/>
      <c r="DU734" s="372"/>
      <c r="DV734" s="372"/>
      <c r="DW734" s="372"/>
      <c r="DX734" s="372"/>
      <c r="DY734" s="372"/>
      <c r="DZ734" s="372"/>
      <c r="EA734" s="372"/>
      <c r="EB734" s="372"/>
      <c r="EC734" s="372"/>
      <c r="ED734" s="372"/>
      <c r="EE734" s="372"/>
      <c r="EF734" s="372"/>
      <c r="EG734" s="372"/>
      <c r="EH734" s="372"/>
      <c r="EI734" s="372"/>
      <c r="EJ734" s="372"/>
      <c r="EK734" s="372"/>
      <c r="EL734" s="372"/>
      <c r="EM734" s="372"/>
    </row>
    <row r="735" spans="2:143" x14ac:dyDescent="0.3">
      <c r="B735" s="377">
        <f t="shared" si="480"/>
        <v>21</v>
      </c>
      <c r="C735" s="71">
        <f t="shared" si="480"/>
        <v>16</v>
      </c>
      <c r="D735" s="368" t="str">
        <f t="shared" si="488"/>
        <v>해외투자대출(창)</v>
      </c>
      <c r="E735" s="215" t="str">
        <f t="shared" si="488"/>
        <v>하나</v>
      </c>
      <c r="F735" s="283">
        <f t="shared" si="488"/>
        <v>2296.15</v>
      </c>
      <c r="G735" s="217">
        <f t="shared" si="488"/>
        <v>2.5757800000000001E-2</v>
      </c>
      <c r="H735" s="218">
        <f t="shared" si="488"/>
        <v>42992</v>
      </c>
      <c r="I735" s="219" t="str">
        <f t="shared" si="488"/>
        <v>1개월</v>
      </c>
      <c r="J735" s="220" t="str">
        <f t="shared" si="488"/>
        <v>-</v>
      </c>
      <c r="K735" s="379">
        <f>'[1]차입명세(16.12)'!AC23/1000000</f>
        <v>3.1214759999999999</v>
      </c>
      <c r="L735" s="372">
        <f t="shared" si="499"/>
        <v>8.1446457166301371</v>
      </c>
      <c r="M735" s="372">
        <f t="shared" si="499"/>
        <v>7.6585325182465764</v>
      </c>
      <c r="N735" s="372">
        <f t="shared" si="499"/>
        <v>8.1446457166301371</v>
      </c>
      <c r="O735" s="372">
        <f t="shared" si="499"/>
        <v>7.9826079838356163</v>
      </c>
      <c r="P735" s="372">
        <f t="shared" si="499"/>
        <v>8.1446457166301371</v>
      </c>
      <c r="Q735" s="372">
        <f t="shared" si="499"/>
        <v>7.9826079838356163</v>
      </c>
      <c r="R735" s="372">
        <f t="shared" si="499"/>
        <v>8.1446457166301371</v>
      </c>
      <c r="S735" s="372">
        <f t="shared" si="499"/>
        <v>8.1446457166301371</v>
      </c>
      <c r="T735" s="372">
        <f t="shared" si="499"/>
        <v>7.9826079838356163</v>
      </c>
      <c r="U735" s="372">
        <f t="shared" si="499"/>
        <v>3.1214760000000004</v>
      </c>
      <c r="V735" s="372">
        <f t="shared" si="499"/>
        <v>3.1214760000000004</v>
      </c>
      <c r="W735" s="372">
        <f t="shared" si="499"/>
        <v>3.1214760000000004</v>
      </c>
      <c r="X735" s="372">
        <f t="shared" si="499"/>
        <v>3.1214760000000004</v>
      </c>
      <c r="Y735" s="372">
        <f t="shared" si="499"/>
        <v>3.1214760000000004</v>
      </c>
      <c r="Z735" s="372">
        <f t="shared" si="499"/>
        <v>3.1214760000000004</v>
      </c>
      <c r="AA735" s="372">
        <f t="shared" si="499"/>
        <v>3.1214760000000004</v>
      </c>
      <c r="AB735" s="372">
        <f t="shared" si="499"/>
        <v>3.1214760000000004</v>
      </c>
      <c r="AC735" s="372">
        <f t="shared" si="499"/>
        <v>3.1214760000000004</v>
      </c>
      <c r="AD735" s="372">
        <f t="shared" si="499"/>
        <v>3.1214760000000004</v>
      </c>
      <c r="AE735" s="372">
        <f t="shared" si="499"/>
        <v>3.1214760000000004</v>
      </c>
      <c r="AF735" s="372">
        <f t="shared" si="499"/>
        <v>3.1214760000000004</v>
      </c>
      <c r="AG735" s="372">
        <f t="shared" si="499"/>
        <v>3.1214760000000004</v>
      </c>
      <c r="AH735" s="372">
        <f t="shared" si="499"/>
        <v>3.1214760000000004</v>
      </c>
      <c r="AI735" s="372">
        <f t="shared" si="499"/>
        <v>3.1214760000000004</v>
      </c>
      <c r="AJ735" s="372">
        <f t="shared" si="499"/>
        <v>3.1214760000000004</v>
      </c>
      <c r="AK735" s="372">
        <f t="shared" si="499"/>
        <v>3.1214760000000004</v>
      </c>
      <c r="AL735" s="372">
        <f t="shared" si="499"/>
        <v>3.1214760000000004</v>
      </c>
      <c r="AM735" s="372">
        <f t="shared" si="499"/>
        <v>3.1214760000000004</v>
      </c>
      <c r="AN735" s="372">
        <f t="shared" si="499"/>
        <v>3.1214760000000004</v>
      </c>
      <c r="AO735" s="372">
        <f t="shared" si="499"/>
        <v>3.1214760000000004</v>
      </c>
      <c r="AP735" s="372">
        <f t="shared" si="499"/>
        <v>3.1214760000000004</v>
      </c>
      <c r="AQ735" s="372">
        <f t="shared" si="499"/>
        <v>3.1214760000000004</v>
      </c>
      <c r="AR735" s="372">
        <f t="shared" si="499"/>
        <v>3.1214760000000004</v>
      </c>
      <c r="AS735" s="372">
        <f t="shared" si="499"/>
        <v>3.1214760000000004</v>
      </c>
      <c r="AT735" s="372">
        <f t="shared" si="499"/>
        <v>3.1214760000000004</v>
      </c>
      <c r="AU735" s="372">
        <f t="shared" si="499"/>
        <v>3.1214760000000004</v>
      </c>
      <c r="AV735" s="372">
        <f t="shared" si="499"/>
        <v>3.1214760000000004</v>
      </c>
      <c r="AW735" s="372">
        <f t="shared" si="499"/>
        <v>3.1214760000000004</v>
      </c>
      <c r="AX735" s="372">
        <f t="shared" si="499"/>
        <v>3.1214760000000004</v>
      </c>
      <c r="AY735" s="372">
        <f t="shared" si="499"/>
        <v>3.1214760000000004</v>
      </c>
      <c r="AZ735" s="372">
        <f t="shared" si="499"/>
        <v>3.1214760000000004</v>
      </c>
      <c r="BA735" s="372">
        <f t="shared" si="499"/>
        <v>3.1214760000000004</v>
      </c>
      <c r="BB735" s="372">
        <f t="shared" si="499"/>
        <v>3.1214760000000004</v>
      </c>
      <c r="BC735" s="372">
        <f t="shared" si="499"/>
        <v>3.1214760000000004</v>
      </c>
      <c r="BD735" s="372">
        <f t="shared" si="499"/>
        <v>3.1214760000000004</v>
      </c>
      <c r="BE735" s="372">
        <f t="shared" si="499"/>
        <v>3.1214760000000004</v>
      </c>
      <c r="BF735" s="372">
        <f t="shared" si="499"/>
        <v>3.1214760000000004</v>
      </c>
      <c r="BG735" s="372">
        <f t="shared" si="499"/>
        <v>3.1214760000000004</v>
      </c>
      <c r="BH735" s="372">
        <f t="shared" si="499"/>
        <v>3.1214760000000004</v>
      </c>
      <c r="BI735" s="372">
        <f t="shared" si="499"/>
        <v>3.1214760000000004</v>
      </c>
      <c r="BJ735" s="372">
        <f t="shared" si="499"/>
        <v>3.1214760000000004</v>
      </c>
      <c r="BK735" s="372">
        <f t="shared" si="499"/>
        <v>3.1214760000000004</v>
      </c>
      <c r="BL735" s="372">
        <f t="shared" si="499"/>
        <v>3.1214760000000004</v>
      </c>
      <c r="BM735" s="372">
        <f t="shared" si="499"/>
        <v>3.1214760000000004</v>
      </c>
      <c r="BN735" s="372">
        <f t="shared" si="499"/>
        <v>3.1214760000000004</v>
      </c>
      <c r="BO735" s="372">
        <f t="shared" si="499"/>
        <v>3.1214760000000004</v>
      </c>
      <c r="BP735" s="372">
        <f t="shared" si="499"/>
        <v>3.1214760000000004</v>
      </c>
      <c r="BQ735" s="372">
        <f t="shared" si="499"/>
        <v>3.1214760000000004</v>
      </c>
      <c r="BR735" s="372">
        <f t="shared" si="499"/>
        <v>3.1214760000000004</v>
      </c>
      <c r="BS735" s="372">
        <f t="shared" si="499"/>
        <v>3.1214760000000004</v>
      </c>
      <c r="BT735" s="372">
        <f t="shared" si="499"/>
        <v>3.1214760000000004</v>
      </c>
      <c r="BU735" s="372">
        <f t="shared" si="499"/>
        <v>3.1214760000000004</v>
      </c>
      <c r="BV735" s="372">
        <f t="shared" si="499"/>
        <v>3.1214760000000004</v>
      </c>
      <c r="BW735" s="372">
        <f t="shared" si="499"/>
        <v>3.1214760000000004</v>
      </c>
      <c r="BX735" s="372">
        <f t="shared" si="489"/>
        <v>3.1214760000000004</v>
      </c>
      <c r="BY735" s="372">
        <f t="shared" si="497"/>
        <v>3.1214760000000004</v>
      </c>
      <c r="BZ735" s="372">
        <f t="shared" si="497"/>
        <v>3.1214760000000004</v>
      </c>
      <c r="CA735" s="372">
        <f t="shared" si="497"/>
        <v>3.1214760000000004</v>
      </c>
      <c r="CB735" s="372">
        <f t="shared" si="497"/>
        <v>3.1214760000000004</v>
      </c>
      <c r="CC735" s="372">
        <f t="shared" si="497"/>
        <v>3.1214760000000004</v>
      </c>
      <c r="CD735" s="372">
        <f t="shared" si="497"/>
        <v>3.1214760000000004</v>
      </c>
      <c r="CE735" s="372">
        <f t="shared" si="497"/>
        <v>3.1214760000000004</v>
      </c>
      <c r="CF735" s="372">
        <f t="shared" si="497"/>
        <v>3.1214760000000004</v>
      </c>
      <c r="CG735" s="372">
        <f t="shared" si="497"/>
        <v>3.1214760000000004</v>
      </c>
      <c r="CH735" s="372">
        <f t="shared" si="497"/>
        <v>3.1214760000000004</v>
      </c>
      <c r="CI735" s="372">
        <f t="shared" si="497"/>
        <v>3.1214760000000004</v>
      </c>
      <c r="CJ735" s="372">
        <f t="shared" si="497"/>
        <v>3.1214760000000004</v>
      </c>
      <c r="CK735" s="372">
        <f t="shared" si="497"/>
        <v>3.1214760000000004</v>
      </c>
      <c r="CL735" s="372">
        <f t="shared" si="497"/>
        <v>3.1214760000000004</v>
      </c>
      <c r="CM735" s="372">
        <f t="shared" si="497"/>
        <v>3.1214760000000004</v>
      </c>
      <c r="CN735" s="372">
        <f t="shared" si="497"/>
        <v>3.1214760000000004</v>
      </c>
      <c r="CO735" s="372">
        <f t="shared" si="497"/>
        <v>3.1214760000000004</v>
      </c>
      <c r="CP735" s="372">
        <f t="shared" si="497"/>
        <v>3.1214760000000004</v>
      </c>
      <c r="CQ735" s="372">
        <f t="shared" si="497"/>
        <v>3.1214760000000004</v>
      </c>
      <c r="CR735" s="372">
        <f t="shared" si="497"/>
        <v>3.1214760000000004</v>
      </c>
      <c r="CS735" s="372">
        <f t="shared" si="497"/>
        <v>3.1214760000000004</v>
      </c>
      <c r="CT735" s="372">
        <f t="shared" si="497"/>
        <v>3.1214760000000004</v>
      </c>
      <c r="CU735" s="372">
        <f t="shared" si="497"/>
        <v>3.1214760000000004</v>
      </c>
      <c r="CV735" s="372">
        <f t="shared" si="497"/>
        <v>3.1214760000000004</v>
      </c>
      <c r="CW735" s="372">
        <f t="shared" si="497"/>
        <v>3.1214760000000004</v>
      </c>
      <c r="CX735" s="372">
        <f t="shared" si="497"/>
        <v>3.1214760000000004</v>
      </c>
      <c r="CY735" s="372">
        <f t="shared" si="497"/>
        <v>3.1214760000000004</v>
      </c>
      <c r="CZ735" s="372">
        <f t="shared" si="497"/>
        <v>3.1214760000000004</v>
      </c>
      <c r="DA735" s="372">
        <f t="shared" si="497"/>
        <v>3.1214760000000004</v>
      </c>
      <c r="DB735" s="372">
        <f t="shared" si="497"/>
        <v>3.1214760000000004</v>
      </c>
      <c r="DC735" s="372">
        <f t="shared" si="497"/>
        <v>3.1214760000000004</v>
      </c>
      <c r="DD735" s="372"/>
      <c r="DE735" s="372"/>
      <c r="DF735" s="372"/>
      <c r="DG735" s="372"/>
      <c r="DH735" s="372"/>
      <c r="DI735" s="372"/>
      <c r="DJ735" s="372"/>
      <c r="DK735" s="372"/>
      <c r="DL735" s="372"/>
      <c r="DM735" s="372"/>
      <c r="DN735" s="372"/>
      <c r="DO735" s="372"/>
      <c r="DP735" s="372"/>
      <c r="DQ735" s="372"/>
      <c r="DR735" s="372"/>
      <c r="DS735" s="372"/>
      <c r="DT735" s="372"/>
      <c r="DU735" s="372"/>
      <c r="DV735" s="372"/>
      <c r="DW735" s="372"/>
      <c r="DX735" s="372"/>
      <c r="DY735" s="372"/>
      <c r="DZ735" s="372"/>
      <c r="EA735" s="372"/>
      <c r="EB735" s="372"/>
      <c r="EC735" s="372"/>
      <c r="ED735" s="372"/>
      <c r="EE735" s="372"/>
      <c r="EF735" s="372"/>
      <c r="EG735" s="372"/>
      <c r="EH735" s="372"/>
      <c r="EI735" s="372"/>
      <c r="EJ735" s="372"/>
      <c r="EK735" s="372"/>
      <c r="EL735" s="372"/>
      <c r="EM735" s="372"/>
    </row>
    <row r="736" spans="2:143" x14ac:dyDescent="0.3">
      <c r="B736" s="377">
        <f t="shared" si="480"/>
        <v>22</v>
      </c>
      <c r="C736" s="71">
        <f t="shared" si="480"/>
        <v>17</v>
      </c>
      <c r="D736" s="373" t="str">
        <f t="shared" ref="D736:J744" si="500">D660</f>
        <v>외화운영자금</v>
      </c>
      <c r="E736" s="215" t="str">
        <f t="shared" si="500"/>
        <v>수협</v>
      </c>
      <c r="F736" s="283">
        <f t="shared" si="500"/>
        <v>12085</v>
      </c>
      <c r="G736" s="217">
        <f t="shared" si="500"/>
        <v>2.29E-2</v>
      </c>
      <c r="H736" s="218">
        <f t="shared" si="500"/>
        <v>42939</v>
      </c>
      <c r="I736" s="219" t="str">
        <f t="shared" si="500"/>
        <v>1개월</v>
      </c>
      <c r="J736" s="220" t="str">
        <f t="shared" si="500"/>
        <v>-</v>
      </c>
      <c r="K736" s="379">
        <f>'[1]차입명세(16.12)'!AC24/1000000</f>
        <v>6.9186620000000003</v>
      </c>
      <c r="L736" s="372">
        <f t="shared" si="499"/>
        <v>30.423159260273977</v>
      </c>
      <c r="M736" s="372">
        <f t="shared" si="499"/>
        <v>28.148530493150691</v>
      </c>
      <c r="N736" s="372">
        <f t="shared" si="499"/>
        <v>30.423159260273977</v>
      </c>
      <c r="O736" s="372">
        <f t="shared" si="499"/>
        <v>29.664949671232879</v>
      </c>
      <c r="P736" s="372">
        <f t="shared" si="499"/>
        <v>30.423159260273977</v>
      </c>
      <c r="Q736" s="372">
        <f t="shared" si="499"/>
        <v>29.664949671232879</v>
      </c>
      <c r="R736" s="372">
        <f t="shared" si="499"/>
        <v>30.423159260273977</v>
      </c>
      <c r="S736" s="372">
        <f t="shared" si="499"/>
        <v>30.42315926027398</v>
      </c>
      <c r="T736" s="372">
        <f t="shared" si="499"/>
        <v>29.664949671232879</v>
      </c>
      <c r="U736" s="372">
        <f t="shared" si="499"/>
        <v>30.423159260273977</v>
      </c>
      <c r="V736" s="372">
        <f t="shared" si="499"/>
        <v>29.664949671232879</v>
      </c>
      <c r="W736" s="372">
        <f t="shared" si="499"/>
        <v>30.423159260273977</v>
      </c>
      <c r="X736" s="372">
        <f t="shared" si="499"/>
        <v>30.42315926027398</v>
      </c>
      <c r="Y736" s="372">
        <f t="shared" si="499"/>
        <v>28.148530493150691</v>
      </c>
      <c r="Z736" s="372">
        <f t="shared" si="499"/>
        <v>30.423159260273977</v>
      </c>
      <c r="AA736" s="372">
        <f t="shared" si="499"/>
        <v>29.664949671232879</v>
      </c>
      <c r="AB736" s="372">
        <f t="shared" si="499"/>
        <v>30.423159260273977</v>
      </c>
      <c r="AC736" s="372">
        <f t="shared" si="499"/>
        <v>29.664949671232879</v>
      </c>
      <c r="AD736" s="372">
        <f t="shared" si="499"/>
        <v>30.423159260273977</v>
      </c>
      <c r="AE736" s="372">
        <f t="shared" si="499"/>
        <v>30.42315926027398</v>
      </c>
      <c r="AF736" s="372">
        <f t="shared" si="499"/>
        <v>29.664949671232879</v>
      </c>
      <c r="AG736" s="372">
        <f t="shared" si="499"/>
        <v>30.423159260273977</v>
      </c>
      <c r="AH736" s="372">
        <f t="shared" si="499"/>
        <v>29.664949671232879</v>
      </c>
      <c r="AI736" s="372">
        <f t="shared" si="499"/>
        <v>30.423159260273977</v>
      </c>
      <c r="AJ736" s="372">
        <f t="shared" si="499"/>
        <v>30.42315926027398</v>
      </c>
      <c r="AK736" s="372">
        <f t="shared" si="499"/>
        <v>28.148530493150691</v>
      </c>
      <c r="AL736" s="372">
        <f t="shared" si="499"/>
        <v>30.423159260273977</v>
      </c>
      <c r="AM736" s="372">
        <f t="shared" si="499"/>
        <v>29.664949671232879</v>
      </c>
      <c r="AN736" s="372">
        <f t="shared" si="499"/>
        <v>30.423159260273977</v>
      </c>
      <c r="AO736" s="372">
        <f t="shared" si="499"/>
        <v>29.664949671232879</v>
      </c>
      <c r="AP736" s="372">
        <f t="shared" si="499"/>
        <v>30.423159260273977</v>
      </c>
      <c r="AQ736" s="372">
        <f t="shared" si="499"/>
        <v>30.42315926027398</v>
      </c>
      <c r="AR736" s="372">
        <f t="shared" si="499"/>
        <v>29.664949671232879</v>
      </c>
      <c r="AS736" s="372">
        <f t="shared" si="499"/>
        <v>30.423159260273977</v>
      </c>
      <c r="AT736" s="372">
        <f t="shared" si="499"/>
        <v>29.664949671232879</v>
      </c>
      <c r="AU736" s="372">
        <f t="shared" si="499"/>
        <v>30.423159260273977</v>
      </c>
      <c r="AV736" s="372">
        <f t="shared" si="499"/>
        <v>30.358939322404371</v>
      </c>
      <c r="AW736" s="372">
        <f t="shared" si="499"/>
        <v>28.846663366120222</v>
      </c>
      <c r="AX736" s="372">
        <f t="shared" si="499"/>
        <v>30.358939322404375</v>
      </c>
      <c r="AY736" s="372">
        <f t="shared" si="499"/>
        <v>29.6028013442623</v>
      </c>
      <c r="AZ736" s="372">
        <f t="shared" si="499"/>
        <v>30.358939322404378</v>
      </c>
      <c r="BA736" s="372">
        <f t="shared" si="499"/>
        <v>29.6028013442623</v>
      </c>
      <c r="BB736" s="372">
        <f t="shared" si="499"/>
        <v>30.358939322404378</v>
      </c>
      <c r="BC736" s="372">
        <f t="shared" si="499"/>
        <v>30.358939322404378</v>
      </c>
      <c r="BD736" s="372">
        <f t="shared" si="499"/>
        <v>29.6028013442623</v>
      </c>
      <c r="BE736" s="372">
        <f t="shared" si="499"/>
        <v>30.358939322404378</v>
      </c>
      <c r="BF736" s="372">
        <f t="shared" si="499"/>
        <v>29.6028013442623</v>
      </c>
      <c r="BG736" s="372">
        <f t="shared" si="499"/>
        <v>30.358939322404378</v>
      </c>
      <c r="BH736" s="372">
        <f t="shared" si="499"/>
        <v>30.42315926027398</v>
      </c>
      <c r="BI736" s="372">
        <f t="shared" si="499"/>
        <v>28.148530493150691</v>
      </c>
      <c r="BJ736" s="372">
        <f t="shared" si="499"/>
        <v>30.423159260273977</v>
      </c>
      <c r="BK736" s="372">
        <f t="shared" si="499"/>
        <v>29.664949671232879</v>
      </c>
      <c r="BL736" s="372">
        <f t="shared" si="499"/>
        <v>30.423159260273977</v>
      </c>
      <c r="BM736" s="372">
        <f t="shared" si="499"/>
        <v>29.664949671232879</v>
      </c>
      <c r="BN736" s="372">
        <f t="shared" si="499"/>
        <v>30.423159260273977</v>
      </c>
      <c r="BO736" s="372">
        <f t="shared" si="499"/>
        <v>30.42315926027398</v>
      </c>
      <c r="BP736" s="372">
        <f t="shared" si="499"/>
        <v>29.664949671232879</v>
      </c>
      <c r="BQ736" s="372">
        <f t="shared" si="499"/>
        <v>30.423159260273977</v>
      </c>
      <c r="BR736" s="372">
        <f t="shared" si="499"/>
        <v>29.664949671232879</v>
      </c>
      <c r="BS736" s="372">
        <f t="shared" si="499"/>
        <v>30.423159260273977</v>
      </c>
      <c r="BT736" s="372">
        <f t="shared" si="499"/>
        <v>30.42315926027398</v>
      </c>
      <c r="BU736" s="372">
        <f t="shared" si="499"/>
        <v>28.148530493150691</v>
      </c>
      <c r="BV736" s="372">
        <f t="shared" si="499"/>
        <v>30.423159260273977</v>
      </c>
      <c r="BW736" s="372">
        <f t="shared" ref="BW736:EH743" si="501">BV736+BW513-BW660</f>
        <v>29.664949671232879</v>
      </c>
      <c r="BX736" s="372">
        <f t="shared" si="501"/>
        <v>30.423159260273977</v>
      </c>
      <c r="BY736" s="372">
        <f t="shared" si="501"/>
        <v>29.664949671232879</v>
      </c>
      <c r="BZ736" s="372">
        <f t="shared" si="501"/>
        <v>30.423159260273977</v>
      </c>
      <c r="CA736" s="372">
        <f t="shared" si="501"/>
        <v>30.42315926027398</v>
      </c>
      <c r="CB736" s="372">
        <f t="shared" si="501"/>
        <v>29.664949671232879</v>
      </c>
      <c r="CC736" s="372">
        <f t="shared" si="501"/>
        <v>30.423159260273977</v>
      </c>
      <c r="CD736" s="372">
        <f t="shared" si="501"/>
        <v>29.664949671232879</v>
      </c>
      <c r="CE736" s="372">
        <f t="shared" si="501"/>
        <v>30.423159260273977</v>
      </c>
      <c r="CF736" s="372">
        <f t="shared" si="501"/>
        <v>30.42315926027398</v>
      </c>
      <c r="CG736" s="372">
        <f t="shared" si="501"/>
        <v>28.148530493150691</v>
      </c>
      <c r="CH736" s="372">
        <f t="shared" si="501"/>
        <v>30.423159260273977</v>
      </c>
      <c r="CI736" s="372">
        <f t="shared" si="501"/>
        <v>29.664949671232879</v>
      </c>
      <c r="CJ736" s="372">
        <f t="shared" si="501"/>
        <v>30.423159260273977</v>
      </c>
      <c r="CK736" s="372">
        <f t="shared" si="501"/>
        <v>29.664949671232879</v>
      </c>
      <c r="CL736" s="372">
        <f t="shared" si="501"/>
        <v>30.423159260273977</v>
      </c>
      <c r="CM736" s="372">
        <f t="shared" si="501"/>
        <v>30.42315926027398</v>
      </c>
      <c r="CN736" s="372">
        <f t="shared" si="501"/>
        <v>29.664949671232879</v>
      </c>
      <c r="CO736" s="372">
        <f t="shared" si="501"/>
        <v>30.423159260273977</v>
      </c>
      <c r="CP736" s="372">
        <f t="shared" si="501"/>
        <v>29.664949671232879</v>
      </c>
      <c r="CQ736" s="372">
        <f t="shared" si="501"/>
        <v>30.423159260273977</v>
      </c>
      <c r="CR736" s="372">
        <f t="shared" si="501"/>
        <v>30.358939322404371</v>
      </c>
      <c r="CS736" s="372">
        <f t="shared" si="501"/>
        <v>28.846663366120222</v>
      </c>
      <c r="CT736" s="372">
        <f t="shared" si="501"/>
        <v>30.358939322404375</v>
      </c>
      <c r="CU736" s="372">
        <f t="shared" si="501"/>
        <v>29.6028013442623</v>
      </c>
      <c r="CV736" s="372">
        <f t="shared" si="501"/>
        <v>30.358939322404378</v>
      </c>
      <c r="CW736" s="372">
        <f t="shared" si="501"/>
        <v>29.6028013442623</v>
      </c>
      <c r="CX736" s="372">
        <f t="shared" si="501"/>
        <v>30.358939322404378</v>
      </c>
      <c r="CY736" s="372">
        <f t="shared" si="501"/>
        <v>30.358939322404378</v>
      </c>
      <c r="CZ736" s="372">
        <f t="shared" si="501"/>
        <v>29.6028013442623</v>
      </c>
      <c r="DA736" s="372">
        <f t="shared" si="501"/>
        <v>30.358939322404378</v>
      </c>
      <c r="DB736" s="372">
        <f t="shared" si="501"/>
        <v>29.6028013442623</v>
      </c>
      <c r="DC736" s="372">
        <f t="shared" si="501"/>
        <v>30.358939322404378</v>
      </c>
      <c r="DD736" s="372"/>
      <c r="DE736" s="372"/>
      <c r="DF736" s="372"/>
      <c r="DG736" s="372"/>
      <c r="DH736" s="372"/>
      <c r="DI736" s="372"/>
      <c r="DJ736" s="372"/>
      <c r="DK736" s="372"/>
      <c r="DL736" s="372"/>
      <c r="DM736" s="372"/>
      <c r="DN736" s="372"/>
      <c r="DO736" s="372"/>
      <c r="DP736" s="372"/>
      <c r="DQ736" s="372"/>
      <c r="DR736" s="372"/>
      <c r="DS736" s="372"/>
      <c r="DT736" s="372"/>
      <c r="DU736" s="372"/>
      <c r="DV736" s="372"/>
      <c r="DW736" s="372"/>
      <c r="DX736" s="372"/>
      <c r="DY736" s="372"/>
      <c r="DZ736" s="372"/>
      <c r="EA736" s="372"/>
      <c r="EB736" s="372"/>
      <c r="EC736" s="372"/>
      <c r="ED736" s="372"/>
      <c r="EE736" s="372"/>
      <c r="EF736" s="372"/>
      <c r="EG736" s="372"/>
      <c r="EH736" s="372"/>
      <c r="EI736" s="372"/>
      <c r="EJ736" s="372"/>
      <c r="EK736" s="372"/>
      <c r="EL736" s="372"/>
      <c r="EM736" s="372"/>
    </row>
    <row r="737" spans="2:143" x14ac:dyDescent="0.3">
      <c r="B737" s="377">
        <f t="shared" si="480"/>
        <v>23</v>
      </c>
      <c r="C737" s="71">
        <f t="shared" si="480"/>
        <v>18</v>
      </c>
      <c r="D737" s="368" t="str">
        <f t="shared" si="500"/>
        <v>해외투자대출(인)</v>
      </c>
      <c r="E737" s="215" t="str">
        <f t="shared" si="500"/>
        <v>씨티</v>
      </c>
      <c r="F737" s="283">
        <f t="shared" si="500"/>
        <v>29004</v>
      </c>
      <c r="G737" s="217">
        <f t="shared" si="500"/>
        <v>2.0649999999999998E-2</v>
      </c>
      <c r="H737" s="218">
        <f t="shared" si="500"/>
        <v>42940</v>
      </c>
      <c r="I737" s="219" t="str">
        <f t="shared" si="500"/>
        <v>3개월</v>
      </c>
      <c r="J737" s="220" t="str">
        <f t="shared" si="500"/>
        <v>1,4,7,10</v>
      </c>
      <c r="K737" s="379">
        <f>'[1]차입명세(16.12)'!AC25/1000000</f>
        <v>113.131713</v>
      </c>
      <c r="L737" s="372">
        <f t="shared" ref="L737:BW740" si="502">K737+L514-L661</f>
        <v>163.99996121917809</v>
      </c>
      <c r="M737" s="372">
        <f t="shared" si="502"/>
        <v>209.94547573972602</v>
      </c>
      <c r="N737" s="372">
        <f t="shared" si="502"/>
        <v>260.81372395890412</v>
      </c>
      <c r="O737" s="372">
        <f t="shared" si="502"/>
        <v>162.35904998630136</v>
      </c>
      <c r="P737" s="372">
        <f t="shared" si="502"/>
        <v>213.22729820547943</v>
      </c>
      <c r="Q737" s="372">
        <f t="shared" si="502"/>
        <v>262.45463519178077</v>
      </c>
      <c r="R737" s="372">
        <f t="shared" si="502"/>
        <v>163.99996121917806</v>
      </c>
      <c r="S737" s="372">
        <f t="shared" si="502"/>
        <v>214.86820943835613</v>
      </c>
      <c r="T737" s="372">
        <f t="shared" si="502"/>
        <v>264.09554642465753</v>
      </c>
      <c r="U737" s="372">
        <f t="shared" si="502"/>
        <v>163.99996121917809</v>
      </c>
      <c r="V737" s="372">
        <f t="shared" si="502"/>
        <v>213.22729820547946</v>
      </c>
      <c r="W737" s="372">
        <f t="shared" si="502"/>
        <v>264.09554642465753</v>
      </c>
      <c r="X737" s="372">
        <f t="shared" si="502"/>
        <v>163.99996121917812</v>
      </c>
      <c r="Y737" s="372">
        <f t="shared" si="502"/>
        <v>209.94547573972608</v>
      </c>
      <c r="Z737" s="372">
        <f t="shared" si="502"/>
        <v>260.81372395890418</v>
      </c>
      <c r="AA737" s="372">
        <f t="shared" si="502"/>
        <v>162.35904998630147</v>
      </c>
      <c r="AB737" s="372">
        <f t="shared" si="502"/>
        <v>213.22729820547954</v>
      </c>
      <c r="AC737" s="372">
        <f t="shared" si="502"/>
        <v>262.45463519178088</v>
      </c>
      <c r="AD737" s="372">
        <f t="shared" si="502"/>
        <v>163.99996121917818</v>
      </c>
      <c r="AE737" s="372">
        <f t="shared" si="502"/>
        <v>214.86820943835625</v>
      </c>
      <c r="AF737" s="372">
        <f t="shared" si="502"/>
        <v>264.09554642465764</v>
      </c>
      <c r="AG737" s="372">
        <f t="shared" si="502"/>
        <v>163.9999612191782</v>
      </c>
      <c r="AH737" s="372">
        <f t="shared" si="502"/>
        <v>213.22729820547957</v>
      </c>
      <c r="AI737" s="372">
        <f t="shared" si="502"/>
        <v>264.09554642465764</v>
      </c>
      <c r="AJ737" s="372">
        <f t="shared" si="502"/>
        <v>163.99996121917823</v>
      </c>
      <c r="AK737" s="372">
        <f t="shared" si="502"/>
        <v>209.94547573972619</v>
      </c>
      <c r="AL737" s="372">
        <f t="shared" si="502"/>
        <v>260.81372395890429</v>
      </c>
      <c r="AM737" s="372">
        <f t="shared" si="502"/>
        <v>162.35904998630159</v>
      </c>
      <c r="AN737" s="372">
        <f t="shared" si="502"/>
        <v>213.22729820547966</v>
      </c>
      <c r="AO737" s="372">
        <f t="shared" si="502"/>
        <v>262.45463519178099</v>
      </c>
      <c r="AP737" s="372">
        <f t="shared" si="502"/>
        <v>163.99996121917829</v>
      </c>
      <c r="AQ737" s="372">
        <f t="shared" si="502"/>
        <v>214.86820943835636</v>
      </c>
      <c r="AR737" s="372">
        <f t="shared" si="502"/>
        <v>264.09554642465775</v>
      </c>
      <c r="AS737" s="372">
        <f t="shared" si="502"/>
        <v>163.99996121917832</v>
      </c>
      <c r="AT737" s="372">
        <f t="shared" si="502"/>
        <v>213.22729820547968</v>
      </c>
      <c r="AU737" s="372">
        <f t="shared" si="502"/>
        <v>264.09554642465775</v>
      </c>
      <c r="AV737" s="372">
        <f t="shared" si="502"/>
        <v>163.86097693442647</v>
      </c>
      <c r="AW737" s="372">
        <f t="shared" si="502"/>
        <v>211.31738513114777</v>
      </c>
      <c r="AX737" s="372">
        <f t="shared" si="502"/>
        <v>262.046649065574</v>
      </c>
      <c r="AY737" s="372">
        <f t="shared" si="502"/>
        <v>162.22454906557397</v>
      </c>
      <c r="AZ737" s="372">
        <f t="shared" si="502"/>
        <v>212.9538130000002</v>
      </c>
      <c r="BA737" s="372">
        <f t="shared" si="502"/>
        <v>262.04664906557394</v>
      </c>
      <c r="BB737" s="372">
        <f t="shared" si="502"/>
        <v>163.86097693442642</v>
      </c>
      <c r="BC737" s="372">
        <f t="shared" si="502"/>
        <v>214.59024086885265</v>
      </c>
      <c r="BD737" s="372">
        <f t="shared" si="502"/>
        <v>263.68307693442642</v>
      </c>
      <c r="BE737" s="372">
        <f t="shared" si="502"/>
        <v>163.86097693442645</v>
      </c>
      <c r="BF737" s="372">
        <f t="shared" si="502"/>
        <v>212.9538130000002</v>
      </c>
      <c r="BG737" s="372">
        <f t="shared" si="502"/>
        <v>263.68307693442642</v>
      </c>
      <c r="BH737" s="372">
        <f t="shared" si="502"/>
        <v>163.99996121917832</v>
      </c>
      <c r="BI737" s="372">
        <f t="shared" si="502"/>
        <v>209.94547573972625</v>
      </c>
      <c r="BJ737" s="372">
        <f t="shared" si="502"/>
        <v>260.81372395890435</v>
      </c>
      <c r="BK737" s="372">
        <f t="shared" si="502"/>
        <v>162.35904998630159</v>
      </c>
      <c r="BL737" s="372">
        <f t="shared" si="502"/>
        <v>213.22729820547966</v>
      </c>
      <c r="BM737" s="372">
        <f t="shared" si="502"/>
        <v>262.45463519178099</v>
      </c>
      <c r="BN737" s="372">
        <f t="shared" si="502"/>
        <v>163.99996121917829</v>
      </c>
      <c r="BO737" s="372">
        <f t="shared" si="502"/>
        <v>214.86820943835636</v>
      </c>
      <c r="BP737" s="372">
        <f t="shared" si="502"/>
        <v>264.09554642465775</v>
      </c>
      <c r="BQ737" s="372">
        <f t="shared" si="502"/>
        <v>163.99996121917832</v>
      </c>
      <c r="BR737" s="372">
        <f t="shared" si="502"/>
        <v>213.22729820547968</v>
      </c>
      <c r="BS737" s="372">
        <f t="shared" si="502"/>
        <v>264.09554642465775</v>
      </c>
      <c r="BT737" s="372">
        <f t="shared" si="502"/>
        <v>163.99996121917835</v>
      </c>
      <c r="BU737" s="372">
        <f t="shared" si="502"/>
        <v>209.94547573972631</v>
      </c>
      <c r="BV737" s="372">
        <f t="shared" si="502"/>
        <v>260.8137239589044</v>
      </c>
      <c r="BW737" s="372">
        <f t="shared" si="502"/>
        <v>162.3590499863017</v>
      </c>
      <c r="BX737" s="372">
        <f t="shared" si="501"/>
        <v>213.22729820547977</v>
      </c>
      <c r="BY737" s="372">
        <f t="shared" si="501"/>
        <v>262.45463519178111</v>
      </c>
      <c r="BZ737" s="372">
        <f t="shared" si="501"/>
        <v>163.9999612191784</v>
      </c>
      <c r="CA737" s="372">
        <f t="shared" si="501"/>
        <v>214.86820943835647</v>
      </c>
      <c r="CB737" s="372">
        <f t="shared" si="501"/>
        <v>264.09554642465787</v>
      </c>
      <c r="CC737" s="372">
        <f t="shared" si="501"/>
        <v>163.99996121917843</v>
      </c>
      <c r="CD737" s="372">
        <f t="shared" si="501"/>
        <v>213.2272982054798</v>
      </c>
      <c r="CE737" s="372">
        <f t="shared" si="501"/>
        <v>264.09554642465787</v>
      </c>
      <c r="CF737" s="372">
        <f t="shared" si="501"/>
        <v>163.99996121917846</v>
      </c>
      <c r="CG737" s="372">
        <f t="shared" si="501"/>
        <v>209.94547573972642</v>
      </c>
      <c r="CH737" s="372">
        <f t="shared" si="501"/>
        <v>260.81372395890452</v>
      </c>
      <c r="CI737" s="372">
        <f t="shared" si="501"/>
        <v>162.35904998630181</v>
      </c>
      <c r="CJ737" s="372">
        <f t="shared" si="501"/>
        <v>213.22729820547988</v>
      </c>
      <c r="CK737" s="372">
        <f t="shared" si="501"/>
        <v>262.45463519178122</v>
      </c>
      <c r="CL737" s="372">
        <f t="shared" si="501"/>
        <v>163.99996121917852</v>
      </c>
      <c r="CM737" s="372">
        <f t="shared" si="501"/>
        <v>214.86820943835659</v>
      </c>
      <c r="CN737" s="372">
        <f t="shared" si="501"/>
        <v>264.09554642465798</v>
      </c>
      <c r="CO737" s="372">
        <f t="shared" si="501"/>
        <v>163.99996121917854</v>
      </c>
      <c r="CP737" s="372">
        <f t="shared" si="501"/>
        <v>213.22729820547991</v>
      </c>
      <c r="CQ737" s="372">
        <f t="shared" si="501"/>
        <v>264.09554642465798</v>
      </c>
      <c r="CR737" s="372">
        <f t="shared" si="501"/>
        <v>163.8609769344267</v>
      </c>
      <c r="CS737" s="372">
        <f t="shared" si="501"/>
        <v>211.317385131148</v>
      </c>
      <c r="CT737" s="372">
        <f t="shared" si="501"/>
        <v>262.04664906557423</v>
      </c>
      <c r="CU737" s="372">
        <f t="shared" si="501"/>
        <v>162.22454906557419</v>
      </c>
      <c r="CV737" s="372">
        <f t="shared" si="501"/>
        <v>212.95381300000042</v>
      </c>
      <c r="CW737" s="372">
        <f t="shared" si="501"/>
        <v>262.04664906557417</v>
      </c>
      <c r="CX737" s="372">
        <f t="shared" si="501"/>
        <v>163.86097693442665</v>
      </c>
      <c r="CY737" s="372">
        <f t="shared" si="501"/>
        <v>214.59024086885287</v>
      </c>
      <c r="CZ737" s="372">
        <f t="shared" si="501"/>
        <v>263.68307693442665</v>
      </c>
      <c r="DA737" s="372">
        <f t="shared" si="501"/>
        <v>163.86097693442667</v>
      </c>
      <c r="DB737" s="372">
        <f t="shared" si="501"/>
        <v>212.95381300000042</v>
      </c>
      <c r="DC737" s="372">
        <f t="shared" si="501"/>
        <v>263.68307693442665</v>
      </c>
      <c r="DD737" s="372"/>
      <c r="DE737" s="372"/>
      <c r="DF737" s="372"/>
      <c r="DG737" s="372"/>
      <c r="DH737" s="372"/>
      <c r="DI737" s="372"/>
      <c r="DJ737" s="372"/>
      <c r="DK737" s="372"/>
      <c r="DL737" s="372"/>
      <c r="DM737" s="372"/>
      <c r="DN737" s="372"/>
      <c r="DO737" s="372"/>
      <c r="DP737" s="372"/>
      <c r="DQ737" s="372"/>
      <c r="DR737" s="372"/>
      <c r="DS737" s="372"/>
      <c r="DT737" s="372"/>
      <c r="DU737" s="372"/>
      <c r="DV737" s="372"/>
      <c r="DW737" s="372"/>
      <c r="DX737" s="372"/>
      <c r="DY737" s="372"/>
      <c r="DZ737" s="372"/>
      <c r="EA737" s="372"/>
      <c r="EB737" s="372"/>
      <c r="EC737" s="372"/>
      <c r="ED737" s="372"/>
      <c r="EE737" s="372"/>
      <c r="EF737" s="372"/>
      <c r="EG737" s="372"/>
      <c r="EH737" s="372"/>
      <c r="EI737" s="372"/>
      <c r="EJ737" s="372"/>
      <c r="EK737" s="372"/>
      <c r="EL737" s="372"/>
      <c r="EM737" s="372"/>
    </row>
    <row r="738" spans="2:143" x14ac:dyDescent="0.3">
      <c r="B738" s="377">
        <f t="shared" si="480"/>
        <v>24</v>
      </c>
      <c r="C738" s="71">
        <f t="shared" si="480"/>
        <v>19</v>
      </c>
      <c r="D738" s="373" t="str">
        <f t="shared" si="500"/>
        <v>해외투자대출(창)</v>
      </c>
      <c r="E738" s="215" t="str">
        <f t="shared" si="500"/>
        <v>하나</v>
      </c>
      <c r="F738" s="283">
        <f t="shared" si="500"/>
        <v>2296.15</v>
      </c>
      <c r="G738" s="217">
        <f t="shared" si="500"/>
        <v>2.4672999999999997E-2</v>
      </c>
      <c r="H738" s="218">
        <f t="shared" si="500"/>
        <v>42854</v>
      </c>
      <c r="I738" s="219" t="str">
        <f t="shared" si="500"/>
        <v>1개월</v>
      </c>
      <c r="J738" s="220" t="str">
        <f t="shared" si="500"/>
        <v>-</v>
      </c>
      <c r="K738" s="379">
        <f>'[1]차입명세(16.12)'!AC26/1000000</f>
        <v>0.472107</v>
      </c>
      <c r="L738" s="372">
        <f t="shared" si="502"/>
        <v>5.2837239245205483</v>
      </c>
      <c r="M738" s="372">
        <f t="shared" si="502"/>
        <v>4.818083576986302</v>
      </c>
      <c r="N738" s="372">
        <f t="shared" si="502"/>
        <v>5.2837239245205483</v>
      </c>
      <c r="O738" s="372">
        <f t="shared" si="502"/>
        <v>5.1285104753424644</v>
      </c>
      <c r="P738" s="372">
        <f t="shared" si="502"/>
        <v>4.7772379324657521</v>
      </c>
      <c r="Q738" s="372">
        <f t="shared" si="502"/>
        <v>4.6383627410958885</v>
      </c>
      <c r="R738" s="372">
        <f t="shared" si="502"/>
        <v>4.7772379324657521</v>
      </c>
      <c r="S738" s="372">
        <f t="shared" si="502"/>
        <v>4.777237932465753</v>
      </c>
      <c r="T738" s="372">
        <f t="shared" si="502"/>
        <v>4.6383627410958903</v>
      </c>
      <c r="U738" s="372">
        <f t="shared" si="502"/>
        <v>4.7772379324657539</v>
      </c>
      <c r="V738" s="372">
        <f t="shared" si="502"/>
        <v>4.6383627410958903</v>
      </c>
      <c r="W738" s="372">
        <f t="shared" si="502"/>
        <v>4.7772379324657539</v>
      </c>
      <c r="X738" s="372">
        <f t="shared" si="502"/>
        <v>4.777237932465753</v>
      </c>
      <c r="Y738" s="372">
        <f t="shared" si="502"/>
        <v>4.3606123583561649</v>
      </c>
      <c r="Z738" s="372">
        <f t="shared" si="502"/>
        <v>4.7772379324657539</v>
      </c>
      <c r="AA738" s="372">
        <f t="shared" si="502"/>
        <v>4.6383627410958903</v>
      </c>
      <c r="AB738" s="372">
        <f t="shared" si="502"/>
        <v>4.7772379324657539</v>
      </c>
      <c r="AC738" s="372">
        <f t="shared" si="502"/>
        <v>4.6383627410958903</v>
      </c>
      <c r="AD738" s="372">
        <f t="shared" si="502"/>
        <v>4.7772379324657539</v>
      </c>
      <c r="AE738" s="372">
        <f t="shared" si="502"/>
        <v>4.777237932465753</v>
      </c>
      <c r="AF738" s="372">
        <f t="shared" si="502"/>
        <v>4.6383627410958903</v>
      </c>
      <c r="AG738" s="372">
        <f t="shared" si="502"/>
        <v>4.7772379324657539</v>
      </c>
      <c r="AH738" s="372">
        <f t="shared" si="502"/>
        <v>4.6383627410958903</v>
      </c>
      <c r="AI738" s="372">
        <f t="shared" si="502"/>
        <v>4.7772379324657539</v>
      </c>
      <c r="AJ738" s="372">
        <f t="shared" si="502"/>
        <v>4.777237932465753</v>
      </c>
      <c r="AK738" s="372">
        <f t="shared" si="502"/>
        <v>4.3606123583561649</v>
      </c>
      <c r="AL738" s="372">
        <f t="shared" si="502"/>
        <v>4.7772379324657539</v>
      </c>
      <c r="AM738" s="372">
        <f t="shared" si="502"/>
        <v>4.6383627410958903</v>
      </c>
      <c r="AN738" s="372">
        <f t="shared" si="502"/>
        <v>4.7772379324657539</v>
      </c>
      <c r="AO738" s="372">
        <f t="shared" si="502"/>
        <v>4.6383627410958903</v>
      </c>
      <c r="AP738" s="372">
        <f t="shared" si="502"/>
        <v>4.7772379324657539</v>
      </c>
      <c r="AQ738" s="372">
        <f t="shared" si="502"/>
        <v>4.777237932465753</v>
      </c>
      <c r="AR738" s="372">
        <f t="shared" si="502"/>
        <v>4.6383627410958903</v>
      </c>
      <c r="AS738" s="372">
        <f t="shared" si="502"/>
        <v>4.7772379324657539</v>
      </c>
      <c r="AT738" s="372">
        <f t="shared" si="502"/>
        <v>4.6383627410958903</v>
      </c>
      <c r="AU738" s="372">
        <f t="shared" si="502"/>
        <v>4.7772379324657539</v>
      </c>
      <c r="AV738" s="372">
        <f t="shared" si="502"/>
        <v>4.7654752796448081</v>
      </c>
      <c r="AW738" s="372">
        <f t="shared" si="502"/>
        <v>4.4884837777322391</v>
      </c>
      <c r="AX738" s="372">
        <f t="shared" si="502"/>
        <v>4.7654752796448072</v>
      </c>
      <c r="AY738" s="372">
        <f t="shared" si="502"/>
        <v>4.6269795286885236</v>
      </c>
      <c r="AZ738" s="372">
        <f t="shared" si="502"/>
        <v>4.7654752796448081</v>
      </c>
      <c r="BA738" s="372">
        <f t="shared" si="502"/>
        <v>4.6269795286885236</v>
      </c>
      <c r="BB738" s="372">
        <f t="shared" si="502"/>
        <v>4.7654752796448081</v>
      </c>
      <c r="BC738" s="372">
        <f t="shared" si="502"/>
        <v>4.7654752796448081</v>
      </c>
      <c r="BD738" s="372">
        <f t="shared" si="502"/>
        <v>4.6269795286885236</v>
      </c>
      <c r="BE738" s="372">
        <f t="shared" si="502"/>
        <v>4.7654752796448081</v>
      </c>
      <c r="BF738" s="372">
        <f t="shared" si="502"/>
        <v>4.6269795286885236</v>
      </c>
      <c r="BG738" s="372">
        <f t="shared" si="502"/>
        <v>4.7654752796448081</v>
      </c>
      <c r="BH738" s="372">
        <f t="shared" si="502"/>
        <v>4.777237932465753</v>
      </c>
      <c r="BI738" s="372">
        <f t="shared" si="502"/>
        <v>4.3606123583561649</v>
      </c>
      <c r="BJ738" s="372">
        <f t="shared" si="502"/>
        <v>4.7772379324657539</v>
      </c>
      <c r="BK738" s="372">
        <f t="shared" si="502"/>
        <v>4.6383627410958903</v>
      </c>
      <c r="BL738" s="372">
        <f t="shared" si="502"/>
        <v>4.7772379324657539</v>
      </c>
      <c r="BM738" s="372">
        <f t="shared" si="502"/>
        <v>4.6383627410958903</v>
      </c>
      <c r="BN738" s="372">
        <f t="shared" si="502"/>
        <v>4.7772379324657539</v>
      </c>
      <c r="BO738" s="372">
        <f t="shared" si="502"/>
        <v>4.777237932465753</v>
      </c>
      <c r="BP738" s="372">
        <f t="shared" si="502"/>
        <v>4.6383627410958903</v>
      </c>
      <c r="BQ738" s="372">
        <f t="shared" si="502"/>
        <v>4.7772379324657539</v>
      </c>
      <c r="BR738" s="372">
        <f t="shared" si="502"/>
        <v>4.6383627410958903</v>
      </c>
      <c r="BS738" s="372">
        <f t="shared" si="502"/>
        <v>4.7772379324657539</v>
      </c>
      <c r="BT738" s="372">
        <f t="shared" si="502"/>
        <v>4.777237932465753</v>
      </c>
      <c r="BU738" s="372">
        <f t="shared" si="502"/>
        <v>4.3606123583561649</v>
      </c>
      <c r="BV738" s="372">
        <f t="shared" si="502"/>
        <v>4.7772379324657539</v>
      </c>
      <c r="BW738" s="372">
        <f t="shared" si="502"/>
        <v>4.6383627410958903</v>
      </c>
      <c r="BX738" s="372">
        <f t="shared" si="501"/>
        <v>4.7772379324657539</v>
      </c>
      <c r="BY738" s="372">
        <f t="shared" si="501"/>
        <v>4.6383627410958903</v>
      </c>
      <c r="BZ738" s="372">
        <f t="shared" si="501"/>
        <v>4.7772379324657539</v>
      </c>
      <c r="CA738" s="372">
        <f t="shared" si="501"/>
        <v>4.777237932465753</v>
      </c>
      <c r="CB738" s="372">
        <f t="shared" si="501"/>
        <v>4.6383627410958903</v>
      </c>
      <c r="CC738" s="372">
        <f t="shared" si="501"/>
        <v>4.7772379324657539</v>
      </c>
      <c r="CD738" s="372">
        <f t="shared" si="501"/>
        <v>4.6383627410958903</v>
      </c>
      <c r="CE738" s="372">
        <f t="shared" si="501"/>
        <v>4.7772379324657539</v>
      </c>
      <c r="CF738" s="372">
        <f t="shared" si="501"/>
        <v>4.777237932465753</v>
      </c>
      <c r="CG738" s="372">
        <f t="shared" si="501"/>
        <v>4.3606123583561649</v>
      </c>
      <c r="CH738" s="372">
        <f t="shared" si="501"/>
        <v>4.7772379324657539</v>
      </c>
      <c r="CI738" s="372">
        <f t="shared" si="501"/>
        <v>4.6383627410958903</v>
      </c>
      <c r="CJ738" s="372">
        <f t="shared" si="501"/>
        <v>4.7772379324657539</v>
      </c>
      <c r="CK738" s="372">
        <f t="shared" si="501"/>
        <v>4.6383627410958903</v>
      </c>
      <c r="CL738" s="372">
        <f t="shared" si="501"/>
        <v>4.7772379324657539</v>
      </c>
      <c r="CM738" s="372">
        <f t="shared" si="501"/>
        <v>4.777237932465753</v>
      </c>
      <c r="CN738" s="372">
        <f t="shared" si="501"/>
        <v>4.6383627410958903</v>
      </c>
      <c r="CO738" s="372">
        <f t="shared" si="501"/>
        <v>4.7772379324657539</v>
      </c>
      <c r="CP738" s="372">
        <f t="shared" si="501"/>
        <v>4.6383627410958903</v>
      </c>
      <c r="CQ738" s="372">
        <f t="shared" si="501"/>
        <v>4.7772379324657539</v>
      </c>
      <c r="CR738" s="372">
        <f t="shared" si="501"/>
        <v>4.7654752796448081</v>
      </c>
      <c r="CS738" s="372">
        <f t="shared" si="501"/>
        <v>4.4884837777322391</v>
      </c>
      <c r="CT738" s="372">
        <f t="shared" si="501"/>
        <v>4.7654752796448072</v>
      </c>
      <c r="CU738" s="372">
        <f t="shared" si="501"/>
        <v>4.6269795286885236</v>
      </c>
      <c r="CV738" s="372">
        <f t="shared" si="501"/>
        <v>4.7654752796448081</v>
      </c>
      <c r="CW738" s="372">
        <f t="shared" si="501"/>
        <v>4.6269795286885236</v>
      </c>
      <c r="CX738" s="372">
        <f t="shared" si="501"/>
        <v>4.7654752796448081</v>
      </c>
      <c r="CY738" s="372">
        <f t="shared" si="501"/>
        <v>4.7654752796448081</v>
      </c>
      <c r="CZ738" s="372">
        <f t="shared" si="501"/>
        <v>4.6269795286885236</v>
      </c>
      <c r="DA738" s="372">
        <f t="shared" si="501"/>
        <v>4.7654752796448081</v>
      </c>
      <c r="DB738" s="372">
        <f t="shared" si="501"/>
        <v>4.6269795286885236</v>
      </c>
      <c r="DC738" s="372">
        <f t="shared" si="501"/>
        <v>4.7654752796448081</v>
      </c>
      <c r="DD738" s="372"/>
      <c r="DE738" s="372"/>
      <c r="DF738" s="372"/>
      <c r="DG738" s="372"/>
      <c r="DH738" s="372"/>
      <c r="DI738" s="372"/>
      <c r="DJ738" s="372"/>
      <c r="DK738" s="372"/>
      <c r="DL738" s="372"/>
      <c r="DM738" s="372"/>
      <c r="DN738" s="372"/>
      <c r="DO738" s="372"/>
      <c r="DP738" s="372"/>
      <c r="DQ738" s="372"/>
      <c r="DR738" s="372"/>
      <c r="DS738" s="372"/>
      <c r="DT738" s="372"/>
      <c r="DU738" s="372"/>
      <c r="DV738" s="372"/>
      <c r="DW738" s="372"/>
      <c r="DX738" s="372"/>
      <c r="DY738" s="372"/>
      <c r="DZ738" s="372"/>
      <c r="EA738" s="372"/>
      <c r="EB738" s="372"/>
      <c r="EC738" s="372"/>
      <c r="ED738" s="372"/>
      <c r="EE738" s="372"/>
      <c r="EF738" s="372"/>
      <c r="EG738" s="372"/>
      <c r="EH738" s="372"/>
      <c r="EI738" s="372"/>
      <c r="EJ738" s="372"/>
      <c r="EK738" s="372"/>
      <c r="EL738" s="372"/>
      <c r="EM738" s="372"/>
    </row>
    <row r="739" spans="2:143" x14ac:dyDescent="0.3">
      <c r="B739" s="377">
        <f t="shared" si="480"/>
        <v>25</v>
      </c>
      <c r="C739" s="71">
        <f t="shared" si="480"/>
        <v>20</v>
      </c>
      <c r="D739" s="368" t="str">
        <f t="shared" si="500"/>
        <v>해외투자대출</v>
      </c>
      <c r="E739" s="215" t="str">
        <f t="shared" si="500"/>
        <v>하나</v>
      </c>
      <c r="F739" s="283">
        <f t="shared" si="500"/>
        <v>5070.3999999999996</v>
      </c>
      <c r="G739" s="217">
        <f t="shared" si="500"/>
        <v>1.42714E-2</v>
      </c>
      <c r="H739" s="218">
        <f t="shared" si="500"/>
        <v>42941</v>
      </c>
      <c r="I739" s="219" t="str">
        <f t="shared" si="500"/>
        <v>1개월</v>
      </c>
      <c r="J739" s="220" t="str">
        <f t="shared" si="500"/>
        <v>-</v>
      </c>
      <c r="K739" s="379">
        <f>'[1]차입명세(16.12)'!AC27/1000000</f>
        <v>1.407033</v>
      </c>
      <c r="L739" s="372">
        <f t="shared" si="502"/>
        <v>7.5528217763287673</v>
      </c>
      <c r="M739" s="372">
        <f t="shared" si="502"/>
        <v>6.9580680237808226</v>
      </c>
      <c r="N739" s="372">
        <f t="shared" si="502"/>
        <v>7.5528217763287673</v>
      </c>
      <c r="O739" s="372">
        <f t="shared" si="502"/>
        <v>7.3545705254794518</v>
      </c>
      <c r="P739" s="372">
        <f t="shared" si="502"/>
        <v>7.5528217763287673</v>
      </c>
      <c r="Q739" s="372">
        <f t="shared" si="502"/>
        <v>7.3545705254794518</v>
      </c>
      <c r="R739" s="372">
        <f t="shared" si="502"/>
        <v>7.5528217763287673</v>
      </c>
      <c r="S739" s="372">
        <f t="shared" si="502"/>
        <v>7.5528217763287673</v>
      </c>
      <c r="T739" s="372">
        <f t="shared" si="502"/>
        <v>7.3545705254794518</v>
      </c>
      <c r="U739" s="372">
        <f t="shared" si="502"/>
        <v>7.5528217763287673</v>
      </c>
      <c r="V739" s="372">
        <f t="shared" si="502"/>
        <v>7.3545705254794518</v>
      </c>
      <c r="W739" s="372">
        <f t="shared" si="502"/>
        <v>1.4070330000000002</v>
      </c>
      <c r="X739" s="372">
        <f t="shared" si="502"/>
        <v>1.4070330000000002</v>
      </c>
      <c r="Y739" s="372">
        <f t="shared" si="502"/>
        <v>1.4070330000000002</v>
      </c>
      <c r="Z739" s="372">
        <f t="shared" si="502"/>
        <v>1.4070330000000002</v>
      </c>
      <c r="AA739" s="372">
        <f t="shared" si="502"/>
        <v>1.4070330000000002</v>
      </c>
      <c r="AB739" s="372">
        <f t="shared" si="502"/>
        <v>1.4070330000000002</v>
      </c>
      <c r="AC739" s="372">
        <f t="shared" si="502"/>
        <v>1.4070330000000002</v>
      </c>
      <c r="AD739" s="372">
        <f t="shared" si="502"/>
        <v>1.4070330000000002</v>
      </c>
      <c r="AE739" s="372">
        <f t="shared" si="502"/>
        <v>1.4070330000000002</v>
      </c>
      <c r="AF739" s="372">
        <f t="shared" si="502"/>
        <v>1.4070330000000002</v>
      </c>
      <c r="AG739" s="372">
        <f t="shared" si="502"/>
        <v>1.4070330000000002</v>
      </c>
      <c r="AH739" s="372">
        <f t="shared" si="502"/>
        <v>1.4070330000000002</v>
      </c>
      <c r="AI739" s="372">
        <f t="shared" si="502"/>
        <v>1.4070330000000002</v>
      </c>
      <c r="AJ739" s="372">
        <f t="shared" si="502"/>
        <v>1.4070330000000002</v>
      </c>
      <c r="AK739" s="372">
        <f t="shared" si="502"/>
        <v>1.4070330000000002</v>
      </c>
      <c r="AL739" s="372">
        <f t="shared" si="502"/>
        <v>1.4070330000000002</v>
      </c>
      <c r="AM739" s="372">
        <f t="shared" si="502"/>
        <v>1.4070330000000002</v>
      </c>
      <c r="AN739" s="372">
        <f t="shared" si="502"/>
        <v>1.4070330000000002</v>
      </c>
      <c r="AO739" s="372">
        <f t="shared" si="502"/>
        <v>1.4070330000000002</v>
      </c>
      <c r="AP739" s="372">
        <f t="shared" si="502"/>
        <v>1.4070330000000002</v>
      </c>
      <c r="AQ739" s="372">
        <f t="shared" si="502"/>
        <v>1.4070330000000002</v>
      </c>
      <c r="AR739" s="372">
        <f t="shared" si="502"/>
        <v>1.4070330000000002</v>
      </c>
      <c r="AS739" s="372">
        <f t="shared" si="502"/>
        <v>1.4070330000000002</v>
      </c>
      <c r="AT739" s="372">
        <f t="shared" si="502"/>
        <v>1.4070330000000002</v>
      </c>
      <c r="AU739" s="372">
        <f t="shared" si="502"/>
        <v>1.4070330000000002</v>
      </c>
      <c r="AV739" s="372">
        <f t="shared" si="502"/>
        <v>1.4070330000000002</v>
      </c>
      <c r="AW739" s="372">
        <f t="shared" si="502"/>
        <v>1.4070330000000002</v>
      </c>
      <c r="AX739" s="372">
        <f t="shared" si="502"/>
        <v>1.4070330000000002</v>
      </c>
      <c r="AY739" s="372">
        <f t="shared" si="502"/>
        <v>1.4070330000000002</v>
      </c>
      <c r="AZ739" s="372">
        <f t="shared" si="502"/>
        <v>1.4070330000000002</v>
      </c>
      <c r="BA739" s="372">
        <f t="shared" si="502"/>
        <v>1.4070330000000002</v>
      </c>
      <c r="BB739" s="372">
        <f t="shared" si="502"/>
        <v>1.4070330000000002</v>
      </c>
      <c r="BC739" s="372">
        <f t="shared" si="502"/>
        <v>1.4070330000000002</v>
      </c>
      <c r="BD739" s="372">
        <f t="shared" si="502"/>
        <v>1.4070330000000002</v>
      </c>
      <c r="BE739" s="372">
        <f t="shared" si="502"/>
        <v>1.4070330000000002</v>
      </c>
      <c r="BF739" s="372">
        <f t="shared" si="502"/>
        <v>1.4070330000000002</v>
      </c>
      <c r="BG739" s="372">
        <f t="shared" si="502"/>
        <v>1.4070330000000002</v>
      </c>
      <c r="BH739" s="372">
        <f t="shared" si="502"/>
        <v>1.4070330000000002</v>
      </c>
      <c r="BI739" s="372">
        <f t="shared" si="502"/>
        <v>1.4070330000000002</v>
      </c>
      <c r="BJ739" s="372">
        <f t="shared" si="502"/>
        <v>1.4070330000000002</v>
      </c>
      <c r="BK739" s="372">
        <f t="shared" si="502"/>
        <v>1.4070330000000002</v>
      </c>
      <c r="BL739" s="372">
        <f t="shared" si="502"/>
        <v>1.4070330000000002</v>
      </c>
      <c r="BM739" s="372">
        <f t="shared" si="502"/>
        <v>1.4070330000000002</v>
      </c>
      <c r="BN739" s="372">
        <f t="shared" si="502"/>
        <v>1.4070330000000002</v>
      </c>
      <c r="BO739" s="372">
        <f t="shared" si="502"/>
        <v>1.4070330000000002</v>
      </c>
      <c r="BP739" s="372">
        <f t="shared" si="502"/>
        <v>1.4070330000000002</v>
      </c>
      <c r="BQ739" s="372">
        <f t="shared" si="502"/>
        <v>1.4070330000000002</v>
      </c>
      <c r="BR739" s="372">
        <f t="shared" si="502"/>
        <v>1.4070330000000002</v>
      </c>
      <c r="BS739" s="372">
        <f t="shared" si="502"/>
        <v>1.4070330000000002</v>
      </c>
      <c r="BT739" s="372">
        <f t="shared" si="502"/>
        <v>1.4070330000000002</v>
      </c>
      <c r="BU739" s="372">
        <f t="shared" si="502"/>
        <v>1.4070330000000002</v>
      </c>
      <c r="BV739" s="372">
        <f t="shared" si="502"/>
        <v>1.4070330000000002</v>
      </c>
      <c r="BW739" s="372">
        <f t="shared" si="502"/>
        <v>1.4070330000000002</v>
      </c>
      <c r="BX739" s="372">
        <f t="shared" si="501"/>
        <v>1.4070330000000002</v>
      </c>
      <c r="BY739" s="372">
        <f t="shared" si="501"/>
        <v>1.4070330000000002</v>
      </c>
      <c r="BZ739" s="372">
        <f t="shared" si="501"/>
        <v>1.4070330000000002</v>
      </c>
      <c r="CA739" s="372">
        <f t="shared" si="501"/>
        <v>1.4070330000000002</v>
      </c>
      <c r="CB739" s="372">
        <f t="shared" si="501"/>
        <v>1.4070330000000002</v>
      </c>
      <c r="CC739" s="372">
        <f t="shared" si="501"/>
        <v>1.4070330000000002</v>
      </c>
      <c r="CD739" s="372">
        <f t="shared" si="501"/>
        <v>1.4070330000000002</v>
      </c>
      <c r="CE739" s="372">
        <f t="shared" si="501"/>
        <v>1.4070330000000002</v>
      </c>
      <c r="CF739" s="372">
        <f t="shared" si="501"/>
        <v>1.4070330000000002</v>
      </c>
      <c r="CG739" s="372">
        <f t="shared" si="501"/>
        <v>1.4070330000000002</v>
      </c>
      <c r="CH739" s="372">
        <f t="shared" si="501"/>
        <v>1.4070330000000002</v>
      </c>
      <c r="CI739" s="372">
        <f t="shared" si="501"/>
        <v>1.4070330000000002</v>
      </c>
      <c r="CJ739" s="372">
        <f t="shared" si="501"/>
        <v>1.4070330000000002</v>
      </c>
      <c r="CK739" s="372">
        <f t="shared" si="501"/>
        <v>1.4070330000000002</v>
      </c>
      <c r="CL739" s="372">
        <f t="shared" si="501"/>
        <v>1.4070330000000002</v>
      </c>
      <c r="CM739" s="372">
        <f t="shared" si="501"/>
        <v>1.4070330000000002</v>
      </c>
      <c r="CN739" s="372">
        <f t="shared" si="501"/>
        <v>1.4070330000000002</v>
      </c>
      <c r="CO739" s="372">
        <f t="shared" si="501"/>
        <v>1.4070330000000002</v>
      </c>
      <c r="CP739" s="372">
        <f t="shared" si="501"/>
        <v>1.4070330000000002</v>
      </c>
      <c r="CQ739" s="372">
        <f t="shared" si="501"/>
        <v>1.4070330000000002</v>
      </c>
      <c r="CR739" s="372">
        <f t="shared" si="501"/>
        <v>1.4070330000000002</v>
      </c>
      <c r="CS739" s="372">
        <f t="shared" si="501"/>
        <v>1.4070330000000002</v>
      </c>
      <c r="CT739" s="372">
        <f t="shared" si="501"/>
        <v>1.4070330000000002</v>
      </c>
      <c r="CU739" s="372">
        <f t="shared" si="501"/>
        <v>1.4070330000000002</v>
      </c>
      <c r="CV739" s="372">
        <f t="shared" si="501"/>
        <v>1.4070330000000002</v>
      </c>
      <c r="CW739" s="372">
        <f t="shared" si="501"/>
        <v>1.4070330000000002</v>
      </c>
      <c r="CX739" s="372">
        <f t="shared" si="501"/>
        <v>1.4070330000000002</v>
      </c>
      <c r="CY739" s="372">
        <f t="shared" si="501"/>
        <v>1.4070330000000002</v>
      </c>
      <c r="CZ739" s="372">
        <f t="shared" si="501"/>
        <v>1.4070330000000002</v>
      </c>
      <c r="DA739" s="372">
        <f t="shared" si="501"/>
        <v>1.4070330000000002</v>
      </c>
      <c r="DB739" s="372">
        <f t="shared" si="501"/>
        <v>1.4070330000000002</v>
      </c>
      <c r="DC739" s="372">
        <f t="shared" si="501"/>
        <v>1.4070330000000002</v>
      </c>
      <c r="DD739" s="372"/>
      <c r="DE739" s="372"/>
      <c r="DF739" s="372"/>
      <c r="DG739" s="372"/>
      <c r="DH739" s="372"/>
      <c r="DI739" s="372"/>
      <c r="DJ739" s="372"/>
      <c r="DK739" s="372"/>
      <c r="DL739" s="372"/>
      <c r="DM739" s="372"/>
      <c r="DN739" s="372"/>
      <c r="DO739" s="372"/>
      <c r="DP739" s="372"/>
      <c r="DQ739" s="372"/>
      <c r="DR739" s="372"/>
      <c r="DS739" s="372"/>
      <c r="DT739" s="372"/>
      <c r="DU739" s="372"/>
      <c r="DV739" s="372"/>
      <c r="DW739" s="372"/>
      <c r="DX739" s="372"/>
      <c r="DY739" s="372"/>
      <c r="DZ739" s="372"/>
      <c r="EA739" s="372"/>
      <c r="EB739" s="372"/>
      <c r="EC739" s="372"/>
      <c r="ED739" s="372"/>
      <c r="EE739" s="372"/>
      <c r="EF739" s="372"/>
      <c r="EG739" s="372"/>
      <c r="EH739" s="372"/>
      <c r="EI739" s="372"/>
      <c r="EJ739" s="372"/>
      <c r="EK739" s="372"/>
      <c r="EL739" s="372"/>
      <c r="EM739" s="372"/>
    </row>
    <row r="740" spans="2:143" x14ac:dyDescent="0.3">
      <c r="B740" s="377">
        <f t="shared" si="480"/>
        <v>26</v>
      </c>
      <c r="C740" s="71">
        <f t="shared" si="480"/>
        <v>21</v>
      </c>
      <c r="D740" s="373" t="str">
        <f t="shared" si="500"/>
        <v>해외투자대출</v>
      </c>
      <c r="E740" s="215" t="str">
        <f t="shared" si="500"/>
        <v>스탠다드</v>
      </c>
      <c r="F740" s="283">
        <f t="shared" si="500"/>
        <v>7605.6</v>
      </c>
      <c r="G740" s="217">
        <f t="shared" si="500"/>
        <v>1.2291399999999999E-2</v>
      </c>
      <c r="H740" s="218">
        <f t="shared" si="500"/>
        <v>42996</v>
      </c>
      <c r="I740" s="219" t="str">
        <f t="shared" si="500"/>
        <v>3개월</v>
      </c>
      <c r="J740" s="220" t="str">
        <f t="shared" si="500"/>
        <v>3.6.9.12</v>
      </c>
      <c r="K740" s="379">
        <f>'[1]차입명세(16.12)'!AC28/1000000</f>
        <v>4.4144969999999999</v>
      </c>
      <c r="L740" s="372">
        <f t="shared" si="502"/>
        <v>12.354189128876712</v>
      </c>
      <c r="M740" s="372">
        <f t="shared" si="502"/>
        <v>19.525523954958903</v>
      </c>
      <c r="N740" s="372">
        <f t="shared" si="502"/>
        <v>12.35418912887671</v>
      </c>
      <c r="O740" s="372">
        <f t="shared" si="502"/>
        <v>20.037762156821913</v>
      </c>
      <c r="P740" s="372">
        <f t="shared" si="502"/>
        <v>27.977454285698624</v>
      </c>
      <c r="Q740" s="372">
        <f t="shared" si="502"/>
        <v>12.098070027945202</v>
      </c>
      <c r="R740" s="372">
        <f t="shared" si="502"/>
        <v>20.037762156821913</v>
      </c>
      <c r="S740" s="372">
        <f t="shared" si="502"/>
        <v>27.977454285698624</v>
      </c>
      <c r="T740" s="372">
        <f t="shared" si="502"/>
        <v>12.098070027945202</v>
      </c>
      <c r="U740" s="372">
        <f t="shared" si="502"/>
        <v>18.714480135342463</v>
      </c>
      <c r="V740" s="372">
        <f t="shared" si="502"/>
        <v>25.117457658630133</v>
      </c>
      <c r="W740" s="372">
        <f t="shared" si="502"/>
        <v>11.030907107397262</v>
      </c>
      <c r="X740" s="372">
        <f t="shared" si="502"/>
        <v>17.647317214794519</v>
      </c>
      <c r="Y740" s="372">
        <f t="shared" si="502"/>
        <v>23.523827697278538</v>
      </c>
      <c r="Z740" s="372">
        <f t="shared" si="502"/>
        <v>10.810360103817352</v>
      </c>
      <c r="AA740" s="372">
        <f t="shared" si="502"/>
        <v>16.893188750940638</v>
      </c>
      <c r="AB740" s="372">
        <f t="shared" si="502"/>
        <v>23.06850485117808</v>
      </c>
      <c r="AC740" s="372">
        <f t="shared" si="502"/>
        <v>10.2838930630137</v>
      </c>
      <c r="AD740" s="372">
        <f t="shared" si="502"/>
        <v>16.238662159671236</v>
      </c>
      <c r="AE740" s="372">
        <f t="shared" si="502"/>
        <v>22.083157754538817</v>
      </c>
      <c r="AF740" s="372">
        <f t="shared" si="502"/>
        <v>9.9637441868493184</v>
      </c>
      <c r="AG740" s="372">
        <f t="shared" si="502"/>
        <v>15.58769277813699</v>
      </c>
      <c r="AH740" s="372">
        <f t="shared" si="502"/>
        <v>20.923507380876718</v>
      </c>
      <c r="AI740" s="372">
        <f t="shared" si="502"/>
        <v>9.8178985877077665</v>
      </c>
      <c r="AJ740" s="372">
        <f t="shared" si="502"/>
        <v>15.111026673625576</v>
      </c>
      <c r="AK740" s="372">
        <f t="shared" si="502"/>
        <v>19.792314685095896</v>
      </c>
      <c r="AL740" s="372">
        <f t="shared" si="502"/>
        <v>9.4870780823379022</v>
      </c>
      <c r="AM740" s="372">
        <f t="shared" si="502"/>
        <v>14.289311224803658</v>
      </c>
      <c r="AN740" s="372">
        <f t="shared" si="502"/>
        <v>19.14134530356165</v>
      </c>
      <c r="AO740" s="372">
        <f t="shared" si="502"/>
        <v>9.0032975583561665</v>
      </c>
      <c r="AP740" s="372">
        <f t="shared" si="502"/>
        <v>13.634784633534251</v>
      </c>
      <c r="AQ740" s="372">
        <f t="shared" si="502"/>
        <v>18.15599820692238</v>
      </c>
      <c r="AR740" s="372">
        <f t="shared" si="502"/>
        <v>8.6831486821917849</v>
      </c>
      <c r="AS740" s="372">
        <f t="shared" si="502"/>
        <v>12.983815252000007</v>
      </c>
      <c r="AT740" s="372">
        <f t="shared" si="502"/>
        <v>17.039034350082201</v>
      </c>
      <c r="AU740" s="372">
        <f t="shared" si="502"/>
        <v>8.4946165662283146</v>
      </c>
      <c r="AV740" s="372">
        <f t="shared" si="502"/>
        <v>12.45361605672012</v>
      </c>
      <c r="AW740" s="372">
        <f t="shared" si="502"/>
        <v>16.054318998341252</v>
      </c>
      <c r="AX740" s="372">
        <f t="shared" si="502"/>
        <v>8.1535520743533745</v>
      </c>
      <c r="AY740" s="372">
        <f t="shared" si="502"/>
        <v>11.665567751402557</v>
      </c>
      <c r="AZ740" s="372">
        <f t="shared" si="502"/>
        <v>15.184678409617497</v>
      </c>
      <c r="BA740" s="372">
        <f t="shared" si="502"/>
        <v>7.7136632420765086</v>
      </c>
      <c r="BB740" s="372">
        <f t="shared" si="502"/>
        <v>11.012829484153015</v>
      </c>
      <c r="BC740" s="372">
        <f t="shared" si="502"/>
        <v>14.202023518160305</v>
      </c>
      <c r="BD740" s="372">
        <f t="shared" si="502"/>
        <v>7.3943890896174906</v>
      </c>
      <c r="BE740" s="372">
        <f t="shared" si="502"/>
        <v>10.363638707486347</v>
      </c>
      <c r="BF740" s="372">
        <f t="shared" si="502"/>
        <v>13.13068136213116</v>
      </c>
      <c r="BG740" s="372">
        <f t="shared" si="502"/>
        <v>7.163802201730423</v>
      </c>
      <c r="BH740" s="372">
        <f t="shared" si="502"/>
        <v>9.810366244689332</v>
      </c>
      <c r="BI740" s="372">
        <f t="shared" si="502"/>
        <v>12.101209314132259</v>
      </c>
      <c r="BJ740" s="372">
        <f t="shared" si="502"/>
        <v>6.8405140393790003</v>
      </c>
      <c r="BK740" s="372">
        <f t="shared" si="502"/>
        <v>9.0815561725296892</v>
      </c>
      <c r="BL740" s="372">
        <f t="shared" si="502"/>
        <v>11.287026208328781</v>
      </c>
      <c r="BM740" s="372">
        <f t="shared" si="502"/>
        <v>6.4421065490411005</v>
      </c>
      <c r="BN740" s="372">
        <f t="shared" si="502"/>
        <v>8.4270295812602836</v>
      </c>
      <c r="BO740" s="372">
        <f t="shared" si="502"/>
        <v>10.301679111689513</v>
      </c>
      <c r="BP740" s="372">
        <f t="shared" si="502"/>
        <v>6.1219576728767171</v>
      </c>
      <c r="BQ740" s="372">
        <f t="shared" si="502"/>
        <v>7.7760601997260377</v>
      </c>
      <c r="BR740" s="372">
        <f t="shared" si="502"/>
        <v>9.2700882884931666</v>
      </c>
      <c r="BS740" s="372">
        <f t="shared" si="502"/>
        <v>5.8480525232694118</v>
      </c>
      <c r="BT740" s="372">
        <f t="shared" si="502"/>
        <v>7.1713345447488699</v>
      </c>
      <c r="BU740" s="372">
        <f t="shared" si="502"/>
        <v>8.2669551431780999</v>
      </c>
      <c r="BV740" s="372">
        <f t="shared" si="502"/>
        <v>5.5172320178995502</v>
      </c>
      <c r="BW740" s="372">
        <f t="shared" ref="BW740:EH740" si="503">BV740+BW517-BW664</f>
        <v>6.4776786463927065</v>
      </c>
      <c r="BX740" s="372">
        <f t="shared" si="501"/>
        <v>7.3598666607123473</v>
      </c>
      <c r="BY740" s="372">
        <f t="shared" si="501"/>
        <v>5.1615110443835679</v>
      </c>
      <c r="BZ740" s="372">
        <f t="shared" si="501"/>
        <v>5.8231520551233</v>
      </c>
      <c r="CA740" s="372">
        <f t="shared" si="501"/>
        <v>6.3745195640730783</v>
      </c>
      <c r="CB740" s="372">
        <f t="shared" si="501"/>
        <v>4.8413621682191845</v>
      </c>
      <c r="CC740" s="372">
        <f t="shared" si="501"/>
        <v>5.1721826735890541</v>
      </c>
      <c r="CD740" s="372">
        <f t="shared" si="501"/>
        <v>5.3856152576986496</v>
      </c>
      <c r="CE740" s="372">
        <f t="shared" si="501"/>
        <v>4.5247705017899618</v>
      </c>
      <c r="CF740" s="372">
        <f t="shared" si="501"/>
        <v>4.524770501789968</v>
      </c>
      <c r="CG740" s="372">
        <f t="shared" si="501"/>
        <v>4.5247705017899742</v>
      </c>
      <c r="CH740" s="372">
        <f t="shared" si="501"/>
        <v>4.4144970000000079</v>
      </c>
      <c r="CI740" s="372">
        <f t="shared" si="501"/>
        <v>4.4144970000000141</v>
      </c>
      <c r="CJ740" s="372">
        <f t="shared" si="501"/>
        <v>4.4144970000000203</v>
      </c>
      <c r="CK740" s="372">
        <f t="shared" si="501"/>
        <v>4.4144970000000079</v>
      </c>
      <c r="CL740" s="372">
        <f t="shared" si="501"/>
        <v>4.4144970000000141</v>
      </c>
      <c r="CM740" s="372">
        <f t="shared" si="501"/>
        <v>4.4144970000000203</v>
      </c>
      <c r="CN740" s="372">
        <f t="shared" si="501"/>
        <v>4.4144970000000079</v>
      </c>
      <c r="CO740" s="372">
        <f t="shared" si="501"/>
        <v>4.4144970000000141</v>
      </c>
      <c r="CP740" s="372">
        <f t="shared" si="501"/>
        <v>4.4144970000000203</v>
      </c>
      <c r="CQ740" s="372">
        <f t="shared" si="501"/>
        <v>4.4144970000000079</v>
      </c>
      <c r="CR740" s="372">
        <f t="shared" si="501"/>
        <v>4.4144970000000141</v>
      </c>
      <c r="CS740" s="372">
        <f t="shared" si="501"/>
        <v>4.4144970000000203</v>
      </c>
      <c r="CT740" s="372">
        <f t="shared" si="501"/>
        <v>4.4144970000000079</v>
      </c>
      <c r="CU740" s="372">
        <f t="shared" si="501"/>
        <v>4.4144970000000141</v>
      </c>
      <c r="CV740" s="372">
        <f t="shared" si="501"/>
        <v>4.4144970000000203</v>
      </c>
      <c r="CW740" s="372">
        <f t="shared" si="501"/>
        <v>4.4144970000000079</v>
      </c>
      <c r="CX740" s="372">
        <f t="shared" si="501"/>
        <v>4.4144970000000141</v>
      </c>
      <c r="CY740" s="372">
        <f t="shared" si="501"/>
        <v>4.4144970000000203</v>
      </c>
      <c r="CZ740" s="372">
        <f t="shared" si="501"/>
        <v>4.4144970000000079</v>
      </c>
      <c r="DA740" s="372">
        <f t="shared" si="501"/>
        <v>4.4144970000000141</v>
      </c>
      <c r="DB740" s="372">
        <f t="shared" si="501"/>
        <v>4.4144970000000203</v>
      </c>
      <c r="DC740" s="372">
        <f t="shared" si="501"/>
        <v>4.4144970000000079</v>
      </c>
      <c r="DD740" s="372"/>
      <c r="DE740" s="372"/>
      <c r="DF740" s="372"/>
      <c r="DG740" s="372"/>
      <c r="DH740" s="372"/>
      <c r="DI740" s="372"/>
      <c r="DJ740" s="372"/>
      <c r="DK740" s="372"/>
      <c r="DL740" s="372"/>
      <c r="DM740" s="372"/>
      <c r="DN740" s="372"/>
      <c r="DO740" s="372"/>
      <c r="DP740" s="372"/>
      <c r="DQ740" s="372"/>
      <c r="DR740" s="372"/>
      <c r="DS740" s="372"/>
      <c r="DT740" s="372"/>
      <c r="DU740" s="372"/>
      <c r="DV740" s="372"/>
      <c r="DW740" s="372"/>
      <c r="DX740" s="372"/>
      <c r="DY740" s="372"/>
      <c r="DZ740" s="372"/>
      <c r="EA740" s="372"/>
      <c r="EB740" s="372"/>
      <c r="EC740" s="372"/>
      <c r="ED740" s="372"/>
      <c r="EE740" s="372"/>
      <c r="EF740" s="372"/>
      <c r="EG740" s="372"/>
      <c r="EH740" s="372"/>
      <c r="EI740" s="372"/>
      <c r="EJ740" s="372"/>
      <c r="EK740" s="372"/>
      <c r="EL740" s="372"/>
      <c r="EM740" s="372"/>
    </row>
    <row r="741" spans="2:143" x14ac:dyDescent="0.3">
      <c r="B741" s="377">
        <f t="shared" si="480"/>
        <v>27</v>
      </c>
      <c r="C741" s="71">
        <f t="shared" si="480"/>
        <v>22</v>
      </c>
      <c r="D741" s="368" t="str">
        <f t="shared" si="500"/>
        <v>산업운영대</v>
      </c>
      <c r="E741" s="215" t="str">
        <f t="shared" si="500"/>
        <v>산업</v>
      </c>
      <c r="F741" s="283">
        <f t="shared" si="500"/>
        <v>0</v>
      </c>
      <c r="G741" s="217">
        <f t="shared" si="500"/>
        <v>2.58E-2</v>
      </c>
      <c r="H741" s="218">
        <f t="shared" si="500"/>
        <v>43449</v>
      </c>
      <c r="I741" s="219" t="str">
        <f t="shared" si="500"/>
        <v>3개월</v>
      </c>
      <c r="J741" s="220" t="str">
        <f t="shared" si="500"/>
        <v>3.6.9.12</v>
      </c>
      <c r="K741" s="379">
        <f>'[1]차입명세(16.12)'!AC29/1000000</f>
        <v>0</v>
      </c>
      <c r="L741" s="372">
        <f t="shared" ref="L741:BW744" si="504">K741+L518-L665</f>
        <v>0</v>
      </c>
      <c r="M741" s="372">
        <f t="shared" si="504"/>
        <v>0</v>
      </c>
      <c r="N741" s="372">
        <f t="shared" si="504"/>
        <v>0</v>
      </c>
      <c r="O741" s="372">
        <f t="shared" si="504"/>
        <v>0</v>
      </c>
      <c r="P741" s="372">
        <f t="shared" si="504"/>
        <v>0</v>
      </c>
      <c r="Q741" s="372">
        <f t="shared" si="504"/>
        <v>0</v>
      </c>
      <c r="R741" s="372">
        <f t="shared" si="504"/>
        <v>0</v>
      </c>
      <c r="S741" s="372">
        <f t="shared" si="504"/>
        <v>0</v>
      </c>
      <c r="T741" s="372">
        <f t="shared" si="504"/>
        <v>0</v>
      </c>
      <c r="U741" s="372">
        <f t="shared" si="504"/>
        <v>0</v>
      </c>
      <c r="V741" s="372">
        <f t="shared" si="504"/>
        <v>0</v>
      </c>
      <c r="W741" s="372">
        <f t="shared" si="504"/>
        <v>0</v>
      </c>
      <c r="X741" s="372">
        <f t="shared" si="504"/>
        <v>45.358520547945197</v>
      </c>
      <c r="Y741" s="372">
        <f t="shared" si="504"/>
        <v>86.327506849315057</v>
      </c>
      <c r="Z741" s="372">
        <f t="shared" si="504"/>
        <v>45.358520547945204</v>
      </c>
      <c r="AA741" s="372">
        <f t="shared" si="504"/>
        <v>89.25386301369862</v>
      </c>
      <c r="AB741" s="372">
        <f t="shared" si="504"/>
        <v>134.61238356164381</v>
      </c>
      <c r="AC741" s="372">
        <f t="shared" si="504"/>
        <v>43.895342465753401</v>
      </c>
      <c r="AD741" s="372">
        <f t="shared" si="504"/>
        <v>89.253863013698606</v>
      </c>
      <c r="AE741" s="372">
        <f t="shared" si="504"/>
        <v>134.61238356164381</v>
      </c>
      <c r="AF741" s="372">
        <f t="shared" si="504"/>
        <v>43.895342465753401</v>
      </c>
      <c r="AG741" s="372">
        <f t="shared" si="504"/>
        <v>89.253863013698606</v>
      </c>
      <c r="AH741" s="372">
        <f t="shared" si="504"/>
        <v>133.14920547945201</v>
      </c>
      <c r="AI741" s="372">
        <f t="shared" si="504"/>
        <v>45.358520547945204</v>
      </c>
      <c r="AJ741" s="372">
        <f t="shared" si="504"/>
        <v>90.717041095890409</v>
      </c>
      <c r="AK741" s="372">
        <f t="shared" si="504"/>
        <v>131.68602739726026</v>
      </c>
      <c r="AL741" s="372">
        <f t="shared" si="504"/>
        <v>45.358520547945204</v>
      </c>
      <c r="AM741" s="372">
        <f t="shared" si="504"/>
        <v>89.25386301369862</v>
      </c>
      <c r="AN741" s="372">
        <f t="shared" si="504"/>
        <v>134.61238356164381</v>
      </c>
      <c r="AO741" s="372">
        <f t="shared" si="504"/>
        <v>43.895342465753401</v>
      </c>
      <c r="AP741" s="372">
        <f t="shared" si="504"/>
        <v>89.253863013698606</v>
      </c>
      <c r="AQ741" s="372">
        <f t="shared" si="504"/>
        <v>134.61238356164381</v>
      </c>
      <c r="AR741" s="372">
        <f t="shared" si="504"/>
        <v>43.895342465753401</v>
      </c>
      <c r="AS741" s="372">
        <f t="shared" si="504"/>
        <v>89.253863013698606</v>
      </c>
      <c r="AT741" s="372">
        <f t="shared" si="504"/>
        <v>133.14920547945201</v>
      </c>
      <c r="AU741" s="372">
        <f t="shared" si="504"/>
        <v>45.358520547945204</v>
      </c>
      <c r="AV741" s="372">
        <f t="shared" si="504"/>
        <v>90.593110711879632</v>
      </c>
      <c r="AW741" s="372">
        <f t="shared" si="504"/>
        <v>132.90934022007636</v>
      </c>
      <c r="AX741" s="372">
        <f t="shared" si="504"/>
        <v>45.234590163934456</v>
      </c>
      <c r="AY741" s="372">
        <f t="shared" si="504"/>
        <v>89.010000000000019</v>
      </c>
      <c r="AZ741" s="372">
        <f t="shared" si="504"/>
        <v>134.24459016393445</v>
      </c>
      <c r="BA741" s="372">
        <f t="shared" si="504"/>
        <v>43.775409836065592</v>
      </c>
      <c r="BB741" s="372">
        <f t="shared" si="504"/>
        <v>89.010000000000019</v>
      </c>
      <c r="BC741" s="372">
        <f t="shared" si="504"/>
        <v>134.24459016393445</v>
      </c>
      <c r="BD741" s="372">
        <f t="shared" si="504"/>
        <v>43.775409836065592</v>
      </c>
      <c r="BE741" s="372">
        <f t="shared" si="504"/>
        <v>89.010000000000019</v>
      </c>
      <c r="BF741" s="372">
        <f t="shared" si="504"/>
        <v>132.78540983606558</v>
      </c>
      <c r="BG741" s="372">
        <f t="shared" si="504"/>
        <v>45.234590163934456</v>
      </c>
      <c r="BH741" s="372">
        <f t="shared" si="504"/>
        <v>90.59311071187966</v>
      </c>
      <c r="BI741" s="372">
        <f t="shared" si="504"/>
        <v>131.56209701324951</v>
      </c>
      <c r="BJ741" s="372">
        <f t="shared" si="504"/>
        <v>45.358520547945233</v>
      </c>
      <c r="BK741" s="372">
        <f t="shared" si="504"/>
        <v>89.253863013698648</v>
      </c>
      <c r="BL741" s="372">
        <f t="shared" si="504"/>
        <v>134.61238356164384</v>
      </c>
      <c r="BM741" s="372">
        <f t="shared" si="504"/>
        <v>43.895342465753458</v>
      </c>
      <c r="BN741" s="372">
        <f t="shared" si="504"/>
        <v>89.253863013698663</v>
      </c>
      <c r="BO741" s="372">
        <f t="shared" si="504"/>
        <v>134.61238356164387</v>
      </c>
      <c r="BP741" s="372">
        <f t="shared" si="504"/>
        <v>43.895342465753458</v>
      </c>
      <c r="BQ741" s="372">
        <f t="shared" si="504"/>
        <v>89.253863013698663</v>
      </c>
      <c r="BR741" s="372">
        <f t="shared" si="504"/>
        <v>133.14920547945206</v>
      </c>
      <c r="BS741" s="372">
        <f t="shared" si="504"/>
        <v>45.358520547945261</v>
      </c>
      <c r="BT741" s="372">
        <f t="shared" si="504"/>
        <v>90.717041095890465</v>
      </c>
      <c r="BU741" s="372">
        <f t="shared" si="504"/>
        <v>131.68602739726032</v>
      </c>
      <c r="BV741" s="372">
        <f t="shared" si="504"/>
        <v>45.358520547945261</v>
      </c>
      <c r="BW741" s="372">
        <f t="shared" si="504"/>
        <v>89.253863013698677</v>
      </c>
      <c r="BX741" s="372">
        <f t="shared" si="501"/>
        <v>134.61238356164387</v>
      </c>
      <c r="BY741" s="372">
        <f t="shared" si="501"/>
        <v>43.895342465753458</v>
      </c>
      <c r="BZ741" s="372">
        <f t="shared" si="501"/>
        <v>89.253863013698663</v>
      </c>
      <c r="CA741" s="372">
        <f t="shared" si="501"/>
        <v>134.61238356164387</v>
      </c>
      <c r="CB741" s="372">
        <f t="shared" si="501"/>
        <v>43.895342465753458</v>
      </c>
      <c r="CC741" s="372">
        <f t="shared" si="501"/>
        <v>89.253863013698663</v>
      </c>
      <c r="CD741" s="372">
        <f t="shared" si="501"/>
        <v>133.14920547945206</v>
      </c>
      <c r="CE741" s="372">
        <f t="shared" si="501"/>
        <v>45.358520547945261</v>
      </c>
      <c r="CF741" s="372">
        <f t="shared" si="501"/>
        <v>90.717041095890465</v>
      </c>
      <c r="CG741" s="372">
        <f t="shared" si="501"/>
        <v>131.68602739726032</v>
      </c>
      <c r="CH741" s="372">
        <f t="shared" si="501"/>
        <v>45.358520547945261</v>
      </c>
      <c r="CI741" s="372">
        <f t="shared" si="501"/>
        <v>89.253863013698677</v>
      </c>
      <c r="CJ741" s="372">
        <f t="shared" si="501"/>
        <v>134.61238356164387</v>
      </c>
      <c r="CK741" s="372">
        <f t="shared" si="501"/>
        <v>43.895342465753458</v>
      </c>
      <c r="CL741" s="372">
        <f t="shared" si="501"/>
        <v>89.253863013698663</v>
      </c>
      <c r="CM741" s="372">
        <f t="shared" si="501"/>
        <v>134.61238356164387</v>
      </c>
      <c r="CN741" s="372">
        <f t="shared" si="501"/>
        <v>43.895342465753458</v>
      </c>
      <c r="CO741" s="372">
        <f t="shared" si="501"/>
        <v>89.253863013698663</v>
      </c>
      <c r="CP741" s="372">
        <f t="shared" si="501"/>
        <v>133.14920547945206</v>
      </c>
      <c r="CQ741" s="372">
        <f t="shared" si="501"/>
        <v>45.358520547945261</v>
      </c>
      <c r="CR741" s="372">
        <f t="shared" si="501"/>
        <v>90.593110711879689</v>
      </c>
      <c r="CS741" s="372">
        <f t="shared" si="501"/>
        <v>132.90934022007642</v>
      </c>
      <c r="CT741" s="372">
        <f t="shared" si="501"/>
        <v>45.234590163934513</v>
      </c>
      <c r="CU741" s="372">
        <f t="shared" si="501"/>
        <v>89.010000000000076</v>
      </c>
      <c r="CV741" s="372">
        <f t="shared" si="501"/>
        <v>134.2445901639345</v>
      </c>
      <c r="CW741" s="372">
        <f t="shared" si="501"/>
        <v>43.775409836065649</v>
      </c>
      <c r="CX741" s="372">
        <f t="shared" si="501"/>
        <v>89.010000000000076</v>
      </c>
      <c r="CY741" s="372">
        <f t="shared" si="501"/>
        <v>134.2445901639345</v>
      </c>
      <c r="CZ741" s="372">
        <f t="shared" si="501"/>
        <v>43.775409836065649</v>
      </c>
      <c r="DA741" s="372">
        <f t="shared" si="501"/>
        <v>89.010000000000076</v>
      </c>
      <c r="DB741" s="372">
        <f t="shared" si="501"/>
        <v>132.78540983606564</v>
      </c>
      <c r="DC741" s="372">
        <f t="shared" si="501"/>
        <v>45.234590163934513</v>
      </c>
      <c r="DD741" s="372"/>
      <c r="DE741" s="372"/>
      <c r="DF741" s="372"/>
      <c r="DG741" s="372"/>
      <c r="DH741" s="372"/>
      <c r="DI741" s="372"/>
      <c r="DJ741" s="372"/>
      <c r="DK741" s="372"/>
      <c r="DL741" s="372"/>
      <c r="DM741" s="372"/>
      <c r="DN741" s="372"/>
      <c r="DO741" s="372"/>
      <c r="DP741" s="372"/>
      <c r="DQ741" s="372"/>
      <c r="DR741" s="372"/>
      <c r="DS741" s="372"/>
      <c r="DT741" s="372"/>
      <c r="DU741" s="372"/>
      <c r="DV741" s="372"/>
      <c r="DW741" s="372"/>
      <c r="DX741" s="372"/>
      <c r="DY741" s="372"/>
      <c r="DZ741" s="372"/>
      <c r="EA741" s="372"/>
      <c r="EB741" s="372"/>
      <c r="EC741" s="372"/>
      <c r="ED741" s="372"/>
      <c r="EE741" s="372"/>
      <c r="EF741" s="372"/>
      <c r="EG741" s="372"/>
      <c r="EH741" s="372"/>
      <c r="EI741" s="372"/>
      <c r="EJ741" s="372"/>
      <c r="EK741" s="372"/>
      <c r="EL741" s="372"/>
      <c r="EM741" s="372"/>
    </row>
    <row r="742" spans="2:143" x14ac:dyDescent="0.3">
      <c r="B742" s="377">
        <f t="shared" si="480"/>
        <v>28</v>
      </c>
      <c r="C742" s="71">
        <f t="shared" si="480"/>
        <v>23</v>
      </c>
      <c r="D742" s="373" t="str">
        <f t="shared" si="500"/>
        <v>일반대</v>
      </c>
      <c r="E742" s="215" t="str">
        <f t="shared" si="500"/>
        <v>부산</v>
      </c>
      <c r="F742" s="283">
        <f t="shared" si="500"/>
        <v>0</v>
      </c>
      <c r="G742" s="217">
        <f t="shared" si="500"/>
        <v>3.1800000000000002E-2</v>
      </c>
      <c r="H742" s="218">
        <f t="shared" si="500"/>
        <v>43126</v>
      </c>
      <c r="I742" s="219" t="str">
        <f t="shared" si="500"/>
        <v>3개월</v>
      </c>
      <c r="J742" s="220" t="str">
        <f t="shared" si="500"/>
        <v>1,4,7,10</v>
      </c>
      <c r="K742" s="379">
        <f>'[1]차입명세(16.12)'!AC30/1000000</f>
        <v>0</v>
      </c>
      <c r="L742" s="372">
        <f t="shared" si="504"/>
        <v>0</v>
      </c>
      <c r="M742" s="372">
        <f t="shared" si="504"/>
        <v>0</v>
      </c>
      <c r="N742" s="372">
        <f t="shared" si="504"/>
        <v>0</v>
      </c>
      <c r="O742" s="372">
        <f t="shared" si="504"/>
        <v>0</v>
      </c>
      <c r="P742" s="372">
        <f t="shared" si="504"/>
        <v>0</v>
      </c>
      <c r="Q742" s="372">
        <f t="shared" si="504"/>
        <v>0</v>
      </c>
      <c r="R742" s="372">
        <f t="shared" si="504"/>
        <v>0</v>
      </c>
      <c r="S742" s="372">
        <f t="shared" si="504"/>
        <v>0</v>
      </c>
      <c r="T742" s="372">
        <f t="shared" si="504"/>
        <v>0</v>
      </c>
      <c r="U742" s="372">
        <f t="shared" si="504"/>
        <v>0</v>
      </c>
      <c r="V742" s="372">
        <f t="shared" si="504"/>
        <v>10.454794520547944</v>
      </c>
      <c r="W742" s="372">
        <f t="shared" si="504"/>
        <v>21.258082191780822</v>
      </c>
      <c r="X742" s="372">
        <f t="shared" si="504"/>
        <v>10.803287671232873</v>
      </c>
      <c r="Y742" s="372">
        <f t="shared" si="504"/>
        <v>20.561095890410954</v>
      </c>
      <c r="Z742" s="372">
        <f t="shared" si="504"/>
        <v>31.36438356164383</v>
      </c>
      <c r="AA742" s="372">
        <f t="shared" si="504"/>
        <v>10.454794520547939</v>
      </c>
      <c r="AB742" s="372">
        <f t="shared" si="504"/>
        <v>21.258082191780815</v>
      </c>
      <c r="AC742" s="372">
        <f t="shared" si="504"/>
        <v>31.712876712328757</v>
      </c>
      <c r="AD742" s="372">
        <f t="shared" si="504"/>
        <v>10.803287671232866</v>
      </c>
      <c r="AE742" s="372">
        <f t="shared" si="504"/>
        <v>21.606575342465742</v>
      </c>
      <c r="AF742" s="372">
        <f t="shared" si="504"/>
        <v>32.061369863013688</v>
      </c>
      <c r="AG742" s="372">
        <f t="shared" si="504"/>
        <v>10.803287671232866</v>
      </c>
      <c r="AH742" s="372">
        <f t="shared" si="504"/>
        <v>21.258082191780808</v>
      </c>
      <c r="AI742" s="372">
        <f t="shared" si="504"/>
        <v>32.061369863013681</v>
      </c>
      <c r="AJ742" s="372">
        <f t="shared" si="504"/>
        <v>10.803287671232866</v>
      </c>
      <c r="AK742" s="372">
        <f t="shared" si="504"/>
        <v>20.561095890410947</v>
      </c>
      <c r="AL742" s="372">
        <f t="shared" si="504"/>
        <v>31.364383561643823</v>
      </c>
      <c r="AM742" s="372">
        <f t="shared" si="504"/>
        <v>10.454794520547932</v>
      </c>
      <c r="AN742" s="372">
        <f t="shared" si="504"/>
        <v>21.258082191780808</v>
      </c>
      <c r="AO742" s="372">
        <f t="shared" si="504"/>
        <v>31.71287671232875</v>
      </c>
      <c r="AP742" s="372">
        <f t="shared" si="504"/>
        <v>10.803287671232866</v>
      </c>
      <c r="AQ742" s="372">
        <f t="shared" si="504"/>
        <v>21.606575342465742</v>
      </c>
      <c r="AR742" s="372">
        <f t="shared" si="504"/>
        <v>32.061369863013688</v>
      </c>
      <c r="AS742" s="372">
        <f t="shared" si="504"/>
        <v>10.803287671232866</v>
      </c>
      <c r="AT742" s="372">
        <f t="shared" si="504"/>
        <v>21.258082191780808</v>
      </c>
      <c r="AU742" s="372">
        <f t="shared" si="504"/>
        <v>32.061369863013681</v>
      </c>
      <c r="AV742" s="372">
        <f t="shared" si="504"/>
        <v>10.773770491803262</v>
      </c>
      <c r="AW742" s="372">
        <f t="shared" si="504"/>
        <v>20.852459016393425</v>
      </c>
      <c r="AX742" s="372">
        <f t="shared" si="504"/>
        <v>31.626229508196701</v>
      </c>
      <c r="AY742" s="372">
        <f t="shared" si="504"/>
        <v>10.426229508196698</v>
      </c>
      <c r="AZ742" s="372">
        <f t="shared" si="504"/>
        <v>21.199999999999974</v>
      </c>
      <c r="BA742" s="372">
        <f t="shared" si="504"/>
        <v>31.626229508196694</v>
      </c>
      <c r="BB742" s="372">
        <f t="shared" si="504"/>
        <v>10.773770491803248</v>
      </c>
      <c r="BC742" s="372">
        <f t="shared" si="504"/>
        <v>21.547540983606524</v>
      </c>
      <c r="BD742" s="372">
        <f t="shared" si="504"/>
        <v>31.973770491803243</v>
      </c>
      <c r="BE742" s="372">
        <f t="shared" si="504"/>
        <v>10.773770491803241</v>
      </c>
      <c r="BF742" s="372">
        <f t="shared" si="504"/>
        <v>21.19999999999996</v>
      </c>
      <c r="BG742" s="372">
        <f t="shared" si="504"/>
        <v>31.973770491803236</v>
      </c>
      <c r="BH742" s="372">
        <f t="shared" si="504"/>
        <v>10.803287671232837</v>
      </c>
      <c r="BI742" s="372">
        <f t="shared" si="504"/>
        <v>20.561095890410918</v>
      </c>
      <c r="BJ742" s="372">
        <f t="shared" si="504"/>
        <v>31.364383561643795</v>
      </c>
      <c r="BK742" s="372">
        <f t="shared" si="504"/>
        <v>10.454794520547903</v>
      </c>
      <c r="BL742" s="372">
        <f t="shared" si="504"/>
        <v>21.25808219178078</v>
      </c>
      <c r="BM742" s="372">
        <f t="shared" si="504"/>
        <v>31.712876712328722</v>
      </c>
      <c r="BN742" s="372">
        <f t="shared" si="504"/>
        <v>10.803287671232837</v>
      </c>
      <c r="BO742" s="372">
        <f t="shared" si="504"/>
        <v>21.606575342465714</v>
      </c>
      <c r="BP742" s="372">
        <f t="shared" si="504"/>
        <v>32.06136986301366</v>
      </c>
      <c r="BQ742" s="372">
        <f t="shared" si="504"/>
        <v>10.803287671232837</v>
      </c>
      <c r="BR742" s="372">
        <f t="shared" si="504"/>
        <v>21.25808219178078</v>
      </c>
      <c r="BS742" s="372">
        <f t="shared" si="504"/>
        <v>32.061369863013653</v>
      </c>
      <c r="BT742" s="372">
        <f t="shared" si="504"/>
        <v>10.803287671232837</v>
      </c>
      <c r="BU742" s="372">
        <f t="shared" si="504"/>
        <v>20.561095890410918</v>
      </c>
      <c r="BV742" s="372">
        <f t="shared" si="504"/>
        <v>31.364383561643795</v>
      </c>
      <c r="BW742" s="372">
        <f t="shared" si="504"/>
        <v>10.454794520547903</v>
      </c>
      <c r="BX742" s="372">
        <f t="shared" si="501"/>
        <v>21.25808219178078</v>
      </c>
      <c r="BY742" s="372">
        <f t="shared" si="501"/>
        <v>31.712876712328722</v>
      </c>
      <c r="BZ742" s="372">
        <f t="shared" si="501"/>
        <v>10.803287671232837</v>
      </c>
      <c r="CA742" s="372">
        <f t="shared" si="501"/>
        <v>21.606575342465714</v>
      </c>
      <c r="CB742" s="372">
        <f t="shared" si="501"/>
        <v>32.06136986301366</v>
      </c>
      <c r="CC742" s="372">
        <f t="shared" si="501"/>
        <v>10.803287671232837</v>
      </c>
      <c r="CD742" s="372">
        <f t="shared" si="501"/>
        <v>21.25808219178078</v>
      </c>
      <c r="CE742" s="372">
        <f t="shared" si="501"/>
        <v>32.061369863013653</v>
      </c>
      <c r="CF742" s="372">
        <f t="shared" si="501"/>
        <v>10.803287671232837</v>
      </c>
      <c r="CG742" s="372">
        <f t="shared" si="501"/>
        <v>20.561095890410918</v>
      </c>
      <c r="CH742" s="372">
        <f t="shared" si="501"/>
        <v>31.364383561643795</v>
      </c>
      <c r="CI742" s="372">
        <f t="shared" si="501"/>
        <v>10.454794520547903</v>
      </c>
      <c r="CJ742" s="372">
        <f t="shared" si="501"/>
        <v>21.25808219178078</v>
      </c>
      <c r="CK742" s="372">
        <f t="shared" si="501"/>
        <v>31.712876712328722</v>
      </c>
      <c r="CL742" s="372">
        <f t="shared" si="501"/>
        <v>10.803287671232837</v>
      </c>
      <c r="CM742" s="372">
        <f t="shared" si="501"/>
        <v>21.606575342465714</v>
      </c>
      <c r="CN742" s="372">
        <f t="shared" si="501"/>
        <v>32.06136986301366</v>
      </c>
      <c r="CO742" s="372">
        <f t="shared" si="501"/>
        <v>10.803287671232837</v>
      </c>
      <c r="CP742" s="372">
        <f t="shared" si="501"/>
        <v>21.25808219178078</v>
      </c>
      <c r="CQ742" s="372">
        <f t="shared" si="501"/>
        <v>32.061369863013653</v>
      </c>
      <c r="CR742" s="372">
        <f t="shared" si="501"/>
        <v>10.773770491803234</v>
      </c>
      <c r="CS742" s="372">
        <f t="shared" si="501"/>
        <v>20.852459016393396</v>
      </c>
      <c r="CT742" s="372">
        <f t="shared" si="501"/>
        <v>31.626229508196673</v>
      </c>
      <c r="CU742" s="372">
        <f t="shared" si="501"/>
        <v>10.42622950819667</v>
      </c>
      <c r="CV742" s="372">
        <f t="shared" si="501"/>
        <v>21.199999999999946</v>
      </c>
      <c r="CW742" s="372">
        <f t="shared" si="501"/>
        <v>31.626229508196666</v>
      </c>
      <c r="CX742" s="372">
        <f t="shared" si="501"/>
        <v>10.773770491803219</v>
      </c>
      <c r="CY742" s="372">
        <f t="shared" si="501"/>
        <v>21.547540983606496</v>
      </c>
      <c r="CZ742" s="372">
        <f t="shared" si="501"/>
        <v>31.973770491803215</v>
      </c>
      <c r="DA742" s="372">
        <f t="shared" si="501"/>
        <v>10.773770491803212</v>
      </c>
      <c r="DB742" s="372">
        <f t="shared" si="501"/>
        <v>21.199999999999932</v>
      </c>
      <c r="DC742" s="372">
        <f t="shared" si="501"/>
        <v>31.973770491803208</v>
      </c>
      <c r="DD742" s="372"/>
      <c r="DE742" s="372"/>
      <c r="DF742" s="372"/>
      <c r="DG742" s="372"/>
      <c r="DH742" s="372"/>
      <c r="DI742" s="372"/>
      <c r="DJ742" s="372"/>
      <c r="DK742" s="372"/>
      <c r="DL742" s="372"/>
      <c r="DM742" s="372"/>
      <c r="DN742" s="372"/>
      <c r="DO742" s="372"/>
      <c r="DP742" s="372"/>
      <c r="DQ742" s="372"/>
      <c r="DR742" s="372"/>
      <c r="DS742" s="372"/>
      <c r="DT742" s="372"/>
      <c r="DU742" s="372"/>
      <c r="DV742" s="372"/>
      <c r="DW742" s="372"/>
      <c r="DX742" s="372"/>
      <c r="DY742" s="372"/>
      <c r="DZ742" s="372"/>
      <c r="EA742" s="372"/>
      <c r="EB742" s="372"/>
      <c r="EC742" s="372"/>
      <c r="ED742" s="372"/>
      <c r="EE742" s="372"/>
      <c r="EF742" s="372"/>
      <c r="EG742" s="372"/>
      <c r="EH742" s="372"/>
      <c r="EI742" s="372"/>
      <c r="EJ742" s="372"/>
      <c r="EK742" s="372"/>
      <c r="EL742" s="372"/>
      <c r="EM742" s="372"/>
    </row>
    <row r="743" spans="2:143" x14ac:dyDescent="0.3">
      <c r="B743" s="377">
        <f t="shared" si="480"/>
        <v>29</v>
      </c>
      <c r="C743" s="71">
        <f t="shared" si="480"/>
        <v>24</v>
      </c>
      <c r="D743" s="368" t="str">
        <f t="shared" si="500"/>
        <v>일반대</v>
      </c>
      <c r="E743" s="215" t="str">
        <f t="shared" si="500"/>
        <v>부산</v>
      </c>
      <c r="F743" s="283">
        <f t="shared" si="500"/>
        <v>0</v>
      </c>
      <c r="G743" s="217">
        <f t="shared" si="500"/>
        <v>3.2099999999999997E-2</v>
      </c>
      <c r="H743" s="218">
        <f t="shared" si="500"/>
        <v>43190</v>
      </c>
      <c r="I743" s="219" t="str">
        <f t="shared" si="500"/>
        <v>3개월</v>
      </c>
      <c r="J743" s="220" t="str">
        <f t="shared" si="500"/>
        <v>3.6.9.12</v>
      </c>
      <c r="K743" s="379">
        <f>'[1]차입명세(16.12)'!AC31/1000000</f>
        <v>0</v>
      </c>
      <c r="L743" s="372">
        <f t="shared" si="504"/>
        <v>0</v>
      </c>
      <c r="M743" s="372">
        <f t="shared" si="504"/>
        <v>0</v>
      </c>
      <c r="N743" s="372">
        <f t="shared" si="504"/>
        <v>0</v>
      </c>
      <c r="O743" s="372">
        <f t="shared" si="504"/>
        <v>0</v>
      </c>
      <c r="P743" s="372">
        <f t="shared" si="504"/>
        <v>0</v>
      </c>
      <c r="Q743" s="372">
        <f t="shared" si="504"/>
        <v>0</v>
      </c>
      <c r="R743" s="372">
        <f t="shared" si="504"/>
        <v>0</v>
      </c>
      <c r="S743" s="372">
        <f t="shared" si="504"/>
        <v>0</v>
      </c>
      <c r="T743" s="372">
        <f t="shared" si="504"/>
        <v>0</v>
      </c>
      <c r="U743" s="372">
        <f t="shared" si="504"/>
        <v>0</v>
      </c>
      <c r="V743" s="372">
        <f t="shared" si="504"/>
        <v>15.830136986301365</v>
      </c>
      <c r="W743" s="372">
        <f t="shared" si="504"/>
        <v>16.357808219178079</v>
      </c>
      <c r="X743" s="372">
        <f t="shared" si="504"/>
        <v>32.715616438356157</v>
      </c>
      <c r="Y743" s="372">
        <f t="shared" si="504"/>
        <v>47.4904109589041</v>
      </c>
      <c r="Z743" s="372">
        <f t="shared" si="504"/>
        <v>16.357808219178075</v>
      </c>
      <c r="AA743" s="372">
        <f t="shared" si="504"/>
        <v>32.187945205479437</v>
      </c>
      <c r="AB743" s="372">
        <f t="shared" si="504"/>
        <v>48.545753424657519</v>
      </c>
      <c r="AC743" s="372">
        <f t="shared" si="504"/>
        <v>15.830136986301369</v>
      </c>
      <c r="AD743" s="372">
        <f t="shared" si="504"/>
        <v>32.187945205479451</v>
      </c>
      <c r="AE743" s="372">
        <f t="shared" si="504"/>
        <v>48.545753424657534</v>
      </c>
      <c r="AF743" s="372">
        <f t="shared" si="504"/>
        <v>15.830136986301383</v>
      </c>
      <c r="AG743" s="372">
        <f t="shared" si="504"/>
        <v>32.187945205479465</v>
      </c>
      <c r="AH743" s="372">
        <f t="shared" si="504"/>
        <v>48.018082191780834</v>
      </c>
      <c r="AI743" s="372">
        <f t="shared" si="504"/>
        <v>16.357808219178111</v>
      </c>
      <c r="AJ743" s="372">
        <f t="shared" si="504"/>
        <v>32.715616438356193</v>
      </c>
      <c r="AK743" s="372">
        <f t="shared" si="504"/>
        <v>47.490410958904135</v>
      </c>
      <c r="AL743" s="372">
        <f t="shared" si="504"/>
        <v>16.357808219178118</v>
      </c>
      <c r="AM743" s="372">
        <f t="shared" si="504"/>
        <v>32.18794520547948</v>
      </c>
      <c r="AN743" s="372">
        <f t="shared" si="504"/>
        <v>48.545753424657562</v>
      </c>
      <c r="AO743" s="372">
        <f t="shared" si="504"/>
        <v>15.830136986301412</v>
      </c>
      <c r="AP743" s="372">
        <f t="shared" si="504"/>
        <v>32.187945205479494</v>
      </c>
      <c r="AQ743" s="372">
        <f t="shared" si="504"/>
        <v>48.545753424657576</v>
      </c>
      <c r="AR743" s="372">
        <f t="shared" si="504"/>
        <v>15.830136986301426</v>
      </c>
      <c r="AS743" s="372">
        <f t="shared" si="504"/>
        <v>32.187945205479508</v>
      </c>
      <c r="AT743" s="372">
        <f t="shared" si="504"/>
        <v>48.018082191780877</v>
      </c>
      <c r="AU743" s="372">
        <f t="shared" si="504"/>
        <v>16.357808219178153</v>
      </c>
      <c r="AV743" s="372">
        <f t="shared" si="504"/>
        <v>32.670922973276511</v>
      </c>
      <c r="AW743" s="372">
        <f t="shared" si="504"/>
        <v>47.931578710981427</v>
      </c>
      <c r="AX743" s="372">
        <f t="shared" si="504"/>
        <v>16.313114754098443</v>
      </c>
      <c r="AY743" s="372">
        <f t="shared" si="504"/>
        <v>32.10000000000008</v>
      </c>
      <c r="AZ743" s="372">
        <f t="shared" si="504"/>
        <v>48.413114754098437</v>
      </c>
      <c r="BA743" s="372">
        <f t="shared" si="504"/>
        <v>15.786885245901722</v>
      </c>
      <c r="BB743" s="372">
        <f t="shared" si="504"/>
        <v>32.10000000000008</v>
      </c>
      <c r="BC743" s="372">
        <f t="shared" si="504"/>
        <v>48.413114754098437</v>
      </c>
      <c r="BD743" s="372">
        <f t="shared" si="504"/>
        <v>15.786885245901722</v>
      </c>
      <c r="BE743" s="372">
        <f t="shared" si="504"/>
        <v>32.10000000000008</v>
      </c>
      <c r="BF743" s="372">
        <f t="shared" si="504"/>
        <v>47.886885245901716</v>
      </c>
      <c r="BG743" s="372">
        <f t="shared" si="504"/>
        <v>16.313114754098443</v>
      </c>
      <c r="BH743" s="372">
        <f t="shared" si="504"/>
        <v>32.670922973276518</v>
      </c>
      <c r="BI743" s="372">
        <f t="shared" si="504"/>
        <v>47.445717493824461</v>
      </c>
      <c r="BJ743" s="372">
        <f t="shared" si="504"/>
        <v>16.357808219178168</v>
      </c>
      <c r="BK743" s="372">
        <f t="shared" si="504"/>
        <v>32.187945205479537</v>
      </c>
      <c r="BL743" s="372">
        <f t="shared" si="504"/>
        <v>48.545753424657619</v>
      </c>
      <c r="BM743" s="372">
        <f t="shared" si="504"/>
        <v>15.830136986301468</v>
      </c>
      <c r="BN743" s="372">
        <f t="shared" si="504"/>
        <v>32.187945205479551</v>
      </c>
      <c r="BO743" s="372">
        <f t="shared" si="504"/>
        <v>48.545753424657633</v>
      </c>
      <c r="BP743" s="372">
        <f t="shared" si="504"/>
        <v>15.830136986301483</v>
      </c>
      <c r="BQ743" s="372">
        <f t="shared" si="504"/>
        <v>32.187945205479565</v>
      </c>
      <c r="BR743" s="372">
        <f t="shared" si="504"/>
        <v>48.018082191780934</v>
      </c>
      <c r="BS743" s="372">
        <f t="shared" si="504"/>
        <v>16.35780821917821</v>
      </c>
      <c r="BT743" s="372">
        <f t="shared" si="504"/>
        <v>32.715616438356292</v>
      </c>
      <c r="BU743" s="372">
        <f t="shared" si="504"/>
        <v>47.490410958904235</v>
      </c>
      <c r="BV743" s="372">
        <f t="shared" si="504"/>
        <v>16.357808219178217</v>
      </c>
      <c r="BW743" s="372">
        <f t="shared" si="504"/>
        <v>32.187945205479579</v>
      </c>
      <c r="BX743" s="372">
        <f t="shared" si="501"/>
        <v>48.545753424657661</v>
      </c>
      <c r="BY743" s="372">
        <f t="shared" si="501"/>
        <v>15.830136986301511</v>
      </c>
      <c r="BZ743" s="372">
        <f t="shared" si="501"/>
        <v>32.187945205479593</v>
      </c>
      <c r="CA743" s="372">
        <f t="shared" si="501"/>
        <v>48.545753424657676</v>
      </c>
      <c r="CB743" s="372">
        <f t="shared" si="501"/>
        <v>15.830136986301525</v>
      </c>
      <c r="CC743" s="372">
        <f t="shared" si="501"/>
        <v>32.187945205479608</v>
      </c>
      <c r="CD743" s="372">
        <f t="shared" si="501"/>
        <v>48.018082191780977</v>
      </c>
      <c r="CE743" s="372">
        <f t="shared" si="501"/>
        <v>16.357808219178253</v>
      </c>
      <c r="CF743" s="372">
        <f t="shared" si="501"/>
        <v>32.715616438356335</v>
      </c>
      <c r="CG743" s="372">
        <f t="shared" si="501"/>
        <v>47.490410958904278</v>
      </c>
      <c r="CH743" s="372">
        <f t="shared" si="501"/>
        <v>16.35780821917826</v>
      </c>
      <c r="CI743" s="372">
        <f t="shared" si="501"/>
        <v>32.187945205479622</v>
      </c>
      <c r="CJ743" s="372">
        <f t="shared" si="501"/>
        <v>48.545753424657704</v>
      </c>
      <c r="CK743" s="372">
        <f t="shared" si="501"/>
        <v>15.830136986301554</v>
      </c>
      <c r="CL743" s="372">
        <f t="shared" si="501"/>
        <v>32.187945205479636</v>
      </c>
      <c r="CM743" s="372">
        <f t="shared" si="501"/>
        <v>48.545753424657718</v>
      </c>
      <c r="CN743" s="372">
        <f t="shared" si="501"/>
        <v>15.830136986301568</v>
      </c>
      <c r="CO743" s="372">
        <f t="shared" si="501"/>
        <v>32.18794520547965</v>
      </c>
      <c r="CP743" s="372">
        <f t="shared" si="501"/>
        <v>48.018082191781019</v>
      </c>
      <c r="CQ743" s="372">
        <f t="shared" si="501"/>
        <v>16.357808219178295</v>
      </c>
      <c r="CR743" s="372">
        <f t="shared" si="501"/>
        <v>32.670922973276653</v>
      </c>
      <c r="CS743" s="372">
        <f t="shared" si="501"/>
        <v>47.931578710981569</v>
      </c>
      <c r="CT743" s="372">
        <f t="shared" si="501"/>
        <v>16.313114754098585</v>
      </c>
      <c r="CU743" s="372">
        <f t="shared" si="501"/>
        <v>32.100000000000222</v>
      </c>
      <c r="CV743" s="372">
        <f t="shared" si="501"/>
        <v>48.413114754098579</v>
      </c>
      <c r="CW743" s="372">
        <f t="shared" si="501"/>
        <v>15.786885245901864</v>
      </c>
      <c r="CX743" s="372">
        <f t="shared" si="501"/>
        <v>32.100000000000222</v>
      </c>
      <c r="CY743" s="372">
        <f t="shared" si="501"/>
        <v>48.413114754098579</v>
      </c>
      <c r="CZ743" s="372">
        <f t="shared" si="501"/>
        <v>15.786885245901864</v>
      </c>
      <c r="DA743" s="372">
        <f t="shared" si="501"/>
        <v>32.100000000000222</v>
      </c>
      <c r="DB743" s="372">
        <f t="shared" ref="DB743:FM743" si="505">DA743+DB520-DB667</f>
        <v>47.886885245901858</v>
      </c>
      <c r="DC743" s="372">
        <f t="shared" si="505"/>
        <v>16.313114754098585</v>
      </c>
      <c r="DD743" s="372"/>
      <c r="DE743" s="372"/>
      <c r="DF743" s="372"/>
      <c r="DG743" s="372"/>
      <c r="DH743" s="372"/>
      <c r="DI743" s="372"/>
      <c r="DJ743" s="372"/>
      <c r="DK743" s="372"/>
      <c r="DL743" s="372"/>
      <c r="DM743" s="372"/>
      <c r="DN743" s="372"/>
      <c r="DO743" s="372"/>
      <c r="DP743" s="372"/>
      <c r="DQ743" s="372"/>
      <c r="DR743" s="372"/>
      <c r="DS743" s="372"/>
      <c r="DT743" s="372"/>
      <c r="DU743" s="372"/>
      <c r="DV743" s="372"/>
      <c r="DW743" s="372"/>
      <c r="DX743" s="372"/>
      <c r="DY743" s="372"/>
      <c r="DZ743" s="372"/>
      <c r="EA743" s="372"/>
      <c r="EB743" s="372"/>
      <c r="EC743" s="372"/>
      <c r="ED743" s="372"/>
      <c r="EE743" s="372"/>
      <c r="EF743" s="372"/>
      <c r="EG743" s="372"/>
      <c r="EH743" s="372"/>
      <c r="EI743" s="372"/>
      <c r="EJ743" s="372"/>
      <c r="EK743" s="372"/>
      <c r="EL743" s="372"/>
      <c r="EM743" s="372"/>
    </row>
    <row r="744" spans="2:143" x14ac:dyDescent="0.3">
      <c r="B744" s="377">
        <f t="shared" si="480"/>
        <v>30</v>
      </c>
      <c r="C744" s="71">
        <f t="shared" si="480"/>
        <v>25</v>
      </c>
      <c r="D744" s="373" t="str">
        <f t="shared" si="500"/>
        <v>일반대</v>
      </c>
      <c r="E744" s="215" t="str">
        <f t="shared" si="500"/>
        <v>농협</v>
      </c>
      <c r="F744" s="283">
        <f t="shared" si="500"/>
        <v>0</v>
      </c>
      <c r="G744" s="217">
        <f t="shared" si="500"/>
        <v>3.0499999999999999E-2</v>
      </c>
      <c r="H744" s="218">
        <f t="shared" si="500"/>
        <v>43267</v>
      </c>
      <c r="I744" s="219" t="str">
        <f t="shared" si="500"/>
        <v>1개월</v>
      </c>
      <c r="J744" s="220" t="str">
        <f t="shared" si="500"/>
        <v>-</v>
      </c>
      <c r="K744" s="379">
        <f>'[1]차입명세(16.12)'!AC32/1000000</f>
        <v>0</v>
      </c>
      <c r="L744" s="372">
        <f t="shared" si="504"/>
        <v>0</v>
      </c>
      <c r="M744" s="372">
        <f t="shared" si="504"/>
        <v>0</v>
      </c>
      <c r="N744" s="372">
        <f t="shared" si="504"/>
        <v>0</v>
      </c>
      <c r="O744" s="372">
        <f t="shared" si="504"/>
        <v>0</v>
      </c>
      <c r="P744" s="372">
        <f t="shared" si="504"/>
        <v>0</v>
      </c>
      <c r="Q744" s="372">
        <f t="shared" si="504"/>
        <v>0</v>
      </c>
      <c r="R744" s="372">
        <f t="shared" si="504"/>
        <v>0</v>
      </c>
      <c r="S744" s="372">
        <f t="shared" si="504"/>
        <v>0</v>
      </c>
      <c r="T744" s="372">
        <f t="shared" si="504"/>
        <v>0</v>
      </c>
      <c r="U744" s="372">
        <f t="shared" si="504"/>
        <v>0</v>
      </c>
      <c r="V744" s="372">
        <f t="shared" si="504"/>
        <v>15.041095890410958</v>
      </c>
      <c r="W744" s="372">
        <f t="shared" si="504"/>
        <v>15.542465753424658</v>
      </c>
      <c r="X744" s="372">
        <f t="shared" si="504"/>
        <v>15.542465753424658</v>
      </c>
      <c r="Y744" s="372">
        <f t="shared" si="504"/>
        <v>14.038356164383565</v>
      </c>
      <c r="Z744" s="372">
        <f t="shared" si="504"/>
        <v>15.54246575342466</v>
      </c>
      <c r="AA744" s="372">
        <f t="shared" si="504"/>
        <v>15.041095890410958</v>
      </c>
      <c r="AB744" s="372">
        <f t="shared" si="504"/>
        <v>15.542465753424658</v>
      </c>
      <c r="AC744" s="372">
        <f t="shared" si="504"/>
        <v>15.041095890410958</v>
      </c>
      <c r="AD744" s="372">
        <f t="shared" si="504"/>
        <v>15.542465753424658</v>
      </c>
      <c r="AE744" s="372">
        <f t="shared" si="504"/>
        <v>15.542465753424658</v>
      </c>
      <c r="AF744" s="372">
        <f t="shared" si="504"/>
        <v>15.041095890410958</v>
      </c>
      <c r="AG744" s="372">
        <f t="shared" si="504"/>
        <v>15.542465753424658</v>
      </c>
      <c r="AH744" s="372">
        <f t="shared" si="504"/>
        <v>15.041095890410958</v>
      </c>
      <c r="AI744" s="372">
        <f t="shared" si="504"/>
        <v>15.542465753424658</v>
      </c>
      <c r="AJ744" s="372">
        <f t="shared" si="504"/>
        <v>15.542465753424658</v>
      </c>
      <c r="AK744" s="372">
        <f t="shared" si="504"/>
        <v>14.038356164383565</v>
      </c>
      <c r="AL744" s="372">
        <f t="shared" si="504"/>
        <v>15.54246575342466</v>
      </c>
      <c r="AM744" s="372">
        <f t="shared" si="504"/>
        <v>15.041095890410958</v>
      </c>
      <c r="AN744" s="372">
        <f t="shared" si="504"/>
        <v>15.542465753424658</v>
      </c>
      <c r="AO744" s="372">
        <f t="shared" si="504"/>
        <v>15.041095890410958</v>
      </c>
      <c r="AP744" s="372">
        <f t="shared" si="504"/>
        <v>15.542465753424658</v>
      </c>
      <c r="AQ744" s="372">
        <f t="shared" si="504"/>
        <v>15.542465753424658</v>
      </c>
      <c r="AR744" s="372">
        <f t="shared" si="504"/>
        <v>15.041095890410958</v>
      </c>
      <c r="AS744" s="372">
        <f t="shared" si="504"/>
        <v>15.542465753424658</v>
      </c>
      <c r="AT744" s="372">
        <f t="shared" si="504"/>
        <v>15.041095890410958</v>
      </c>
      <c r="AU744" s="372">
        <f t="shared" si="504"/>
        <v>15.542465753424658</v>
      </c>
      <c r="AV744" s="372">
        <f t="shared" si="504"/>
        <v>15.5</v>
      </c>
      <c r="AW744" s="372">
        <f t="shared" si="504"/>
        <v>14.5</v>
      </c>
      <c r="AX744" s="372">
        <f t="shared" si="504"/>
        <v>15.5</v>
      </c>
      <c r="AY744" s="372">
        <f t="shared" si="504"/>
        <v>15</v>
      </c>
      <c r="AZ744" s="372">
        <f t="shared" si="504"/>
        <v>15.500000000000002</v>
      </c>
      <c r="BA744" s="372">
        <f t="shared" si="504"/>
        <v>15</v>
      </c>
      <c r="BB744" s="372">
        <f t="shared" si="504"/>
        <v>15.500000000000002</v>
      </c>
      <c r="BC744" s="372">
        <f t="shared" si="504"/>
        <v>15.5</v>
      </c>
      <c r="BD744" s="372">
        <f t="shared" si="504"/>
        <v>15</v>
      </c>
      <c r="BE744" s="372">
        <f t="shared" si="504"/>
        <v>15.500000000000002</v>
      </c>
      <c r="BF744" s="372">
        <f t="shared" si="504"/>
        <v>15</v>
      </c>
      <c r="BG744" s="372">
        <f t="shared" si="504"/>
        <v>15.500000000000002</v>
      </c>
      <c r="BH744" s="372">
        <f t="shared" si="504"/>
        <v>15.542465753424658</v>
      </c>
      <c r="BI744" s="372">
        <f t="shared" si="504"/>
        <v>14.038356164383565</v>
      </c>
      <c r="BJ744" s="372">
        <f t="shared" si="504"/>
        <v>15.54246575342466</v>
      </c>
      <c r="BK744" s="372">
        <f t="shared" si="504"/>
        <v>15.041095890410958</v>
      </c>
      <c r="BL744" s="372">
        <f t="shared" si="504"/>
        <v>15.542465753424658</v>
      </c>
      <c r="BM744" s="372">
        <f t="shared" si="504"/>
        <v>15.041095890410958</v>
      </c>
      <c r="BN744" s="372">
        <f t="shared" si="504"/>
        <v>15.542465753424658</v>
      </c>
      <c r="BO744" s="372">
        <f t="shared" si="504"/>
        <v>15.542465753424658</v>
      </c>
      <c r="BP744" s="372">
        <f t="shared" si="504"/>
        <v>15.041095890410958</v>
      </c>
      <c r="BQ744" s="372">
        <f t="shared" si="504"/>
        <v>15.542465753424658</v>
      </c>
      <c r="BR744" s="372">
        <f t="shared" si="504"/>
        <v>15.041095890410958</v>
      </c>
      <c r="BS744" s="372">
        <f t="shared" si="504"/>
        <v>15.542465753424658</v>
      </c>
      <c r="BT744" s="372">
        <f t="shared" si="504"/>
        <v>15.542465753424658</v>
      </c>
      <c r="BU744" s="372">
        <f t="shared" si="504"/>
        <v>14.038356164383565</v>
      </c>
      <c r="BV744" s="372">
        <f t="shared" si="504"/>
        <v>15.54246575342466</v>
      </c>
      <c r="BW744" s="372">
        <f t="shared" ref="BW744:EH744" si="506">BV744+BW521-BW668</f>
        <v>15.041095890410958</v>
      </c>
      <c r="BX744" s="372">
        <f t="shared" si="506"/>
        <v>15.542465753424658</v>
      </c>
      <c r="BY744" s="372">
        <f t="shared" si="506"/>
        <v>15.041095890410958</v>
      </c>
      <c r="BZ744" s="372">
        <f t="shared" si="506"/>
        <v>15.542465753424658</v>
      </c>
      <c r="CA744" s="372">
        <f t="shared" si="506"/>
        <v>15.542465753424658</v>
      </c>
      <c r="CB744" s="372">
        <f t="shared" si="506"/>
        <v>15.041095890410958</v>
      </c>
      <c r="CC744" s="372">
        <f t="shared" si="506"/>
        <v>15.542465753424658</v>
      </c>
      <c r="CD744" s="372">
        <f t="shared" si="506"/>
        <v>15.041095890410958</v>
      </c>
      <c r="CE744" s="372">
        <f t="shared" si="506"/>
        <v>15.542465753424658</v>
      </c>
      <c r="CF744" s="372">
        <f t="shared" si="506"/>
        <v>15.542465753424658</v>
      </c>
      <c r="CG744" s="372">
        <f t="shared" si="506"/>
        <v>14.038356164383565</v>
      </c>
      <c r="CH744" s="372">
        <f t="shared" si="506"/>
        <v>15.54246575342466</v>
      </c>
      <c r="CI744" s="372">
        <f t="shared" si="506"/>
        <v>15.041095890410958</v>
      </c>
      <c r="CJ744" s="372">
        <f t="shared" si="506"/>
        <v>15.542465753424658</v>
      </c>
      <c r="CK744" s="372">
        <f t="shared" si="506"/>
        <v>15.041095890410958</v>
      </c>
      <c r="CL744" s="372">
        <f t="shared" si="506"/>
        <v>15.542465753424658</v>
      </c>
      <c r="CM744" s="372">
        <f t="shared" si="506"/>
        <v>15.542465753424658</v>
      </c>
      <c r="CN744" s="372">
        <f t="shared" si="506"/>
        <v>15.041095890410958</v>
      </c>
      <c r="CO744" s="372">
        <f t="shared" si="506"/>
        <v>15.542465753424658</v>
      </c>
      <c r="CP744" s="372">
        <f t="shared" si="506"/>
        <v>15.041095890410958</v>
      </c>
      <c r="CQ744" s="372">
        <f t="shared" si="506"/>
        <v>15.542465753424658</v>
      </c>
      <c r="CR744" s="372">
        <f t="shared" si="506"/>
        <v>15.5</v>
      </c>
      <c r="CS744" s="372">
        <f t="shared" si="506"/>
        <v>14.5</v>
      </c>
      <c r="CT744" s="372">
        <f t="shared" si="506"/>
        <v>15.5</v>
      </c>
      <c r="CU744" s="372">
        <f t="shared" si="506"/>
        <v>15</v>
      </c>
      <c r="CV744" s="372">
        <f t="shared" si="506"/>
        <v>15.500000000000002</v>
      </c>
      <c r="CW744" s="372">
        <f t="shared" si="506"/>
        <v>15</v>
      </c>
      <c r="CX744" s="372">
        <f t="shared" si="506"/>
        <v>15.500000000000002</v>
      </c>
      <c r="CY744" s="372">
        <f t="shared" si="506"/>
        <v>15.5</v>
      </c>
      <c r="CZ744" s="372">
        <f t="shared" si="506"/>
        <v>15</v>
      </c>
      <c r="DA744" s="372">
        <f t="shared" si="506"/>
        <v>15.500000000000002</v>
      </c>
      <c r="DB744" s="372">
        <f t="shared" si="506"/>
        <v>15</v>
      </c>
      <c r="DC744" s="372">
        <f t="shared" si="506"/>
        <v>15.500000000000002</v>
      </c>
      <c r="DD744" s="372"/>
      <c r="DE744" s="372"/>
      <c r="DF744" s="372"/>
      <c r="DG744" s="372"/>
      <c r="DH744" s="372"/>
      <c r="DI744" s="372"/>
      <c r="DJ744" s="372"/>
      <c r="DK744" s="372"/>
      <c r="DL744" s="372"/>
      <c r="DM744" s="372"/>
      <c r="DN744" s="372"/>
      <c r="DO744" s="372"/>
      <c r="DP744" s="372"/>
      <c r="DQ744" s="372"/>
      <c r="DR744" s="372"/>
      <c r="DS744" s="372"/>
      <c r="DT744" s="372"/>
      <c r="DU744" s="372"/>
      <c r="DV744" s="372"/>
      <c r="DW744" s="372"/>
      <c r="DX744" s="372"/>
      <c r="DY744" s="372"/>
      <c r="DZ744" s="372"/>
      <c r="EA744" s="372"/>
      <c r="EB744" s="372"/>
      <c r="EC744" s="372"/>
      <c r="ED744" s="372"/>
      <c r="EE744" s="372"/>
      <c r="EF744" s="372"/>
      <c r="EG744" s="372"/>
      <c r="EH744" s="372"/>
      <c r="EI744" s="372"/>
      <c r="EJ744" s="372"/>
      <c r="EK744" s="372"/>
      <c r="EL744" s="372"/>
      <c r="EM744" s="372"/>
    </row>
    <row r="745" spans="2:143" s="116" customFormat="1" x14ac:dyDescent="0.3">
      <c r="B745" s="377">
        <f t="shared" si="480"/>
        <v>31</v>
      </c>
      <c r="C745" s="142"/>
      <c r="D745" s="373"/>
      <c r="E745" s="215"/>
      <c r="F745" s="283"/>
      <c r="G745" s="217"/>
      <c r="H745" s="218"/>
      <c r="I745" s="219"/>
      <c r="J745" s="220"/>
      <c r="K745" s="375"/>
      <c r="L745" s="372"/>
      <c r="M745" s="372"/>
      <c r="N745" s="372"/>
      <c r="O745" s="372"/>
      <c r="P745" s="372"/>
      <c r="Q745" s="372"/>
      <c r="R745" s="372"/>
      <c r="S745" s="372"/>
      <c r="T745" s="372"/>
      <c r="U745" s="372"/>
      <c r="V745" s="372"/>
      <c r="W745" s="372"/>
      <c r="X745" s="372"/>
      <c r="Y745" s="372"/>
      <c r="Z745" s="372"/>
      <c r="AA745" s="372"/>
      <c r="AB745" s="372"/>
      <c r="AC745" s="372"/>
      <c r="AD745" s="372"/>
      <c r="AE745" s="372"/>
      <c r="AF745" s="372"/>
      <c r="AG745" s="372"/>
      <c r="AH745" s="372"/>
      <c r="AI745" s="372"/>
      <c r="AJ745" s="372"/>
      <c r="AK745" s="372"/>
      <c r="AL745" s="372"/>
      <c r="AM745" s="372"/>
      <c r="AN745" s="372"/>
      <c r="AO745" s="372"/>
      <c r="AP745" s="372"/>
      <c r="AQ745" s="372"/>
      <c r="AR745" s="372"/>
      <c r="AS745" s="372"/>
      <c r="AT745" s="372"/>
      <c r="AU745" s="372"/>
      <c r="AV745" s="372"/>
      <c r="AW745" s="372"/>
      <c r="AX745" s="372"/>
      <c r="AY745" s="372"/>
      <c r="AZ745" s="372"/>
      <c r="BA745" s="372"/>
      <c r="BB745" s="372"/>
      <c r="BC745" s="372"/>
      <c r="BD745" s="372"/>
      <c r="BE745" s="372"/>
      <c r="BF745" s="372"/>
      <c r="BG745" s="372"/>
      <c r="BH745" s="372"/>
      <c r="BI745" s="372"/>
      <c r="BJ745" s="372"/>
      <c r="BK745" s="372"/>
      <c r="BL745" s="372"/>
      <c r="BM745" s="372"/>
      <c r="BN745" s="372"/>
      <c r="BO745" s="372"/>
      <c r="BP745" s="372"/>
      <c r="BQ745" s="372"/>
      <c r="BR745" s="372"/>
      <c r="BS745" s="372"/>
      <c r="BT745" s="372"/>
      <c r="BU745" s="372"/>
      <c r="BV745" s="372"/>
      <c r="BW745" s="372"/>
      <c r="BX745" s="372"/>
      <c r="BY745" s="372"/>
      <c r="BZ745" s="372"/>
      <c r="CA745" s="372"/>
      <c r="CB745" s="372"/>
      <c r="CC745" s="372"/>
      <c r="CD745" s="372"/>
      <c r="CE745" s="372"/>
      <c r="CF745" s="372"/>
      <c r="CG745" s="372"/>
      <c r="CH745" s="372"/>
      <c r="CI745" s="372"/>
      <c r="CJ745" s="372"/>
      <c r="CK745" s="372"/>
      <c r="CL745" s="372"/>
      <c r="CM745" s="372"/>
      <c r="CN745" s="372"/>
      <c r="CO745" s="372"/>
      <c r="CP745" s="372"/>
      <c r="CQ745" s="372"/>
      <c r="CR745" s="372"/>
      <c r="CS745" s="372"/>
      <c r="CT745" s="372"/>
      <c r="CU745" s="372"/>
      <c r="CV745" s="372"/>
      <c r="CW745" s="372"/>
      <c r="CX745" s="372"/>
      <c r="CY745" s="372"/>
      <c r="CZ745" s="372"/>
      <c r="DA745" s="372"/>
      <c r="DB745" s="372"/>
      <c r="DC745" s="372"/>
      <c r="DD745" s="372"/>
      <c r="DE745" s="372"/>
      <c r="DF745" s="372"/>
      <c r="DG745" s="372"/>
      <c r="DH745" s="372"/>
      <c r="DI745" s="372"/>
      <c r="DJ745" s="372"/>
      <c r="DK745" s="372"/>
      <c r="DL745" s="372"/>
      <c r="DM745" s="372"/>
      <c r="DN745" s="372"/>
      <c r="DO745" s="372"/>
      <c r="DP745" s="372"/>
      <c r="DQ745" s="372"/>
      <c r="DR745" s="372"/>
      <c r="DS745" s="372"/>
      <c r="DT745" s="372"/>
      <c r="DU745" s="372"/>
      <c r="DV745" s="372"/>
      <c r="DW745" s="372"/>
      <c r="DX745" s="372"/>
      <c r="DY745" s="372"/>
      <c r="DZ745" s="372"/>
      <c r="EA745" s="372"/>
      <c r="EB745" s="372"/>
      <c r="EC745" s="372"/>
      <c r="ED745" s="372"/>
      <c r="EE745" s="372"/>
      <c r="EF745" s="372"/>
      <c r="EG745" s="372"/>
      <c r="EH745" s="372"/>
      <c r="EI745" s="372"/>
      <c r="EJ745" s="372"/>
      <c r="EK745" s="372"/>
      <c r="EL745" s="372"/>
      <c r="EM745" s="372"/>
    </row>
    <row r="746" spans="2:143" s="334" customFormat="1" x14ac:dyDescent="0.3">
      <c r="B746" s="377">
        <f t="shared" si="480"/>
        <v>32</v>
      </c>
      <c r="C746" s="335"/>
      <c r="D746" s="365" t="str">
        <f t="shared" ref="D746:J747" si="507">D670</f>
        <v>회사채</v>
      </c>
      <c r="E746" s="211" t="str">
        <f t="shared" si="507"/>
        <v>은행</v>
      </c>
      <c r="F746" s="212" t="str">
        <f t="shared" si="507"/>
        <v>원금</v>
      </c>
      <c r="G746" s="212" t="str">
        <f t="shared" si="507"/>
        <v>이자율</v>
      </c>
      <c r="H746" s="212" t="str">
        <f t="shared" si="507"/>
        <v>만기상환일</v>
      </c>
      <c r="I746" s="212" t="str">
        <f t="shared" si="507"/>
        <v>이자납부주기</v>
      </c>
      <c r="J746" s="213" t="str">
        <f t="shared" si="507"/>
        <v>이자불입월</v>
      </c>
      <c r="K746" s="367">
        <f>SUM(K747:K752)</f>
        <v>312.69589000000002</v>
      </c>
      <c r="L746" s="367">
        <f t="shared" ref="L746:BW746" si="508">SUM(L747:L752)</f>
        <v>597.87890369863021</v>
      </c>
      <c r="M746" s="367">
        <f t="shared" si="508"/>
        <v>667.39972561643833</v>
      </c>
      <c r="N746" s="367">
        <f t="shared" si="508"/>
        <v>767.74301328767115</v>
      </c>
      <c r="O746" s="367">
        <f t="shared" si="508"/>
        <v>1043.7265749315068</v>
      </c>
      <c r="P746" s="367">
        <f t="shared" si="508"/>
        <v>788.98438315068483</v>
      </c>
      <c r="Q746" s="367">
        <f t="shared" si="508"/>
        <v>741.45835575342448</v>
      </c>
      <c r="R746" s="367">
        <f t="shared" si="508"/>
        <v>990.18027356164362</v>
      </c>
      <c r="S746" s="367">
        <f t="shared" si="508"/>
        <v>752.52328726027372</v>
      </c>
      <c r="T746" s="367">
        <f t="shared" si="508"/>
        <v>704.99725986301337</v>
      </c>
      <c r="U746" s="367">
        <f t="shared" si="508"/>
        <v>953.7191776712325</v>
      </c>
      <c r="V746" s="367">
        <f t="shared" si="508"/>
        <v>744.49999958904061</v>
      </c>
      <c r="W746" s="367">
        <f t="shared" si="508"/>
        <v>708.13013657534191</v>
      </c>
      <c r="X746" s="367">
        <f t="shared" si="508"/>
        <v>969.59178041095845</v>
      </c>
      <c r="Y746" s="367">
        <f t="shared" si="508"/>
        <v>748.52283063926893</v>
      </c>
      <c r="Z746" s="367">
        <f t="shared" si="508"/>
        <v>694.90251100456578</v>
      </c>
      <c r="AA746" s="367">
        <f t="shared" si="508"/>
        <v>924.43333292237401</v>
      </c>
      <c r="AB746" s="367">
        <f t="shared" si="508"/>
        <v>718.27534205479401</v>
      </c>
      <c r="AC746" s="367">
        <f t="shared" si="508"/>
        <v>678.16506808219128</v>
      </c>
      <c r="AD746" s="367">
        <f t="shared" si="508"/>
        <v>891.06712287671189</v>
      </c>
      <c r="AE746" s="367">
        <f t="shared" si="508"/>
        <v>645.9581046118717</v>
      </c>
      <c r="AF746" s="367">
        <f t="shared" si="508"/>
        <v>654.66849273972559</v>
      </c>
      <c r="AG746" s="367">
        <f t="shared" si="508"/>
        <v>843.29075301369824</v>
      </c>
      <c r="AH746" s="367">
        <f t="shared" si="508"/>
        <v>568.07842424657485</v>
      </c>
      <c r="AI746" s="367">
        <f t="shared" si="508"/>
        <v>631.84394936073011</v>
      </c>
      <c r="AJ746" s="367">
        <f t="shared" si="508"/>
        <v>796.18641511415478</v>
      </c>
      <c r="AK746" s="367">
        <f t="shared" si="508"/>
        <v>487.13162059360673</v>
      </c>
      <c r="AL746" s="367">
        <f t="shared" si="508"/>
        <v>589.62054753424604</v>
      </c>
      <c r="AM746" s="367">
        <f t="shared" si="508"/>
        <v>724.3123283561639</v>
      </c>
      <c r="AN746" s="367">
        <f t="shared" si="508"/>
        <v>468.55890369862965</v>
      </c>
      <c r="AO746" s="367">
        <f t="shared" si="508"/>
        <v>549.20958863013652</v>
      </c>
      <c r="AP746" s="367">
        <f t="shared" si="508"/>
        <v>663.23013657534204</v>
      </c>
      <c r="AQ746" s="367">
        <f t="shared" si="508"/>
        <v>443.39794479452001</v>
      </c>
      <c r="AR746" s="367">
        <f t="shared" si="508"/>
        <v>499.69931465753371</v>
      </c>
      <c r="AS746" s="367">
        <f t="shared" si="508"/>
        <v>588.55890369862971</v>
      </c>
      <c r="AT746" s="367">
        <f t="shared" si="508"/>
        <v>415.64109547945156</v>
      </c>
      <c r="AU746" s="367">
        <f t="shared" si="508"/>
        <v>450.32945164383506</v>
      </c>
      <c r="AV746" s="367">
        <f t="shared" si="508"/>
        <v>513.85404180776948</v>
      </c>
      <c r="AW746" s="367">
        <f t="shared" si="508"/>
        <v>393.60501493450045</v>
      </c>
      <c r="AX746" s="367">
        <f t="shared" si="508"/>
        <v>411.32976978142017</v>
      </c>
      <c r="AY746" s="367">
        <f t="shared" si="508"/>
        <v>460.5100976502726</v>
      </c>
      <c r="AZ746" s="367">
        <f t="shared" si="508"/>
        <v>384.28058945355133</v>
      </c>
      <c r="BA746" s="367">
        <f t="shared" si="508"/>
        <v>387.55927797814144</v>
      </c>
      <c r="BB746" s="367">
        <f t="shared" si="508"/>
        <v>425.6740320765021</v>
      </c>
      <c r="BC746" s="367">
        <f t="shared" si="508"/>
        <v>371.57567142076442</v>
      </c>
      <c r="BD746" s="367">
        <f t="shared" si="508"/>
        <v>362.55927797814144</v>
      </c>
      <c r="BE746" s="367">
        <f t="shared" si="508"/>
        <v>387.96911404371525</v>
      </c>
      <c r="BF746" s="367">
        <f t="shared" si="508"/>
        <v>358.18769327868785</v>
      </c>
      <c r="BG746" s="367">
        <f t="shared" si="508"/>
        <v>337.83250202185724</v>
      </c>
      <c r="BH746" s="367">
        <f t="shared" si="508"/>
        <v>350.57222804925448</v>
      </c>
      <c r="BI746" s="367">
        <f t="shared" si="508"/>
        <v>348.68847926566286</v>
      </c>
      <c r="BJ746" s="367">
        <f t="shared" si="508"/>
        <v>323.31232835616368</v>
      </c>
      <c r="BK746" s="367">
        <f t="shared" si="508"/>
        <v>332.55890369862942</v>
      </c>
      <c r="BL746" s="367">
        <f t="shared" si="508"/>
        <v>341.05205438356091</v>
      </c>
      <c r="BM746" s="367">
        <f t="shared" si="508"/>
        <v>319.88767082191708</v>
      </c>
      <c r="BN746" s="367">
        <f t="shared" si="508"/>
        <v>326.25753383561573</v>
      </c>
      <c r="BO746" s="367">
        <f t="shared" si="508"/>
        <v>331.56575301369793</v>
      </c>
      <c r="BP746" s="367">
        <f t="shared" si="508"/>
        <v>316.80547904109517</v>
      </c>
      <c r="BQ746" s="367">
        <f t="shared" si="508"/>
        <v>319.99041054794452</v>
      </c>
      <c r="BR746" s="367">
        <f t="shared" si="508"/>
        <v>322.04520506849241</v>
      </c>
      <c r="BS746" s="367">
        <f t="shared" si="508"/>
        <v>313.75753383561567</v>
      </c>
      <c r="BT746" s="367">
        <f t="shared" si="508"/>
        <v>313.75753383561567</v>
      </c>
      <c r="BU746" s="367">
        <f t="shared" si="508"/>
        <v>313.75753383561562</v>
      </c>
      <c r="BV746" s="367">
        <f t="shared" si="508"/>
        <v>312.69588999999917</v>
      </c>
      <c r="BW746" s="367">
        <f t="shared" si="508"/>
        <v>312.69588999999917</v>
      </c>
      <c r="BX746" s="367">
        <f t="shared" ref="BX746:EI746" si="509">SUM(BX747:BX752)</f>
        <v>312.69588999999917</v>
      </c>
      <c r="BY746" s="367">
        <f t="shared" si="509"/>
        <v>312.69588999999917</v>
      </c>
      <c r="BZ746" s="367">
        <f t="shared" si="509"/>
        <v>312.69588999999917</v>
      </c>
      <c r="CA746" s="367">
        <f t="shared" si="509"/>
        <v>312.69588999999917</v>
      </c>
      <c r="CB746" s="367">
        <f t="shared" si="509"/>
        <v>312.69588999999917</v>
      </c>
      <c r="CC746" s="367">
        <f t="shared" si="509"/>
        <v>312.69588999999917</v>
      </c>
      <c r="CD746" s="367">
        <f t="shared" si="509"/>
        <v>312.69588999999911</v>
      </c>
      <c r="CE746" s="367">
        <f t="shared" si="509"/>
        <v>312.69588999999911</v>
      </c>
      <c r="CF746" s="367">
        <f t="shared" si="509"/>
        <v>312.69588999999911</v>
      </c>
      <c r="CG746" s="367">
        <f t="shared" si="509"/>
        <v>312.69588999999905</v>
      </c>
      <c r="CH746" s="367">
        <f t="shared" si="509"/>
        <v>312.69588999999905</v>
      </c>
      <c r="CI746" s="367">
        <f t="shared" si="509"/>
        <v>312.69588999999905</v>
      </c>
      <c r="CJ746" s="367">
        <f t="shared" si="509"/>
        <v>312.69588999999905</v>
      </c>
      <c r="CK746" s="367">
        <f t="shared" si="509"/>
        <v>312.69588999999905</v>
      </c>
      <c r="CL746" s="367">
        <f t="shared" si="509"/>
        <v>312.69588999999905</v>
      </c>
      <c r="CM746" s="367">
        <f t="shared" si="509"/>
        <v>312.69588999999905</v>
      </c>
      <c r="CN746" s="367">
        <f t="shared" si="509"/>
        <v>312.69588999999905</v>
      </c>
      <c r="CO746" s="367">
        <f t="shared" si="509"/>
        <v>312.69588999999905</v>
      </c>
      <c r="CP746" s="367">
        <f t="shared" si="509"/>
        <v>312.695889999999</v>
      </c>
      <c r="CQ746" s="367">
        <f t="shared" si="509"/>
        <v>312.695889999999</v>
      </c>
      <c r="CR746" s="367">
        <f t="shared" si="509"/>
        <v>312.695889999999</v>
      </c>
      <c r="CS746" s="367">
        <f t="shared" si="509"/>
        <v>312.69588999999894</v>
      </c>
      <c r="CT746" s="367">
        <f t="shared" si="509"/>
        <v>312.69588999999894</v>
      </c>
      <c r="CU746" s="367">
        <f t="shared" si="509"/>
        <v>312.69588999999894</v>
      </c>
      <c r="CV746" s="367">
        <f t="shared" si="509"/>
        <v>312.69588999999894</v>
      </c>
      <c r="CW746" s="367">
        <f t="shared" si="509"/>
        <v>312.69588999999894</v>
      </c>
      <c r="CX746" s="367">
        <f t="shared" si="509"/>
        <v>312.69588999999894</v>
      </c>
      <c r="CY746" s="367">
        <f t="shared" si="509"/>
        <v>312.69588999999894</v>
      </c>
      <c r="CZ746" s="367">
        <f t="shared" si="509"/>
        <v>312.69588999999894</v>
      </c>
      <c r="DA746" s="367">
        <f t="shared" si="509"/>
        <v>312.69588999999894</v>
      </c>
      <c r="DB746" s="367">
        <f t="shared" si="509"/>
        <v>312.69588999999888</v>
      </c>
      <c r="DC746" s="367">
        <f t="shared" si="509"/>
        <v>312.69588999999888</v>
      </c>
      <c r="DD746" s="367"/>
      <c r="DE746" s="367"/>
      <c r="DF746" s="367"/>
      <c r="DG746" s="367"/>
      <c r="DH746" s="367"/>
      <c r="DI746" s="367"/>
      <c r="DJ746" s="367"/>
      <c r="DK746" s="367"/>
      <c r="DL746" s="367"/>
      <c r="DM746" s="367"/>
      <c r="DN746" s="367"/>
      <c r="DO746" s="367"/>
      <c r="DP746" s="367"/>
      <c r="DQ746" s="367"/>
      <c r="DR746" s="367"/>
      <c r="DS746" s="367"/>
      <c r="DT746" s="367"/>
      <c r="DU746" s="367"/>
      <c r="DV746" s="367"/>
      <c r="DW746" s="367"/>
      <c r="DX746" s="367"/>
      <c r="DY746" s="367"/>
      <c r="DZ746" s="367"/>
      <c r="EA746" s="367"/>
      <c r="EB746" s="367"/>
      <c r="EC746" s="367"/>
      <c r="ED746" s="367"/>
      <c r="EE746" s="367"/>
      <c r="EF746" s="367"/>
      <c r="EG746" s="367"/>
      <c r="EH746" s="367"/>
      <c r="EI746" s="367"/>
      <c r="EJ746" s="367"/>
      <c r="EK746" s="367"/>
      <c r="EL746" s="367"/>
      <c r="EM746" s="367"/>
    </row>
    <row r="747" spans="2:143" x14ac:dyDescent="0.3">
      <c r="B747" s="377">
        <f t="shared" si="480"/>
        <v>33</v>
      </c>
      <c r="C747" s="142">
        <v>1</v>
      </c>
      <c r="D747" s="373" t="str">
        <f>D671</f>
        <v>공모사채</v>
      </c>
      <c r="E747" s="215" t="str">
        <f t="shared" si="507"/>
        <v>BNK</v>
      </c>
      <c r="F747" s="283">
        <f t="shared" si="507"/>
        <v>30000</v>
      </c>
      <c r="G747" s="217">
        <f t="shared" si="507"/>
        <v>3.431E-2</v>
      </c>
      <c r="H747" s="218">
        <f t="shared" si="507"/>
        <v>42882</v>
      </c>
      <c r="I747" s="219" t="str">
        <f t="shared" si="507"/>
        <v>3개월</v>
      </c>
      <c r="J747" s="220" t="str">
        <f t="shared" si="507"/>
        <v>2.5.8.11</v>
      </c>
      <c r="K747" s="379">
        <f>'[1]차입명세(16.12)'!AC35/1000000</f>
        <v>98.7</v>
      </c>
      <c r="L747" s="372">
        <f>K747+L524-L671</f>
        <v>186.12</v>
      </c>
      <c r="M747" s="372">
        <f t="shared" ref="M747:BX751" si="510">L747+M524-M671</f>
        <v>177.66</v>
      </c>
      <c r="N747" s="372">
        <f t="shared" si="510"/>
        <v>265.08</v>
      </c>
      <c r="O747" s="372">
        <f t="shared" si="510"/>
        <v>349.67999999999995</v>
      </c>
      <c r="P747" s="372">
        <f t="shared" si="510"/>
        <v>186.11999999999992</v>
      </c>
      <c r="Q747" s="372">
        <f t="shared" si="510"/>
        <v>186.11999999999992</v>
      </c>
      <c r="R747" s="372">
        <f t="shared" si="510"/>
        <v>186.11999999999992</v>
      </c>
      <c r="S747" s="372">
        <f t="shared" si="510"/>
        <v>98.699999999999932</v>
      </c>
      <c r="T747" s="372">
        <f t="shared" si="510"/>
        <v>98.699999999999932</v>
      </c>
      <c r="U747" s="372">
        <f t="shared" si="510"/>
        <v>98.699999999999932</v>
      </c>
      <c r="V747" s="372">
        <f t="shared" si="510"/>
        <v>98.699999999999932</v>
      </c>
      <c r="W747" s="372">
        <f t="shared" si="510"/>
        <v>98.699999999999932</v>
      </c>
      <c r="X747" s="372">
        <f t="shared" si="510"/>
        <v>98.699999999999932</v>
      </c>
      <c r="Y747" s="372">
        <f t="shared" si="510"/>
        <v>98.699999999999932</v>
      </c>
      <c r="Z747" s="372">
        <f t="shared" si="510"/>
        <v>98.699999999999932</v>
      </c>
      <c r="AA747" s="372">
        <f t="shared" si="510"/>
        <v>98.699999999999932</v>
      </c>
      <c r="AB747" s="372">
        <f t="shared" si="510"/>
        <v>98.699999999999932</v>
      </c>
      <c r="AC747" s="372">
        <f t="shared" si="510"/>
        <v>98.699999999999932</v>
      </c>
      <c r="AD747" s="372">
        <f t="shared" si="510"/>
        <v>98.699999999999932</v>
      </c>
      <c r="AE747" s="372">
        <f t="shared" si="510"/>
        <v>98.699999999999932</v>
      </c>
      <c r="AF747" s="372">
        <f t="shared" si="510"/>
        <v>98.699999999999932</v>
      </c>
      <c r="AG747" s="372">
        <f t="shared" si="510"/>
        <v>98.699999999999932</v>
      </c>
      <c r="AH747" s="372">
        <f t="shared" si="510"/>
        <v>98.699999999999932</v>
      </c>
      <c r="AI747" s="372">
        <f t="shared" si="510"/>
        <v>98.699999999999932</v>
      </c>
      <c r="AJ747" s="372">
        <f t="shared" si="510"/>
        <v>98.699999999999932</v>
      </c>
      <c r="AK747" s="372">
        <f t="shared" si="510"/>
        <v>98.699999999999932</v>
      </c>
      <c r="AL747" s="372">
        <f t="shared" si="510"/>
        <v>98.699999999999932</v>
      </c>
      <c r="AM747" s="372">
        <f t="shared" si="510"/>
        <v>98.699999999999932</v>
      </c>
      <c r="AN747" s="372">
        <f t="shared" si="510"/>
        <v>98.699999999999932</v>
      </c>
      <c r="AO747" s="372">
        <f t="shared" si="510"/>
        <v>98.699999999999932</v>
      </c>
      <c r="AP747" s="372">
        <f t="shared" si="510"/>
        <v>98.699999999999932</v>
      </c>
      <c r="AQ747" s="372">
        <f t="shared" si="510"/>
        <v>98.699999999999932</v>
      </c>
      <c r="AR747" s="372">
        <f t="shared" si="510"/>
        <v>98.699999999999932</v>
      </c>
      <c r="AS747" s="372">
        <f t="shared" si="510"/>
        <v>98.699999999999932</v>
      </c>
      <c r="AT747" s="372">
        <f t="shared" si="510"/>
        <v>98.699999999999932</v>
      </c>
      <c r="AU747" s="372">
        <f t="shared" si="510"/>
        <v>98.699999999999932</v>
      </c>
      <c r="AV747" s="372">
        <f t="shared" si="510"/>
        <v>98.699999999999932</v>
      </c>
      <c r="AW747" s="372">
        <f t="shared" si="510"/>
        <v>98.699999999999932</v>
      </c>
      <c r="AX747" s="372">
        <f t="shared" si="510"/>
        <v>98.699999999999932</v>
      </c>
      <c r="AY747" s="372">
        <f t="shared" si="510"/>
        <v>98.699999999999932</v>
      </c>
      <c r="AZ747" s="372">
        <f t="shared" si="510"/>
        <v>98.699999999999932</v>
      </c>
      <c r="BA747" s="372">
        <f t="shared" si="510"/>
        <v>98.699999999999932</v>
      </c>
      <c r="BB747" s="372">
        <f t="shared" si="510"/>
        <v>98.699999999999932</v>
      </c>
      <c r="BC747" s="372">
        <f t="shared" si="510"/>
        <v>98.699999999999932</v>
      </c>
      <c r="BD747" s="372">
        <f t="shared" si="510"/>
        <v>98.699999999999932</v>
      </c>
      <c r="BE747" s="372">
        <f t="shared" si="510"/>
        <v>98.699999999999932</v>
      </c>
      <c r="BF747" s="372">
        <f t="shared" si="510"/>
        <v>98.699999999999932</v>
      </c>
      <c r="BG747" s="372">
        <f t="shared" si="510"/>
        <v>98.699999999999932</v>
      </c>
      <c r="BH747" s="372">
        <f t="shared" si="510"/>
        <v>98.699999999999932</v>
      </c>
      <c r="BI747" s="372">
        <f t="shared" si="510"/>
        <v>98.699999999999932</v>
      </c>
      <c r="BJ747" s="372">
        <f t="shared" si="510"/>
        <v>98.699999999999932</v>
      </c>
      <c r="BK747" s="372">
        <f t="shared" si="510"/>
        <v>98.699999999999932</v>
      </c>
      <c r="BL747" s="372">
        <f t="shared" si="510"/>
        <v>98.699999999999932</v>
      </c>
      <c r="BM747" s="372">
        <f t="shared" si="510"/>
        <v>98.699999999999932</v>
      </c>
      <c r="BN747" s="372">
        <f t="shared" si="510"/>
        <v>98.699999999999932</v>
      </c>
      <c r="BO747" s="372">
        <f t="shared" si="510"/>
        <v>98.699999999999932</v>
      </c>
      <c r="BP747" s="372">
        <f t="shared" si="510"/>
        <v>98.699999999999932</v>
      </c>
      <c r="BQ747" s="372">
        <f t="shared" si="510"/>
        <v>98.699999999999932</v>
      </c>
      <c r="BR747" s="372">
        <f t="shared" si="510"/>
        <v>98.699999999999932</v>
      </c>
      <c r="BS747" s="372">
        <f t="shared" si="510"/>
        <v>98.699999999999932</v>
      </c>
      <c r="BT747" s="372">
        <f t="shared" si="510"/>
        <v>98.699999999999932</v>
      </c>
      <c r="BU747" s="372">
        <f t="shared" si="510"/>
        <v>98.699999999999932</v>
      </c>
      <c r="BV747" s="372">
        <f t="shared" si="510"/>
        <v>98.699999999999932</v>
      </c>
      <c r="BW747" s="372">
        <f t="shared" si="510"/>
        <v>98.699999999999932</v>
      </c>
      <c r="BX747" s="372">
        <f t="shared" si="510"/>
        <v>98.699999999999932</v>
      </c>
      <c r="BY747" s="372">
        <f t="shared" ref="BY747:EJ751" si="511">BX747+BY524-BY671</f>
        <v>98.699999999999932</v>
      </c>
      <c r="BZ747" s="372">
        <f t="shared" si="511"/>
        <v>98.699999999999932</v>
      </c>
      <c r="CA747" s="372">
        <f t="shared" si="511"/>
        <v>98.699999999999932</v>
      </c>
      <c r="CB747" s="372">
        <f t="shared" si="511"/>
        <v>98.699999999999932</v>
      </c>
      <c r="CC747" s="372">
        <f t="shared" si="511"/>
        <v>98.699999999999932</v>
      </c>
      <c r="CD747" s="372">
        <f t="shared" si="511"/>
        <v>98.699999999999932</v>
      </c>
      <c r="CE747" s="372">
        <f t="shared" si="511"/>
        <v>98.699999999999932</v>
      </c>
      <c r="CF747" s="372">
        <f t="shared" si="511"/>
        <v>98.699999999999932</v>
      </c>
      <c r="CG747" s="372">
        <f t="shared" si="511"/>
        <v>98.699999999999932</v>
      </c>
      <c r="CH747" s="372">
        <f t="shared" si="511"/>
        <v>98.699999999999932</v>
      </c>
      <c r="CI747" s="372">
        <f t="shared" si="511"/>
        <v>98.699999999999932</v>
      </c>
      <c r="CJ747" s="372">
        <f t="shared" si="511"/>
        <v>98.699999999999932</v>
      </c>
      <c r="CK747" s="372">
        <f t="shared" si="511"/>
        <v>98.699999999999932</v>
      </c>
      <c r="CL747" s="372">
        <f t="shared" si="511"/>
        <v>98.699999999999932</v>
      </c>
      <c r="CM747" s="372">
        <f t="shared" si="511"/>
        <v>98.699999999999932</v>
      </c>
      <c r="CN747" s="372">
        <f t="shared" si="511"/>
        <v>98.699999999999932</v>
      </c>
      <c r="CO747" s="372">
        <f t="shared" si="511"/>
        <v>98.699999999999932</v>
      </c>
      <c r="CP747" s="372">
        <f t="shared" si="511"/>
        <v>98.699999999999932</v>
      </c>
      <c r="CQ747" s="372">
        <f t="shared" si="511"/>
        <v>98.699999999999932</v>
      </c>
      <c r="CR747" s="372">
        <f t="shared" si="511"/>
        <v>98.699999999999932</v>
      </c>
      <c r="CS747" s="372">
        <f t="shared" si="511"/>
        <v>98.699999999999932</v>
      </c>
      <c r="CT747" s="372">
        <f t="shared" si="511"/>
        <v>98.699999999999932</v>
      </c>
      <c r="CU747" s="372">
        <f t="shared" si="511"/>
        <v>98.699999999999932</v>
      </c>
      <c r="CV747" s="372">
        <f t="shared" si="511"/>
        <v>98.699999999999932</v>
      </c>
      <c r="CW747" s="372">
        <f t="shared" si="511"/>
        <v>98.699999999999932</v>
      </c>
      <c r="CX747" s="372">
        <f t="shared" si="511"/>
        <v>98.699999999999932</v>
      </c>
      <c r="CY747" s="372">
        <f t="shared" si="511"/>
        <v>98.699999999999932</v>
      </c>
      <c r="CZ747" s="372">
        <f t="shared" si="511"/>
        <v>98.699999999999932</v>
      </c>
      <c r="DA747" s="372">
        <f t="shared" si="511"/>
        <v>98.699999999999932</v>
      </c>
      <c r="DB747" s="372">
        <f t="shared" si="511"/>
        <v>98.699999999999932</v>
      </c>
      <c r="DC747" s="372">
        <f t="shared" si="511"/>
        <v>98.699999999999932</v>
      </c>
      <c r="DD747" s="372"/>
      <c r="DE747" s="372"/>
      <c r="DF747" s="372"/>
      <c r="DG747" s="372"/>
      <c r="DH747" s="372"/>
      <c r="DI747" s="372"/>
      <c r="DJ747" s="372"/>
      <c r="DK747" s="372"/>
      <c r="DL747" s="372"/>
      <c r="DM747" s="372"/>
      <c r="DN747" s="372"/>
      <c r="DO747" s="372"/>
      <c r="DP747" s="372"/>
      <c r="DQ747" s="372"/>
      <c r="DR747" s="372"/>
      <c r="DS747" s="372"/>
      <c r="DT747" s="372"/>
      <c r="DU747" s="372"/>
      <c r="DV747" s="372"/>
      <c r="DW747" s="372"/>
      <c r="DX747" s="372"/>
      <c r="DY747" s="372"/>
      <c r="DZ747" s="372"/>
      <c r="EA747" s="372"/>
      <c r="EB747" s="372"/>
      <c r="EC747" s="372"/>
      <c r="ED747" s="372"/>
      <c r="EE747" s="372"/>
      <c r="EF747" s="372"/>
      <c r="EG747" s="372"/>
      <c r="EH747" s="372"/>
      <c r="EI747" s="372"/>
      <c r="EJ747" s="372"/>
      <c r="EK747" s="372"/>
      <c r="EL747" s="372"/>
      <c r="EM747" s="372"/>
    </row>
    <row r="748" spans="2:143" x14ac:dyDescent="0.3">
      <c r="B748" s="377">
        <f t="shared" si="480"/>
        <v>34</v>
      </c>
      <c r="C748" s="142">
        <f>C747+1</f>
        <v>2</v>
      </c>
      <c r="D748" s="373" t="str">
        <f t="shared" ref="D748:J751" si="512">D672</f>
        <v>공모사채</v>
      </c>
      <c r="E748" s="215" t="str">
        <f t="shared" si="512"/>
        <v>BNK</v>
      </c>
      <c r="F748" s="283">
        <f t="shared" si="512"/>
        <v>50000</v>
      </c>
      <c r="G748" s="217">
        <f t="shared" si="512"/>
        <v>2.2869999999999998E-2</v>
      </c>
      <c r="H748" s="218">
        <f t="shared" si="512"/>
        <v>43252</v>
      </c>
      <c r="I748" s="219" t="str">
        <f t="shared" si="512"/>
        <v>3개월</v>
      </c>
      <c r="J748" s="220" t="str">
        <f t="shared" si="512"/>
        <v>3,6,9,12</v>
      </c>
      <c r="K748" s="379">
        <f>'[1]차입명세(16.12)'!AC36/1000000</f>
        <v>97.119178000000005</v>
      </c>
      <c r="L748" s="372">
        <f t="shared" ref="L748:BW751" si="513">K748+L525-L672</f>
        <v>194.23835608219179</v>
      </c>
      <c r="M748" s="372">
        <f t="shared" si="513"/>
        <v>281.95890402739724</v>
      </c>
      <c r="N748" s="372">
        <f t="shared" si="513"/>
        <v>194.23835608219173</v>
      </c>
      <c r="O748" s="372">
        <f t="shared" si="513"/>
        <v>288.22465745205477</v>
      </c>
      <c r="P748" s="372">
        <f t="shared" si="513"/>
        <v>385.34383553424652</v>
      </c>
      <c r="Q748" s="372">
        <f t="shared" si="513"/>
        <v>191.10547936986291</v>
      </c>
      <c r="R748" s="372">
        <f t="shared" si="513"/>
        <v>288.22465745205466</v>
      </c>
      <c r="S748" s="372">
        <f t="shared" si="513"/>
        <v>385.34383553424641</v>
      </c>
      <c r="T748" s="372">
        <f t="shared" si="513"/>
        <v>191.10547936986279</v>
      </c>
      <c r="U748" s="372">
        <f t="shared" si="513"/>
        <v>288.22465745205454</v>
      </c>
      <c r="V748" s="372">
        <f t="shared" si="513"/>
        <v>382.21095882191753</v>
      </c>
      <c r="W748" s="372">
        <f t="shared" si="513"/>
        <v>194.23835608219144</v>
      </c>
      <c r="X748" s="372">
        <f t="shared" si="513"/>
        <v>291.3575341643832</v>
      </c>
      <c r="Y748" s="372">
        <f t="shared" si="513"/>
        <v>371.76803644748821</v>
      </c>
      <c r="Z748" s="372">
        <f t="shared" si="513"/>
        <v>178.05182640182613</v>
      </c>
      <c r="AA748" s="372">
        <f t="shared" si="513"/>
        <v>248.5415524292234</v>
      </c>
      <c r="AB748" s="372">
        <f t="shared" si="513"/>
        <v>313.28767115068462</v>
      </c>
      <c r="AC748" s="372">
        <f t="shared" si="513"/>
        <v>151.9445204657531</v>
      </c>
      <c r="AD748" s="372">
        <f t="shared" si="513"/>
        <v>200.50410950684901</v>
      </c>
      <c r="AE748" s="372">
        <f t="shared" si="513"/>
        <v>240.97043370776225</v>
      </c>
      <c r="AF748" s="372">
        <f t="shared" si="513"/>
        <v>128.44794512328733</v>
      </c>
      <c r="AG748" s="372">
        <f t="shared" si="513"/>
        <v>152.72773964383526</v>
      </c>
      <c r="AH748" s="372">
        <f t="shared" si="513"/>
        <v>168.39212320547909</v>
      </c>
      <c r="AI748" s="372">
        <f t="shared" si="513"/>
        <v>105.21244284018229</v>
      </c>
      <c r="AJ748" s="372">
        <f t="shared" si="513"/>
        <v>105.21244284018229</v>
      </c>
      <c r="AK748" s="372">
        <f t="shared" si="513"/>
        <v>105.21244284018229</v>
      </c>
      <c r="AL748" s="372">
        <f t="shared" si="513"/>
        <v>97.119177999999636</v>
      </c>
      <c r="AM748" s="372">
        <f t="shared" si="513"/>
        <v>97.119177999999636</v>
      </c>
      <c r="AN748" s="372">
        <f t="shared" si="513"/>
        <v>97.119177999999636</v>
      </c>
      <c r="AO748" s="372">
        <f t="shared" si="513"/>
        <v>97.119177999999621</v>
      </c>
      <c r="AP748" s="372">
        <f t="shared" si="513"/>
        <v>97.119177999999621</v>
      </c>
      <c r="AQ748" s="372">
        <f t="shared" si="513"/>
        <v>97.119177999999621</v>
      </c>
      <c r="AR748" s="372">
        <f t="shared" si="513"/>
        <v>97.119177999999607</v>
      </c>
      <c r="AS748" s="372">
        <f t="shared" si="513"/>
        <v>97.119177999999607</v>
      </c>
      <c r="AT748" s="372">
        <f t="shared" si="513"/>
        <v>97.119177999999607</v>
      </c>
      <c r="AU748" s="372">
        <f t="shared" si="513"/>
        <v>97.119177999999593</v>
      </c>
      <c r="AV748" s="372">
        <f t="shared" si="513"/>
        <v>97.119177999999593</v>
      </c>
      <c r="AW748" s="372">
        <f t="shared" si="513"/>
        <v>97.119177999999593</v>
      </c>
      <c r="AX748" s="372">
        <f t="shared" si="513"/>
        <v>97.119177999999579</v>
      </c>
      <c r="AY748" s="372">
        <f t="shared" si="513"/>
        <v>97.119177999999579</v>
      </c>
      <c r="AZ748" s="372">
        <f t="shared" si="513"/>
        <v>97.119177999999579</v>
      </c>
      <c r="BA748" s="372">
        <f t="shared" si="513"/>
        <v>97.119177999999565</v>
      </c>
      <c r="BB748" s="372">
        <f t="shared" si="513"/>
        <v>97.119177999999565</v>
      </c>
      <c r="BC748" s="372">
        <f t="shared" si="513"/>
        <v>97.119177999999565</v>
      </c>
      <c r="BD748" s="372">
        <f t="shared" si="513"/>
        <v>97.11917799999955</v>
      </c>
      <c r="BE748" s="372">
        <f t="shared" si="513"/>
        <v>97.11917799999955</v>
      </c>
      <c r="BF748" s="372">
        <f t="shared" si="513"/>
        <v>97.11917799999955</v>
      </c>
      <c r="BG748" s="372">
        <f t="shared" si="513"/>
        <v>97.119177999999536</v>
      </c>
      <c r="BH748" s="372">
        <f t="shared" si="513"/>
        <v>97.119177999999536</v>
      </c>
      <c r="BI748" s="372">
        <f t="shared" si="513"/>
        <v>97.119177999999536</v>
      </c>
      <c r="BJ748" s="372">
        <f t="shared" si="513"/>
        <v>97.119177999999522</v>
      </c>
      <c r="BK748" s="372">
        <f t="shared" si="513"/>
        <v>97.119177999999522</v>
      </c>
      <c r="BL748" s="372">
        <f t="shared" si="513"/>
        <v>97.119177999999522</v>
      </c>
      <c r="BM748" s="372">
        <f t="shared" si="513"/>
        <v>97.119177999999508</v>
      </c>
      <c r="BN748" s="372">
        <f t="shared" si="513"/>
        <v>97.119177999999508</v>
      </c>
      <c r="BO748" s="372">
        <f t="shared" si="513"/>
        <v>97.119177999999508</v>
      </c>
      <c r="BP748" s="372">
        <f t="shared" si="513"/>
        <v>97.119177999999494</v>
      </c>
      <c r="BQ748" s="372">
        <f t="shared" si="513"/>
        <v>97.119177999999494</v>
      </c>
      <c r="BR748" s="372">
        <f t="shared" si="513"/>
        <v>97.119177999999494</v>
      </c>
      <c r="BS748" s="372">
        <f t="shared" si="513"/>
        <v>97.119177999999479</v>
      </c>
      <c r="BT748" s="372">
        <f t="shared" si="513"/>
        <v>97.119177999999479</v>
      </c>
      <c r="BU748" s="372">
        <f t="shared" si="513"/>
        <v>97.119177999999479</v>
      </c>
      <c r="BV748" s="372">
        <f t="shared" si="513"/>
        <v>97.119177999999465</v>
      </c>
      <c r="BW748" s="372">
        <f t="shared" si="513"/>
        <v>97.119177999999465</v>
      </c>
      <c r="BX748" s="372">
        <f t="shared" si="510"/>
        <v>97.119177999999465</v>
      </c>
      <c r="BY748" s="372">
        <f t="shared" si="511"/>
        <v>97.119177999999451</v>
      </c>
      <c r="BZ748" s="372">
        <f t="shared" si="511"/>
        <v>97.119177999999451</v>
      </c>
      <c r="CA748" s="372">
        <f t="shared" si="511"/>
        <v>97.119177999999451</v>
      </c>
      <c r="CB748" s="372">
        <f t="shared" si="511"/>
        <v>97.119177999999437</v>
      </c>
      <c r="CC748" s="372">
        <f t="shared" si="511"/>
        <v>97.119177999999437</v>
      </c>
      <c r="CD748" s="372">
        <f t="shared" si="511"/>
        <v>97.119177999999437</v>
      </c>
      <c r="CE748" s="372">
        <f t="shared" si="511"/>
        <v>97.119177999999422</v>
      </c>
      <c r="CF748" s="372">
        <f t="shared" si="511"/>
        <v>97.119177999999422</v>
      </c>
      <c r="CG748" s="372">
        <f t="shared" si="511"/>
        <v>97.119177999999422</v>
      </c>
      <c r="CH748" s="372">
        <f t="shared" si="511"/>
        <v>97.119177999999408</v>
      </c>
      <c r="CI748" s="372">
        <f t="shared" si="511"/>
        <v>97.119177999999408</v>
      </c>
      <c r="CJ748" s="372">
        <f t="shared" si="511"/>
        <v>97.119177999999408</v>
      </c>
      <c r="CK748" s="372">
        <f t="shared" si="511"/>
        <v>97.119177999999394</v>
      </c>
      <c r="CL748" s="372">
        <f t="shared" si="511"/>
        <v>97.119177999999394</v>
      </c>
      <c r="CM748" s="372">
        <f t="shared" si="511"/>
        <v>97.119177999999394</v>
      </c>
      <c r="CN748" s="372">
        <f t="shared" si="511"/>
        <v>97.11917799999938</v>
      </c>
      <c r="CO748" s="372">
        <f t="shared" si="511"/>
        <v>97.11917799999938</v>
      </c>
      <c r="CP748" s="372">
        <f t="shared" si="511"/>
        <v>97.11917799999938</v>
      </c>
      <c r="CQ748" s="372">
        <f t="shared" si="511"/>
        <v>97.119177999999366</v>
      </c>
      <c r="CR748" s="372">
        <f t="shared" si="511"/>
        <v>97.119177999999366</v>
      </c>
      <c r="CS748" s="372">
        <f t="shared" si="511"/>
        <v>97.119177999999366</v>
      </c>
      <c r="CT748" s="372">
        <f t="shared" si="511"/>
        <v>97.119177999999351</v>
      </c>
      <c r="CU748" s="372">
        <f t="shared" si="511"/>
        <v>97.119177999999351</v>
      </c>
      <c r="CV748" s="372">
        <f t="shared" si="511"/>
        <v>97.119177999999351</v>
      </c>
      <c r="CW748" s="372">
        <f t="shared" si="511"/>
        <v>97.119177999999337</v>
      </c>
      <c r="CX748" s="372">
        <f t="shared" si="511"/>
        <v>97.119177999999337</v>
      </c>
      <c r="CY748" s="372">
        <f t="shared" si="511"/>
        <v>97.119177999999337</v>
      </c>
      <c r="CZ748" s="372">
        <f t="shared" si="511"/>
        <v>97.119177999999323</v>
      </c>
      <c r="DA748" s="372">
        <f t="shared" si="511"/>
        <v>97.119177999999323</v>
      </c>
      <c r="DB748" s="372">
        <f t="shared" si="511"/>
        <v>97.119177999999323</v>
      </c>
      <c r="DC748" s="372">
        <f t="shared" si="511"/>
        <v>97.119177999999309</v>
      </c>
      <c r="DD748" s="372"/>
      <c r="DE748" s="372"/>
      <c r="DF748" s="372"/>
      <c r="DG748" s="372"/>
      <c r="DH748" s="372"/>
      <c r="DI748" s="372"/>
      <c r="DJ748" s="372"/>
      <c r="DK748" s="372"/>
      <c r="DL748" s="372"/>
      <c r="DM748" s="372"/>
      <c r="DN748" s="372"/>
      <c r="DO748" s="372"/>
      <c r="DP748" s="372"/>
      <c r="DQ748" s="372"/>
      <c r="DR748" s="372"/>
      <c r="DS748" s="372"/>
      <c r="DT748" s="372"/>
      <c r="DU748" s="372"/>
      <c r="DV748" s="372"/>
      <c r="DW748" s="372"/>
      <c r="DX748" s="372"/>
      <c r="DY748" s="372"/>
      <c r="DZ748" s="372"/>
      <c r="EA748" s="372"/>
      <c r="EB748" s="372"/>
      <c r="EC748" s="372"/>
      <c r="ED748" s="372"/>
      <c r="EE748" s="372"/>
      <c r="EF748" s="372"/>
      <c r="EG748" s="372"/>
      <c r="EH748" s="372"/>
      <c r="EI748" s="372"/>
      <c r="EJ748" s="372"/>
      <c r="EK748" s="372"/>
      <c r="EL748" s="372"/>
      <c r="EM748" s="372"/>
    </row>
    <row r="749" spans="2:143" x14ac:dyDescent="0.3">
      <c r="B749" s="377">
        <f t="shared" si="480"/>
        <v>35</v>
      </c>
      <c r="C749" s="142">
        <f t="shared" si="480"/>
        <v>3</v>
      </c>
      <c r="D749" s="373" t="str">
        <f t="shared" si="512"/>
        <v>공모사채</v>
      </c>
      <c r="E749" s="215" t="str">
        <f t="shared" si="512"/>
        <v>BNK</v>
      </c>
      <c r="F749" s="283">
        <f t="shared" si="512"/>
        <v>50000</v>
      </c>
      <c r="G749" s="217">
        <f t="shared" si="512"/>
        <v>2.3700000000000002E-2</v>
      </c>
      <c r="H749" s="218">
        <f t="shared" si="512"/>
        <v>43611</v>
      </c>
      <c r="I749" s="219" t="str">
        <f t="shared" si="512"/>
        <v>3개월</v>
      </c>
      <c r="J749" s="220" t="str">
        <f t="shared" si="512"/>
        <v>2.5.8.11</v>
      </c>
      <c r="K749" s="379">
        <f>'[1]차입명세(16.12)'!AC37/1000000</f>
        <v>116.876712</v>
      </c>
      <c r="L749" s="372">
        <f t="shared" si="513"/>
        <v>217.52054761643836</v>
      </c>
      <c r="M749" s="372">
        <f t="shared" si="513"/>
        <v>207.78082158904112</v>
      </c>
      <c r="N749" s="372">
        <f t="shared" si="513"/>
        <v>308.42465720547949</v>
      </c>
      <c r="O749" s="372">
        <f t="shared" si="513"/>
        <v>405.82191747945211</v>
      </c>
      <c r="P749" s="372">
        <f t="shared" si="513"/>
        <v>217.52054761643836</v>
      </c>
      <c r="Q749" s="372">
        <f t="shared" si="513"/>
        <v>314.91780789041098</v>
      </c>
      <c r="R749" s="372">
        <f t="shared" si="513"/>
        <v>415.56164350684935</v>
      </c>
      <c r="S749" s="372">
        <f t="shared" si="513"/>
        <v>217.52054761643831</v>
      </c>
      <c r="T749" s="372">
        <f t="shared" si="513"/>
        <v>314.91780789041093</v>
      </c>
      <c r="U749" s="372">
        <f t="shared" si="513"/>
        <v>415.56164350684929</v>
      </c>
      <c r="V749" s="372">
        <f t="shared" si="513"/>
        <v>214.2739722739725</v>
      </c>
      <c r="W749" s="372">
        <f t="shared" si="513"/>
        <v>314.91780789041087</v>
      </c>
      <c r="X749" s="372">
        <f t="shared" si="513"/>
        <v>415.56164350684924</v>
      </c>
      <c r="Y749" s="372">
        <f t="shared" si="513"/>
        <v>207.78082158904101</v>
      </c>
      <c r="Z749" s="372">
        <f t="shared" si="513"/>
        <v>308.42465720547938</v>
      </c>
      <c r="AA749" s="372">
        <f t="shared" si="513"/>
        <v>405.821917479452</v>
      </c>
      <c r="AB749" s="372">
        <f t="shared" si="513"/>
        <v>217.52054761643825</v>
      </c>
      <c r="AC749" s="372">
        <f t="shared" si="513"/>
        <v>314.91780789041087</v>
      </c>
      <c r="AD749" s="372">
        <f t="shared" si="513"/>
        <v>415.56164350684924</v>
      </c>
      <c r="AE749" s="372">
        <f t="shared" si="513"/>
        <v>217.52054761643831</v>
      </c>
      <c r="AF749" s="372">
        <f t="shared" si="513"/>
        <v>314.91780789041093</v>
      </c>
      <c r="AG749" s="372">
        <f t="shared" si="513"/>
        <v>415.56164350684929</v>
      </c>
      <c r="AH749" s="372">
        <f t="shared" si="513"/>
        <v>214.2739722739725</v>
      </c>
      <c r="AI749" s="372">
        <f t="shared" si="513"/>
        <v>314.91780789041087</v>
      </c>
      <c r="AJ749" s="372">
        <f t="shared" si="513"/>
        <v>415.56164350684924</v>
      </c>
      <c r="AK749" s="372">
        <f t="shared" si="513"/>
        <v>200.20547912328755</v>
      </c>
      <c r="AL749" s="372">
        <f t="shared" si="513"/>
        <v>284.07534213698619</v>
      </c>
      <c r="AM749" s="372">
        <f t="shared" si="513"/>
        <v>357.12328734246569</v>
      </c>
      <c r="AN749" s="372">
        <f t="shared" si="513"/>
        <v>183.97260241095881</v>
      </c>
      <c r="AO749" s="372">
        <f t="shared" si="513"/>
        <v>240.78767090410952</v>
      </c>
      <c r="AP749" s="372">
        <f t="shared" si="513"/>
        <v>291.10958871232873</v>
      </c>
      <c r="AQ749" s="372">
        <f t="shared" si="513"/>
        <v>158.81164350684924</v>
      </c>
      <c r="AR749" s="372">
        <f t="shared" si="513"/>
        <v>191.27739693150679</v>
      </c>
      <c r="AS749" s="372">
        <f t="shared" si="513"/>
        <v>216.43835583561639</v>
      </c>
      <c r="AT749" s="372">
        <f t="shared" si="513"/>
        <v>133.1095887123287</v>
      </c>
      <c r="AU749" s="372">
        <f t="shared" si="513"/>
        <v>141.49657501369856</v>
      </c>
      <c r="AV749" s="372">
        <f t="shared" si="513"/>
        <v>141.49657501369856</v>
      </c>
      <c r="AW749" s="372">
        <f t="shared" si="513"/>
        <v>116.87671199999991</v>
      </c>
      <c r="AX749" s="372">
        <f t="shared" si="513"/>
        <v>116.87671199999991</v>
      </c>
      <c r="AY749" s="372">
        <f t="shared" si="513"/>
        <v>116.87671199999991</v>
      </c>
      <c r="AZ749" s="372">
        <f t="shared" si="513"/>
        <v>116.8767119999999</v>
      </c>
      <c r="BA749" s="372">
        <f t="shared" si="513"/>
        <v>116.8767119999999</v>
      </c>
      <c r="BB749" s="372">
        <f t="shared" si="513"/>
        <v>116.8767119999999</v>
      </c>
      <c r="BC749" s="372">
        <f t="shared" si="513"/>
        <v>116.87671199999988</v>
      </c>
      <c r="BD749" s="372">
        <f t="shared" si="513"/>
        <v>116.87671199999988</v>
      </c>
      <c r="BE749" s="372">
        <f t="shared" si="513"/>
        <v>116.87671199999988</v>
      </c>
      <c r="BF749" s="372">
        <f t="shared" si="513"/>
        <v>116.87671199999987</v>
      </c>
      <c r="BG749" s="372">
        <f t="shared" si="513"/>
        <v>116.87671199999987</v>
      </c>
      <c r="BH749" s="372">
        <f t="shared" si="513"/>
        <v>116.87671199999987</v>
      </c>
      <c r="BI749" s="372">
        <f t="shared" si="513"/>
        <v>116.87671199999986</v>
      </c>
      <c r="BJ749" s="372">
        <f t="shared" si="513"/>
        <v>116.87671199999986</v>
      </c>
      <c r="BK749" s="372">
        <f t="shared" si="513"/>
        <v>116.87671199999986</v>
      </c>
      <c r="BL749" s="372">
        <f t="shared" si="513"/>
        <v>116.87671199999984</v>
      </c>
      <c r="BM749" s="372">
        <f t="shared" si="513"/>
        <v>116.87671199999984</v>
      </c>
      <c r="BN749" s="372">
        <f t="shared" si="513"/>
        <v>116.87671199999984</v>
      </c>
      <c r="BO749" s="372">
        <f t="shared" si="513"/>
        <v>116.87671199999983</v>
      </c>
      <c r="BP749" s="372">
        <f t="shared" si="513"/>
        <v>116.87671199999983</v>
      </c>
      <c r="BQ749" s="372">
        <f t="shared" si="513"/>
        <v>116.87671199999983</v>
      </c>
      <c r="BR749" s="372">
        <f t="shared" si="513"/>
        <v>116.87671199999981</v>
      </c>
      <c r="BS749" s="372">
        <f t="shared" si="513"/>
        <v>116.87671199999981</v>
      </c>
      <c r="BT749" s="372">
        <f t="shared" si="513"/>
        <v>116.87671199999981</v>
      </c>
      <c r="BU749" s="372">
        <f t="shared" si="513"/>
        <v>116.8767119999998</v>
      </c>
      <c r="BV749" s="372">
        <f t="shared" si="513"/>
        <v>116.8767119999998</v>
      </c>
      <c r="BW749" s="372">
        <f t="shared" si="513"/>
        <v>116.8767119999998</v>
      </c>
      <c r="BX749" s="372">
        <f t="shared" si="510"/>
        <v>116.87671199999978</v>
      </c>
      <c r="BY749" s="372">
        <f t="shared" si="511"/>
        <v>116.87671199999978</v>
      </c>
      <c r="BZ749" s="372">
        <f t="shared" si="511"/>
        <v>116.87671199999978</v>
      </c>
      <c r="CA749" s="372">
        <f t="shared" si="511"/>
        <v>116.87671199999977</v>
      </c>
      <c r="CB749" s="372">
        <f t="shared" si="511"/>
        <v>116.87671199999977</v>
      </c>
      <c r="CC749" s="372">
        <f t="shared" si="511"/>
        <v>116.87671199999977</v>
      </c>
      <c r="CD749" s="372">
        <f t="shared" si="511"/>
        <v>116.87671199999976</v>
      </c>
      <c r="CE749" s="372">
        <f t="shared" si="511"/>
        <v>116.87671199999976</v>
      </c>
      <c r="CF749" s="372">
        <f t="shared" si="511"/>
        <v>116.87671199999976</v>
      </c>
      <c r="CG749" s="372">
        <f t="shared" si="511"/>
        <v>116.87671199999974</v>
      </c>
      <c r="CH749" s="372">
        <f t="shared" si="511"/>
        <v>116.87671199999974</v>
      </c>
      <c r="CI749" s="372">
        <f t="shared" si="511"/>
        <v>116.87671199999974</v>
      </c>
      <c r="CJ749" s="372">
        <f t="shared" si="511"/>
        <v>116.87671199999973</v>
      </c>
      <c r="CK749" s="372">
        <f t="shared" si="511"/>
        <v>116.87671199999973</v>
      </c>
      <c r="CL749" s="372">
        <f t="shared" si="511"/>
        <v>116.87671199999973</v>
      </c>
      <c r="CM749" s="372">
        <f t="shared" si="511"/>
        <v>116.87671199999971</v>
      </c>
      <c r="CN749" s="372">
        <f t="shared" si="511"/>
        <v>116.87671199999971</v>
      </c>
      <c r="CO749" s="372">
        <f t="shared" si="511"/>
        <v>116.87671199999971</v>
      </c>
      <c r="CP749" s="372">
        <f t="shared" si="511"/>
        <v>116.8767119999997</v>
      </c>
      <c r="CQ749" s="372">
        <f t="shared" si="511"/>
        <v>116.8767119999997</v>
      </c>
      <c r="CR749" s="372">
        <f t="shared" si="511"/>
        <v>116.8767119999997</v>
      </c>
      <c r="CS749" s="372">
        <f t="shared" si="511"/>
        <v>116.87671199999969</v>
      </c>
      <c r="CT749" s="372">
        <f t="shared" si="511"/>
        <v>116.87671199999969</v>
      </c>
      <c r="CU749" s="372">
        <f t="shared" si="511"/>
        <v>116.87671199999969</v>
      </c>
      <c r="CV749" s="372">
        <f t="shared" si="511"/>
        <v>116.87671199999967</v>
      </c>
      <c r="CW749" s="372">
        <f t="shared" si="511"/>
        <v>116.87671199999967</v>
      </c>
      <c r="CX749" s="372">
        <f t="shared" si="511"/>
        <v>116.87671199999967</v>
      </c>
      <c r="CY749" s="372">
        <f t="shared" si="511"/>
        <v>116.87671199999966</v>
      </c>
      <c r="CZ749" s="372">
        <f t="shared" si="511"/>
        <v>116.87671199999966</v>
      </c>
      <c r="DA749" s="372">
        <f t="shared" si="511"/>
        <v>116.87671199999966</v>
      </c>
      <c r="DB749" s="372">
        <f t="shared" si="511"/>
        <v>116.87671199999964</v>
      </c>
      <c r="DC749" s="372">
        <f t="shared" si="511"/>
        <v>116.87671199999964</v>
      </c>
      <c r="DD749" s="372"/>
      <c r="DE749" s="372"/>
      <c r="DF749" s="372"/>
      <c r="DG749" s="372"/>
      <c r="DH749" s="372"/>
      <c r="DI749" s="372"/>
      <c r="DJ749" s="372"/>
      <c r="DK749" s="372"/>
      <c r="DL749" s="372"/>
      <c r="DM749" s="372"/>
      <c r="DN749" s="372"/>
      <c r="DO749" s="372"/>
      <c r="DP749" s="372"/>
      <c r="DQ749" s="372"/>
      <c r="DR749" s="372"/>
      <c r="DS749" s="372"/>
      <c r="DT749" s="372"/>
      <c r="DU749" s="372"/>
      <c r="DV749" s="372"/>
      <c r="DW749" s="372"/>
      <c r="DX749" s="372"/>
      <c r="DY749" s="372"/>
      <c r="DZ749" s="372"/>
      <c r="EA749" s="372"/>
      <c r="EB749" s="372"/>
      <c r="EC749" s="372"/>
      <c r="ED749" s="372"/>
      <c r="EE749" s="372"/>
      <c r="EF749" s="372"/>
      <c r="EG749" s="372"/>
      <c r="EH749" s="372"/>
      <c r="EI749" s="372"/>
      <c r="EJ749" s="372"/>
      <c r="EK749" s="372"/>
      <c r="EL749" s="372"/>
      <c r="EM749" s="372"/>
    </row>
    <row r="750" spans="2:143" x14ac:dyDescent="0.3">
      <c r="B750" s="377">
        <f t="shared" si="480"/>
        <v>36</v>
      </c>
      <c r="C750" s="142">
        <f>C749+1</f>
        <v>4</v>
      </c>
      <c r="D750" s="373" t="str">
        <f t="shared" si="512"/>
        <v>사모사채</v>
      </c>
      <c r="E750" s="215" t="str">
        <f t="shared" si="512"/>
        <v>BNK</v>
      </c>
      <c r="F750" s="283">
        <f t="shared" si="512"/>
        <v>0</v>
      </c>
      <c r="G750" s="217">
        <f t="shared" si="512"/>
        <v>0.03</v>
      </c>
      <c r="H750" s="218">
        <f t="shared" si="512"/>
        <v>43980</v>
      </c>
      <c r="I750" s="219" t="str">
        <f t="shared" si="512"/>
        <v>3개월</v>
      </c>
      <c r="J750" s="220" t="str">
        <f t="shared" si="512"/>
        <v>2.5.8.11</v>
      </c>
      <c r="K750" s="379">
        <f>'[1]차입명세(16.12)'!AC38/1000000</f>
        <v>0</v>
      </c>
      <c r="L750" s="372">
        <f t="shared" si="513"/>
        <v>0</v>
      </c>
      <c r="M750" s="372">
        <f t="shared" si="513"/>
        <v>0</v>
      </c>
      <c r="N750" s="372">
        <f t="shared" si="513"/>
        <v>0</v>
      </c>
      <c r="O750" s="372">
        <f t="shared" si="513"/>
        <v>0</v>
      </c>
      <c r="P750" s="372">
        <f t="shared" si="513"/>
        <v>0</v>
      </c>
      <c r="Q750" s="372">
        <f t="shared" si="513"/>
        <v>49.315068493150683</v>
      </c>
      <c r="R750" s="372">
        <f t="shared" si="513"/>
        <v>100.27397260273972</v>
      </c>
      <c r="S750" s="372">
        <f t="shared" si="513"/>
        <v>50.958904109589042</v>
      </c>
      <c r="T750" s="372">
        <f t="shared" si="513"/>
        <v>100.27397260273972</v>
      </c>
      <c r="U750" s="372">
        <f t="shared" si="513"/>
        <v>151.23287671232876</v>
      </c>
      <c r="V750" s="372">
        <f t="shared" si="513"/>
        <v>49.315068493150676</v>
      </c>
      <c r="W750" s="372">
        <f t="shared" si="513"/>
        <v>100.27397260273972</v>
      </c>
      <c r="X750" s="372">
        <f t="shared" si="513"/>
        <v>151.23287671232876</v>
      </c>
      <c r="Y750" s="372">
        <f t="shared" si="513"/>
        <v>46.027397260273972</v>
      </c>
      <c r="Z750" s="372">
        <f t="shared" si="513"/>
        <v>96.986301369863014</v>
      </c>
      <c r="AA750" s="372">
        <f t="shared" si="513"/>
        <v>146.30136986301369</v>
      </c>
      <c r="AB750" s="372">
        <f t="shared" si="513"/>
        <v>50.958904109589042</v>
      </c>
      <c r="AC750" s="372">
        <f t="shared" si="513"/>
        <v>100.27397260273972</v>
      </c>
      <c r="AD750" s="372">
        <f t="shared" si="513"/>
        <v>151.23287671232876</v>
      </c>
      <c r="AE750" s="372">
        <f t="shared" si="513"/>
        <v>50.958904109589042</v>
      </c>
      <c r="AF750" s="372">
        <f t="shared" si="513"/>
        <v>100.27397260273972</v>
      </c>
      <c r="AG750" s="372">
        <f t="shared" si="513"/>
        <v>151.23287671232876</v>
      </c>
      <c r="AH750" s="372">
        <f t="shared" si="513"/>
        <v>49.315068493150676</v>
      </c>
      <c r="AI750" s="372">
        <f t="shared" si="513"/>
        <v>100.27397260273972</v>
      </c>
      <c r="AJ750" s="372">
        <f t="shared" si="513"/>
        <v>151.23287671232876</v>
      </c>
      <c r="AK750" s="372">
        <f t="shared" si="513"/>
        <v>46.027397260273972</v>
      </c>
      <c r="AL750" s="372">
        <f t="shared" si="513"/>
        <v>96.986301369863014</v>
      </c>
      <c r="AM750" s="372">
        <f t="shared" si="513"/>
        <v>146.30136986301369</v>
      </c>
      <c r="AN750" s="372">
        <f t="shared" si="513"/>
        <v>50.958904109589042</v>
      </c>
      <c r="AO750" s="372">
        <f t="shared" si="513"/>
        <v>100.27397260273972</v>
      </c>
      <c r="AP750" s="372">
        <f t="shared" si="513"/>
        <v>151.23287671232876</v>
      </c>
      <c r="AQ750" s="372">
        <f t="shared" si="513"/>
        <v>50.958904109589042</v>
      </c>
      <c r="AR750" s="372">
        <f t="shared" si="513"/>
        <v>100.27397260273972</v>
      </c>
      <c r="AS750" s="372">
        <f t="shared" si="513"/>
        <v>151.23287671232876</v>
      </c>
      <c r="AT750" s="372">
        <f t="shared" si="513"/>
        <v>49.315068493150676</v>
      </c>
      <c r="AU750" s="372">
        <f t="shared" si="513"/>
        <v>100.27397260273972</v>
      </c>
      <c r="AV750" s="372">
        <f t="shared" si="513"/>
        <v>151.09364473388726</v>
      </c>
      <c r="AW750" s="372">
        <f t="shared" si="513"/>
        <v>43.579234972677597</v>
      </c>
      <c r="AX750" s="372">
        <f t="shared" si="513"/>
        <v>85.928961748633867</v>
      </c>
      <c r="AY750" s="372">
        <f t="shared" si="513"/>
        <v>122.8142076502732</v>
      </c>
      <c r="AZ750" s="372">
        <f t="shared" si="513"/>
        <v>33.879781420765028</v>
      </c>
      <c r="BA750" s="372">
        <f t="shared" si="513"/>
        <v>62.56830601092895</v>
      </c>
      <c r="BB750" s="372">
        <f t="shared" si="513"/>
        <v>87.978142076502721</v>
      </c>
      <c r="BC750" s="372">
        <f t="shared" si="513"/>
        <v>21.174863387978135</v>
      </c>
      <c r="BD750" s="372">
        <f t="shared" si="513"/>
        <v>37.56830601092895</v>
      </c>
      <c r="BE750" s="372">
        <f t="shared" si="513"/>
        <v>50.273224043715835</v>
      </c>
      <c r="BF750" s="372">
        <f t="shared" si="513"/>
        <v>8.1967213114753932</v>
      </c>
      <c r="BG750" s="372">
        <f t="shared" si="513"/>
        <v>12.43169398907102</v>
      </c>
      <c r="BH750" s="372">
        <f t="shared" si="513"/>
        <v>12.431693989071018</v>
      </c>
      <c r="BI750" s="372">
        <f t="shared" si="513"/>
        <v>-1.5987211554602254E-14</v>
      </c>
      <c r="BJ750" s="372">
        <f t="shared" si="513"/>
        <v>-1.7145882886997901E-14</v>
      </c>
      <c r="BK750" s="372">
        <f t="shared" si="513"/>
        <v>-1.826717772480014E-14</v>
      </c>
      <c r="BL750" s="372">
        <f t="shared" si="513"/>
        <v>-1.6099341038382476E-14</v>
      </c>
      <c r="BM750" s="372">
        <f t="shared" si="513"/>
        <v>-1.7220635876184716E-14</v>
      </c>
      <c r="BN750" s="372">
        <f t="shared" si="513"/>
        <v>-1.8379307208580363E-14</v>
      </c>
      <c r="BO750" s="372">
        <f t="shared" si="513"/>
        <v>-1.6099341038382473E-14</v>
      </c>
      <c r="BP750" s="372">
        <f t="shared" si="513"/>
        <v>-1.7220635876184713E-14</v>
      </c>
      <c r="BQ750" s="372">
        <f t="shared" si="513"/>
        <v>-1.8379307208580359E-14</v>
      </c>
      <c r="BR750" s="372">
        <f t="shared" si="513"/>
        <v>-1.6061964543789063E-14</v>
      </c>
      <c r="BS750" s="372">
        <f t="shared" si="513"/>
        <v>-1.7220635876184709E-14</v>
      </c>
      <c r="BT750" s="372">
        <f t="shared" si="513"/>
        <v>-1.8379307208580356E-14</v>
      </c>
      <c r="BU750" s="372">
        <f t="shared" si="513"/>
        <v>-1.5987211554602245E-14</v>
      </c>
      <c r="BV750" s="372">
        <f t="shared" si="513"/>
        <v>-1.7145882886997892E-14</v>
      </c>
      <c r="BW750" s="372">
        <f t="shared" si="513"/>
        <v>-1.8267177724800131E-14</v>
      </c>
      <c r="BX750" s="372">
        <f t="shared" si="510"/>
        <v>-1.6099341038382464E-14</v>
      </c>
      <c r="BY750" s="372">
        <f t="shared" si="511"/>
        <v>-1.7220635876184703E-14</v>
      </c>
      <c r="BZ750" s="372">
        <f t="shared" si="511"/>
        <v>-1.837930720858035E-14</v>
      </c>
      <c r="CA750" s="372">
        <f t="shared" si="511"/>
        <v>-1.609934103838246E-14</v>
      </c>
      <c r="CB750" s="372">
        <f t="shared" si="511"/>
        <v>-1.72206358761847E-14</v>
      </c>
      <c r="CC750" s="372">
        <f t="shared" si="511"/>
        <v>-1.8379307208580347E-14</v>
      </c>
      <c r="CD750" s="372">
        <f t="shared" si="511"/>
        <v>-1.606196454378905E-14</v>
      </c>
      <c r="CE750" s="372">
        <f t="shared" si="511"/>
        <v>-1.7220635876184697E-14</v>
      </c>
      <c r="CF750" s="372">
        <f t="shared" si="511"/>
        <v>-1.8379307208580344E-14</v>
      </c>
      <c r="CG750" s="372">
        <f t="shared" si="511"/>
        <v>-1.5987211554602232E-14</v>
      </c>
      <c r="CH750" s="372">
        <f t="shared" si="511"/>
        <v>-1.7145882886997879E-14</v>
      </c>
      <c r="CI750" s="372">
        <f t="shared" si="511"/>
        <v>-1.8267177724800118E-14</v>
      </c>
      <c r="CJ750" s="372">
        <f t="shared" si="511"/>
        <v>-1.6099341038382451E-14</v>
      </c>
      <c r="CK750" s="372">
        <f t="shared" si="511"/>
        <v>-1.722063587618469E-14</v>
      </c>
      <c r="CL750" s="372">
        <f t="shared" si="511"/>
        <v>-1.8379307208580337E-14</v>
      </c>
      <c r="CM750" s="372">
        <f t="shared" si="511"/>
        <v>-1.6099341038382448E-14</v>
      </c>
      <c r="CN750" s="372">
        <f t="shared" si="511"/>
        <v>-1.7220635876184687E-14</v>
      </c>
      <c r="CO750" s="372">
        <f t="shared" si="511"/>
        <v>-1.8379307208580334E-14</v>
      </c>
      <c r="CP750" s="372">
        <f t="shared" si="511"/>
        <v>-1.6061964543789037E-14</v>
      </c>
      <c r="CQ750" s="372">
        <f t="shared" si="511"/>
        <v>-1.7220635876184684E-14</v>
      </c>
      <c r="CR750" s="372">
        <f t="shared" si="511"/>
        <v>-1.8376141439912585E-14</v>
      </c>
      <c r="CS750" s="372">
        <f t="shared" si="511"/>
        <v>-1.6021626523667734E-14</v>
      </c>
      <c r="CT750" s="372">
        <f t="shared" si="511"/>
        <v>-1.7177132087395635E-14</v>
      </c>
      <c r="CU750" s="372">
        <f t="shared" si="511"/>
        <v>-1.8295363278100054E-14</v>
      </c>
      <c r="CV750" s="372">
        <f t="shared" si="511"/>
        <v>-1.6096175269714695E-14</v>
      </c>
      <c r="CW750" s="372">
        <f t="shared" si="511"/>
        <v>-1.7214406460419114E-14</v>
      </c>
      <c r="CX750" s="372">
        <f t="shared" si="511"/>
        <v>-1.8369912024147015E-14</v>
      </c>
      <c r="CY750" s="372">
        <f t="shared" si="511"/>
        <v>-1.6096175269714695E-14</v>
      </c>
      <c r="CZ750" s="372">
        <f t="shared" si="511"/>
        <v>-1.7214406460419114E-14</v>
      </c>
      <c r="DA750" s="372">
        <f t="shared" si="511"/>
        <v>-1.8369912024147015E-14</v>
      </c>
      <c r="DB750" s="372">
        <f t="shared" si="511"/>
        <v>-1.6058900896691213E-14</v>
      </c>
      <c r="DC750" s="372">
        <f t="shared" si="511"/>
        <v>-1.7214406460419114E-14</v>
      </c>
      <c r="DD750" s="372"/>
      <c r="DE750" s="372"/>
      <c r="DF750" s="372"/>
      <c r="DG750" s="372"/>
      <c r="DH750" s="372"/>
      <c r="DI750" s="372"/>
      <c r="DJ750" s="372"/>
      <c r="DK750" s="372"/>
      <c r="DL750" s="372"/>
      <c r="DM750" s="372"/>
      <c r="DN750" s="372"/>
      <c r="DO750" s="372"/>
      <c r="DP750" s="372"/>
      <c r="DQ750" s="372"/>
      <c r="DR750" s="372"/>
      <c r="DS750" s="372"/>
      <c r="DT750" s="372"/>
      <c r="DU750" s="372"/>
      <c r="DV750" s="372"/>
      <c r="DW750" s="372"/>
      <c r="DX750" s="372"/>
      <c r="DY750" s="372"/>
      <c r="DZ750" s="372"/>
      <c r="EA750" s="372"/>
      <c r="EB750" s="372"/>
      <c r="EC750" s="372"/>
      <c r="ED750" s="372"/>
      <c r="EE750" s="372"/>
      <c r="EF750" s="372"/>
      <c r="EG750" s="372"/>
      <c r="EH750" s="372"/>
      <c r="EI750" s="372"/>
      <c r="EJ750" s="372"/>
      <c r="EK750" s="372"/>
      <c r="EL750" s="372"/>
      <c r="EM750" s="372"/>
    </row>
    <row r="751" spans="2:143" x14ac:dyDescent="0.3">
      <c r="B751" s="377">
        <f t="shared" si="480"/>
        <v>37</v>
      </c>
      <c r="C751" s="142">
        <f t="shared" si="480"/>
        <v>5</v>
      </c>
      <c r="D751" s="373" t="str">
        <f t="shared" si="512"/>
        <v>사모전환사채</v>
      </c>
      <c r="E751" s="215" t="str">
        <f t="shared" si="512"/>
        <v>유안타</v>
      </c>
      <c r="F751" s="283">
        <f t="shared" si="512"/>
        <v>0</v>
      </c>
      <c r="G751" s="217">
        <f t="shared" si="512"/>
        <v>1.4999999999999999E-2</v>
      </c>
      <c r="H751" s="218">
        <f t="shared" si="512"/>
        <v>44540</v>
      </c>
      <c r="I751" s="219" t="str">
        <f t="shared" si="512"/>
        <v>3개월</v>
      </c>
      <c r="J751" s="220" t="str">
        <f t="shared" si="512"/>
        <v>3,6,9,12</v>
      </c>
      <c r="K751" s="379">
        <f>'[1]차입명세(16.12)'!AC39/1000000</f>
        <v>0</v>
      </c>
      <c r="L751" s="372">
        <f t="shared" si="513"/>
        <v>0</v>
      </c>
      <c r="M751" s="372">
        <f t="shared" si="513"/>
        <v>0</v>
      </c>
      <c r="N751" s="372">
        <f t="shared" si="513"/>
        <v>0</v>
      </c>
      <c r="O751" s="372">
        <f t="shared" si="513"/>
        <v>0</v>
      </c>
      <c r="P751" s="372">
        <f t="shared" si="513"/>
        <v>0</v>
      </c>
      <c r="Q751" s="372">
        <f t="shared" si="513"/>
        <v>0</v>
      </c>
      <c r="R751" s="372">
        <f t="shared" si="513"/>
        <v>0</v>
      </c>
      <c r="S751" s="372">
        <f t="shared" si="513"/>
        <v>0</v>
      </c>
      <c r="T751" s="372">
        <f t="shared" si="513"/>
        <v>0</v>
      </c>
      <c r="U751" s="372">
        <f t="shared" si="513"/>
        <v>0</v>
      </c>
      <c r="V751" s="372">
        <f t="shared" si="513"/>
        <v>0</v>
      </c>
      <c r="W751" s="372">
        <f t="shared" si="513"/>
        <v>0</v>
      </c>
      <c r="X751" s="372">
        <f t="shared" si="513"/>
        <v>12.739726027397261</v>
      </c>
      <c r="Y751" s="372">
        <f t="shared" si="513"/>
        <v>24.246575342465754</v>
      </c>
      <c r="Z751" s="372">
        <f t="shared" si="513"/>
        <v>12.739726027397261</v>
      </c>
      <c r="AA751" s="372">
        <f t="shared" si="513"/>
        <v>25.06849315068493</v>
      </c>
      <c r="AB751" s="372">
        <f t="shared" si="513"/>
        <v>37.80821917808219</v>
      </c>
      <c r="AC751" s="372">
        <f t="shared" si="513"/>
        <v>12.328767123287669</v>
      </c>
      <c r="AD751" s="372">
        <f t="shared" si="513"/>
        <v>25.06849315068493</v>
      </c>
      <c r="AE751" s="372">
        <f t="shared" si="513"/>
        <v>37.80821917808219</v>
      </c>
      <c r="AF751" s="372">
        <f t="shared" si="513"/>
        <v>12.328767123287669</v>
      </c>
      <c r="AG751" s="372">
        <f t="shared" si="513"/>
        <v>25.06849315068493</v>
      </c>
      <c r="AH751" s="372">
        <f t="shared" si="513"/>
        <v>37.397260273972599</v>
      </c>
      <c r="AI751" s="372">
        <f t="shared" si="513"/>
        <v>12.739726027397261</v>
      </c>
      <c r="AJ751" s="372">
        <f t="shared" si="513"/>
        <v>25.479452054794521</v>
      </c>
      <c r="AK751" s="372">
        <f t="shared" si="513"/>
        <v>36.986301369863014</v>
      </c>
      <c r="AL751" s="372">
        <f t="shared" si="513"/>
        <v>12.739726027397261</v>
      </c>
      <c r="AM751" s="372">
        <f t="shared" si="513"/>
        <v>25.06849315068493</v>
      </c>
      <c r="AN751" s="372">
        <f t="shared" si="513"/>
        <v>37.80821917808219</v>
      </c>
      <c r="AO751" s="372">
        <f t="shared" si="513"/>
        <v>12.328767123287669</v>
      </c>
      <c r="AP751" s="372">
        <f t="shared" si="513"/>
        <v>25.06849315068493</v>
      </c>
      <c r="AQ751" s="372">
        <f t="shared" si="513"/>
        <v>37.80821917808219</v>
      </c>
      <c r="AR751" s="372">
        <f t="shared" si="513"/>
        <v>12.328767123287669</v>
      </c>
      <c r="AS751" s="372">
        <f t="shared" si="513"/>
        <v>25.06849315068493</v>
      </c>
      <c r="AT751" s="372">
        <f t="shared" si="513"/>
        <v>37.397260273972599</v>
      </c>
      <c r="AU751" s="372">
        <f t="shared" si="513"/>
        <v>12.739726027397261</v>
      </c>
      <c r="AV751" s="372">
        <f t="shared" si="513"/>
        <v>25.444644060184146</v>
      </c>
      <c r="AW751" s="372">
        <f t="shared" si="513"/>
        <v>37.32988996182349</v>
      </c>
      <c r="AX751" s="372">
        <f t="shared" si="513"/>
        <v>12.704918032786885</v>
      </c>
      <c r="AY751" s="372">
        <f t="shared" si="513"/>
        <v>25</v>
      </c>
      <c r="AZ751" s="372">
        <f t="shared" si="513"/>
        <v>37.704918032786885</v>
      </c>
      <c r="BA751" s="372">
        <f t="shared" si="513"/>
        <v>12.295081967213115</v>
      </c>
      <c r="BB751" s="372">
        <f t="shared" si="513"/>
        <v>25</v>
      </c>
      <c r="BC751" s="372">
        <f t="shared" si="513"/>
        <v>37.704918032786885</v>
      </c>
      <c r="BD751" s="372">
        <f t="shared" si="513"/>
        <v>12.295081967213115</v>
      </c>
      <c r="BE751" s="372">
        <f t="shared" si="513"/>
        <v>25</v>
      </c>
      <c r="BF751" s="372">
        <f t="shared" si="513"/>
        <v>37.295081967213115</v>
      </c>
      <c r="BG751" s="372">
        <f t="shared" si="513"/>
        <v>12.704918032786885</v>
      </c>
      <c r="BH751" s="372">
        <f t="shared" si="513"/>
        <v>25.444644060184146</v>
      </c>
      <c r="BI751" s="372">
        <f t="shared" si="513"/>
        <v>35.992589265663597</v>
      </c>
      <c r="BJ751" s="372">
        <f t="shared" si="513"/>
        <v>10.61643835616438</v>
      </c>
      <c r="BK751" s="372">
        <f t="shared" si="513"/>
        <v>19.863013698630134</v>
      </c>
      <c r="BL751" s="372">
        <f t="shared" si="513"/>
        <v>28.356164383561641</v>
      </c>
      <c r="BM751" s="372">
        <f t="shared" si="513"/>
        <v>7.1917808219178099</v>
      </c>
      <c r="BN751" s="372">
        <f t="shared" si="513"/>
        <v>13.56164383561644</v>
      </c>
      <c r="BO751" s="372">
        <f t="shared" si="513"/>
        <v>18.869863013698634</v>
      </c>
      <c r="BP751" s="372">
        <f t="shared" si="513"/>
        <v>4.109589041095898</v>
      </c>
      <c r="BQ751" s="372">
        <f t="shared" si="513"/>
        <v>7.2945205479452131</v>
      </c>
      <c r="BR751" s="372">
        <f t="shared" si="513"/>
        <v>9.3493150684931585</v>
      </c>
      <c r="BS751" s="372">
        <f t="shared" si="513"/>
        <v>1.0616438356164473</v>
      </c>
      <c r="BT751" s="372">
        <f t="shared" si="513"/>
        <v>1.061643835616447</v>
      </c>
      <c r="BU751" s="372">
        <f t="shared" si="513"/>
        <v>1.0616438356164468</v>
      </c>
      <c r="BV751" s="372">
        <f t="shared" si="513"/>
        <v>9.1038288019262836E-15</v>
      </c>
      <c r="BW751" s="372">
        <f t="shared" ref="BW751:EH751" si="514">BV751+BW528-BW675</f>
        <v>8.8235050924757238E-15</v>
      </c>
      <c r="BX751" s="372">
        <f t="shared" si="510"/>
        <v>8.5338372593768121E-15</v>
      </c>
      <c r="BY751" s="372">
        <f t="shared" si="511"/>
        <v>9.113172925574637E-15</v>
      </c>
      <c r="BZ751" s="372">
        <f t="shared" si="511"/>
        <v>8.8235050924757253E-15</v>
      </c>
      <c r="CA751" s="372">
        <f t="shared" si="511"/>
        <v>8.5338372593768136E-15</v>
      </c>
      <c r="CB751" s="372">
        <f t="shared" si="511"/>
        <v>9.1131729255746386E-15</v>
      </c>
      <c r="CC751" s="372">
        <f t="shared" si="511"/>
        <v>8.8235050924757269E-15</v>
      </c>
      <c r="CD751" s="372">
        <f t="shared" si="511"/>
        <v>8.5431813830251671E-15</v>
      </c>
      <c r="CE751" s="372">
        <f t="shared" si="511"/>
        <v>9.1038288019262868E-15</v>
      </c>
      <c r="CF751" s="372">
        <f t="shared" si="511"/>
        <v>8.8141609688273751E-15</v>
      </c>
      <c r="CG751" s="372">
        <f t="shared" si="511"/>
        <v>8.5525255066735189E-15</v>
      </c>
      <c r="CH751" s="372">
        <f t="shared" si="511"/>
        <v>9.1038288019262868E-15</v>
      </c>
      <c r="CI751" s="372">
        <f t="shared" si="511"/>
        <v>8.8235050924757269E-15</v>
      </c>
      <c r="CJ751" s="372">
        <f t="shared" si="511"/>
        <v>8.5338372593768152E-15</v>
      </c>
      <c r="CK751" s="372">
        <f t="shared" si="511"/>
        <v>9.1131729255746402E-15</v>
      </c>
      <c r="CL751" s="372">
        <f t="shared" si="511"/>
        <v>8.8235050924757285E-15</v>
      </c>
      <c r="CM751" s="372">
        <f t="shared" si="511"/>
        <v>8.5338372593768168E-15</v>
      </c>
      <c r="CN751" s="372">
        <f t="shared" si="511"/>
        <v>9.1131729255746418E-15</v>
      </c>
      <c r="CO751" s="372">
        <f t="shared" si="511"/>
        <v>8.8235050924757301E-15</v>
      </c>
      <c r="CP751" s="372">
        <f t="shared" si="511"/>
        <v>8.5431813830251702E-15</v>
      </c>
      <c r="CQ751" s="372">
        <f t="shared" si="511"/>
        <v>9.1038288019262899E-15</v>
      </c>
      <c r="CR751" s="372">
        <f t="shared" si="511"/>
        <v>8.8149524109943155E-15</v>
      </c>
      <c r="CS751" s="372">
        <f t="shared" si="511"/>
        <v>8.5447132065740806E-15</v>
      </c>
      <c r="CT751" s="372">
        <f t="shared" si="511"/>
        <v>9.1046202440932288E-15</v>
      </c>
      <c r="CU751" s="372">
        <f t="shared" si="511"/>
        <v>8.8250624464171242E-15</v>
      </c>
      <c r="CV751" s="372">
        <f t="shared" si="511"/>
        <v>8.5361860554851497E-15</v>
      </c>
      <c r="CW751" s="372">
        <f t="shared" si="511"/>
        <v>9.1139388373491001E-15</v>
      </c>
      <c r="CX751" s="372">
        <f t="shared" si="511"/>
        <v>8.8250624464171257E-15</v>
      </c>
      <c r="CY751" s="372">
        <f t="shared" si="511"/>
        <v>8.5361860554851513E-15</v>
      </c>
      <c r="CZ751" s="372">
        <f t="shared" si="511"/>
        <v>9.1139388373491017E-15</v>
      </c>
      <c r="DA751" s="372">
        <f t="shared" si="511"/>
        <v>8.8250624464171273E-15</v>
      </c>
      <c r="DB751" s="372">
        <f t="shared" si="511"/>
        <v>8.5455046487410226E-15</v>
      </c>
      <c r="DC751" s="372">
        <f t="shared" si="511"/>
        <v>9.1046202440932336E-15</v>
      </c>
      <c r="DD751" s="372"/>
      <c r="DE751" s="372"/>
      <c r="DF751" s="372"/>
      <c r="DG751" s="372"/>
      <c r="DH751" s="372"/>
      <c r="DI751" s="372"/>
      <c r="DJ751" s="372"/>
      <c r="DK751" s="372"/>
      <c r="DL751" s="372"/>
      <c r="DM751" s="372"/>
      <c r="DN751" s="372"/>
      <c r="DO751" s="372"/>
      <c r="DP751" s="372"/>
      <c r="DQ751" s="372"/>
      <c r="DR751" s="372"/>
      <c r="DS751" s="372"/>
      <c r="DT751" s="372"/>
      <c r="DU751" s="372"/>
      <c r="DV751" s="372"/>
      <c r="DW751" s="372"/>
      <c r="DX751" s="372"/>
      <c r="DY751" s="372"/>
      <c r="DZ751" s="372"/>
      <c r="EA751" s="372"/>
      <c r="EB751" s="372"/>
      <c r="EC751" s="372"/>
      <c r="ED751" s="372"/>
      <c r="EE751" s="372"/>
      <c r="EF751" s="372"/>
      <c r="EG751" s="372"/>
      <c r="EH751" s="372"/>
      <c r="EI751" s="372"/>
      <c r="EJ751" s="372"/>
      <c r="EK751" s="372"/>
      <c r="EL751" s="372"/>
      <c r="EM751" s="372"/>
    </row>
    <row r="752" spans="2:143" s="116" customFormat="1" x14ac:dyDescent="0.3">
      <c r="B752" s="377">
        <f t="shared" si="480"/>
        <v>38</v>
      </c>
      <c r="C752" s="142"/>
      <c r="D752" s="373"/>
      <c r="E752" s="215"/>
      <c r="F752" s="283"/>
      <c r="G752" s="217"/>
      <c r="H752" s="218"/>
      <c r="I752" s="219"/>
      <c r="J752" s="220"/>
      <c r="K752" s="375"/>
      <c r="L752" s="372"/>
      <c r="M752" s="372"/>
      <c r="N752" s="372"/>
      <c r="O752" s="372"/>
      <c r="P752" s="372"/>
      <c r="Q752" s="372"/>
      <c r="R752" s="372"/>
      <c r="S752" s="372"/>
      <c r="T752" s="372"/>
      <c r="U752" s="372"/>
      <c r="V752" s="372"/>
      <c r="W752" s="372"/>
      <c r="X752" s="372"/>
      <c r="Y752" s="372"/>
      <c r="Z752" s="372"/>
      <c r="AA752" s="372"/>
      <c r="AB752" s="372"/>
      <c r="AC752" s="372"/>
      <c r="AD752" s="372"/>
      <c r="AE752" s="372"/>
      <c r="AF752" s="372"/>
      <c r="AG752" s="372"/>
      <c r="AH752" s="372"/>
      <c r="AI752" s="372"/>
      <c r="AJ752" s="372"/>
      <c r="AK752" s="372"/>
      <c r="AL752" s="372"/>
      <c r="AM752" s="372"/>
      <c r="AN752" s="372"/>
      <c r="AO752" s="372"/>
      <c r="AP752" s="372"/>
      <c r="AQ752" s="372"/>
      <c r="AR752" s="372"/>
      <c r="AS752" s="372"/>
      <c r="AT752" s="372"/>
      <c r="AU752" s="372"/>
      <c r="AV752" s="372"/>
      <c r="AW752" s="372"/>
      <c r="AX752" s="372"/>
      <c r="AY752" s="372"/>
      <c r="AZ752" s="372"/>
      <c r="BA752" s="372"/>
      <c r="BB752" s="372"/>
      <c r="BC752" s="372"/>
      <c r="BD752" s="372"/>
      <c r="BE752" s="372"/>
      <c r="BF752" s="372"/>
      <c r="BG752" s="372"/>
      <c r="BH752" s="372"/>
      <c r="BI752" s="372"/>
      <c r="BJ752" s="372"/>
      <c r="BK752" s="372"/>
      <c r="BL752" s="372"/>
      <c r="BM752" s="372"/>
      <c r="BN752" s="372"/>
      <c r="BO752" s="372"/>
      <c r="BP752" s="372"/>
      <c r="BQ752" s="372"/>
      <c r="BR752" s="372"/>
      <c r="BS752" s="372"/>
      <c r="BT752" s="372"/>
      <c r="BU752" s="372"/>
      <c r="BV752" s="372"/>
      <c r="BW752" s="372"/>
      <c r="BX752" s="372"/>
      <c r="BY752" s="372"/>
      <c r="BZ752" s="372"/>
      <c r="CA752" s="372"/>
      <c r="CB752" s="372"/>
      <c r="CC752" s="372"/>
      <c r="CD752" s="372"/>
      <c r="CE752" s="372"/>
      <c r="CF752" s="372"/>
      <c r="CG752" s="372"/>
      <c r="CH752" s="372"/>
      <c r="CI752" s="372"/>
      <c r="CJ752" s="372"/>
      <c r="CK752" s="372"/>
      <c r="CL752" s="372"/>
      <c r="CM752" s="372"/>
      <c r="CN752" s="372"/>
      <c r="CO752" s="372"/>
      <c r="CP752" s="372"/>
      <c r="CQ752" s="372"/>
      <c r="CR752" s="372"/>
      <c r="CS752" s="372"/>
      <c r="CT752" s="372"/>
      <c r="CU752" s="372"/>
      <c r="CV752" s="372"/>
      <c r="CW752" s="372"/>
      <c r="CX752" s="372"/>
      <c r="CY752" s="372"/>
      <c r="CZ752" s="372"/>
      <c r="DA752" s="372"/>
      <c r="DB752" s="372"/>
      <c r="DC752" s="372"/>
      <c r="DD752" s="372"/>
      <c r="DE752" s="372"/>
      <c r="DF752" s="372"/>
      <c r="DG752" s="372"/>
      <c r="DH752" s="372"/>
      <c r="DI752" s="372"/>
      <c r="DJ752" s="372"/>
      <c r="DK752" s="372"/>
      <c r="DL752" s="372"/>
      <c r="DM752" s="372"/>
      <c r="DN752" s="372"/>
      <c r="DO752" s="372"/>
      <c r="DP752" s="372"/>
      <c r="DQ752" s="372"/>
      <c r="DR752" s="372"/>
      <c r="DS752" s="372"/>
      <c r="DT752" s="372"/>
      <c r="DU752" s="372"/>
      <c r="DV752" s="372"/>
      <c r="DW752" s="372"/>
      <c r="DX752" s="372"/>
      <c r="DY752" s="372"/>
      <c r="DZ752" s="372"/>
      <c r="EA752" s="372"/>
      <c r="EB752" s="372"/>
      <c r="EC752" s="372"/>
      <c r="ED752" s="372"/>
      <c r="EE752" s="372"/>
      <c r="EF752" s="372"/>
      <c r="EG752" s="372"/>
      <c r="EH752" s="372"/>
      <c r="EI752" s="372"/>
      <c r="EJ752" s="372"/>
      <c r="EK752" s="372"/>
      <c r="EL752" s="372"/>
      <c r="EM752" s="372"/>
    </row>
    <row r="753" spans="2:143" s="334" customFormat="1" x14ac:dyDescent="0.3">
      <c r="B753" s="377">
        <f t="shared" si="480"/>
        <v>39</v>
      </c>
      <c r="C753" s="335"/>
      <c r="D753" s="365" t="str">
        <f t="shared" ref="D753:J754" si="515">D677</f>
        <v>장기차입금</v>
      </c>
      <c r="E753" s="211" t="str">
        <f t="shared" si="515"/>
        <v>은행</v>
      </c>
      <c r="F753" s="212" t="str">
        <f t="shared" si="515"/>
        <v>원금</v>
      </c>
      <c r="G753" s="212" t="str">
        <f t="shared" si="515"/>
        <v>이자율</v>
      </c>
      <c r="H753" s="212" t="str">
        <f t="shared" si="515"/>
        <v>만기상환일</v>
      </c>
      <c r="I753" s="212" t="str">
        <f t="shared" si="515"/>
        <v>이자납부주기</v>
      </c>
      <c r="J753" s="213" t="str">
        <f t="shared" si="515"/>
        <v>이자불입월</v>
      </c>
      <c r="K753" s="367">
        <f>SUM(K754:K788)</f>
        <v>903.55686900000001</v>
      </c>
      <c r="L753" s="378">
        <f t="shared" ref="L753:BW753" si="516">SUM(L754:L788)</f>
        <v>1549.2731397123557</v>
      </c>
      <c r="M753" s="378">
        <f t="shared" si="516"/>
        <v>2022.3094584215069</v>
      </c>
      <c r="N753" s="378">
        <f t="shared" si="516"/>
        <v>2344.2749935876168</v>
      </c>
      <c r="O753" s="378">
        <f t="shared" si="516"/>
        <v>1726.8341489254246</v>
      </c>
      <c r="P753" s="378">
        <f t="shared" si="516"/>
        <v>2271.5373447714519</v>
      </c>
      <c r="Q753" s="378">
        <f t="shared" si="516"/>
        <v>2337.0915984873695</v>
      </c>
      <c r="R753" s="378">
        <f t="shared" si="516"/>
        <v>1727.2730588052877</v>
      </c>
      <c r="S753" s="378">
        <f t="shared" si="516"/>
        <v>2250.1809951979171</v>
      </c>
      <c r="T753" s="378">
        <f t="shared" si="516"/>
        <v>2324.064608574904</v>
      </c>
      <c r="U753" s="378">
        <f t="shared" si="516"/>
        <v>1703.207190914603</v>
      </c>
      <c r="V753" s="378">
        <f t="shared" si="516"/>
        <v>2297.6373164499992</v>
      </c>
      <c r="W753" s="378">
        <f t="shared" si="516"/>
        <v>2423.4552206633966</v>
      </c>
      <c r="X753" s="378">
        <f t="shared" si="516"/>
        <v>1883.5144901948768</v>
      </c>
      <c r="Y753" s="378">
        <f t="shared" si="516"/>
        <v>2411.4556125074973</v>
      </c>
      <c r="Z753" s="378">
        <f t="shared" si="516"/>
        <v>2360.8371256882924</v>
      </c>
      <c r="AA753" s="378">
        <f t="shared" si="516"/>
        <v>1803.2339429600725</v>
      </c>
      <c r="AB753" s="378">
        <f t="shared" si="516"/>
        <v>2365.2604276532143</v>
      </c>
      <c r="AC753" s="378">
        <f t="shared" si="516"/>
        <v>2268.1466574154056</v>
      </c>
      <c r="AD753" s="378">
        <f t="shared" si="516"/>
        <v>1764.0946024724112</v>
      </c>
      <c r="AE753" s="378">
        <f t="shared" si="516"/>
        <v>2283.4005680371415</v>
      </c>
      <c r="AF753" s="378">
        <f t="shared" si="516"/>
        <v>2183.7151412847215</v>
      </c>
      <c r="AG753" s="378">
        <f t="shared" si="516"/>
        <v>1709.4131108769313</v>
      </c>
      <c r="AH753" s="378">
        <f t="shared" si="516"/>
        <v>2170.7897002890413</v>
      </c>
      <c r="AI753" s="378">
        <f t="shared" si="516"/>
        <v>2095.674163374721</v>
      </c>
      <c r="AJ753" s="378">
        <f t="shared" si="516"/>
        <v>1660.7023525353334</v>
      </c>
      <c r="AK753" s="378">
        <f t="shared" si="516"/>
        <v>2053.3506671267678</v>
      </c>
      <c r="AL753" s="378">
        <f t="shared" si="516"/>
        <v>1993.2422071465114</v>
      </c>
      <c r="AM753" s="378">
        <f t="shared" si="516"/>
        <v>1601.0023554703471</v>
      </c>
      <c r="AN753" s="378">
        <f t="shared" si="516"/>
        <v>2024.5233403091509</v>
      </c>
      <c r="AO753" s="378">
        <f t="shared" si="516"/>
        <v>1939.6296552816166</v>
      </c>
      <c r="AP753" s="378">
        <f t="shared" si="516"/>
        <v>1570.9607545941919</v>
      </c>
      <c r="AQ753" s="378">
        <f t="shared" si="516"/>
        <v>1966.0367137345163</v>
      </c>
      <c r="AR753" s="378">
        <f t="shared" si="516"/>
        <v>1892.9388138670276</v>
      </c>
      <c r="AS753" s="378">
        <f t="shared" si="516"/>
        <v>1529.0163581546715</v>
      </c>
      <c r="AT753" s="378">
        <f t="shared" si="516"/>
        <v>1884.0432444037676</v>
      </c>
      <c r="AU753" s="378">
        <f t="shared" si="516"/>
        <v>1843.6626414090597</v>
      </c>
      <c r="AV753" s="378">
        <f t="shared" si="516"/>
        <v>1490.2875073103394</v>
      </c>
      <c r="AW753" s="378">
        <f t="shared" si="516"/>
        <v>1810.3320102377063</v>
      </c>
      <c r="AX753" s="378">
        <f t="shared" si="516"/>
        <v>1788.7738542135248</v>
      </c>
      <c r="AY753" s="378">
        <f t="shared" si="516"/>
        <v>1449.5715531796902</v>
      </c>
      <c r="AZ753" s="378">
        <f t="shared" si="516"/>
        <v>1787.3558778568945</v>
      </c>
      <c r="BA753" s="378">
        <f t="shared" si="516"/>
        <v>1757.76927656919</v>
      </c>
      <c r="BB753" s="378">
        <f t="shared" si="516"/>
        <v>1434.2795968989894</v>
      </c>
      <c r="BC753" s="378">
        <f t="shared" si="516"/>
        <v>1757.4570708803467</v>
      </c>
      <c r="BD753" s="378">
        <f t="shared" si="516"/>
        <v>1739.8090732884521</v>
      </c>
      <c r="BE753" s="378">
        <f t="shared" si="516"/>
        <v>1409.3470280601916</v>
      </c>
      <c r="BF753" s="378">
        <f t="shared" si="516"/>
        <v>1707.9836479438527</v>
      </c>
      <c r="BG753" s="378">
        <f t="shared" si="516"/>
        <v>1719.073300854026</v>
      </c>
      <c r="BH753" s="378">
        <f t="shared" si="516"/>
        <v>1388.7462050437166</v>
      </c>
      <c r="BI753" s="378">
        <f t="shared" si="516"/>
        <v>1654.35073436211</v>
      </c>
      <c r="BJ753" s="378">
        <f t="shared" si="516"/>
        <v>1684.7214666430873</v>
      </c>
      <c r="BK753" s="378">
        <f t="shared" si="516"/>
        <v>1357.0296236299364</v>
      </c>
      <c r="BL753" s="378">
        <f t="shared" si="516"/>
        <v>1651.599108392576</v>
      </c>
      <c r="BM753" s="378">
        <f t="shared" si="516"/>
        <v>1672.6250434136718</v>
      </c>
      <c r="BN753" s="378">
        <f t="shared" si="516"/>
        <v>1346.3565401809046</v>
      </c>
      <c r="BO753" s="378">
        <f t="shared" si="516"/>
        <v>1630.9717018763661</v>
      </c>
      <c r="BP753" s="378">
        <f t="shared" si="516"/>
        <v>1664.3395455732607</v>
      </c>
      <c r="BQ753" s="378">
        <f t="shared" si="516"/>
        <v>1326.8735977151512</v>
      </c>
      <c r="BR753" s="378">
        <f t="shared" si="516"/>
        <v>1592.9380480642474</v>
      </c>
      <c r="BS753" s="378">
        <f t="shared" si="516"/>
        <v>1652.2575593997447</v>
      </c>
      <c r="BT753" s="378">
        <f t="shared" si="516"/>
        <v>1309.8459567471145</v>
      </c>
      <c r="BU753" s="378">
        <f t="shared" si="516"/>
        <v>1548.1402556363566</v>
      </c>
      <c r="BV753" s="378">
        <f t="shared" si="516"/>
        <v>1622.4212584239092</v>
      </c>
      <c r="BW753" s="378">
        <f t="shared" si="516"/>
        <v>1279.907081164183</v>
      </c>
      <c r="BX753" s="378">
        <f t="shared" ref="BX753:EI753" si="517">SUM(BX754:BX788)</f>
        <v>1541.5444672966858</v>
      </c>
      <c r="BY753" s="378">
        <f t="shared" si="517"/>
        <v>1611.649262591754</v>
      </c>
      <c r="BZ753" s="378">
        <f t="shared" si="517"/>
        <v>1268.4247703178912</v>
      </c>
      <c r="CA753" s="378">
        <f t="shared" si="517"/>
        <v>1520.7414991366404</v>
      </c>
      <c r="CB753" s="378">
        <f t="shared" si="517"/>
        <v>1603.1882031075077</v>
      </c>
      <c r="CC753" s="378">
        <f t="shared" si="517"/>
        <v>1248.9418278521377</v>
      </c>
      <c r="CD753" s="378">
        <f t="shared" si="517"/>
        <v>1484.3833960094528</v>
      </c>
      <c r="CE753" s="378">
        <f t="shared" si="517"/>
        <v>1589.6062278928955</v>
      </c>
      <c r="CF753" s="378">
        <f t="shared" si="517"/>
        <v>1231.0478635964298</v>
      </c>
      <c r="CG753" s="378">
        <f t="shared" si="517"/>
        <v>1445.7963506135254</v>
      </c>
      <c r="CH753" s="378">
        <f t="shared" si="517"/>
        <v>1568.7810538576991</v>
      </c>
      <c r="CI753" s="378">
        <f t="shared" si="517"/>
        <v>1219.2368711185211</v>
      </c>
      <c r="CJ753" s="378">
        <f t="shared" si="517"/>
        <v>1460.2806864747679</v>
      </c>
      <c r="CK753" s="378">
        <f t="shared" si="517"/>
        <v>1573.7648790301103</v>
      </c>
      <c r="CL753" s="378">
        <f t="shared" si="517"/>
        <v>1226.0731210028227</v>
      </c>
      <c r="CM753" s="378">
        <f t="shared" si="517"/>
        <v>1466.3658132918913</v>
      </c>
      <c r="CN753" s="378">
        <f t="shared" si="517"/>
        <v>1579.8696825595623</v>
      </c>
      <c r="CO753" s="378">
        <f t="shared" si="517"/>
        <v>1225.4631429206308</v>
      </c>
      <c r="CP753" s="378">
        <f t="shared" si="517"/>
        <v>1457.3001302560281</v>
      </c>
      <c r="CQ753" s="378">
        <f t="shared" si="517"/>
        <v>1580.8027246965489</v>
      </c>
      <c r="CR753" s="378">
        <f t="shared" si="517"/>
        <v>1225.6548669233946</v>
      </c>
      <c r="CS753" s="378">
        <f t="shared" si="517"/>
        <v>1448.6163027514897</v>
      </c>
      <c r="CT753" s="378">
        <f t="shared" si="517"/>
        <v>1571.8426761069682</v>
      </c>
      <c r="CU753" s="378">
        <f t="shared" si="517"/>
        <v>1216.8383591997274</v>
      </c>
      <c r="CV753" s="378">
        <f t="shared" si="517"/>
        <v>1457.1374192139078</v>
      </c>
      <c r="CW753" s="378">
        <f t="shared" si="517"/>
        <v>1570.5601030464218</v>
      </c>
      <c r="CX753" s="378">
        <f t="shared" si="517"/>
        <v>1223.9753061066401</v>
      </c>
      <c r="CY753" s="378">
        <f t="shared" si="517"/>
        <v>1463.8142314768861</v>
      </c>
      <c r="CZ753" s="378">
        <f t="shared" si="517"/>
        <v>1577.2369153093996</v>
      </c>
      <c r="DA753" s="378">
        <f t="shared" si="517"/>
        <v>1223.9753061066403</v>
      </c>
      <c r="DB753" s="378">
        <f t="shared" si="517"/>
        <v>1455.3947115094275</v>
      </c>
      <c r="DC753" s="378">
        <f t="shared" si="517"/>
        <v>1578.7495556919137</v>
      </c>
      <c r="DD753" s="378"/>
      <c r="DE753" s="378"/>
      <c r="DF753" s="378"/>
      <c r="DG753" s="378"/>
      <c r="DH753" s="378"/>
      <c r="DI753" s="378"/>
      <c r="DJ753" s="378"/>
      <c r="DK753" s="378"/>
      <c r="DL753" s="378"/>
      <c r="DM753" s="378"/>
      <c r="DN753" s="378"/>
      <c r="DO753" s="378"/>
      <c r="DP753" s="378"/>
      <c r="DQ753" s="378"/>
      <c r="DR753" s="378"/>
      <c r="DS753" s="378"/>
      <c r="DT753" s="378"/>
      <c r="DU753" s="378"/>
      <c r="DV753" s="378"/>
      <c r="DW753" s="378"/>
      <c r="DX753" s="378"/>
      <c r="DY753" s="378"/>
      <c r="DZ753" s="378"/>
      <c r="EA753" s="378"/>
      <c r="EB753" s="378"/>
      <c r="EC753" s="378"/>
      <c r="ED753" s="378"/>
      <c r="EE753" s="378"/>
      <c r="EF753" s="378"/>
      <c r="EG753" s="378"/>
      <c r="EH753" s="378"/>
      <c r="EI753" s="378"/>
      <c r="EJ753" s="378"/>
      <c r="EK753" s="378"/>
      <c r="EL753" s="378"/>
      <c r="EM753" s="378"/>
    </row>
    <row r="754" spans="2:143" x14ac:dyDescent="0.3">
      <c r="B754" s="377">
        <f t="shared" si="480"/>
        <v>40</v>
      </c>
      <c r="C754" s="142">
        <f t="shared" si="480"/>
        <v>1</v>
      </c>
      <c r="D754" s="373" t="str">
        <f>D678</f>
        <v>산업시설대</v>
      </c>
      <c r="E754" s="215" t="str">
        <f t="shared" si="515"/>
        <v>산업</v>
      </c>
      <c r="F754" s="283">
        <f t="shared" si="515"/>
        <v>6000</v>
      </c>
      <c r="G754" s="217">
        <f t="shared" si="515"/>
        <v>2.52E-2</v>
      </c>
      <c r="H754" s="218">
        <f t="shared" si="515"/>
        <v>43373</v>
      </c>
      <c r="I754" s="219" t="str">
        <f t="shared" si="515"/>
        <v>3개월</v>
      </c>
      <c r="J754" s="220" t="str">
        <f t="shared" si="515"/>
        <v>3.6.9.12</v>
      </c>
      <c r="K754" s="379">
        <f>'[1]차입명세(16.12)'!AC42/1000000</f>
        <v>0.41311399999999998</v>
      </c>
      <c r="L754" s="372">
        <f>K754+L531-L678</f>
        <v>13.254757835616438</v>
      </c>
      <c r="M754" s="372">
        <f t="shared" ref="M754:BX769" si="518">L754+M531-M678</f>
        <v>24.853661945205481</v>
      </c>
      <c r="N754" s="372">
        <f t="shared" si="518"/>
        <v>13.254757835616438</v>
      </c>
      <c r="O754" s="372">
        <f t="shared" si="518"/>
        <v>25.682155095890408</v>
      </c>
      <c r="P754" s="372">
        <f t="shared" si="518"/>
        <v>38.523798931506846</v>
      </c>
      <c r="Q754" s="372">
        <f t="shared" si="518"/>
        <v>12.840511260273971</v>
      </c>
      <c r="R754" s="372">
        <f t="shared" si="518"/>
        <v>25.682155095890408</v>
      </c>
      <c r="S754" s="372">
        <f t="shared" si="518"/>
        <v>38.523798931506846</v>
      </c>
      <c r="T754" s="372">
        <f t="shared" si="518"/>
        <v>12.840511260273971</v>
      </c>
      <c r="U754" s="372">
        <f t="shared" si="518"/>
        <v>25.682155095890408</v>
      </c>
      <c r="V754" s="372">
        <f t="shared" si="518"/>
        <v>38.109552356164379</v>
      </c>
      <c r="W754" s="372">
        <f t="shared" si="518"/>
        <v>13.254757835616438</v>
      </c>
      <c r="X754" s="372">
        <f t="shared" si="518"/>
        <v>26.096401671232876</v>
      </c>
      <c r="Y754" s="372">
        <f t="shared" si="518"/>
        <v>37.501990712328769</v>
      </c>
      <c r="Z754" s="372">
        <f t="shared" si="518"/>
        <v>12.82670304109589</v>
      </c>
      <c r="AA754" s="372">
        <f t="shared" si="518"/>
        <v>24.632730438356162</v>
      </c>
      <c r="AB754" s="372">
        <f t="shared" si="518"/>
        <v>36.618264684931503</v>
      </c>
      <c r="AC754" s="372">
        <f t="shared" si="518"/>
        <v>11.804894821917806</v>
      </c>
      <c r="AD754" s="372">
        <f t="shared" si="518"/>
        <v>23.362374273972602</v>
      </c>
      <c r="AE754" s="372">
        <f t="shared" si="518"/>
        <v>34.705826328767124</v>
      </c>
      <c r="AF754" s="372">
        <f t="shared" si="518"/>
        <v>11.183524958904108</v>
      </c>
      <c r="AG754" s="372">
        <f t="shared" si="518"/>
        <v>22.098922219178082</v>
      </c>
      <c r="AH754" s="372">
        <f t="shared" si="518"/>
        <v>32.455086602739726</v>
      </c>
      <c r="AI754" s="372">
        <f t="shared" si="518"/>
        <v>10.900456465753429</v>
      </c>
      <c r="AJ754" s="372">
        <f t="shared" si="518"/>
        <v>21.17377153424658</v>
      </c>
      <c r="AK754" s="372">
        <f t="shared" si="518"/>
        <v>30.25957975342466</v>
      </c>
      <c r="AL754" s="372">
        <f t="shared" si="518"/>
        <v>10.258374273972599</v>
      </c>
      <c r="AM754" s="372">
        <f t="shared" si="518"/>
        <v>19.578922219178079</v>
      </c>
      <c r="AN754" s="372">
        <f t="shared" si="518"/>
        <v>28.996127698630133</v>
      </c>
      <c r="AO754" s="372">
        <f t="shared" si="518"/>
        <v>9.3194153698630124</v>
      </c>
      <c r="AP754" s="372">
        <f t="shared" si="518"/>
        <v>18.308566054794518</v>
      </c>
      <c r="AQ754" s="372">
        <f t="shared" si="518"/>
        <v>27.083689342465753</v>
      </c>
      <c r="AR754" s="372">
        <f t="shared" si="518"/>
        <v>8.6980455068493114</v>
      </c>
      <c r="AS754" s="372">
        <f t="shared" si="518"/>
        <v>17.045113999999998</v>
      </c>
      <c r="AT754" s="372">
        <f t="shared" si="518"/>
        <v>24.915798931506849</v>
      </c>
      <c r="AU754" s="372">
        <f t="shared" si="518"/>
        <v>8.3321276986301385</v>
      </c>
      <c r="AV754" s="372">
        <f t="shared" si="518"/>
        <v>16.016062124859644</v>
      </c>
      <c r="AW754" s="372">
        <f t="shared" si="518"/>
        <v>23.004586715023578</v>
      </c>
      <c r="AX754" s="372">
        <f t="shared" si="518"/>
        <v>7.6701631803278687</v>
      </c>
      <c r="AY754" s="372">
        <f t="shared" si="518"/>
        <v>14.486556622950818</v>
      </c>
      <c r="AZ754" s="372">
        <f t="shared" si="518"/>
        <v>21.316720557377046</v>
      </c>
      <c r="BA754" s="372">
        <f t="shared" si="518"/>
        <v>6.8163926885245871</v>
      </c>
      <c r="BB754" s="372">
        <f t="shared" si="518"/>
        <v>13.219671377049178</v>
      </c>
      <c r="BC754" s="372">
        <f t="shared" si="518"/>
        <v>19.409507442622946</v>
      </c>
      <c r="BD754" s="372">
        <f t="shared" si="518"/>
        <v>6.1967205573770414</v>
      </c>
      <c r="BE754" s="372">
        <f t="shared" si="518"/>
        <v>11.959671377049172</v>
      </c>
      <c r="BF754" s="372">
        <f t="shared" si="518"/>
        <v>17.330163180327858</v>
      </c>
      <c r="BG754" s="372">
        <f t="shared" si="518"/>
        <v>5.7491795737704834</v>
      </c>
      <c r="BH754" s="372">
        <f t="shared" si="518"/>
        <v>10.885837108017059</v>
      </c>
      <c r="BI754" s="372">
        <f t="shared" si="518"/>
        <v>15.332083683359524</v>
      </c>
      <c r="BJ754" s="372">
        <f t="shared" si="518"/>
        <v>5.1217167397260184</v>
      </c>
      <c r="BK754" s="372">
        <f t="shared" si="518"/>
        <v>9.4713057808219077</v>
      </c>
      <c r="BL754" s="372">
        <f t="shared" si="518"/>
        <v>13.751853726027388</v>
      </c>
      <c r="BM754" s="372">
        <f t="shared" si="518"/>
        <v>4.348456465753415</v>
      </c>
      <c r="BN754" s="372">
        <f t="shared" si="518"/>
        <v>8.2009496164383471</v>
      </c>
      <c r="BO754" s="372">
        <f t="shared" si="518"/>
        <v>11.839415369863005</v>
      </c>
      <c r="BP754" s="372">
        <f t="shared" si="518"/>
        <v>3.7270866027397176</v>
      </c>
      <c r="BQ754" s="372">
        <f t="shared" si="518"/>
        <v>6.937497561643827</v>
      </c>
      <c r="BR754" s="372">
        <f t="shared" si="518"/>
        <v>9.8372235890410877</v>
      </c>
      <c r="BS754" s="372">
        <f t="shared" si="518"/>
        <v>3.1954701643835524</v>
      </c>
      <c r="BT754" s="372">
        <f t="shared" si="518"/>
        <v>5.7637989315068401</v>
      </c>
      <c r="BU754" s="372">
        <f t="shared" si="518"/>
        <v>7.8902646849314975</v>
      </c>
      <c r="BV754" s="372">
        <f t="shared" si="518"/>
        <v>2.5533879726027298</v>
      </c>
      <c r="BW754" s="372">
        <f t="shared" si="518"/>
        <v>4.4174975616438257</v>
      </c>
      <c r="BX754" s="372">
        <f t="shared" si="518"/>
        <v>6.1297167397260175</v>
      </c>
      <c r="BY754" s="372">
        <f t="shared" ref="BY754:EJ762" si="519">BX754+BY531-BY678</f>
        <v>1.8629770136986208</v>
      </c>
      <c r="BZ754" s="372">
        <f t="shared" si="519"/>
        <v>3.1471413972602647</v>
      </c>
      <c r="CA754" s="372">
        <f t="shared" si="519"/>
        <v>4.2172783835616343</v>
      </c>
      <c r="CB754" s="372">
        <f t="shared" si="519"/>
        <v>1.2416071506849216</v>
      </c>
      <c r="CC754" s="372">
        <f t="shared" si="519"/>
        <v>1.8836893424657435</v>
      </c>
      <c r="CD754" s="372">
        <f t="shared" si="519"/>
        <v>2.2979359178082093</v>
      </c>
      <c r="CE754" s="372">
        <f t="shared" si="519"/>
        <v>0.62714139726026397</v>
      </c>
      <c r="CF754" s="372">
        <f t="shared" si="519"/>
        <v>0.62714139726026397</v>
      </c>
      <c r="CG754" s="372">
        <f t="shared" si="519"/>
        <v>0.62714139726026397</v>
      </c>
      <c r="CH754" s="372">
        <f t="shared" si="519"/>
        <v>0.41311399999998999</v>
      </c>
      <c r="CI754" s="372">
        <f t="shared" si="519"/>
        <v>0.41311399999998999</v>
      </c>
      <c r="CJ754" s="372">
        <f t="shared" si="519"/>
        <v>0.41311399999998999</v>
      </c>
      <c r="CK754" s="372">
        <f t="shared" si="519"/>
        <v>0.41311399999998999</v>
      </c>
      <c r="CL754" s="372">
        <f t="shared" si="519"/>
        <v>0.41311399999998999</v>
      </c>
      <c r="CM754" s="372">
        <f t="shared" si="519"/>
        <v>0.41311399999998999</v>
      </c>
      <c r="CN754" s="372">
        <f t="shared" si="519"/>
        <v>0.41311399999998999</v>
      </c>
      <c r="CO754" s="372">
        <f t="shared" si="519"/>
        <v>0.41311399999998999</v>
      </c>
      <c r="CP754" s="372">
        <f t="shared" si="519"/>
        <v>0.41311399999998999</v>
      </c>
      <c r="CQ754" s="372">
        <f t="shared" si="519"/>
        <v>0.41311399999998999</v>
      </c>
      <c r="CR754" s="372">
        <f t="shared" si="519"/>
        <v>0.41311399999998999</v>
      </c>
      <c r="CS754" s="372">
        <f t="shared" si="519"/>
        <v>0.41311399999998999</v>
      </c>
      <c r="CT754" s="372">
        <f t="shared" si="519"/>
        <v>0.41311399999998999</v>
      </c>
      <c r="CU754" s="372">
        <f t="shared" si="519"/>
        <v>0.41311399999998999</v>
      </c>
      <c r="CV754" s="372">
        <f t="shared" si="519"/>
        <v>0.41311399999998999</v>
      </c>
      <c r="CW754" s="372">
        <f t="shared" si="519"/>
        <v>0.41311399999998999</v>
      </c>
      <c r="CX754" s="372">
        <f t="shared" si="519"/>
        <v>0.41311399999998999</v>
      </c>
      <c r="CY754" s="372">
        <f t="shared" si="519"/>
        <v>0.41311399999998999</v>
      </c>
      <c r="CZ754" s="372">
        <f t="shared" si="519"/>
        <v>0.41311399999998999</v>
      </c>
      <c r="DA754" s="372">
        <f t="shared" si="519"/>
        <v>0.41311399999998999</v>
      </c>
      <c r="DB754" s="372">
        <f t="shared" si="519"/>
        <v>0.41311399999998999</v>
      </c>
      <c r="DC754" s="372">
        <f t="shared" si="519"/>
        <v>0.41311399999998999</v>
      </c>
      <c r="DD754" s="372"/>
      <c r="DE754" s="372"/>
      <c r="DF754" s="372"/>
      <c r="DG754" s="372"/>
      <c r="DH754" s="372"/>
      <c r="DI754" s="372"/>
      <c r="DJ754" s="372"/>
      <c r="DK754" s="372"/>
      <c r="DL754" s="372"/>
      <c r="DM754" s="372"/>
      <c r="DN754" s="372"/>
      <c r="DO754" s="372"/>
      <c r="DP754" s="372"/>
      <c r="DQ754" s="372"/>
      <c r="DR754" s="372"/>
      <c r="DS754" s="372"/>
      <c r="DT754" s="372"/>
      <c r="DU754" s="372"/>
      <c r="DV754" s="372"/>
      <c r="DW754" s="372"/>
      <c r="DX754" s="372"/>
      <c r="DY754" s="372"/>
      <c r="DZ754" s="372"/>
      <c r="EA754" s="372"/>
      <c r="EB754" s="372"/>
      <c r="EC754" s="372"/>
      <c r="ED754" s="372"/>
      <c r="EE754" s="372"/>
      <c r="EF754" s="372"/>
      <c r="EG754" s="372"/>
      <c r="EH754" s="372"/>
      <c r="EI754" s="372"/>
      <c r="EJ754" s="372"/>
      <c r="EK754" s="372"/>
      <c r="EL754" s="372"/>
      <c r="EM754" s="372"/>
    </row>
    <row r="755" spans="2:143" x14ac:dyDescent="0.3">
      <c r="B755" s="377">
        <f t="shared" si="480"/>
        <v>41</v>
      </c>
      <c r="C755" s="142">
        <f t="shared" si="480"/>
        <v>2</v>
      </c>
      <c r="D755" s="373" t="str">
        <f t="shared" ref="D755:J770" si="520">D679</f>
        <v>산업시설대</v>
      </c>
      <c r="E755" s="215" t="str">
        <f t="shared" si="520"/>
        <v>산업</v>
      </c>
      <c r="F755" s="283">
        <f t="shared" si="520"/>
        <v>6000</v>
      </c>
      <c r="G755" s="217">
        <f t="shared" si="520"/>
        <v>2.52E-2</v>
      </c>
      <c r="H755" s="218">
        <f t="shared" si="520"/>
        <v>43373</v>
      </c>
      <c r="I755" s="219" t="str">
        <f t="shared" si="520"/>
        <v>3개월</v>
      </c>
      <c r="J755" s="220" t="str">
        <f t="shared" si="520"/>
        <v>3.6.9.12</v>
      </c>
      <c r="K755" s="379">
        <f>'[1]차입명세(16.12)'!AC43/1000000</f>
        <v>0.41311399999999998</v>
      </c>
      <c r="L755" s="372">
        <f t="shared" ref="L755:BW758" si="521">K755+L532-L679</f>
        <v>13.254757835616438</v>
      </c>
      <c r="M755" s="372">
        <f t="shared" si="521"/>
        <v>24.853661945205481</v>
      </c>
      <c r="N755" s="372">
        <f t="shared" si="521"/>
        <v>13.254757835616438</v>
      </c>
      <c r="O755" s="372">
        <f t="shared" si="521"/>
        <v>25.682155095890408</v>
      </c>
      <c r="P755" s="372">
        <f t="shared" si="521"/>
        <v>38.523798931506846</v>
      </c>
      <c r="Q755" s="372">
        <f t="shared" si="521"/>
        <v>12.840511260273971</v>
      </c>
      <c r="R755" s="372">
        <f t="shared" si="521"/>
        <v>25.682155095890408</v>
      </c>
      <c r="S755" s="372">
        <f t="shared" si="521"/>
        <v>38.523798931506846</v>
      </c>
      <c r="T755" s="372">
        <f t="shared" si="521"/>
        <v>12.840511260273971</v>
      </c>
      <c r="U755" s="372">
        <f t="shared" si="521"/>
        <v>25.682155095890408</v>
      </c>
      <c r="V755" s="372">
        <f t="shared" si="521"/>
        <v>38.109552356164379</v>
      </c>
      <c r="W755" s="372">
        <f t="shared" si="521"/>
        <v>13.254757835616438</v>
      </c>
      <c r="X755" s="372">
        <f t="shared" si="521"/>
        <v>26.096401671232876</v>
      </c>
      <c r="Y755" s="372">
        <f t="shared" si="521"/>
        <v>37.501990712328769</v>
      </c>
      <c r="Z755" s="372">
        <f t="shared" si="521"/>
        <v>12.82670304109589</v>
      </c>
      <c r="AA755" s="372">
        <f t="shared" si="521"/>
        <v>24.632730438356162</v>
      </c>
      <c r="AB755" s="372">
        <f t="shared" si="521"/>
        <v>36.618264684931503</v>
      </c>
      <c r="AC755" s="372">
        <f t="shared" si="521"/>
        <v>11.804894821917806</v>
      </c>
      <c r="AD755" s="372">
        <f t="shared" si="521"/>
        <v>23.362374273972602</v>
      </c>
      <c r="AE755" s="372">
        <f t="shared" si="521"/>
        <v>34.705826328767124</v>
      </c>
      <c r="AF755" s="372">
        <f t="shared" si="521"/>
        <v>11.183524958904108</v>
      </c>
      <c r="AG755" s="372">
        <f t="shared" si="521"/>
        <v>22.098922219178082</v>
      </c>
      <c r="AH755" s="372">
        <f t="shared" si="521"/>
        <v>32.455086602739726</v>
      </c>
      <c r="AI755" s="372">
        <f t="shared" si="521"/>
        <v>10.900456465753429</v>
      </c>
      <c r="AJ755" s="372">
        <f t="shared" si="521"/>
        <v>21.17377153424658</v>
      </c>
      <c r="AK755" s="372">
        <f t="shared" si="521"/>
        <v>30.25957975342466</v>
      </c>
      <c r="AL755" s="372">
        <f t="shared" si="521"/>
        <v>10.258374273972599</v>
      </c>
      <c r="AM755" s="372">
        <f t="shared" si="521"/>
        <v>19.578922219178079</v>
      </c>
      <c r="AN755" s="372">
        <f t="shared" si="521"/>
        <v>28.996127698630133</v>
      </c>
      <c r="AO755" s="372">
        <f t="shared" si="521"/>
        <v>9.3194153698630124</v>
      </c>
      <c r="AP755" s="372">
        <f t="shared" si="521"/>
        <v>18.308566054794518</v>
      </c>
      <c r="AQ755" s="372">
        <f t="shared" si="521"/>
        <v>27.083689342465753</v>
      </c>
      <c r="AR755" s="372">
        <f t="shared" si="521"/>
        <v>8.6980455068493114</v>
      </c>
      <c r="AS755" s="372">
        <f t="shared" si="521"/>
        <v>17.045113999999998</v>
      </c>
      <c r="AT755" s="372">
        <f t="shared" si="521"/>
        <v>24.915798931506849</v>
      </c>
      <c r="AU755" s="372">
        <f t="shared" si="521"/>
        <v>8.3321276986301385</v>
      </c>
      <c r="AV755" s="372">
        <f t="shared" si="521"/>
        <v>16.016062124859644</v>
      </c>
      <c r="AW755" s="372">
        <f t="shared" si="521"/>
        <v>23.004586715023578</v>
      </c>
      <c r="AX755" s="372">
        <f t="shared" si="521"/>
        <v>7.6701631803278687</v>
      </c>
      <c r="AY755" s="372">
        <f t="shared" si="521"/>
        <v>14.486556622950818</v>
      </c>
      <c r="AZ755" s="372">
        <f t="shared" si="521"/>
        <v>21.316720557377046</v>
      </c>
      <c r="BA755" s="372">
        <f t="shared" si="521"/>
        <v>6.8163926885245871</v>
      </c>
      <c r="BB755" s="372">
        <f t="shared" si="521"/>
        <v>13.219671377049178</v>
      </c>
      <c r="BC755" s="372">
        <f t="shared" si="521"/>
        <v>19.409507442622946</v>
      </c>
      <c r="BD755" s="372">
        <f t="shared" si="521"/>
        <v>6.1967205573770414</v>
      </c>
      <c r="BE755" s="372">
        <f t="shared" si="521"/>
        <v>11.959671377049172</v>
      </c>
      <c r="BF755" s="372">
        <f t="shared" si="521"/>
        <v>17.330163180327858</v>
      </c>
      <c r="BG755" s="372">
        <f t="shared" si="521"/>
        <v>5.7491795737704834</v>
      </c>
      <c r="BH755" s="372">
        <f t="shared" si="521"/>
        <v>10.885837108017059</v>
      </c>
      <c r="BI755" s="372">
        <f t="shared" si="521"/>
        <v>15.332083683359524</v>
      </c>
      <c r="BJ755" s="372">
        <f t="shared" si="521"/>
        <v>5.1217167397260184</v>
      </c>
      <c r="BK755" s="372">
        <f t="shared" si="521"/>
        <v>9.4713057808219077</v>
      </c>
      <c r="BL755" s="372">
        <f t="shared" si="521"/>
        <v>13.751853726027388</v>
      </c>
      <c r="BM755" s="372">
        <f t="shared" si="521"/>
        <v>4.348456465753415</v>
      </c>
      <c r="BN755" s="372">
        <f t="shared" si="521"/>
        <v>8.2009496164383471</v>
      </c>
      <c r="BO755" s="372">
        <f t="shared" si="521"/>
        <v>11.839415369863005</v>
      </c>
      <c r="BP755" s="372">
        <f t="shared" si="521"/>
        <v>3.7270866027397176</v>
      </c>
      <c r="BQ755" s="372">
        <f t="shared" si="521"/>
        <v>6.937497561643827</v>
      </c>
      <c r="BR755" s="372">
        <f t="shared" si="521"/>
        <v>9.8372235890410877</v>
      </c>
      <c r="BS755" s="372">
        <f t="shared" si="521"/>
        <v>3.1954701643835524</v>
      </c>
      <c r="BT755" s="372">
        <f t="shared" si="521"/>
        <v>5.7637989315068401</v>
      </c>
      <c r="BU755" s="372">
        <f t="shared" si="521"/>
        <v>7.8902646849314975</v>
      </c>
      <c r="BV755" s="372">
        <f t="shared" si="521"/>
        <v>2.5533879726027298</v>
      </c>
      <c r="BW755" s="372">
        <f t="shared" si="521"/>
        <v>4.4174975616438257</v>
      </c>
      <c r="BX755" s="372">
        <f t="shared" si="518"/>
        <v>6.1297167397260175</v>
      </c>
      <c r="BY755" s="372">
        <f t="shared" si="519"/>
        <v>1.8629770136986208</v>
      </c>
      <c r="BZ755" s="372">
        <f t="shared" si="519"/>
        <v>3.1471413972602647</v>
      </c>
      <c r="CA755" s="372">
        <f t="shared" si="519"/>
        <v>4.2172783835616343</v>
      </c>
      <c r="CB755" s="372">
        <f t="shared" si="519"/>
        <v>1.2416071506849216</v>
      </c>
      <c r="CC755" s="372">
        <f t="shared" si="519"/>
        <v>1.8836893424657435</v>
      </c>
      <c r="CD755" s="372">
        <f t="shared" si="519"/>
        <v>2.2979359178082093</v>
      </c>
      <c r="CE755" s="372">
        <f t="shared" si="519"/>
        <v>0.62714139726026397</v>
      </c>
      <c r="CF755" s="372">
        <f t="shared" si="519"/>
        <v>0.62714139726026397</v>
      </c>
      <c r="CG755" s="372">
        <f t="shared" si="519"/>
        <v>0.62714139726026397</v>
      </c>
      <c r="CH755" s="372">
        <f t="shared" si="519"/>
        <v>0.41311399999998999</v>
      </c>
      <c r="CI755" s="372">
        <f t="shared" si="519"/>
        <v>0.41311399999998999</v>
      </c>
      <c r="CJ755" s="372">
        <f t="shared" si="519"/>
        <v>0.41311399999998999</v>
      </c>
      <c r="CK755" s="372">
        <f t="shared" si="519"/>
        <v>0.41311399999998999</v>
      </c>
      <c r="CL755" s="372">
        <f t="shared" si="519"/>
        <v>0.41311399999998999</v>
      </c>
      <c r="CM755" s="372">
        <f t="shared" si="519"/>
        <v>0.41311399999998999</v>
      </c>
      <c r="CN755" s="372">
        <f t="shared" si="519"/>
        <v>0.41311399999998999</v>
      </c>
      <c r="CO755" s="372">
        <f t="shared" si="519"/>
        <v>0.41311399999998999</v>
      </c>
      <c r="CP755" s="372">
        <f t="shared" si="519"/>
        <v>0.41311399999998999</v>
      </c>
      <c r="CQ755" s="372">
        <f t="shared" si="519"/>
        <v>0.41311399999998999</v>
      </c>
      <c r="CR755" s="372">
        <f t="shared" si="519"/>
        <v>0.41311399999998999</v>
      </c>
      <c r="CS755" s="372">
        <f t="shared" si="519"/>
        <v>0.41311399999998999</v>
      </c>
      <c r="CT755" s="372">
        <f t="shared" si="519"/>
        <v>0.41311399999998999</v>
      </c>
      <c r="CU755" s="372">
        <f t="shared" si="519"/>
        <v>0.41311399999998999</v>
      </c>
      <c r="CV755" s="372">
        <f t="shared" si="519"/>
        <v>0.41311399999998999</v>
      </c>
      <c r="CW755" s="372">
        <f t="shared" si="519"/>
        <v>0.41311399999998999</v>
      </c>
      <c r="CX755" s="372">
        <f t="shared" si="519"/>
        <v>0.41311399999998999</v>
      </c>
      <c r="CY755" s="372">
        <f t="shared" si="519"/>
        <v>0.41311399999998999</v>
      </c>
      <c r="CZ755" s="372">
        <f t="shared" si="519"/>
        <v>0.41311399999998999</v>
      </c>
      <c r="DA755" s="372">
        <f t="shared" si="519"/>
        <v>0.41311399999998999</v>
      </c>
      <c r="DB755" s="372">
        <f t="shared" si="519"/>
        <v>0.41311399999998999</v>
      </c>
      <c r="DC755" s="372">
        <f t="shared" si="519"/>
        <v>0.41311399999998999</v>
      </c>
      <c r="DD755" s="372"/>
      <c r="DE755" s="372"/>
      <c r="DF755" s="372"/>
      <c r="DG755" s="372"/>
      <c r="DH755" s="372"/>
      <c r="DI755" s="372"/>
      <c r="DJ755" s="372"/>
      <c r="DK755" s="372"/>
      <c r="DL755" s="372"/>
      <c r="DM755" s="372"/>
      <c r="DN755" s="372"/>
      <c r="DO755" s="372"/>
      <c r="DP755" s="372"/>
      <c r="DQ755" s="372"/>
      <c r="DR755" s="372"/>
      <c r="DS755" s="372"/>
      <c r="DT755" s="372"/>
      <c r="DU755" s="372"/>
      <c r="DV755" s="372"/>
      <c r="DW755" s="372"/>
      <c r="DX755" s="372"/>
      <c r="DY755" s="372"/>
      <c r="DZ755" s="372"/>
      <c r="EA755" s="372"/>
      <c r="EB755" s="372"/>
      <c r="EC755" s="372"/>
      <c r="ED755" s="372"/>
      <c r="EE755" s="372"/>
      <c r="EF755" s="372"/>
      <c r="EG755" s="372"/>
      <c r="EH755" s="372"/>
      <c r="EI755" s="372"/>
      <c r="EJ755" s="372"/>
      <c r="EK755" s="372"/>
      <c r="EL755" s="372"/>
      <c r="EM755" s="372"/>
    </row>
    <row r="756" spans="2:143" x14ac:dyDescent="0.3">
      <c r="B756" s="377">
        <f t="shared" si="480"/>
        <v>42</v>
      </c>
      <c r="C756" s="142">
        <f t="shared" si="480"/>
        <v>3</v>
      </c>
      <c r="D756" s="373" t="str">
        <f t="shared" si="520"/>
        <v>산업시설대</v>
      </c>
      <c r="E756" s="215" t="str">
        <f t="shared" si="520"/>
        <v>산업</v>
      </c>
      <c r="F756" s="283">
        <f t="shared" si="520"/>
        <v>4200</v>
      </c>
      <c r="G756" s="217">
        <f t="shared" si="520"/>
        <v>2.5099999999999997E-2</v>
      </c>
      <c r="H756" s="218">
        <f t="shared" si="520"/>
        <v>43370</v>
      </c>
      <c r="I756" s="219" t="str">
        <f t="shared" si="520"/>
        <v>3개월</v>
      </c>
      <c r="J756" s="220" t="str">
        <f t="shared" si="520"/>
        <v>3.6.9.12</v>
      </c>
      <c r="K756" s="379">
        <f>'[1]차입명세(16.12)'!AC44/1000000</f>
        <v>1.152131</v>
      </c>
      <c r="L756" s="372">
        <f t="shared" si="521"/>
        <v>10.105610452054794</v>
      </c>
      <c r="M756" s="372">
        <f t="shared" si="521"/>
        <v>18.192624150684928</v>
      </c>
      <c r="N756" s="372">
        <f t="shared" si="521"/>
        <v>10.10561045205479</v>
      </c>
      <c r="O756" s="372">
        <f t="shared" si="521"/>
        <v>18.770267986301363</v>
      </c>
      <c r="P756" s="372">
        <f t="shared" si="521"/>
        <v>27.723747438356156</v>
      </c>
      <c r="Q756" s="372">
        <f t="shared" si="521"/>
        <v>9.8167885342465695</v>
      </c>
      <c r="R756" s="372">
        <f t="shared" si="521"/>
        <v>18.770267986301363</v>
      </c>
      <c r="S756" s="372">
        <f t="shared" si="521"/>
        <v>27.723747438356156</v>
      </c>
      <c r="T756" s="372">
        <f t="shared" si="521"/>
        <v>9.8167885342465695</v>
      </c>
      <c r="U756" s="372">
        <f t="shared" si="521"/>
        <v>18.770267986301363</v>
      </c>
      <c r="V756" s="372">
        <f t="shared" si="521"/>
        <v>27.434925520547935</v>
      </c>
      <c r="W756" s="372">
        <f t="shared" si="521"/>
        <v>10.10561045205479</v>
      </c>
      <c r="X756" s="372">
        <f t="shared" si="521"/>
        <v>19.059089904109584</v>
      </c>
      <c r="Y756" s="372">
        <f t="shared" si="521"/>
        <v>27.011320041095885</v>
      </c>
      <c r="Z756" s="372">
        <f t="shared" si="521"/>
        <v>9.807161136986295</v>
      </c>
      <c r="AA756" s="372">
        <f t="shared" si="521"/>
        <v>18.038585794520539</v>
      </c>
      <c r="AB756" s="372">
        <f t="shared" si="521"/>
        <v>26.395166616438345</v>
      </c>
      <c r="AC756" s="372">
        <f t="shared" si="521"/>
        <v>9.0947337397260171</v>
      </c>
      <c r="AD756" s="372">
        <f t="shared" si="521"/>
        <v>17.152865246575331</v>
      </c>
      <c r="AE756" s="372">
        <f t="shared" si="521"/>
        <v>25.061772095890397</v>
      </c>
      <c r="AF756" s="372">
        <f t="shared" si="521"/>
        <v>8.6615008630136856</v>
      </c>
      <c r="AG756" s="372">
        <f t="shared" si="521"/>
        <v>16.27195839726026</v>
      </c>
      <c r="AH756" s="372">
        <f t="shared" si="521"/>
        <v>23.492506342465738</v>
      </c>
      <c r="AI756" s="372">
        <f t="shared" si="521"/>
        <v>8.4641392191780724</v>
      </c>
      <c r="AJ756" s="372">
        <f t="shared" si="521"/>
        <v>15.626922780821907</v>
      </c>
      <c r="AK756" s="372">
        <f t="shared" si="521"/>
        <v>21.96175017808218</v>
      </c>
      <c r="AL756" s="372">
        <f t="shared" si="521"/>
        <v>8.0164652465753328</v>
      </c>
      <c r="AM756" s="372">
        <f t="shared" si="521"/>
        <v>14.514958397260264</v>
      </c>
      <c r="AN756" s="372">
        <f t="shared" si="521"/>
        <v>21.080843328767113</v>
      </c>
      <c r="AO756" s="372">
        <f t="shared" si="521"/>
        <v>7.3618022328767054</v>
      </c>
      <c r="AP756" s="372">
        <f t="shared" si="521"/>
        <v>13.629237849315061</v>
      </c>
      <c r="AQ756" s="372">
        <f t="shared" si="521"/>
        <v>19.747448808219168</v>
      </c>
      <c r="AR756" s="372">
        <f t="shared" si="521"/>
        <v>6.9285693561643775</v>
      </c>
      <c r="AS756" s="372">
        <f t="shared" si="521"/>
        <v>12.748330999999993</v>
      </c>
      <c r="AT756" s="372">
        <f t="shared" si="521"/>
        <v>18.235947438356156</v>
      </c>
      <c r="AU756" s="372">
        <f t="shared" si="521"/>
        <v>6.6734433287671209</v>
      </c>
      <c r="AV756" s="372">
        <f t="shared" si="521"/>
        <v>12.030853164832694</v>
      </c>
      <c r="AW756" s="372">
        <f t="shared" si="521"/>
        <v>16.903407809641436</v>
      </c>
      <c r="AX756" s="372">
        <f t="shared" si="521"/>
        <v>6.2119069562841513</v>
      </c>
      <c r="AY756" s="372">
        <f t="shared" si="521"/>
        <v>10.964447939890707</v>
      </c>
      <c r="AZ756" s="372">
        <f t="shared" si="521"/>
        <v>15.726590016393439</v>
      </c>
      <c r="BA756" s="372">
        <f t="shared" si="521"/>
        <v>5.616639196721307</v>
      </c>
      <c r="BB756" s="372">
        <f t="shared" si="521"/>
        <v>10.081147393442617</v>
      </c>
      <c r="BC756" s="372">
        <f t="shared" si="521"/>
        <v>14.396838650273217</v>
      </c>
      <c r="BD756" s="372">
        <f t="shared" si="521"/>
        <v>5.1845900163934378</v>
      </c>
      <c r="BE756" s="372">
        <f t="shared" si="521"/>
        <v>9.2026473934426178</v>
      </c>
      <c r="BF756" s="372">
        <f t="shared" si="521"/>
        <v>12.947073622950814</v>
      </c>
      <c r="BG756" s="372">
        <f t="shared" si="521"/>
        <v>4.8725544972677568</v>
      </c>
      <c r="BH756" s="372">
        <f t="shared" si="521"/>
        <v>8.4539462780896741</v>
      </c>
      <c r="BI756" s="372">
        <f t="shared" si="521"/>
        <v>11.553968195897893</v>
      </c>
      <c r="BJ756" s="372">
        <f t="shared" si="521"/>
        <v>4.4350734657534208</v>
      </c>
      <c r="BK756" s="372">
        <f t="shared" si="521"/>
        <v>7.4677036027397214</v>
      </c>
      <c r="BL756" s="372">
        <f t="shared" si="521"/>
        <v>10.452196753424651</v>
      </c>
      <c r="BM756" s="372">
        <f t="shared" si="521"/>
        <v>3.8959392191780768</v>
      </c>
      <c r="BN756" s="372">
        <f t="shared" si="521"/>
        <v>6.5819830547945148</v>
      </c>
      <c r="BO756" s="372">
        <f t="shared" si="521"/>
        <v>9.1188022328767069</v>
      </c>
      <c r="BP756" s="372">
        <f t="shared" si="521"/>
        <v>3.4627063424657489</v>
      </c>
      <c r="BQ756" s="372">
        <f t="shared" si="521"/>
        <v>5.7010762054794473</v>
      </c>
      <c r="BR756" s="372">
        <f t="shared" si="521"/>
        <v>7.7228296301369816</v>
      </c>
      <c r="BS756" s="372">
        <f t="shared" si="521"/>
        <v>3.0920515479452</v>
      </c>
      <c r="BT756" s="372">
        <f t="shared" si="521"/>
        <v>4.8827474383561587</v>
      </c>
      <c r="BU756" s="372">
        <f t="shared" si="521"/>
        <v>6.3653666164383509</v>
      </c>
      <c r="BV756" s="372">
        <f t="shared" si="521"/>
        <v>2.6443775753424603</v>
      </c>
      <c r="BW756" s="372">
        <f t="shared" si="521"/>
        <v>3.9440762054794467</v>
      </c>
      <c r="BX756" s="372">
        <f t="shared" si="518"/>
        <v>5.1378734657534189</v>
      </c>
      <c r="BY756" s="372">
        <f t="shared" si="519"/>
        <v>2.1630077123287621</v>
      </c>
      <c r="BZ756" s="372">
        <f t="shared" si="519"/>
        <v>3.0583556575342414</v>
      </c>
      <c r="CA756" s="372">
        <f t="shared" si="519"/>
        <v>3.8044789452054744</v>
      </c>
      <c r="CB756" s="372">
        <f t="shared" si="519"/>
        <v>1.7297748356164337</v>
      </c>
      <c r="CC756" s="372">
        <f t="shared" si="519"/>
        <v>2.1774488082191734</v>
      </c>
      <c r="CD756" s="372">
        <f t="shared" si="519"/>
        <v>2.4662707260273926</v>
      </c>
      <c r="CE756" s="372">
        <f t="shared" si="519"/>
        <v>1.301355657534242</v>
      </c>
      <c r="CF756" s="372">
        <f t="shared" si="519"/>
        <v>1.301355657534242</v>
      </c>
      <c r="CG756" s="372">
        <f t="shared" si="519"/>
        <v>1.301355657534242</v>
      </c>
      <c r="CH756" s="372">
        <f t="shared" si="519"/>
        <v>1.1521309999999954</v>
      </c>
      <c r="CI756" s="372">
        <f t="shared" si="519"/>
        <v>1.1521309999999954</v>
      </c>
      <c r="CJ756" s="372">
        <f t="shared" si="519"/>
        <v>1.1521309999999954</v>
      </c>
      <c r="CK756" s="372">
        <f t="shared" si="519"/>
        <v>1.1521309999999954</v>
      </c>
      <c r="CL756" s="372">
        <f t="shared" si="519"/>
        <v>1.1521309999999954</v>
      </c>
      <c r="CM756" s="372">
        <f t="shared" si="519"/>
        <v>1.1521309999999954</v>
      </c>
      <c r="CN756" s="372">
        <f t="shared" si="519"/>
        <v>1.1521309999999954</v>
      </c>
      <c r="CO756" s="372">
        <f t="shared" si="519"/>
        <v>1.1521309999999954</v>
      </c>
      <c r="CP756" s="372">
        <f t="shared" si="519"/>
        <v>1.1521309999999954</v>
      </c>
      <c r="CQ756" s="372">
        <f t="shared" si="519"/>
        <v>1.1521309999999954</v>
      </c>
      <c r="CR756" s="372">
        <f t="shared" si="519"/>
        <v>1.1521309999999954</v>
      </c>
      <c r="CS756" s="372">
        <f t="shared" si="519"/>
        <v>1.1521309999999954</v>
      </c>
      <c r="CT756" s="372">
        <f t="shared" si="519"/>
        <v>1.1521309999999954</v>
      </c>
      <c r="CU756" s="372">
        <f t="shared" si="519"/>
        <v>1.1521309999999954</v>
      </c>
      <c r="CV756" s="372">
        <f t="shared" si="519"/>
        <v>1.1521309999999954</v>
      </c>
      <c r="CW756" s="372">
        <f t="shared" si="519"/>
        <v>1.1521309999999954</v>
      </c>
      <c r="CX756" s="372">
        <f t="shared" si="519"/>
        <v>1.1521309999999954</v>
      </c>
      <c r="CY756" s="372">
        <f t="shared" si="519"/>
        <v>1.1521309999999954</v>
      </c>
      <c r="CZ756" s="372">
        <f t="shared" si="519"/>
        <v>1.1521309999999954</v>
      </c>
      <c r="DA756" s="372">
        <f t="shared" si="519"/>
        <v>1.1521309999999954</v>
      </c>
      <c r="DB756" s="372">
        <f t="shared" si="519"/>
        <v>1.1521309999999954</v>
      </c>
      <c r="DC756" s="372">
        <f t="shared" si="519"/>
        <v>1.1521309999999954</v>
      </c>
      <c r="DD756" s="372"/>
      <c r="DE756" s="372"/>
      <c r="DF756" s="372"/>
      <c r="DG756" s="372"/>
      <c r="DH756" s="372"/>
      <c r="DI756" s="372"/>
      <c r="DJ756" s="372"/>
      <c r="DK756" s="372"/>
      <c r="DL756" s="372"/>
      <c r="DM756" s="372"/>
      <c r="DN756" s="372"/>
      <c r="DO756" s="372"/>
      <c r="DP756" s="372"/>
      <c r="DQ756" s="372"/>
      <c r="DR756" s="372"/>
      <c r="DS756" s="372"/>
      <c r="DT756" s="372"/>
      <c r="DU756" s="372"/>
      <c r="DV756" s="372"/>
      <c r="DW756" s="372"/>
      <c r="DX756" s="372"/>
      <c r="DY756" s="372"/>
      <c r="DZ756" s="372"/>
      <c r="EA756" s="372"/>
      <c r="EB756" s="372"/>
      <c r="EC756" s="372"/>
      <c r="ED756" s="372"/>
      <c r="EE756" s="372"/>
      <c r="EF756" s="372"/>
      <c r="EG756" s="372"/>
      <c r="EH756" s="372"/>
      <c r="EI756" s="372"/>
      <c r="EJ756" s="372"/>
      <c r="EK756" s="372"/>
      <c r="EL756" s="372"/>
      <c r="EM756" s="372"/>
    </row>
    <row r="757" spans="2:143" x14ac:dyDescent="0.3">
      <c r="B757" s="377">
        <f t="shared" si="480"/>
        <v>43</v>
      </c>
      <c r="C757" s="142">
        <f t="shared" si="480"/>
        <v>4</v>
      </c>
      <c r="D757" s="373" t="str">
        <f t="shared" si="520"/>
        <v>산업시설대</v>
      </c>
      <c r="E757" s="215" t="str">
        <f t="shared" si="520"/>
        <v>산업</v>
      </c>
      <c r="F757" s="283">
        <f t="shared" si="520"/>
        <v>4200</v>
      </c>
      <c r="G757" s="217">
        <f t="shared" si="520"/>
        <v>2.5099999999999997E-2</v>
      </c>
      <c r="H757" s="218">
        <f t="shared" si="520"/>
        <v>43370</v>
      </c>
      <c r="I757" s="219" t="str">
        <f t="shared" si="520"/>
        <v>3개월</v>
      </c>
      <c r="J757" s="220" t="str">
        <f t="shared" si="520"/>
        <v>3.6.9.12</v>
      </c>
      <c r="K757" s="379">
        <f>'[1]차입명세(16.12)'!AC45/1000000</f>
        <v>1.152131</v>
      </c>
      <c r="L757" s="372">
        <f t="shared" si="521"/>
        <v>10.105610452054794</v>
      </c>
      <c r="M757" s="372">
        <f t="shared" si="521"/>
        <v>18.192624150684928</v>
      </c>
      <c r="N757" s="372">
        <f t="shared" si="521"/>
        <v>10.10561045205479</v>
      </c>
      <c r="O757" s="372">
        <f t="shared" si="521"/>
        <v>18.770267986301363</v>
      </c>
      <c r="P757" s="372">
        <f t="shared" si="521"/>
        <v>27.723747438356156</v>
      </c>
      <c r="Q757" s="372">
        <f t="shared" si="521"/>
        <v>9.8167885342465695</v>
      </c>
      <c r="R757" s="372">
        <f t="shared" si="521"/>
        <v>18.770267986301363</v>
      </c>
      <c r="S757" s="372">
        <f t="shared" si="521"/>
        <v>27.723747438356156</v>
      </c>
      <c r="T757" s="372">
        <f t="shared" si="521"/>
        <v>9.8167885342465695</v>
      </c>
      <c r="U757" s="372">
        <f t="shared" si="521"/>
        <v>18.770267986301363</v>
      </c>
      <c r="V757" s="372">
        <f t="shared" si="521"/>
        <v>27.434925520547935</v>
      </c>
      <c r="W757" s="372">
        <f t="shared" si="521"/>
        <v>10.10561045205479</v>
      </c>
      <c r="X757" s="372">
        <f t="shared" si="521"/>
        <v>19.059089904109584</v>
      </c>
      <c r="Y757" s="372">
        <f t="shared" si="521"/>
        <v>27.011320041095885</v>
      </c>
      <c r="Z757" s="372">
        <f t="shared" si="521"/>
        <v>9.807161136986295</v>
      </c>
      <c r="AA757" s="372">
        <f t="shared" si="521"/>
        <v>18.038585794520539</v>
      </c>
      <c r="AB757" s="372">
        <f t="shared" si="521"/>
        <v>26.395166616438345</v>
      </c>
      <c r="AC757" s="372">
        <f t="shared" si="521"/>
        <v>9.0947337397260171</v>
      </c>
      <c r="AD757" s="372">
        <f t="shared" si="521"/>
        <v>17.152865246575331</v>
      </c>
      <c r="AE757" s="372">
        <f t="shared" si="521"/>
        <v>25.061772095890397</v>
      </c>
      <c r="AF757" s="372">
        <f t="shared" si="521"/>
        <v>8.6615008630136856</v>
      </c>
      <c r="AG757" s="372">
        <f t="shared" si="521"/>
        <v>16.27195839726026</v>
      </c>
      <c r="AH757" s="372">
        <f t="shared" si="521"/>
        <v>23.492506342465738</v>
      </c>
      <c r="AI757" s="372">
        <f t="shared" si="521"/>
        <v>8.4641392191780724</v>
      </c>
      <c r="AJ757" s="372">
        <f t="shared" si="521"/>
        <v>15.626922780821907</v>
      </c>
      <c r="AK757" s="372">
        <f t="shared" si="521"/>
        <v>21.96175017808218</v>
      </c>
      <c r="AL757" s="372">
        <f t="shared" si="521"/>
        <v>8.0164652465753328</v>
      </c>
      <c r="AM757" s="372">
        <f t="shared" si="521"/>
        <v>14.514958397260264</v>
      </c>
      <c r="AN757" s="372">
        <f t="shared" si="521"/>
        <v>21.080843328767113</v>
      </c>
      <c r="AO757" s="372">
        <f t="shared" si="521"/>
        <v>7.3618022328767054</v>
      </c>
      <c r="AP757" s="372">
        <f t="shared" si="521"/>
        <v>13.629237849315061</v>
      </c>
      <c r="AQ757" s="372">
        <f t="shared" si="521"/>
        <v>19.747448808219168</v>
      </c>
      <c r="AR757" s="372">
        <f t="shared" si="521"/>
        <v>6.9285693561643775</v>
      </c>
      <c r="AS757" s="372">
        <f t="shared" si="521"/>
        <v>12.748330999999993</v>
      </c>
      <c r="AT757" s="372">
        <f t="shared" si="521"/>
        <v>18.235947438356156</v>
      </c>
      <c r="AU757" s="372">
        <f t="shared" si="521"/>
        <v>6.6734433287671209</v>
      </c>
      <c r="AV757" s="372">
        <f t="shared" si="521"/>
        <v>12.030853164832694</v>
      </c>
      <c r="AW757" s="372">
        <f t="shared" si="521"/>
        <v>16.903407809641436</v>
      </c>
      <c r="AX757" s="372">
        <f t="shared" si="521"/>
        <v>6.2119069562841513</v>
      </c>
      <c r="AY757" s="372">
        <f t="shared" si="521"/>
        <v>10.964447939890707</v>
      </c>
      <c r="AZ757" s="372">
        <f t="shared" si="521"/>
        <v>15.726590016393439</v>
      </c>
      <c r="BA757" s="372">
        <f t="shared" si="521"/>
        <v>5.616639196721307</v>
      </c>
      <c r="BB757" s="372">
        <f t="shared" si="521"/>
        <v>10.081147393442617</v>
      </c>
      <c r="BC757" s="372">
        <f t="shared" si="521"/>
        <v>14.396838650273217</v>
      </c>
      <c r="BD757" s="372">
        <f t="shared" si="521"/>
        <v>5.1845900163934378</v>
      </c>
      <c r="BE757" s="372">
        <f t="shared" si="521"/>
        <v>9.2026473934426178</v>
      </c>
      <c r="BF757" s="372">
        <f t="shared" si="521"/>
        <v>12.947073622950814</v>
      </c>
      <c r="BG757" s="372">
        <f t="shared" si="521"/>
        <v>4.8725544972677568</v>
      </c>
      <c r="BH757" s="372">
        <f t="shared" si="521"/>
        <v>8.4539462780896741</v>
      </c>
      <c r="BI757" s="372">
        <f t="shared" si="521"/>
        <v>11.553968195897893</v>
      </c>
      <c r="BJ757" s="372">
        <f t="shared" si="521"/>
        <v>4.4350734657534208</v>
      </c>
      <c r="BK757" s="372">
        <f t="shared" si="521"/>
        <v>7.4677036027397214</v>
      </c>
      <c r="BL757" s="372">
        <f t="shared" si="521"/>
        <v>10.452196753424651</v>
      </c>
      <c r="BM757" s="372">
        <f t="shared" si="521"/>
        <v>3.8959392191780768</v>
      </c>
      <c r="BN757" s="372">
        <f t="shared" si="521"/>
        <v>6.5819830547945148</v>
      </c>
      <c r="BO757" s="372">
        <f t="shared" si="521"/>
        <v>9.1188022328767069</v>
      </c>
      <c r="BP757" s="372">
        <f t="shared" si="521"/>
        <v>3.4627063424657489</v>
      </c>
      <c r="BQ757" s="372">
        <f t="shared" si="521"/>
        <v>5.7010762054794473</v>
      </c>
      <c r="BR757" s="372">
        <f t="shared" si="521"/>
        <v>7.7228296301369816</v>
      </c>
      <c r="BS757" s="372">
        <f t="shared" si="521"/>
        <v>3.0920515479452</v>
      </c>
      <c r="BT757" s="372">
        <f t="shared" si="521"/>
        <v>4.8827474383561587</v>
      </c>
      <c r="BU757" s="372">
        <f t="shared" si="521"/>
        <v>6.3653666164383509</v>
      </c>
      <c r="BV757" s="372">
        <f t="shared" si="521"/>
        <v>2.6443775753424603</v>
      </c>
      <c r="BW757" s="372">
        <f t="shared" si="521"/>
        <v>3.9440762054794467</v>
      </c>
      <c r="BX757" s="372">
        <f t="shared" si="518"/>
        <v>5.1378734657534189</v>
      </c>
      <c r="BY757" s="372">
        <f t="shared" si="519"/>
        <v>2.1630077123287621</v>
      </c>
      <c r="BZ757" s="372">
        <f t="shared" si="519"/>
        <v>3.0583556575342414</v>
      </c>
      <c r="CA757" s="372">
        <f t="shared" si="519"/>
        <v>3.8044789452054744</v>
      </c>
      <c r="CB757" s="372">
        <f t="shared" si="519"/>
        <v>1.7297748356164337</v>
      </c>
      <c r="CC757" s="372">
        <f t="shared" si="519"/>
        <v>2.1774488082191734</v>
      </c>
      <c r="CD757" s="372">
        <f t="shared" si="519"/>
        <v>2.4662707260273926</v>
      </c>
      <c r="CE757" s="372">
        <f t="shared" si="519"/>
        <v>1.301355657534242</v>
      </c>
      <c r="CF757" s="372">
        <f t="shared" si="519"/>
        <v>1.301355657534242</v>
      </c>
      <c r="CG757" s="372">
        <f t="shared" si="519"/>
        <v>1.301355657534242</v>
      </c>
      <c r="CH757" s="372">
        <f t="shared" si="519"/>
        <v>1.1521309999999954</v>
      </c>
      <c r="CI757" s="372">
        <f t="shared" si="519"/>
        <v>1.1521309999999954</v>
      </c>
      <c r="CJ757" s="372">
        <f t="shared" si="519"/>
        <v>1.1521309999999954</v>
      </c>
      <c r="CK757" s="372">
        <f t="shared" si="519"/>
        <v>1.1521309999999954</v>
      </c>
      <c r="CL757" s="372">
        <f t="shared" si="519"/>
        <v>1.1521309999999954</v>
      </c>
      <c r="CM757" s="372">
        <f t="shared" si="519"/>
        <v>1.1521309999999954</v>
      </c>
      <c r="CN757" s="372">
        <f t="shared" si="519"/>
        <v>1.1521309999999954</v>
      </c>
      <c r="CO757" s="372">
        <f t="shared" si="519"/>
        <v>1.1521309999999954</v>
      </c>
      <c r="CP757" s="372">
        <f t="shared" si="519"/>
        <v>1.1521309999999954</v>
      </c>
      <c r="CQ757" s="372">
        <f t="shared" si="519"/>
        <v>1.1521309999999954</v>
      </c>
      <c r="CR757" s="372">
        <f t="shared" si="519"/>
        <v>1.1521309999999954</v>
      </c>
      <c r="CS757" s="372">
        <f t="shared" si="519"/>
        <v>1.1521309999999954</v>
      </c>
      <c r="CT757" s="372">
        <f t="shared" si="519"/>
        <v>1.1521309999999954</v>
      </c>
      <c r="CU757" s="372">
        <f t="shared" si="519"/>
        <v>1.1521309999999954</v>
      </c>
      <c r="CV757" s="372">
        <f t="shared" si="519"/>
        <v>1.1521309999999954</v>
      </c>
      <c r="CW757" s="372">
        <f t="shared" si="519"/>
        <v>1.1521309999999954</v>
      </c>
      <c r="CX757" s="372">
        <f t="shared" si="519"/>
        <v>1.1521309999999954</v>
      </c>
      <c r="CY757" s="372">
        <f t="shared" si="519"/>
        <v>1.1521309999999954</v>
      </c>
      <c r="CZ757" s="372">
        <f t="shared" si="519"/>
        <v>1.1521309999999954</v>
      </c>
      <c r="DA757" s="372">
        <f t="shared" si="519"/>
        <v>1.1521309999999954</v>
      </c>
      <c r="DB757" s="372">
        <f t="shared" si="519"/>
        <v>1.1521309999999954</v>
      </c>
      <c r="DC757" s="372">
        <f t="shared" si="519"/>
        <v>1.1521309999999954</v>
      </c>
      <c r="DD757" s="372"/>
      <c r="DE757" s="372"/>
      <c r="DF757" s="372"/>
      <c r="DG757" s="372"/>
      <c r="DH757" s="372"/>
      <c r="DI757" s="372"/>
      <c r="DJ757" s="372"/>
      <c r="DK757" s="372"/>
      <c r="DL757" s="372"/>
      <c r="DM757" s="372"/>
      <c r="DN757" s="372"/>
      <c r="DO757" s="372"/>
      <c r="DP757" s="372"/>
      <c r="DQ757" s="372"/>
      <c r="DR757" s="372"/>
      <c r="DS757" s="372"/>
      <c r="DT757" s="372"/>
      <c r="DU757" s="372"/>
      <c r="DV757" s="372"/>
      <c r="DW757" s="372"/>
      <c r="DX757" s="372"/>
      <c r="DY757" s="372"/>
      <c r="DZ757" s="372"/>
      <c r="EA757" s="372"/>
      <c r="EB757" s="372"/>
      <c r="EC757" s="372"/>
      <c r="ED757" s="372"/>
      <c r="EE757" s="372"/>
      <c r="EF757" s="372"/>
      <c r="EG757" s="372"/>
      <c r="EH757" s="372"/>
      <c r="EI757" s="372"/>
      <c r="EJ757" s="372"/>
      <c r="EK757" s="372"/>
      <c r="EL757" s="372"/>
      <c r="EM757" s="372"/>
    </row>
    <row r="758" spans="2:143" x14ac:dyDescent="0.3">
      <c r="B758" s="377">
        <f t="shared" si="480"/>
        <v>44</v>
      </c>
      <c r="C758" s="142">
        <f t="shared" si="480"/>
        <v>5</v>
      </c>
      <c r="D758" s="373" t="str">
        <f t="shared" si="520"/>
        <v>산업시설대</v>
      </c>
      <c r="E758" s="215" t="str">
        <f t="shared" si="520"/>
        <v>산업</v>
      </c>
      <c r="F758" s="283">
        <f t="shared" si="520"/>
        <v>2100</v>
      </c>
      <c r="G758" s="217">
        <f t="shared" si="520"/>
        <v>2.52E-2</v>
      </c>
      <c r="H758" s="218">
        <f t="shared" si="520"/>
        <v>42935</v>
      </c>
      <c r="I758" s="219" t="str">
        <f t="shared" si="520"/>
        <v>1개월</v>
      </c>
      <c r="J758" s="220">
        <f t="shared" si="520"/>
        <v>0</v>
      </c>
      <c r="K758" s="379">
        <f>'[1]차입명세(16.12)'!AC46/1000000</f>
        <v>1.7350810000000001</v>
      </c>
      <c r="L758" s="372">
        <f t="shared" si="521"/>
        <v>6.2296563424657538</v>
      </c>
      <c r="M758" s="372">
        <f t="shared" si="521"/>
        <v>5.794697438356164</v>
      </c>
      <c r="N758" s="372">
        <f t="shared" si="521"/>
        <v>6.2296563424657529</v>
      </c>
      <c r="O758" s="372">
        <f t="shared" si="521"/>
        <v>6.0846700410958894</v>
      </c>
      <c r="P758" s="372">
        <f t="shared" si="521"/>
        <v>6.2296563424657529</v>
      </c>
      <c r="Q758" s="372">
        <f t="shared" si="521"/>
        <v>6.0846700410958894</v>
      </c>
      <c r="R758" s="372">
        <f t="shared" si="521"/>
        <v>6.2296563424657529</v>
      </c>
      <c r="S758" s="372">
        <f t="shared" si="521"/>
        <v>6.2296563424657529</v>
      </c>
      <c r="T758" s="372">
        <f t="shared" si="521"/>
        <v>6.0846700410958894</v>
      </c>
      <c r="U758" s="372">
        <f t="shared" si="521"/>
        <v>6.2296563424657529</v>
      </c>
      <c r="V758" s="372">
        <f t="shared" si="521"/>
        <v>6.0846700410958894</v>
      </c>
      <c r="W758" s="372">
        <f t="shared" si="521"/>
        <v>6.2296563424657529</v>
      </c>
      <c r="X758" s="372">
        <f t="shared" si="521"/>
        <v>6.2296563424657529</v>
      </c>
      <c r="Y758" s="372">
        <f t="shared" si="521"/>
        <v>5.794697438356164</v>
      </c>
      <c r="Z758" s="372">
        <f t="shared" si="521"/>
        <v>6.2296563424657529</v>
      </c>
      <c r="AA758" s="372">
        <f t="shared" si="521"/>
        <v>6.0846700410958894</v>
      </c>
      <c r="AB758" s="372">
        <f t="shared" si="521"/>
        <v>6.2296563424657529</v>
      </c>
      <c r="AC758" s="372">
        <f t="shared" si="521"/>
        <v>6.0846700410958894</v>
      </c>
      <c r="AD758" s="372">
        <f t="shared" si="521"/>
        <v>6.2296563424657529</v>
      </c>
      <c r="AE758" s="372">
        <f t="shared" si="521"/>
        <v>6.2296563424657529</v>
      </c>
      <c r="AF758" s="372">
        <f t="shared" si="521"/>
        <v>6.0846700410958894</v>
      </c>
      <c r="AG758" s="372">
        <f t="shared" si="521"/>
        <v>6.2296563424657529</v>
      </c>
      <c r="AH758" s="372">
        <f t="shared" si="521"/>
        <v>6.0846700410958894</v>
      </c>
      <c r="AI758" s="372">
        <f t="shared" si="521"/>
        <v>6.2296563424657529</v>
      </c>
      <c r="AJ758" s="372">
        <f t="shared" si="521"/>
        <v>6.2296563424657529</v>
      </c>
      <c r="AK758" s="372">
        <f t="shared" si="521"/>
        <v>5.7270371643835611</v>
      </c>
      <c r="AL758" s="372">
        <f t="shared" si="521"/>
        <v>6.0798371643835596</v>
      </c>
      <c r="AM758" s="372">
        <f t="shared" si="521"/>
        <v>5.867190589041094</v>
      </c>
      <c r="AN758" s="372">
        <f t="shared" si="521"/>
        <v>5.930017986301368</v>
      </c>
      <c r="AO758" s="372">
        <f t="shared" si="521"/>
        <v>5.7222042876712305</v>
      </c>
      <c r="AP758" s="372">
        <f t="shared" si="521"/>
        <v>5.7801988082191755</v>
      </c>
      <c r="AQ758" s="372">
        <f t="shared" si="521"/>
        <v>5.7052892191780806</v>
      </c>
      <c r="AR758" s="372">
        <f t="shared" si="521"/>
        <v>5.5047248356164369</v>
      </c>
      <c r="AS758" s="372">
        <f t="shared" si="521"/>
        <v>5.555470041095889</v>
      </c>
      <c r="AT758" s="372">
        <f t="shared" si="521"/>
        <v>5.3597385342465742</v>
      </c>
      <c r="AU758" s="372">
        <f t="shared" si="521"/>
        <v>5.4056508630136975</v>
      </c>
      <c r="AV758" s="372">
        <f t="shared" si="521"/>
        <v>5.3209170655737701</v>
      </c>
      <c r="AW758" s="372">
        <f t="shared" si="521"/>
        <v>5.0196875573770487</v>
      </c>
      <c r="AX758" s="372">
        <f t="shared" si="521"/>
        <v>5.1715072295081956</v>
      </c>
      <c r="AY758" s="372">
        <f t="shared" si="521"/>
        <v>4.9883596885245893</v>
      </c>
      <c r="AZ758" s="372">
        <f t="shared" si="521"/>
        <v>5.022097393442623</v>
      </c>
      <c r="BA758" s="372">
        <f t="shared" si="521"/>
        <v>4.8437695245901642</v>
      </c>
      <c r="BB758" s="372">
        <f t="shared" si="521"/>
        <v>4.8726875573770485</v>
      </c>
      <c r="BC758" s="372">
        <f t="shared" si="521"/>
        <v>4.7979826393442622</v>
      </c>
      <c r="BD758" s="372">
        <f t="shared" si="521"/>
        <v>4.6268842786885243</v>
      </c>
      <c r="BE758" s="372">
        <f t="shared" si="521"/>
        <v>4.6485728032786877</v>
      </c>
      <c r="BF758" s="372">
        <f t="shared" si="521"/>
        <v>4.4822941147540973</v>
      </c>
      <c r="BG758" s="372">
        <f t="shared" si="521"/>
        <v>4.4991629672131133</v>
      </c>
      <c r="BH758" s="372">
        <f t="shared" si="521"/>
        <v>4.4318262054794513</v>
      </c>
      <c r="BI758" s="372">
        <f t="shared" si="521"/>
        <v>4.1031905890410947</v>
      </c>
      <c r="BJ758" s="372">
        <f t="shared" si="521"/>
        <v>4.2820070273972597</v>
      </c>
      <c r="BK758" s="372">
        <f t="shared" si="521"/>
        <v>4.1273549726027383</v>
      </c>
      <c r="BL758" s="372">
        <f t="shared" si="521"/>
        <v>4.1321878493150681</v>
      </c>
      <c r="BM758" s="372">
        <f t="shared" si="521"/>
        <v>3.9823686712328761</v>
      </c>
      <c r="BN758" s="372">
        <f t="shared" si="521"/>
        <v>3.9823686712328765</v>
      </c>
      <c r="BO758" s="372">
        <f t="shared" si="521"/>
        <v>3.9074590821917803</v>
      </c>
      <c r="BP758" s="372">
        <f t="shared" si="521"/>
        <v>3.7648892191780821</v>
      </c>
      <c r="BQ758" s="372">
        <f t="shared" si="521"/>
        <v>3.7576399041095887</v>
      </c>
      <c r="BR758" s="372">
        <f t="shared" si="521"/>
        <v>3.6199029178082185</v>
      </c>
      <c r="BS758" s="372">
        <f t="shared" si="521"/>
        <v>3.6078207260273967</v>
      </c>
      <c r="BT758" s="372">
        <f t="shared" si="521"/>
        <v>3.5329111369863</v>
      </c>
      <c r="BU758" s="372">
        <f t="shared" si="521"/>
        <v>3.2912673013698615</v>
      </c>
      <c r="BV758" s="372">
        <f t="shared" si="521"/>
        <v>3.383091958904108</v>
      </c>
      <c r="BW758" s="372">
        <f t="shared" ref="BW758:EH758" si="522">BV758+BW535-BW682</f>
        <v>3.25743716438356</v>
      </c>
      <c r="BX758" s="372">
        <f t="shared" si="518"/>
        <v>3.2332727808219168</v>
      </c>
      <c r="BY758" s="372">
        <f t="shared" si="519"/>
        <v>3.1124508630136978</v>
      </c>
      <c r="BZ758" s="372">
        <f t="shared" si="519"/>
        <v>3.0834536027397252</v>
      </c>
      <c r="CA758" s="372">
        <f t="shared" si="519"/>
        <v>3.0085440136986294</v>
      </c>
      <c r="CB758" s="372">
        <f t="shared" si="519"/>
        <v>2.8949714109589033</v>
      </c>
      <c r="CC758" s="372">
        <f t="shared" si="519"/>
        <v>2.8587248356164379</v>
      </c>
      <c r="CD758" s="372">
        <f t="shared" si="519"/>
        <v>2.7499851095890406</v>
      </c>
      <c r="CE758" s="372">
        <f t="shared" si="519"/>
        <v>2.7089056575342463</v>
      </c>
      <c r="CF758" s="372">
        <f t="shared" si="519"/>
        <v>2.63399606849315</v>
      </c>
      <c r="CG758" s="372">
        <f t="shared" si="519"/>
        <v>2.47934401369863</v>
      </c>
      <c r="CH758" s="372">
        <f t="shared" si="519"/>
        <v>2.4841768904109589</v>
      </c>
      <c r="CI758" s="372">
        <f t="shared" si="519"/>
        <v>2.3875193561643835</v>
      </c>
      <c r="CJ758" s="372">
        <f t="shared" si="519"/>
        <v>2.3343577123287673</v>
      </c>
      <c r="CK758" s="372">
        <f t="shared" si="519"/>
        <v>2.2425330547945208</v>
      </c>
      <c r="CL758" s="372">
        <f t="shared" si="519"/>
        <v>2.1845385342465753</v>
      </c>
      <c r="CM758" s="372">
        <f t="shared" si="519"/>
        <v>2.1096289452054795</v>
      </c>
      <c r="CN758" s="372">
        <f t="shared" si="519"/>
        <v>2.0250536027397259</v>
      </c>
      <c r="CO758" s="372">
        <f t="shared" si="519"/>
        <v>1.9598097671232877</v>
      </c>
      <c r="CP758" s="372">
        <f t="shared" si="519"/>
        <v>1.880067301369863</v>
      </c>
      <c r="CQ758" s="372">
        <f t="shared" si="519"/>
        <v>1.8099905890410959</v>
      </c>
      <c r="CR758" s="372">
        <f t="shared" si="519"/>
        <v>1.7350810000000001</v>
      </c>
      <c r="CS758" s="372">
        <f t="shared" si="519"/>
        <v>1.7350810000000001</v>
      </c>
      <c r="CT758" s="372">
        <f t="shared" si="519"/>
        <v>1.7350810000000001</v>
      </c>
      <c r="CU758" s="372">
        <f t="shared" si="519"/>
        <v>1.7350810000000001</v>
      </c>
      <c r="CV758" s="372">
        <f t="shared" si="519"/>
        <v>1.7350810000000001</v>
      </c>
      <c r="CW758" s="372">
        <f t="shared" si="519"/>
        <v>1.7350810000000001</v>
      </c>
      <c r="CX758" s="372">
        <f t="shared" si="519"/>
        <v>1.7350810000000001</v>
      </c>
      <c r="CY758" s="372">
        <f t="shared" si="519"/>
        <v>1.7350810000000001</v>
      </c>
      <c r="CZ758" s="372">
        <f t="shared" si="519"/>
        <v>1.7350810000000001</v>
      </c>
      <c r="DA758" s="372">
        <f t="shared" si="519"/>
        <v>1.7350810000000001</v>
      </c>
      <c r="DB758" s="372">
        <f t="shared" si="519"/>
        <v>1.7350810000000001</v>
      </c>
      <c r="DC758" s="372">
        <f t="shared" si="519"/>
        <v>1.7350810000000001</v>
      </c>
      <c r="DD758" s="372"/>
      <c r="DE758" s="372"/>
      <c r="DF758" s="372"/>
      <c r="DG758" s="372"/>
      <c r="DH758" s="372"/>
      <c r="DI758" s="372"/>
      <c r="DJ758" s="372"/>
      <c r="DK758" s="372"/>
      <c r="DL758" s="372"/>
      <c r="DM758" s="372"/>
      <c r="DN758" s="372"/>
      <c r="DO758" s="372"/>
      <c r="DP758" s="372"/>
      <c r="DQ758" s="372"/>
      <c r="DR758" s="372"/>
      <c r="DS758" s="372"/>
      <c r="DT758" s="372"/>
      <c r="DU758" s="372"/>
      <c r="DV758" s="372"/>
      <c r="DW758" s="372"/>
      <c r="DX758" s="372"/>
      <c r="DY758" s="372"/>
      <c r="DZ758" s="372"/>
      <c r="EA758" s="372"/>
      <c r="EB758" s="372"/>
      <c r="EC758" s="372"/>
      <c r="ED758" s="372"/>
      <c r="EE758" s="372"/>
      <c r="EF758" s="372"/>
      <c r="EG758" s="372"/>
      <c r="EH758" s="372"/>
      <c r="EI758" s="372"/>
      <c r="EJ758" s="372"/>
      <c r="EK758" s="372"/>
      <c r="EL758" s="372"/>
      <c r="EM758" s="372"/>
    </row>
    <row r="759" spans="2:143" x14ac:dyDescent="0.3">
      <c r="B759" s="377">
        <f t="shared" si="480"/>
        <v>45</v>
      </c>
      <c r="C759" s="142">
        <f t="shared" si="480"/>
        <v>6</v>
      </c>
      <c r="D759" s="373" t="str">
        <f t="shared" si="520"/>
        <v>산업시설대</v>
      </c>
      <c r="E759" s="215" t="str">
        <f t="shared" si="520"/>
        <v>산업</v>
      </c>
      <c r="F759" s="283">
        <f t="shared" si="520"/>
        <v>5500</v>
      </c>
      <c r="G759" s="217">
        <f t="shared" si="520"/>
        <v>2.52E-2</v>
      </c>
      <c r="H759" s="218">
        <f t="shared" si="520"/>
        <v>42935</v>
      </c>
      <c r="I759" s="219" t="str">
        <f t="shared" si="520"/>
        <v>1개월</v>
      </c>
      <c r="J759" s="220">
        <f t="shared" si="520"/>
        <v>0</v>
      </c>
      <c r="K759" s="379">
        <f>'[1]차입명세(16.12)'!AC47/1000000</f>
        <v>4.5442619999999998</v>
      </c>
      <c r="L759" s="372">
        <f t="shared" ref="L759:BW762" si="523">K759+L536-L683</f>
        <v>16.31576884931507</v>
      </c>
      <c r="M759" s="372">
        <f t="shared" si="523"/>
        <v>15.176590767123292</v>
      </c>
      <c r="N759" s="372">
        <f t="shared" si="523"/>
        <v>16.31576884931507</v>
      </c>
      <c r="O759" s="372">
        <f t="shared" si="523"/>
        <v>15.936042821917807</v>
      </c>
      <c r="P759" s="372">
        <f t="shared" si="523"/>
        <v>16.31576884931507</v>
      </c>
      <c r="Q759" s="372">
        <f t="shared" si="523"/>
        <v>15.936042821917807</v>
      </c>
      <c r="R759" s="372">
        <f t="shared" si="523"/>
        <v>16.31576884931507</v>
      </c>
      <c r="S759" s="372">
        <f t="shared" si="523"/>
        <v>12.249248301369866</v>
      </c>
      <c r="T759" s="372">
        <f t="shared" si="523"/>
        <v>12.000700356164383</v>
      </c>
      <c r="U759" s="372">
        <f t="shared" si="523"/>
        <v>12.249248301369864</v>
      </c>
      <c r="V759" s="372">
        <f t="shared" si="523"/>
        <v>12.000700356164383</v>
      </c>
      <c r="W759" s="372">
        <f t="shared" si="523"/>
        <v>12.249248301369864</v>
      </c>
      <c r="X759" s="372">
        <f t="shared" si="523"/>
        <v>12.249248301369864</v>
      </c>
      <c r="Y759" s="372">
        <f t="shared" si="523"/>
        <v>11.503604465753426</v>
      </c>
      <c r="Z759" s="372">
        <f t="shared" si="523"/>
        <v>12.249248301369866</v>
      </c>
      <c r="AA759" s="372">
        <f t="shared" si="523"/>
        <v>12.000700356164383</v>
      </c>
      <c r="AB759" s="372">
        <f t="shared" si="523"/>
        <v>12.249248301369864</v>
      </c>
      <c r="AC759" s="372">
        <f t="shared" si="523"/>
        <v>12.000700356164383</v>
      </c>
      <c r="AD759" s="372">
        <f t="shared" si="523"/>
        <v>12.249248301369864</v>
      </c>
      <c r="AE759" s="372">
        <f t="shared" si="523"/>
        <v>12.249248301369864</v>
      </c>
      <c r="AF759" s="372">
        <f t="shared" si="523"/>
        <v>12.000700356164383</v>
      </c>
      <c r="AG759" s="372">
        <f t="shared" si="523"/>
        <v>12.249248301369864</v>
      </c>
      <c r="AH759" s="372">
        <f t="shared" si="523"/>
        <v>12.000700356164383</v>
      </c>
      <c r="AI759" s="372">
        <f t="shared" si="523"/>
        <v>12.249248301369864</v>
      </c>
      <c r="AJ759" s="372">
        <f t="shared" si="523"/>
        <v>12.249248301369864</v>
      </c>
      <c r="AK759" s="372">
        <f t="shared" si="523"/>
        <v>11.387615424657533</v>
      </c>
      <c r="AL759" s="372">
        <f t="shared" si="523"/>
        <v>11.992415424657532</v>
      </c>
      <c r="AM759" s="372">
        <f t="shared" si="523"/>
        <v>11.627878438356163</v>
      </c>
      <c r="AN759" s="372">
        <f t="shared" si="523"/>
        <v>11.735582547945203</v>
      </c>
      <c r="AO759" s="372">
        <f t="shared" si="523"/>
        <v>11.379330493150681</v>
      </c>
      <c r="AP759" s="372">
        <f t="shared" si="523"/>
        <v>11.478749671232871</v>
      </c>
      <c r="AQ759" s="372">
        <f t="shared" si="523"/>
        <v>11.350333232876707</v>
      </c>
      <c r="AR759" s="372">
        <f t="shared" si="523"/>
        <v>11.006508575342462</v>
      </c>
      <c r="AS759" s="372">
        <f t="shared" si="523"/>
        <v>11.09350035616438</v>
      </c>
      <c r="AT759" s="372">
        <f t="shared" si="523"/>
        <v>10.757960630136981</v>
      </c>
      <c r="AU759" s="372">
        <f t="shared" si="523"/>
        <v>10.83666747945205</v>
      </c>
      <c r="AV759" s="372">
        <f t="shared" si="523"/>
        <v>10.691409540983603</v>
      </c>
      <c r="AW759" s="372">
        <f t="shared" si="523"/>
        <v>10.175016098360654</v>
      </c>
      <c r="AX759" s="372">
        <f t="shared" si="523"/>
        <v>10.435278393442619</v>
      </c>
      <c r="AY759" s="372">
        <f t="shared" si="523"/>
        <v>10.121311180327865</v>
      </c>
      <c r="AZ759" s="372">
        <f t="shared" si="523"/>
        <v>10.179147245901635</v>
      </c>
      <c r="BA759" s="372">
        <f t="shared" si="523"/>
        <v>9.8734423278688475</v>
      </c>
      <c r="BB759" s="372">
        <f t="shared" si="523"/>
        <v>9.9230160983606517</v>
      </c>
      <c r="BC759" s="372">
        <f t="shared" si="523"/>
        <v>9.7949505245901598</v>
      </c>
      <c r="BD759" s="372">
        <f t="shared" si="523"/>
        <v>9.5016390491803229</v>
      </c>
      <c r="BE759" s="372">
        <f t="shared" si="523"/>
        <v>9.538819377049176</v>
      </c>
      <c r="BF759" s="372">
        <f t="shared" si="523"/>
        <v>9.2537701967213088</v>
      </c>
      <c r="BG759" s="372">
        <f t="shared" si="523"/>
        <v>9.2826882295081923</v>
      </c>
      <c r="BH759" s="372">
        <f t="shared" si="523"/>
        <v>9.1672537808219126</v>
      </c>
      <c r="BI759" s="372">
        <f t="shared" si="523"/>
        <v>8.6038784383561602</v>
      </c>
      <c r="BJ759" s="372">
        <f t="shared" si="523"/>
        <v>8.9104209041095856</v>
      </c>
      <c r="BK759" s="372">
        <f t="shared" si="523"/>
        <v>8.6453030958904069</v>
      </c>
      <c r="BL759" s="372">
        <f t="shared" si="523"/>
        <v>8.653588027397257</v>
      </c>
      <c r="BM759" s="372">
        <f t="shared" si="523"/>
        <v>8.3967551506849283</v>
      </c>
      <c r="BN759" s="372">
        <f t="shared" si="523"/>
        <v>8.3967551506849283</v>
      </c>
      <c r="BO759" s="372">
        <f t="shared" si="523"/>
        <v>8.2683387123287631</v>
      </c>
      <c r="BP759" s="372">
        <f t="shared" si="523"/>
        <v>8.0239332328767077</v>
      </c>
      <c r="BQ759" s="372">
        <f t="shared" si="523"/>
        <v>8.0115058356164344</v>
      </c>
      <c r="BR759" s="372">
        <f t="shared" si="523"/>
        <v>7.7753852876712291</v>
      </c>
      <c r="BS759" s="372">
        <f t="shared" si="523"/>
        <v>7.7546729589041057</v>
      </c>
      <c r="BT759" s="372">
        <f t="shared" si="523"/>
        <v>7.6262565205479405</v>
      </c>
      <c r="BU759" s="372">
        <f t="shared" si="523"/>
        <v>7.2120099452054767</v>
      </c>
      <c r="BV759" s="372">
        <f t="shared" si="523"/>
        <v>7.3694236438356135</v>
      </c>
      <c r="BW759" s="372">
        <f t="shared" si="523"/>
        <v>7.1540154246575307</v>
      </c>
      <c r="BX759" s="372">
        <f t="shared" si="518"/>
        <v>7.1125907671232849</v>
      </c>
      <c r="BY759" s="372">
        <f t="shared" si="519"/>
        <v>6.9054674794520521</v>
      </c>
      <c r="BZ759" s="372">
        <f t="shared" si="519"/>
        <v>6.8557578904109562</v>
      </c>
      <c r="CA759" s="372">
        <f t="shared" si="519"/>
        <v>6.7273414520547918</v>
      </c>
      <c r="CB759" s="372">
        <f t="shared" si="519"/>
        <v>6.5326455616438324</v>
      </c>
      <c r="CC759" s="372">
        <f t="shared" si="519"/>
        <v>6.4705085753424632</v>
      </c>
      <c r="CD759" s="372">
        <f t="shared" si="519"/>
        <v>6.2840976164383537</v>
      </c>
      <c r="CE759" s="372">
        <f t="shared" si="519"/>
        <v>6.2136756986301354</v>
      </c>
      <c r="CF759" s="372">
        <f t="shared" si="519"/>
        <v>6.0852592602739701</v>
      </c>
      <c r="CG759" s="372">
        <f t="shared" si="519"/>
        <v>5.8201414520547932</v>
      </c>
      <c r="CH759" s="372">
        <f t="shared" si="519"/>
        <v>5.8284263835616414</v>
      </c>
      <c r="CI759" s="372">
        <f t="shared" si="519"/>
        <v>5.6627277534246545</v>
      </c>
      <c r="CJ759" s="372">
        <f t="shared" si="519"/>
        <v>5.5715935068493119</v>
      </c>
      <c r="CK759" s="372">
        <f t="shared" si="519"/>
        <v>5.414179808219175</v>
      </c>
      <c r="CL759" s="372">
        <f t="shared" si="519"/>
        <v>5.3147606301369832</v>
      </c>
      <c r="CM759" s="372">
        <f t="shared" si="519"/>
        <v>5.1863441917808188</v>
      </c>
      <c r="CN759" s="372">
        <f t="shared" si="519"/>
        <v>5.0413578904109562</v>
      </c>
      <c r="CO759" s="372">
        <f t="shared" si="519"/>
        <v>4.9295113150684902</v>
      </c>
      <c r="CP759" s="372">
        <f t="shared" si="519"/>
        <v>4.7928099452054767</v>
      </c>
      <c r="CQ759" s="372">
        <f t="shared" si="519"/>
        <v>4.6726784383561615</v>
      </c>
      <c r="CR759" s="372">
        <f t="shared" si="519"/>
        <v>4.5442619999999971</v>
      </c>
      <c r="CS759" s="372">
        <f t="shared" si="519"/>
        <v>4.5442619999999971</v>
      </c>
      <c r="CT759" s="372">
        <f t="shared" si="519"/>
        <v>4.5442619999999971</v>
      </c>
      <c r="CU759" s="372">
        <f t="shared" si="519"/>
        <v>4.5442619999999971</v>
      </c>
      <c r="CV759" s="372">
        <f t="shared" si="519"/>
        <v>4.5442619999999971</v>
      </c>
      <c r="CW759" s="372">
        <f t="shared" si="519"/>
        <v>4.5442619999999971</v>
      </c>
      <c r="CX759" s="372">
        <f t="shared" si="519"/>
        <v>4.5442619999999971</v>
      </c>
      <c r="CY759" s="372">
        <f t="shared" si="519"/>
        <v>4.5442619999999971</v>
      </c>
      <c r="CZ759" s="372">
        <f t="shared" si="519"/>
        <v>4.5442619999999971</v>
      </c>
      <c r="DA759" s="372">
        <f t="shared" si="519"/>
        <v>4.5442619999999971</v>
      </c>
      <c r="DB759" s="372">
        <f t="shared" si="519"/>
        <v>4.5442619999999971</v>
      </c>
      <c r="DC759" s="372">
        <f t="shared" si="519"/>
        <v>4.5442619999999971</v>
      </c>
      <c r="DD759" s="372"/>
      <c r="DE759" s="372"/>
      <c r="DF759" s="372"/>
      <c r="DG759" s="372"/>
      <c r="DH759" s="372"/>
      <c r="DI759" s="372"/>
      <c r="DJ759" s="372"/>
      <c r="DK759" s="372"/>
      <c r="DL759" s="372"/>
      <c r="DM759" s="372"/>
      <c r="DN759" s="372"/>
      <c r="DO759" s="372"/>
      <c r="DP759" s="372"/>
      <c r="DQ759" s="372"/>
      <c r="DR759" s="372"/>
      <c r="DS759" s="372"/>
      <c r="DT759" s="372"/>
      <c r="DU759" s="372"/>
      <c r="DV759" s="372"/>
      <c r="DW759" s="372"/>
      <c r="DX759" s="372"/>
      <c r="DY759" s="372"/>
      <c r="DZ759" s="372"/>
      <c r="EA759" s="372"/>
      <c r="EB759" s="372"/>
      <c r="EC759" s="372"/>
      <c r="ED759" s="372"/>
      <c r="EE759" s="372"/>
      <c r="EF759" s="372"/>
      <c r="EG759" s="372"/>
      <c r="EH759" s="372"/>
      <c r="EI759" s="372"/>
      <c r="EJ759" s="372"/>
      <c r="EK759" s="372"/>
      <c r="EL759" s="372"/>
      <c r="EM759" s="372"/>
    </row>
    <row r="760" spans="2:143" x14ac:dyDescent="0.3">
      <c r="B760" s="377">
        <f t="shared" si="480"/>
        <v>46</v>
      </c>
      <c r="C760" s="142">
        <f t="shared" si="480"/>
        <v>7</v>
      </c>
      <c r="D760" s="373" t="str">
        <f t="shared" si="520"/>
        <v>산업시설대</v>
      </c>
      <c r="E760" s="215" t="str">
        <f t="shared" si="520"/>
        <v>산업</v>
      </c>
      <c r="F760" s="283">
        <f t="shared" si="520"/>
        <v>15000</v>
      </c>
      <c r="G760" s="217">
        <f t="shared" si="520"/>
        <v>2.52E-2</v>
      </c>
      <c r="H760" s="218">
        <f t="shared" si="520"/>
        <v>43280</v>
      </c>
      <c r="I760" s="219" t="str">
        <f t="shared" si="520"/>
        <v>1개월</v>
      </c>
      <c r="J760" s="220">
        <f t="shared" si="520"/>
        <v>0</v>
      </c>
      <c r="K760" s="379">
        <f>'[1]차입명세(16.12)'!AC48/1000000</f>
        <v>2.0655730000000001</v>
      </c>
      <c r="L760" s="372">
        <f t="shared" si="523"/>
        <v>34.169682589041095</v>
      </c>
      <c r="M760" s="372">
        <f t="shared" si="523"/>
        <v>31.062833273972608</v>
      </c>
      <c r="N760" s="372">
        <f t="shared" si="523"/>
        <v>34.169682589041102</v>
      </c>
      <c r="O760" s="372">
        <f t="shared" si="523"/>
        <v>33.134066150684937</v>
      </c>
      <c r="P760" s="372">
        <f t="shared" si="523"/>
        <v>34.169682589041102</v>
      </c>
      <c r="Q760" s="372">
        <f t="shared" si="523"/>
        <v>33.134066150684937</v>
      </c>
      <c r="R760" s="372">
        <f t="shared" si="523"/>
        <v>34.169682589041102</v>
      </c>
      <c r="S760" s="372">
        <f t="shared" si="523"/>
        <v>34.169682589041109</v>
      </c>
      <c r="T760" s="372">
        <f t="shared" si="523"/>
        <v>33.134066150684951</v>
      </c>
      <c r="U760" s="372">
        <f t="shared" si="523"/>
        <v>34.169682589041116</v>
      </c>
      <c r="V760" s="372">
        <f t="shared" si="523"/>
        <v>33.134066150684951</v>
      </c>
      <c r="W760" s="372">
        <f t="shared" si="523"/>
        <v>34.169682589041116</v>
      </c>
      <c r="X760" s="372">
        <f t="shared" si="523"/>
        <v>34.169682589041109</v>
      </c>
      <c r="Y760" s="372">
        <f t="shared" si="523"/>
        <v>30.579545602739742</v>
      </c>
      <c r="Z760" s="372">
        <f t="shared" si="523"/>
        <v>33.099545602739738</v>
      </c>
      <c r="AA760" s="372">
        <f t="shared" si="523"/>
        <v>31.580641493150701</v>
      </c>
      <c r="AB760" s="372">
        <f t="shared" si="523"/>
        <v>32.029408616438367</v>
      </c>
      <c r="AC760" s="372">
        <f t="shared" si="523"/>
        <v>30.545025054794525</v>
      </c>
      <c r="AD760" s="372">
        <f t="shared" si="523"/>
        <v>30.959271630136993</v>
      </c>
      <c r="AE760" s="372">
        <f t="shared" si="523"/>
        <v>30.424203136986304</v>
      </c>
      <c r="AF760" s="372">
        <f t="shared" si="523"/>
        <v>28.991600397260278</v>
      </c>
      <c r="AG760" s="372">
        <f t="shared" si="523"/>
        <v>29.35406615068494</v>
      </c>
      <c r="AH760" s="372">
        <f t="shared" si="523"/>
        <v>27.955983958904117</v>
      </c>
      <c r="AI760" s="372">
        <f t="shared" si="523"/>
        <v>28.283929164383569</v>
      </c>
      <c r="AJ760" s="372">
        <f t="shared" si="523"/>
        <v>27.74886067123288</v>
      </c>
      <c r="AK760" s="372">
        <f t="shared" si="523"/>
        <v>24.780093547945214</v>
      </c>
      <c r="AL760" s="372">
        <f t="shared" si="523"/>
        <v>26.678723684931516</v>
      </c>
      <c r="AM760" s="372">
        <f t="shared" si="523"/>
        <v>25.366942863013708</v>
      </c>
      <c r="AN760" s="372">
        <f t="shared" si="523"/>
        <v>25.608586698630148</v>
      </c>
      <c r="AO760" s="372">
        <f t="shared" si="523"/>
        <v>24.331326424657544</v>
      </c>
      <c r="AP760" s="372">
        <f t="shared" si="523"/>
        <v>24.538449712328784</v>
      </c>
      <c r="AQ760" s="372">
        <f t="shared" si="523"/>
        <v>24.003381219178095</v>
      </c>
      <c r="AR760" s="372">
        <f t="shared" si="523"/>
        <v>22.777901767123293</v>
      </c>
      <c r="AS760" s="372">
        <f t="shared" si="523"/>
        <v>22.933244232876714</v>
      </c>
      <c r="AT760" s="372">
        <f t="shared" si="523"/>
        <v>21.742285328767132</v>
      </c>
      <c r="AU760" s="372">
        <f t="shared" si="523"/>
        <v>21.863107246575353</v>
      </c>
      <c r="AV760" s="372">
        <f t="shared" si="523"/>
        <v>21.275409065573779</v>
      </c>
      <c r="AW760" s="372">
        <f t="shared" si="523"/>
        <v>19.536884475409845</v>
      </c>
      <c r="AX760" s="372">
        <f t="shared" si="523"/>
        <v>20.208195950819682</v>
      </c>
      <c r="AY760" s="372">
        <f t="shared" si="523"/>
        <v>19.10655660655739</v>
      </c>
      <c r="AZ760" s="372">
        <f t="shared" si="523"/>
        <v>19.140982836065589</v>
      </c>
      <c r="BA760" s="372">
        <f t="shared" si="523"/>
        <v>18.073769721311496</v>
      </c>
      <c r="BB760" s="372">
        <f t="shared" si="523"/>
        <v>18.073769721311496</v>
      </c>
      <c r="BC760" s="372">
        <f t="shared" si="523"/>
        <v>17.540163163934448</v>
      </c>
      <c r="BD760" s="372">
        <f t="shared" si="523"/>
        <v>16.524589393442646</v>
      </c>
      <c r="BE760" s="372">
        <f t="shared" si="523"/>
        <v>16.472950049180348</v>
      </c>
      <c r="BF760" s="372">
        <f t="shared" si="523"/>
        <v>15.49180250819674</v>
      </c>
      <c r="BG760" s="372">
        <f t="shared" si="523"/>
        <v>15.405736934426249</v>
      </c>
      <c r="BH760" s="372">
        <f t="shared" si="523"/>
        <v>14.90721683561646</v>
      </c>
      <c r="BI760" s="372">
        <f t="shared" si="523"/>
        <v>13.181189438356185</v>
      </c>
      <c r="BJ760" s="372">
        <f t="shared" si="523"/>
        <v>13.837079849315087</v>
      </c>
      <c r="BK760" s="372">
        <f t="shared" si="523"/>
        <v>12.939545602739747</v>
      </c>
      <c r="BL760" s="372">
        <f t="shared" si="523"/>
        <v>12.766942863013718</v>
      </c>
      <c r="BM760" s="372">
        <f t="shared" si="523"/>
        <v>11.903929164383582</v>
      </c>
      <c r="BN760" s="372">
        <f t="shared" si="523"/>
        <v>11.696805876712347</v>
      </c>
      <c r="BO760" s="372">
        <f t="shared" si="523"/>
        <v>11.161737383561661</v>
      </c>
      <c r="BP760" s="372">
        <f t="shared" si="523"/>
        <v>10.350504506849333</v>
      </c>
      <c r="BQ760" s="372">
        <f t="shared" si="523"/>
        <v>10.09160039726029</v>
      </c>
      <c r="BR760" s="372">
        <f t="shared" si="523"/>
        <v>9.3148880684931665</v>
      </c>
      <c r="BS760" s="372">
        <f t="shared" si="523"/>
        <v>9.0214634109589191</v>
      </c>
      <c r="BT760" s="372">
        <f t="shared" si="523"/>
        <v>8.4863949178082336</v>
      </c>
      <c r="BU760" s="372">
        <f t="shared" si="523"/>
        <v>7.38173738356166</v>
      </c>
      <c r="BV760" s="372">
        <f t="shared" si="523"/>
        <v>7.4162579315068635</v>
      </c>
      <c r="BW760" s="372">
        <f t="shared" si="523"/>
        <v>6.7258469726027554</v>
      </c>
      <c r="BX760" s="372">
        <f t="shared" si="518"/>
        <v>6.3461209452054952</v>
      </c>
      <c r="BY760" s="372">
        <f t="shared" si="519"/>
        <v>5.6902305342465906</v>
      </c>
      <c r="BZ760" s="372">
        <f t="shared" si="519"/>
        <v>5.275983958904126</v>
      </c>
      <c r="CA760" s="372">
        <f t="shared" si="519"/>
        <v>4.7409154657534405</v>
      </c>
      <c r="CB760" s="372">
        <f t="shared" si="519"/>
        <v>4.1368058767123443</v>
      </c>
      <c r="CC760" s="372">
        <f t="shared" si="519"/>
        <v>3.6707784794520704</v>
      </c>
      <c r="CD760" s="372">
        <f t="shared" si="519"/>
        <v>3.1011894383561796</v>
      </c>
      <c r="CE760" s="372">
        <f t="shared" si="519"/>
        <v>2.6006414931507003</v>
      </c>
      <c r="CF760" s="372">
        <f t="shared" si="519"/>
        <v>2.0655730000000152</v>
      </c>
      <c r="CG760" s="372">
        <f t="shared" si="519"/>
        <v>2.0655730000000152</v>
      </c>
      <c r="CH760" s="372">
        <f t="shared" si="519"/>
        <v>2.0655730000000152</v>
      </c>
      <c r="CI760" s="372">
        <f t="shared" si="519"/>
        <v>2.0655730000000152</v>
      </c>
      <c r="CJ760" s="372">
        <f t="shared" si="519"/>
        <v>2.0655730000000152</v>
      </c>
      <c r="CK760" s="372">
        <f t="shared" si="519"/>
        <v>2.0655730000000152</v>
      </c>
      <c r="CL760" s="372">
        <f t="shared" si="519"/>
        <v>2.0655730000000152</v>
      </c>
      <c r="CM760" s="372">
        <f t="shared" si="519"/>
        <v>2.0655730000000152</v>
      </c>
      <c r="CN760" s="372">
        <f t="shared" si="519"/>
        <v>2.0655730000000152</v>
      </c>
      <c r="CO760" s="372">
        <f t="shared" si="519"/>
        <v>2.0655730000000152</v>
      </c>
      <c r="CP760" s="372">
        <f t="shared" si="519"/>
        <v>2.0655730000000152</v>
      </c>
      <c r="CQ760" s="372">
        <f t="shared" si="519"/>
        <v>2.0655730000000152</v>
      </c>
      <c r="CR760" s="372">
        <f t="shared" si="519"/>
        <v>2.0655730000000152</v>
      </c>
      <c r="CS760" s="372">
        <f t="shared" si="519"/>
        <v>2.0655730000000152</v>
      </c>
      <c r="CT760" s="372">
        <f t="shared" si="519"/>
        <v>2.0655730000000152</v>
      </c>
      <c r="CU760" s="372">
        <f t="shared" si="519"/>
        <v>2.0655730000000152</v>
      </c>
      <c r="CV760" s="372">
        <f t="shared" si="519"/>
        <v>2.0655730000000152</v>
      </c>
      <c r="CW760" s="372">
        <f t="shared" si="519"/>
        <v>2.0655730000000152</v>
      </c>
      <c r="CX760" s="372">
        <f t="shared" si="519"/>
        <v>2.0655730000000152</v>
      </c>
      <c r="CY760" s="372">
        <f t="shared" si="519"/>
        <v>2.0655730000000152</v>
      </c>
      <c r="CZ760" s="372">
        <f t="shared" si="519"/>
        <v>2.0655730000000152</v>
      </c>
      <c r="DA760" s="372">
        <f t="shared" si="519"/>
        <v>2.0655730000000152</v>
      </c>
      <c r="DB760" s="372">
        <f t="shared" si="519"/>
        <v>2.0655730000000152</v>
      </c>
      <c r="DC760" s="372">
        <f t="shared" si="519"/>
        <v>2.0655730000000152</v>
      </c>
      <c r="DD760" s="372"/>
      <c r="DE760" s="372"/>
      <c r="DF760" s="372"/>
      <c r="DG760" s="372"/>
      <c r="DH760" s="372"/>
      <c r="DI760" s="372"/>
      <c r="DJ760" s="372"/>
      <c r="DK760" s="372"/>
      <c r="DL760" s="372"/>
      <c r="DM760" s="372"/>
      <c r="DN760" s="372"/>
      <c r="DO760" s="372"/>
      <c r="DP760" s="372"/>
      <c r="DQ760" s="372"/>
      <c r="DR760" s="372"/>
      <c r="DS760" s="372"/>
      <c r="DT760" s="372"/>
      <c r="DU760" s="372"/>
      <c r="DV760" s="372"/>
      <c r="DW760" s="372"/>
      <c r="DX760" s="372"/>
      <c r="DY760" s="372"/>
      <c r="DZ760" s="372"/>
      <c r="EA760" s="372"/>
      <c r="EB760" s="372"/>
      <c r="EC760" s="372"/>
      <c r="ED760" s="372"/>
      <c r="EE760" s="372"/>
      <c r="EF760" s="372"/>
      <c r="EG760" s="372"/>
      <c r="EH760" s="372"/>
      <c r="EI760" s="372"/>
      <c r="EJ760" s="372"/>
      <c r="EK760" s="372"/>
      <c r="EL760" s="372"/>
      <c r="EM760" s="372"/>
    </row>
    <row r="761" spans="2:143" x14ac:dyDescent="0.3">
      <c r="B761" s="377">
        <f t="shared" si="480"/>
        <v>47</v>
      </c>
      <c r="C761" s="142">
        <f t="shared" si="480"/>
        <v>8</v>
      </c>
      <c r="D761" s="373" t="str">
        <f t="shared" si="520"/>
        <v>산업시설대</v>
      </c>
      <c r="E761" s="215" t="str">
        <f t="shared" si="520"/>
        <v>산업</v>
      </c>
      <c r="F761" s="283">
        <f t="shared" si="520"/>
        <v>1000</v>
      </c>
      <c r="G761" s="217">
        <f t="shared" si="520"/>
        <v>2.52E-2</v>
      </c>
      <c r="H761" s="218">
        <f t="shared" si="520"/>
        <v>43280</v>
      </c>
      <c r="I761" s="219" t="str">
        <f t="shared" si="520"/>
        <v>1개월</v>
      </c>
      <c r="J761" s="220">
        <f t="shared" si="520"/>
        <v>0</v>
      </c>
      <c r="K761" s="379">
        <f>'[1]차입명세(16.12)'!AC49/1000000</f>
        <v>0.13770399999999999</v>
      </c>
      <c r="L761" s="372">
        <f t="shared" si="523"/>
        <v>2.2779779726027396</v>
      </c>
      <c r="M761" s="372">
        <f t="shared" si="523"/>
        <v>2.0708546849315064</v>
      </c>
      <c r="N761" s="372">
        <f t="shared" si="523"/>
        <v>2.2779779726027392</v>
      </c>
      <c r="O761" s="372">
        <f t="shared" si="523"/>
        <v>2.2089368767123276</v>
      </c>
      <c r="P761" s="372">
        <f t="shared" si="523"/>
        <v>2.2779779726027387</v>
      </c>
      <c r="Q761" s="372">
        <f t="shared" si="523"/>
        <v>2.2089368767123276</v>
      </c>
      <c r="R761" s="372">
        <f t="shared" si="523"/>
        <v>2.2779779726027387</v>
      </c>
      <c r="S761" s="372">
        <f t="shared" si="523"/>
        <v>2.2779779726027383</v>
      </c>
      <c r="T761" s="372">
        <f t="shared" si="523"/>
        <v>2.2089368767123276</v>
      </c>
      <c r="U761" s="372">
        <f t="shared" si="523"/>
        <v>2.2779779726027387</v>
      </c>
      <c r="V761" s="372">
        <f t="shared" si="523"/>
        <v>2.2089368767123276</v>
      </c>
      <c r="W761" s="372">
        <f t="shared" si="523"/>
        <v>2.2779779726027387</v>
      </c>
      <c r="X761" s="372">
        <f t="shared" si="523"/>
        <v>2.2779779726027383</v>
      </c>
      <c r="Y761" s="372">
        <f t="shared" si="523"/>
        <v>2.0386355068493143</v>
      </c>
      <c r="Z761" s="372">
        <f t="shared" si="523"/>
        <v>2.206635506849314</v>
      </c>
      <c r="AA761" s="372">
        <f t="shared" si="523"/>
        <v>2.1053752328767104</v>
      </c>
      <c r="AB761" s="372">
        <f t="shared" si="523"/>
        <v>2.1352930410958888</v>
      </c>
      <c r="AC761" s="372">
        <f t="shared" si="523"/>
        <v>2.0363341369862997</v>
      </c>
      <c r="AD761" s="372">
        <f t="shared" si="523"/>
        <v>2.0639505753424641</v>
      </c>
      <c r="AE761" s="372">
        <f t="shared" si="523"/>
        <v>2.0282793424657521</v>
      </c>
      <c r="AF761" s="372">
        <f t="shared" si="523"/>
        <v>1.9327724931506836</v>
      </c>
      <c r="AG761" s="372">
        <f t="shared" si="523"/>
        <v>1.9569368767123276</v>
      </c>
      <c r="AH761" s="372">
        <f t="shared" si="523"/>
        <v>1.8637313972602725</v>
      </c>
      <c r="AI761" s="372">
        <f t="shared" si="523"/>
        <v>1.8855944109589027</v>
      </c>
      <c r="AJ761" s="372">
        <f t="shared" si="523"/>
        <v>1.8499231780821905</v>
      </c>
      <c r="AK761" s="372">
        <f t="shared" si="523"/>
        <v>1.6520053698630126</v>
      </c>
      <c r="AL761" s="372">
        <f t="shared" si="523"/>
        <v>1.7785807123287662</v>
      </c>
      <c r="AM761" s="372">
        <f t="shared" si="523"/>
        <v>1.6911286575342452</v>
      </c>
      <c r="AN761" s="372">
        <f t="shared" si="523"/>
        <v>1.7072382465753413</v>
      </c>
      <c r="AO761" s="372">
        <f t="shared" si="523"/>
        <v>1.6220875616438346</v>
      </c>
      <c r="AP761" s="372">
        <f t="shared" si="523"/>
        <v>1.6358957808219172</v>
      </c>
      <c r="AQ761" s="372">
        <f t="shared" si="523"/>
        <v>1.6002245479452046</v>
      </c>
      <c r="AR761" s="372">
        <f t="shared" si="523"/>
        <v>1.5185259178082184</v>
      </c>
      <c r="AS761" s="372">
        <f t="shared" si="523"/>
        <v>1.5288820821917803</v>
      </c>
      <c r="AT761" s="372">
        <f t="shared" si="523"/>
        <v>1.4494848219178074</v>
      </c>
      <c r="AU761" s="372">
        <f t="shared" si="523"/>
        <v>1.4575396164383554</v>
      </c>
      <c r="AV761" s="372">
        <f t="shared" si="523"/>
        <v>1.4183597377049173</v>
      </c>
      <c r="AW761" s="372">
        <f t="shared" si="523"/>
        <v>1.3024580983606551</v>
      </c>
      <c r="AX761" s="372">
        <f t="shared" si="523"/>
        <v>1.3472121967213111</v>
      </c>
      <c r="AY761" s="372">
        <f t="shared" si="523"/>
        <v>1.2737695737704913</v>
      </c>
      <c r="AZ761" s="372">
        <f t="shared" si="523"/>
        <v>1.2760646557377047</v>
      </c>
      <c r="BA761" s="372">
        <f t="shared" si="523"/>
        <v>1.204917114754098</v>
      </c>
      <c r="BB761" s="372">
        <f t="shared" si="523"/>
        <v>1.2049171147540982</v>
      </c>
      <c r="BC761" s="372">
        <f t="shared" si="523"/>
        <v>1.1693433442622951</v>
      </c>
      <c r="BD761" s="372">
        <f t="shared" si="523"/>
        <v>1.1016384262295082</v>
      </c>
      <c r="BE761" s="372">
        <f t="shared" si="523"/>
        <v>1.0981958032786885</v>
      </c>
      <c r="BF761" s="372">
        <f t="shared" si="523"/>
        <v>1.0327859672131146</v>
      </c>
      <c r="BG761" s="372">
        <f t="shared" si="523"/>
        <v>1.0270482622950818</v>
      </c>
      <c r="BH761" s="372">
        <f t="shared" si="523"/>
        <v>0.99381358904109596</v>
      </c>
      <c r="BI761" s="372">
        <f t="shared" si="523"/>
        <v>0.87874509589041072</v>
      </c>
      <c r="BJ761" s="372">
        <f t="shared" si="523"/>
        <v>0.92247112328767122</v>
      </c>
      <c r="BK761" s="372">
        <f t="shared" si="523"/>
        <v>0.862635506849315</v>
      </c>
      <c r="BL761" s="372">
        <f t="shared" si="523"/>
        <v>0.85112865753424649</v>
      </c>
      <c r="BM761" s="372">
        <f t="shared" si="523"/>
        <v>0.79359441095890393</v>
      </c>
      <c r="BN761" s="372">
        <f t="shared" si="523"/>
        <v>0.77978619178082176</v>
      </c>
      <c r="BO761" s="372">
        <f t="shared" si="523"/>
        <v>0.74411495890410939</v>
      </c>
      <c r="BP761" s="372">
        <f t="shared" si="523"/>
        <v>0.69003276712328732</v>
      </c>
      <c r="BQ761" s="372">
        <f t="shared" si="523"/>
        <v>0.67277249315068466</v>
      </c>
      <c r="BR761" s="372">
        <f t="shared" si="523"/>
        <v>0.62099167123287635</v>
      </c>
      <c r="BS761" s="372">
        <f t="shared" si="523"/>
        <v>0.60143002739726015</v>
      </c>
      <c r="BT761" s="372">
        <f t="shared" si="523"/>
        <v>0.56575879452054778</v>
      </c>
      <c r="BU761" s="372">
        <f t="shared" si="523"/>
        <v>0.49211495890410928</v>
      </c>
      <c r="BV761" s="372">
        <f t="shared" si="523"/>
        <v>0.49441632876712316</v>
      </c>
      <c r="BW761" s="372">
        <f t="shared" si="523"/>
        <v>0.44838893150684905</v>
      </c>
      <c r="BX761" s="372">
        <f t="shared" si="518"/>
        <v>0.42307386301369848</v>
      </c>
      <c r="BY761" s="372">
        <f t="shared" si="519"/>
        <v>0.37934783561643809</v>
      </c>
      <c r="BZ761" s="372">
        <f t="shared" si="519"/>
        <v>0.35173139726027375</v>
      </c>
      <c r="CA761" s="372">
        <f t="shared" si="519"/>
        <v>0.31606016438356144</v>
      </c>
      <c r="CB761" s="372">
        <f t="shared" si="519"/>
        <v>0.27578619178082164</v>
      </c>
      <c r="CC761" s="372">
        <f t="shared" si="519"/>
        <v>0.24471769863013676</v>
      </c>
      <c r="CD761" s="372">
        <f t="shared" si="519"/>
        <v>0.20674509589041068</v>
      </c>
      <c r="CE761" s="372">
        <f t="shared" si="519"/>
        <v>0.17337523287671211</v>
      </c>
      <c r="CF761" s="372">
        <f t="shared" si="519"/>
        <v>0.13770399999999977</v>
      </c>
      <c r="CG761" s="372">
        <f t="shared" si="519"/>
        <v>0.1377039999999996</v>
      </c>
      <c r="CH761" s="372">
        <f t="shared" si="519"/>
        <v>0.13770399999999977</v>
      </c>
      <c r="CI761" s="372">
        <f t="shared" si="519"/>
        <v>0.13770399999999972</v>
      </c>
      <c r="CJ761" s="372">
        <f t="shared" si="519"/>
        <v>0.13770399999999977</v>
      </c>
      <c r="CK761" s="372">
        <f t="shared" si="519"/>
        <v>0.13770399999999972</v>
      </c>
      <c r="CL761" s="372">
        <f t="shared" si="519"/>
        <v>0.13770399999999977</v>
      </c>
      <c r="CM761" s="372">
        <f t="shared" si="519"/>
        <v>0.13770399999999977</v>
      </c>
      <c r="CN761" s="372">
        <f t="shared" si="519"/>
        <v>0.13770399999999972</v>
      </c>
      <c r="CO761" s="372">
        <f t="shared" si="519"/>
        <v>0.13770399999999977</v>
      </c>
      <c r="CP761" s="372">
        <f t="shared" si="519"/>
        <v>0.13770399999999972</v>
      </c>
      <c r="CQ761" s="372">
        <f t="shared" si="519"/>
        <v>0.13770399999999977</v>
      </c>
      <c r="CR761" s="372">
        <f t="shared" si="519"/>
        <v>0.13770399999999977</v>
      </c>
      <c r="CS761" s="372">
        <f t="shared" si="519"/>
        <v>0.13770399999999966</v>
      </c>
      <c r="CT761" s="372">
        <f t="shared" si="519"/>
        <v>0.13770399999999977</v>
      </c>
      <c r="CU761" s="372">
        <f t="shared" si="519"/>
        <v>0.13770399999999972</v>
      </c>
      <c r="CV761" s="372">
        <f t="shared" si="519"/>
        <v>0.13770399999999977</v>
      </c>
      <c r="CW761" s="372">
        <f t="shared" si="519"/>
        <v>0.13770399999999972</v>
      </c>
      <c r="CX761" s="372">
        <f t="shared" si="519"/>
        <v>0.13770399999999977</v>
      </c>
      <c r="CY761" s="372">
        <f t="shared" si="519"/>
        <v>0.13770399999999977</v>
      </c>
      <c r="CZ761" s="372">
        <f t="shared" si="519"/>
        <v>0.13770399999999972</v>
      </c>
      <c r="DA761" s="372">
        <f t="shared" si="519"/>
        <v>0.13770399999999977</v>
      </c>
      <c r="DB761" s="372">
        <f t="shared" si="519"/>
        <v>0.13770399999999972</v>
      </c>
      <c r="DC761" s="372">
        <f t="shared" si="519"/>
        <v>0.13770399999999977</v>
      </c>
      <c r="DD761" s="372"/>
      <c r="DE761" s="372"/>
      <c r="DF761" s="372"/>
      <c r="DG761" s="372"/>
      <c r="DH761" s="372"/>
      <c r="DI761" s="372"/>
      <c r="DJ761" s="372"/>
      <c r="DK761" s="372"/>
      <c r="DL761" s="372"/>
      <c r="DM761" s="372"/>
      <c r="DN761" s="372"/>
      <c r="DO761" s="372"/>
      <c r="DP761" s="372"/>
      <c r="DQ761" s="372"/>
      <c r="DR761" s="372"/>
      <c r="DS761" s="372"/>
      <c r="DT761" s="372"/>
      <c r="DU761" s="372"/>
      <c r="DV761" s="372"/>
      <c r="DW761" s="372"/>
      <c r="DX761" s="372"/>
      <c r="DY761" s="372"/>
      <c r="DZ761" s="372"/>
      <c r="EA761" s="372"/>
      <c r="EB761" s="372"/>
      <c r="EC761" s="372"/>
      <c r="ED761" s="372"/>
      <c r="EE761" s="372"/>
      <c r="EF761" s="372"/>
      <c r="EG761" s="372"/>
      <c r="EH761" s="372"/>
      <c r="EI761" s="372"/>
      <c r="EJ761" s="372"/>
      <c r="EK761" s="372"/>
      <c r="EL761" s="372"/>
      <c r="EM761" s="372"/>
    </row>
    <row r="762" spans="2:143" x14ac:dyDescent="0.3">
      <c r="B762" s="377">
        <f t="shared" si="480"/>
        <v>48</v>
      </c>
      <c r="C762" s="142">
        <f t="shared" si="480"/>
        <v>9</v>
      </c>
      <c r="D762" s="373" t="str">
        <f t="shared" si="520"/>
        <v>산업시설대</v>
      </c>
      <c r="E762" s="215" t="str">
        <f t="shared" si="520"/>
        <v>산업</v>
      </c>
      <c r="F762" s="283">
        <f t="shared" si="520"/>
        <v>12000</v>
      </c>
      <c r="G762" s="217">
        <f t="shared" si="520"/>
        <v>2.5699999999999997E-2</v>
      </c>
      <c r="H762" s="218">
        <f t="shared" si="520"/>
        <v>43280</v>
      </c>
      <c r="I762" s="219" t="str">
        <f t="shared" si="520"/>
        <v>1개월</v>
      </c>
      <c r="J762" s="220">
        <f t="shared" si="520"/>
        <v>0</v>
      </c>
      <c r="K762" s="379">
        <f>'[1]차입명세(16.12)'!AC50/1000000</f>
        <v>1.6852450000000001</v>
      </c>
      <c r="L762" s="372">
        <f t="shared" si="523"/>
        <v>27.878121712328763</v>
      </c>
      <c r="M762" s="372">
        <f t="shared" si="523"/>
        <v>25.343327191780819</v>
      </c>
      <c r="N762" s="372">
        <f t="shared" si="523"/>
        <v>27.878121712328763</v>
      </c>
      <c r="O762" s="372">
        <f t="shared" si="523"/>
        <v>27.033190205479446</v>
      </c>
      <c r="P762" s="372">
        <f t="shared" si="523"/>
        <v>27.878121712328763</v>
      </c>
      <c r="Q762" s="372">
        <f t="shared" si="523"/>
        <v>27.033190205479446</v>
      </c>
      <c r="R762" s="372">
        <f t="shared" si="523"/>
        <v>27.878121712328763</v>
      </c>
      <c r="S762" s="372">
        <f t="shared" si="523"/>
        <v>27.878121712328767</v>
      </c>
      <c r="T762" s="372">
        <f t="shared" si="523"/>
        <v>27.033190205479446</v>
      </c>
      <c r="U762" s="372">
        <f t="shared" si="523"/>
        <v>27.878121712328763</v>
      </c>
      <c r="V762" s="372">
        <f t="shared" si="523"/>
        <v>27.033190205479446</v>
      </c>
      <c r="W762" s="372">
        <f t="shared" si="523"/>
        <v>27.878121712328763</v>
      </c>
      <c r="X762" s="372">
        <f t="shared" si="523"/>
        <v>27.878121712328767</v>
      </c>
      <c r="Y762" s="372">
        <f t="shared" si="523"/>
        <v>24.949025821917811</v>
      </c>
      <c r="Z762" s="372">
        <f t="shared" si="523"/>
        <v>27.005025821917808</v>
      </c>
      <c r="AA762" s="372">
        <f t="shared" si="523"/>
        <v>25.765792945205476</v>
      </c>
      <c r="AB762" s="372">
        <f t="shared" si="523"/>
        <v>26.131929931506853</v>
      </c>
      <c r="AC762" s="372">
        <f t="shared" si="523"/>
        <v>24.920861438356166</v>
      </c>
      <c r="AD762" s="372">
        <f t="shared" si="523"/>
        <v>25.258834041095895</v>
      </c>
      <c r="AE762" s="372">
        <f t="shared" si="523"/>
        <v>24.822286095890419</v>
      </c>
      <c r="AF762" s="372">
        <f t="shared" si="523"/>
        <v>23.653464178082199</v>
      </c>
      <c r="AG762" s="372">
        <f t="shared" si="523"/>
        <v>23.949190205479461</v>
      </c>
      <c r="AH762" s="372">
        <f t="shared" si="523"/>
        <v>22.808532671232875</v>
      </c>
      <c r="AI762" s="372">
        <f t="shared" si="523"/>
        <v>23.076094315068492</v>
      </c>
      <c r="AJ762" s="372">
        <f t="shared" si="523"/>
        <v>22.639546369863016</v>
      </c>
      <c r="AK762" s="372">
        <f t="shared" si="523"/>
        <v>20.217409383561652</v>
      </c>
      <c r="AL762" s="372">
        <f t="shared" si="523"/>
        <v>21.766450479452061</v>
      </c>
      <c r="AM762" s="372">
        <f t="shared" si="523"/>
        <v>20.696203904109595</v>
      </c>
      <c r="AN762" s="372">
        <f t="shared" si="523"/>
        <v>20.893354589041103</v>
      </c>
      <c r="AO762" s="372">
        <f t="shared" si="523"/>
        <v>19.851272397260281</v>
      </c>
      <c r="AP762" s="372">
        <f t="shared" si="523"/>
        <v>20.020258698630144</v>
      </c>
      <c r="AQ762" s="372">
        <f t="shared" si="523"/>
        <v>19.583710753424668</v>
      </c>
      <c r="AR762" s="372">
        <f t="shared" si="523"/>
        <v>18.583875136986311</v>
      </c>
      <c r="AS762" s="372">
        <f t="shared" si="523"/>
        <v>18.71061486301371</v>
      </c>
      <c r="AT762" s="372">
        <f t="shared" si="523"/>
        <v>17.738943630136998</v>
      </c>
      <c r="AU762" s="372">
        <f t="shared" si="523"/>
        <v>17.837518972602755</v>
      </c>
      <c r="AV762" s="372">
        <f t="shared" si="523"/>
        <v>17.358031885245918</v>
      </c>
      <c r="AW762" s="372">
        <f t="shared" si="523"/>
        <v>15.93961658469947</v>
      </c>
      <c r="AX762" s="372">
        <f t="shared" si="523"/>
        <v>16.487321502732257</v>
      </c>
      <c r="AY762" s="372">
        <f t="shared" si="523"/>
        <v>15.588523688524605</v>
      </c>
      <c r="AZ762" s="372">
        <f t="shared" si="523"/>
        <v>15.616611120218593</v>
      </c>
      <c r="BA762" s="372">
        <f t="shared" si="523"/>
        <v>14.745900737704929</v>
      </c>
      <c r="BB762" s="372">
        <f t="shared" si="523"/>
        <v>14.745900737704931</v>
      </c>
      <c r="BC762" s="372">
        <f t="shared" si="523"/>
        <v>14.3105455464481</v>
      </c>
      <c r="BD762" s="372">
        <f t="shared" si="523"/>
        <v>13.481966311475425</v>
      </c>
      <c r="BE762" s="372">
        <f t="shared" si="523"/>
        <v>13.43983516393444</v>
      </c>
      <c r="BF762" s="372">
        <f t="shared" si="523"/>
        <v>12.639343360655751</v>
      </c>
      <c r="BG762" s="372">
        <f t="shared" si="523"/>
        <v>12.569124781420777</v>
      </c>
      <c r="BH762" s="372">
        <f t="shared" si="523"/>
        <v>12.162395684931521</v>
      </c>
      <c r="BI762" s="372">
        <f t="shared" si="523"/>
        <v>10.75417650684933</v>
      </c>
      <c r="BJ762" s="372">
        <f t="shared" si="523"/>
        <v>11.289299794520563</v>
      </c>
      <c r="BK762" s="372">
        <f t="shared" si="523"/>
        <v>10.557025821917822</v>
      </c>
      <c r="BL762" s="372">
        <f t="shared" si="523"/>
        <v>10.416203904109604</v>
      </c>
      <c r="BM762" s="372">
        <f t="shared" si="523"/>
        <v>9.7120943150685104</v>
      </c>
      <c r="BN762" s="372">
        <f t="shared" si="523"/>
        <v>9.5431080136986477</v>
      </c>
      <c r="BO762" s="372">
        <f t="shared" si="523"/>
        <v>9.1065600684931667</v>
      </c>
      <c r="BP762" s="372">
        <f t="shared" si="523"/>
        <v>8.4446970547945348</v>
      </c>
      <c r="BQ762" s="372">
        <f t="shared" si="523"/>
        <v>8.2334641780822082</v>
      </c>
      <c r="BR762" s="372">
        <f t="shared" si="523"/>
        <v>7.5997655479452222</v>
      </c>
      <c r="BS762" s="372">
        <f t="shared" si="523"/>
        <v>7.3603682876712506</v>
      </c>
      <c r="BT762" s="372">
        <f t="shared" si="523"/>
        <v>6.9238203424657723</v>
      </c>
      <c r="BU762" s="372">
        <f t="shared" si="523"/>
        <v>6.0225600684931688</v>
      </c>
      <c r="BV762" s="372">
        <f t="shared" si="523"/>
        <v>6.0507244520548129</v>
      </c>
      <c r="BW762" s="372">
        <f t="shared" ref="BW762:EH762" si="524">BV762+BW539-BW686</f>
        <v>5.4874367808219366</v>
      </c>
      <c r="BX762" s="372">
        <f t="shared" si="518"/>
        <v>5.1776285616438535</v>
      </c>
      <c r="BY762" s="372">
        <f t="shared" si="519"/>
        <v>4.6425052739726205</v>
      </c>
      <c r="BZ762" s="372">
        <f t="shared" si="519"/>
        <v>4.3045326712328951</v>
      </c>
      <c r="CA762" s="372">
        <f t="shared" si="519"/>
        <v>3.8679847260274149</v>
      </c>
      <c r="CB762" s="372">
        <f t="shared" si="519"/>
        <v>3.375108013698648</v>
      </c>
      <c r="CC762" s="372">
        <f t="shared" si="519"/>
        <v>2.9948888356164565</v>
      </c>
      <c r="CD762" s="372">
        <f t="shared" si="519"/>
        <v>2.5301765068493332</v>
      </c>
      <c r="CE762" s="372">
        <f t="shared" si="519"/>
        <v>2.1217929452054975</v>
      </c>
      <c r="CF762" s="372">
        <f t="shared" ref="CF762:EQ762" si="525">CE762+CF539-CF686</f>
        <v>1.6852450000000181</v>
      </c>
      <c r="CG762" s="372">
        <f t="shared" si="525"/>
        <v>1.6852450000000181</v>
      </c>
      <c r="CH762" s="372">
        <f t="shared" si="525"/>
        <v>1.6852450000000181</v>
      </c>
      <c r="CI762" s="372">
        <f t="shared" si="525"/>
        <v>1.6852450000000181</v>
      </c>
      <c r="CJ762" s="372">
        <f t="shared" si="525"/>
        <v>1.6852450000000181</v>
      </c>
      <c r="CK762" s="372">
        <f t="shared" si="525"/>
        <v>1.6852450000000181</v>
      </c>
      <c r="CL762" s="372">
        <f t="shared" si="525"/>
        <v>1.6852450000000181</v>
      </c>
      <c r="CM762" s="372">
        <f t="shared" si="525"/>
        <v>1.6852450000000181</v>
      </c>
      <c r="CN762" s="372">
        <f t="shared" si="525"/>
        <v>1.6852450000000181</v>
      </c>
      <c r="CO762" s="372">
        <f t="shared" si="525"/>
        <v>1.6852450000000181</v>
      </c>
      <c r="CP762" s="372">
        <f t="shared" si="525"/>
        <v>1.6852450000000181</v>
      </c>
      <c r="CQ762" s="372">
        <f t="shared" si="525"/>
        <v>1.6852450000000181</v>
      </c>
      <c r="CR762" s="372">
        <f t="shared" si="525"/>
        <v>1.6852450000000181</v>
      </c>
      <c r="CS762" s="372">
        <f t="shared" si="525"/>
        <v>1.6852450000000181</v>
      </c>
      <c r="CT762" s="372">
        <f t="shared" si="525"/>
        <v>1.6852450000000181</v>
      </c>
      <c r="CU762" s="372">
        <f t="shared" si="525"/>
        <v>1.6852450000000181</v>
      </c>
      <c r="CV762" s="372">
        <f t="shared" si="525"/>
        <v>1.6852450000000181</v>
      </c>
      <c r="CW762" s="372">
        <f t="shared" si="525"/>
        <v>1.6852450000000181</v>
      </c>
      <c r="CX762" s="372">
        <f t="shared" si="525"/>
        <v>1.6852450000000181</v>
      </c>
      <c r="CY762" s="372">
        <f t="shared" si="525"/>
        <v>1.6852450000000181</v>
      </c>
      <c r="CZ762" s="372">
        <f t="shared" si="525"/>
        <v>1.6852450000000181</v>
      </c>
      <c r="DA762" s="372">
        <f t="shared" si="525"/>
        <v>1.6852450000000181</v>
      </c>
      <c r="DB762" s="372">
        <f t="shared" si="525"/>
        <v>1.6852450000000181</v>
      </c>
      <c r="DC762" s="372">
        <f t="shared" si="525"/>
        <v>1.6852450000000181</v>
      </c>
      <c r="DD762" s="372"/>
      <c r="DE762" s="372"/>
      <c r="DF762" s="372"/>
      <c r="DG762" s="372"/>
      <c r="DH762" s="372"/>
      <c r="DI762" s="372"/>
      <c r="DJ762" s="372"/>
      <c r="DK762" s="372"/>
      <c r="DL762" s="372"/>
      <c r="DM762" s="372"/>
      <c r="DN762" s="372"/>
      <c r="DO762" s="372"/>
      <c r="DP762" s="372"/>
      <c r="DQ762" s="372"/>
      <c r="DR762" s="372"/>
      <c r="DS762" s="372"/>
      <c r="DT762" s="372"/>
      <c r="DU762" s="372"/>
      <c r="DV762" s="372"/>
      <c r="DW762" s="372"/>
      <c r="DX762" s="372"/>
      <c r="DY762" s="372"/>
      <c r="DZ762" s="372"/>
      <c r="EA762" s="372"/>
      <c r="EB762" s="372"/>
      <c r="EC762" s="372"/>
      <c r="ED762" s="372"/>
      <c r="EE762" s="372"/>
      <c r="EF762" s="372"/>
      <c r="EG762" s="372"/>
      <c r="EH762" s="372"/>
      <c r="EI762" s="372"/>
      <c r="EJ762" s="372"/>
      <c r="EK762" s="372"/>
      <c r="EL762" s="372"/>
      <c r="EM762" s="372"/>
    </row>
    <row r="763" spans="2:143" x14ac:dyDescent="0.3">
      <c r="B763" s="377">
        <f t="shared" si="480"/>
        <v>49</v>
      </c>
      <c r="C763" s="142">
        <f t="shared" si="480"/>
        <v>10</v>
      </c>
      <c r="D763" s="373" t="str">
        <f t="shared" si="520"/>
        <v>산업시설대</v>
      </c>
      <c r="E763" s="215" t="str">
        <f t="shared" si="520"/>
        <v>산업</v>
      </c>
      <c r="F763" s="283">
        <f t="shared" si="520"/>
        <v>9000</v>
      </c>
      <c r="G763" s="217">
        <f t="shared" si="520"/>
        <v>2.5099999999999997E-2</v>
      </c>
      <c r="H763" s="218">
        <f t="shared" si="520"/>
        <v>43280</v>
      </c>
      <c r="I763" s="219" t="str">
        <f t="shared" si="520"/>
        <v>1개월</v>
      </c>
      <c r="J763" s="220">
        <f t="shared" si="520"/>
        <v>0</v>
      </c>
      <c r="K763" s="379">
        <f>'[1]차입명세(16.12)'!AC51/1000000</f>
        <v>1.234426</v>
      </c>
      <c r="L763" s="372">
        <f t="shared" ref="L763:BW766" si="526">K763+L540-L687</f>
        <v>20.420453397260271</v>
      </c>
      <c r="M763" s="372">
        <f t="shared" si="526"/>
        <v>18.563741068493147</v>
      </c>
      <c r="N763" s="372">
        <f t="shared" si="526"/>
        <v>20.420453397260271</v>
      </c>
      <c r="O763" s="372">
        <f t="shared" si="526"/>
        <v>19.801549287671225</v>
      </c>
      <c r="P763" s="372">
        <f t="shared" si="526"/>
        <v>20.420453397260268</v>
      </c>
      <c r="Q763" s="372">
        <f t="shared" si="526"/>
        <v>19.801549287671225</v>
      </c>
      <c r="R763" s="372">
        <f t="shared" si="526"/>
        <v>20.420453397260268</v>
      </c>
      <c r="S763" s="372">
        <f t="shared" si="526"/>
        <v>20.420453397260264</v>
      </c>
      <c r="T763" s="372">
        <f t="shared" si="526"/>
        <v>19.801549287671225</v>
      </c>
      <c r="U763" s="372">
        <f t="shared" si="526"/>
        <v>20.420453397260268</v>
      </c>
      <c r="V763" s="372">
        <f t="shared" si="526"/>
        <v>19.801549287671225</v>
      </c>
      <c r="W763" s="372">
        <f t="shared" si="526"/>
        <v>20.420453397260268</v>
      </c>
      <c r="X763" s="372">
        <f t="shared" si="526"/>
        <v>20.420453397260264</v>
      </c>
      <c r="Y763" s="372">
        <f t="shared" si="526"/>
        <v>18.274919150684926</v>
      </c>
      <c r="Z763" s="372">
        <f t="shared" si="526"/>
        <v>19.780919150684923</v>
      </c>
      <c r="AA763" s="372">
        <f t="shared" si="526"/>
        <v>18.87319312328766</v>
      </c>
      <c r="AB763" s="372">
        <f t="shared" si="526"/>
        <v>19.141384904109582</v>
      </c>
      <c r="AC763" s="372">
        <f t="shared" si="526"/>
        <v>18.254289013698624</v>
      </c>
      <c r="AD763" s="372">
        <f t="shared" si="526"/>
        <v>18.501850657534238</v>
      </c>
      <c r="AE763" s="372">
        <f t="shared" si="526"/>
        <v>18.182083534246566</v>
      </c>
      <c r="AF763" s="372">
        <f t="shared" si="526"/>
        <v>17.325932849315059</v>
      </c>
      <c r="AG763" s="372">
        <f t="shared" si="526"/>
        <v>17.542549287671221</v>
      </c>
      <c r="AH763" s="372">
        <f t="shared" si="526"/>
        <v>16.707028739726017</v>
      </c>
      <c r="AI763" s="372">
        <f t="shared" si="526"/>
        <v>16.90301504109588</v>
      </c>
      <c r="AJ763" s="372">
        <f t="shared" si="526"/>
        <v>16.583247917808205</v>
      </c>
      <c r="AK763" s="372">
        <f t="shared" si="526"/>
        <v>14.809056136986289</v>
      </c>
      <c r="AL763" s="372">
        <f t="shared" si="526"/>
        <v>15.943713671232864</v>
      </c>
      <c r="AM763" s="372">
        <f t="shared" si="526"/>
        <v>15.159768465753414</v>
      </c>
      <c r="AN763" s="372">
        <f t="shared" si="526"/>
        <v>15.304179424657521</v>
      </c>
      <c r="AO763" s="372">
        <f t="shared" si="526"/>
        <v>14.540864356164374</v>
      </c>
      <c r="AP763" s="372">
        <f t="shared" si="526"/>
        <v>14.664645178082186</v>
      </c>
      <c r="AQ763" s="372">
        <f t="shared" si="526"/>
        <v>14.344878054794512</v>
      </c>
      <c r="AR763" s="372">
        <f t="shared" si="526"/>
        <v>13.612508191780815</v>
      </c>
      <c r="AS763" s="372">
        <f t="shared" si="526"/>
        <v>13.705343808219171</v>
      </c>
      <c r="AT763" s="372">
        <f t="shared" si="526"/>
        <v>12.993604082191773</v>
      </c>
      <c r="AU763" s="372">
        <f t="shared" si="526"/>
        <v>13.065809561643826</v>
      </c>
      <c r="AV763" s="372">
        <f t="shared" si="526"/>
        <v>12.71458993442622</v>
      </c>
      <c r="AW763" s="372">
        <f t="shared" si="526"/>
        <v>11.675614524590154</v>
      </c>
      <c r="AX763" s="372">
        <f t="shared" si="526"/>
        <v>12.076803049180318</v>
      </c>
      <c r="AY763" s="372">
        <f t="shared" si="526"/>
        <v>11.418442393442612</v>
      </c>
      <c r="AZ763" s="372">
        <f t="shared" si="526"/>
        <v>11.439016163934415</v>
      </c>
      <c r="BA763" s="372">
        <f t="shared" si="526"/>
        <v>10.801229278688512</v>
      </c>
      <c r="BB763" s="372">
        <f t="shared" si="526"/>
        <v>10.801229278688512</v>
      </c>
      <c r="BC763" s="372">
        <f t="shared" si="526"/>
        <v>10.482335836065561</v>
      </c>
      <c r="BD763" s="372">
        <f t="shared" si="526"/>
        <v>9.8754096065573638</v>
      </c>
      <c r="BE763" s="372">
        <f t="shared" si="526"/>
        <v>9.8445489508196591</v>
      </c>
      <c r="BF763" s="372">
        <f t="shared" si="526"/>
        <v>9.2581964918032629</v>
      </c>
      <c r="BG763" s="372">
        <f t="shared" si="526"/>
        <v>9.2067620655737556</v>
      </c>
      <c r="BH763" s="372">
        <f t="shared" si="526"/>
        <v>8.9088369589040948</v>
      </c>
      <c r="BI763" s="372">
        <f t="shared" si="526"/>
        <v>7.8773301095890282</v>
      </c>
      <c r="BJ763" s="372">
        <f t="shared" si="526"/>
        <v>8.2693027123287521</v>
      </c>
      <c r="BK763" s="372">
        <f t="shared" si="526"/>
        <v>7.7329191506849178</v>
      </c>
      <c r="BL763" s="372">
        <f t="shared" si="526"/>
        <v>7.6297684657534113</v>
      </c>
      <c r="BM763" s="372">
        <f t="shared" si="526"/>
        <v>7.1140150410958771</v>
      </c>
      <c r="BN763" s="372">
        <f t="shared" si="526"/>
        <v>6.9902342191780695</v>
      </c>
      <c r="BO763" s="372">
        <f t="shared" si="526"/>
        <v>6.6704670958903982</v>
      </c>
      <c r="BP763" s="372">
        <f t="shared" si="526"/>
        <v>6.1856588767123162</v>
      </c>
      <c r="BQ763" s="372">
        <f t="shared" si="526"/>
        <v>6.0309328493150565</v>
      </c>
      <c r="BR763" s="372">
        <f t="shared" si="526"/>
        <v>5.5667547671232755</v>
      </c>
      <c r="BS763" s="372">
        <f t="shared" si="526"/>
        <v>5.3913986027397138</v>
      </c>
      <c r="BT763" s="372">
        <f t="shared" si="526"/>
        <v>5.0716314794520434</v>
      </c>
      <c r="BU763" s="372">
        <f t="shared" si="526"/>
        <v>4.4114670958903996</v>
      </c>
      <c r="BV763" s="372">
        <f t="shared" si="526"/>
        <v>4.4320972328767017</v>
      </c>
      <c r="BW763" s="372">
        <f t="shared" si="526"/>
        <v>4.019494493150674</v>
      </c>
      <c r="BX763" s="372">
        <f t="shared" si="518"/>
        <v>3.792562986301359</v>
      </c>
      <c r="BY763" s="372">
        <f t="shared" ref="BY763:EJ769" si="527">BX763+BY540-BY687</f>
        <v>3.4005903835616325</v>
      </c>
      <c r="BZ763" s="372">
        <f t="shared" si="527"/>
        <v>3.1530287397260159</v>
      </c>
      <c r="CA763" s="372">
        <f t="shared" si="527"/>
        <v>2.8332616164383451</v>
      </c>
      <c r="CB763" s="372">
        <f t="shared" si="527"/>
        <v>2.4722342191780711</v>
      </c>
      <c r="CC763" s="372">
        <f t="shared" si="527"/>
        <v>2.1937273698630024</v>
      </c>
      <c r="CD763" s="372">
        <f t="shared" si="527"/>
        <v>1.85333010958903</v>
      </c>
      <c r="CE763" s="372">
        <f t="shared" si="527"/>
        <v>1.5541931232876602</v>
      </c>
      <c r="CF763" s="372">
        <f t="shared" si="527"/>
        <v>1.2344259999999889</v>
      </c>
      <c r="CG763" s="372">
        <f t="shared" si="527"/>
        <v>1.2344259999999889</v>
      </c>
      <c r="CH763" s="372">
        <f t="shared" si="527"/>
        <v>1.2344259999999889</v>
      </c>
      <c r="CI763" s="372">
        <f t="shared" si="527"/>
        <v>1.2344259999999889</v>
      </c>
      <c r="CJ763" s="372">
        <f t="shared" si="527"/>
        <v>1.2344259999999889</v>
      </c>
      <c r="CK763" s="372">
        <f t="shared" si="527"/>
        <v>1.2344259999999889</v>
      </c>
      <c r="CL763" s="372">
        <f t="shared" si="527"/>
        <v>1.2344259999999889</v>
      </c>
      <c r="CM763" s="372">
        <f t="shared" si="527"/>
        <v>1.2344259999999889</v>
      </c>
      <c r="CN763" s="372">
        <f t="shared" si="527"/>
        <v>1.2344259999999889</v>
      </c>
      <c r="CO763" s="372">
        <f t="shared" si="527"/>
        <v>1.2344259999999889</v>
      </c>
      <c r="CP763" s="372">
        <f t="shared" si="527"/>
        <v>1.2344259999999889</v>
      </c>
      <c r="CQ763" s="372">
        <f t="shared" si="527"/>
        <v>1.2344259999999889</v>
      </c>
      <c r="CR763" s="372">
        <f t="shared" si="527"/>
        <v>1.2344259999999889</v>
      </c>
      <c r="CS763" s="372">
        <f t="shared" si="527"/>
        <v>1.2344259999999889</v>
      </c>
      <c r="CT763" s="372">
        <f t="shared" si="527"/>
        <v>1.2344259999999889</v>
      </c>
      <c r="CU763" s="372">
        <f t="shared" si="527"/>
        <v>1.2344259999999889</v>
      </c>
      <c r="CV763" s="372">
        <f t="shared" si="527"/>
        <v>1.2344259999999889</v>
      </c>
      <c r="CW763" s="372">
        <f t="shared" si="527"/>
        <v>1.2344259999999889</v>
      </c>
      <c r="CX763" s="372">
        <f t="shared" si="527"/>
        <v>1.2344259999999889</v>
      </c>
      <c r="CY763" s="372">
        <f t="shared" si="527"/>
        <v>1.2344259999999889</v>
      </c>
      <c r="CZ763" s="372">
        <f t="shared" si="527"/>
        <v>1.2344259999999889</v>
      </c>
      <c r="DA763" s="372">
        <f t="shared" si="527"/>
        <v>1.2344259999999889</v>
      </c>
      <c r="DB763" s="372">
        <f t="shared" si="527"/>
        <v>1.2344259999999889</v>
      </c>
      <c r="DC763" s="372">
        <f t="shared" si="527"/>
        <v>1.2344259999999889</v>
      </c>
      <c r="DD763" s="372"/>
      <c r="DE763" s="372"/>
      <c r="DF763" s="372"/>
      <c r="DG763" s="372"/>
      <c r="DH763" s="372"/>
      <c r="DI763" s="372"/>
      <c r="DJ763" s="372"/>
      <c r="DK763" s="372"/>
      <c r="DL763" s="372"/>
      <c r="DM763" s="372"/>
      <c r="DN763" s="372"/>
      <c r="DO763" s="372"/>
      <c r="DP763" s="372"/>
      <c r="DQ763" s="372"/>
      <c r="DR763" s="372"/>
      <c r="DS763" s="372"/>
      <c r="DT763" s="372"/>
      <c r="DU763" s="372"/>
      <c r="DV763" s="372"/>
      <c r="DW763" s="372"/>
      <c r="DX763" s="372"/>
      <c r="DY763" s="372"/>
      <c r="DZ763" s="372"/>
      <c r="EA763" s="372"/>
      <c r="EB763" s="372"/>
      <c r="EC763" s="372"/>
      <c r="ED763" s="372"/>
      <c r="EE763" s="372"/>
      <c r="EF763" s="372"/>
      <c r="EG763" s="372"/>
      <c r="EH763" s="372"/>
      <c r="EI763" s="372"/>
      <c r="EJ763" s="372"/>
      <c r="EK763" s="372"/>
      <c r="EL763" s="372"/>
      <c r="EM763" s="372"/>
    </row>
    <row r="764" spans="2:143" x14ac:dyDescent="0.3">
      <c r="B764" s="377">
        <f t="shared" si="480"/>
        <v>50</v>
      </c>
      <c r="C764" s="142">
        <f t="shared" si="480"/>
        <v>11</v>
      </c>
      <c r="D764" s="373" t="str">
        <f t="shared" si="520"/>
        <v>산업시설대</v>
      </c>
      <c r="E764" s="215" t="str">
        <f t="shared" si="520"/>
        <v>산업</v>
      </c>
      <c r="F764" s="283">
        <f t="shared" si="520"/>
        <v>3000</v>
      </c>
      <c r="G764" s="217">
        <f t="shared" si="520"/>
        <v>2.5099999999999997E-2</v>
      </c>
      <c r="H764" s="218">
        <f t="shared" si="520"/>
        <v>43280</v>
      </c>
      <c r="I764" s="219" t="str">
        <f t="shared" si="520"/>
        <v>1개월</v>
      </c>
      <c r="J764" s="220">
        <f t="shared" si="520"/>
        <v>0</v>
      </c>
      <c r="K764" s="379">
        <f>'[1]차입명세(16.12)'!AC52/1000000</f>
        <v>0.41147499999999998</v>
      </c>
      <c r="L764" s="372">
        <f t="shared" si="526"/>
        <v>6.8068174657534248</v>
      </c>
      <c r="M764" s="372">
        <f t="shared" si="526"/>
        <v>6.1879133561643851</v>
      </c>
      <c r="N764" s="372">
        <f t="shared" si="526"/>
        <v>6.8068174657534257</v>
      </c>
      <c r="O764" s="372">
        <f t="shared" si="526"/>
        <v>6.600516095890411</v>
      </c>
      <c r="P764" s="372">
        <f t="shared" si="526"/>
        <v>6.8068174657534248</v>
      </c>
      <c r="Q764" s="372">
        <f t="shared" si="526"/>
        <v>6.600516095890411</v>
      </c>
      <c r="R764" s="372">
        <f t="shared" si="526"/>
        <v>6.8068174657534248</v>
      </c>
      <c r="S764" s="372">
        <f t="shared" si="526"/>
        <v>6.8068174657534239</v>
      </c>
      <c r="T764" s="372">
        <f t="shared" si="526"/>
        <v>6.600516095890411</v>
      </c>
      <c r="U764" s="372">
        <f t="shared" si="526"/>
        <v>6.8068174657534248</v>
      </c>
      <c r="V764" s="372">
        <f t="shared" si="526"/>
        <v>6.600516095890411</v>
      </c>
      <c r="W764" s="372">
        <f t="shared" si="526"/>
        <v>6.8068174657534248</v>
      </c>
      <c r="X764" s="372">
        <f t="shared" si="526"/>
        <v>6.8068174657534239</v>
      </c>
      <c r="Y764" s="372">
        <f t="shared" si="526"/>
        <v>6.0916393835616436</v>
      </c>
      <c r="Z764" s="372">
        <f t="shared" si="526"/>
        <v>6.5936393835616434</v>
      </c>
      <c r="AA764" s="372">
        <f t="shared" si="526"/>
        <v>6.2910640410958898</v>
      </c>
      <c r="AB764" s="372">
        <f t="shared" si="526"/>
        <v>6.3804613013698619</v>
      </c>
      <c r="AC764" s="372">
        <f t="shared" si="526"/>
        <v>6.0847626712328751</v>
      </c>
      <c r="AD764" s="372">
        <f t="shared" si="526"/>
        <v>6.1672832191780813</v>
      </c>
      <c r="AE764" s="372">
        <f t="shared" si="526"/>
        <v>6.0606941780821906</v>
      </c>
      <c r="AF764" s="372">
        <f t="shared" si="526"/>
        <v>5.7753106164383547</v>
      </c>
      <c r="AG764" s="372">
        <f t="shared" si="526"/>
        <v>5.84751609589041</v>
      </c>
      <c r="AH764" s="372">
        <f t="shared" si="526"/>
        <v>5.56900924657534</v>
      </c>
      <c r="AI764" s="372">
        <f t="shared" si="526"/>
        <v>5.6343380136986276</v>
      </c>
      <c r="AJ764" s="372">
        <f t="shared" si="526"/>
        <v>5.5277489726027378</v>
      </c>
      <c r="AK764" s="372">
        <f t="shared" si="526"/>
        <v>4.936351712328765</v>
      </c>
      <c r="AL764" s="372">
        <f t="shared" si="526"/>
        <v>5.3145708904109581</v>
      </c>
      <c r="AM764" s="372">
        <f t="shared" si="526"/>
        <v>5.0532558219178059</v>
      </c>
      <c r="AN764" s="372">
        <f t="shared" si="526"/>
        <v>5.1013928082191757</v>
      </c>
      <c r="AO764" s="372">
        <f t="shared" si="526"/>
        <v>4.8469544520547929</v>
      </c>
      <c r="AP764" s="372">
        <f t="shared" si="526"/>
        <v>4.8882147260273952</v>
      </c>
      <c r="AQ764" s="372">
        <f t="shared" si="526"/>
        <v>4.7816256849315053</v>
      </c>
      <c r="AR764" s="372">
        <f t="shared" si="526"/>
        <v>4.5375023972602726</v>
      </c>
      <c r="AS764" s="372">
        <f t="shared" si="526"/>
        <v>4.5684476027397238</v>
      </c>
      <c r="AT764" s="372">
        <f t="shared" si="526"/>
        <v>4.3312010273972588</v>
      </c>
      <c r="AU764" s="372">
        <f t="shared" si="526"/>
        <v>4.3552695205479424</v>
      </c>
      <c r="AV764" s="372">
        <f t="shared" si="526"/>
        <v>4.2381963114754075</v>
      </c>
      <c r="AW764" s="372">
        <f t="shared" si="526"/>
        <v>3.891871174863387</v>
      </c>
      <c r="AX764" s="372">
        <f t="shared" si="526"/>
        <v>4.025600683060107</v>
      </c>
      <c r="AY764" s="372">
        <f t="shared" si="526"/>
        <v>3.8061471311475392</v>
      </c>
      <c r="AZ764" s="372">
        <f t="shared" si="526"/>
        <v>3.8130050546448069</v>
      </c>
      <c r="BA764" s="372">
        <f t="shared" si="526"/>
        <v>3.6004094262295063</v>
      </c>
      <c r="BB764" s="372">
        <f t="shared" si="526"/>
        <v>3.6004094262295068</v>
      </c>
      <c r="BC764" s="372">
        <f t="shared" si="526"/>
        <v>3.4941116120218561</v>
      </c>
      <c r="BD764" s="372">
        <f t="shared" si="526"/>
        <v>3.2918028688524568</v>
      </c>
      <c r="BE764" s="372">
        <f t="shared" si="526"/>
        <v>3.2815159836065555</v>
      </c>
      <c r="BF764" s="372">
        <f t="shared" si="526"/>
        <v>3.0860651639344243</v>
      </c>
      <c r="BG764" s="372">
        <f t="shared" si="526"/>
        <v>3.0689203551912549</v>
      </c>
      <c r="BH764" s="372">
        <f t="shared" si="526"/>
        <v>2.9696119863013686</v>
      </c>
      <c r="BI764" s="372">
        <f t="shared" si="526"/>
        <v>2.6257763698630123</v>
      </c>
      <c r="BJ764" s="372">
        <f t="shared" si="526"/>
        <v>2.7564339041095867</v>
      </c>
      <c r="BK764" s="372">
        <f t="shared" si="526"/>
        <v>2.5776393835616411</v>
      </c>
      <c r="BL764" s="372">
        <f t="shared" si="526"/>
        <v>2.5432558219178056</v>
      </c>
      <c r="BM764" s="372">
        <f t="shared" si="526"/>
        <v>2.3713380136986273</v>
      </c>
      <c r="BN764" s="372">
        <f t="shared" si="526"/>
        <v>2.3300777397260237</v>
      </c>
      <c r="BO764" s="372">
        <f t="shared" si="526"/>
        <v>2.2234886986301339</v>
      </c>
      <c r="BP764" s="372">
        <f t="shared" si="526"/>
        <v>2.0618859589041065</v>
      </c>
      <c r="BQ764" s="372">
        <f t="shared" si="526"/>
        <v>2.0103106164383533</v>
      </c>
      <c r="BR764" s="372">
        <f t="shared" si="526"/>
        <v>1.8555845890410927</v>
      </c>
      <c r="BS764" s="372">
        <f t="shared" si="526"/>
        <v>1.7971325342465723</v>
      </c>
      <c r="BT764" s="372">
        <f t="shared" si="526"/>
        <v>1.690543493150682</v>
      </c>
      <c r="BU764" s="372">
        <f t="shared" si="526"/>
        <v>1.4704886986301342</v>
      </c>
      <c r="BV764" s="372">
        <f t="shared" si="526"/>
        <v>1.4773654109589016</v>
      </c>
      <c r="BW764" s="372">
        <f t="shared" si="526"/>
        <v>1.3398311643835592</v>
      </c>
      <c r="BX764" s="372">
        <f t="shared" si="518"/>
        <v>1.2641873287671213</v>
      </c>
      <c r="BY764" s="372">
        <f t="shared" si="527"/>
        <v>1.1335297945205458</v>
      </c>
      <c r="BZ764" s="372">
        <f t="shared" si="527"/>
        <v>1.0510092465753405</v>
      </c>
      <c r="CA764" s="372">
        <f t="shared" si="527"/>
        <v>0.94442020547945016</v>
      </c>
      <c r="CB764" s="372">
        <f t="shared" si="527"/>
        <v>0.8240777397260256</v>
      </c>
      <c r="CC764" s="372">
        <f t="shared" si="527"/>
        <v>0.73124212328766947</v>
      </c>
      <c r="CD764" s="372">
        <f t="shared" si="527"/>
        <v>0.61777636986301199</v>
      </c>
      <c r="CE764" s="372">
        <f t="shared" si="527"/>
        <v>0.51806404109588877</v>
      </c>
      <c r="CF764" s="372">
        <f t="shared" si="527"/>
        <v>0.41147499999999837</v>
      </c>
      <c r="CG764" s="372">
        <f t="shared" si="527"/>
        <v>0.41147499999999837</v>
      </c>
      <c r="CH764" s="372">
        <f t="shared" si="527"/>
        <v>0.41147499999999837</v>
      </c>
      <c r="CI764" s="372">
        <f t="shared" si="527"/>
        <v>0.41147499999999837</v>
      </c>
      <c r="CJ764" s="372">
        <f t="shared" si="527"/>
        <v>0.41147499999999837</v>
      </c>
      <c r="CK764" s="372">
        <f t="shared" si="527"/>
        <v>0.41147499999999837</v>
      </c>
      <c r="CL764" s="372">
        <f t="shared" si="527"/>
        <v>0.41147499999999837</v>
      </c>
      <c r="CM764" s="372">
        <f t="shared" si="527"/>
        <v>0.41147499999999837</v>
      </c>
      <c r="CN764" s="372">
        <f t="shared" si="527"/>
        <v>0.41147499999999837</v>
      </c>
      <c r="CO764" s="372">
        <f t="shared" si="527"/>
        <v>0.41147499999999837</v>
      </c>
      <c r="CP764" s="372">
        <f t="shared" si="527"/>
        <v>0.41147499999999837</v>
      </c>
      <c r="CQ764" s="372">
        <f t="shared" si="527"/>
        <v>0.41147499999999837</v>
      </c>
      <c r="CR764" s="372">
        <f t="shared" si="527"/>
        <v>0.41147499999999837</v>
      </c>
      <c r="CS764" s="372">
        <f t="shared" si="527"/>
        <v>0.41147499999999837</v>
      </c>
      <c r="CT764" s="372">
        <f t="shared" si="527"/>
        <v>0.41147499999999837</v>
      </c>
      <c r="CU764" s="372">
        <f t="shared" si="527"/>
        <v>0.41147499999999837</v>
      </c>
      <c r="CV764" s="372">
        <f t="shared" si="527"/>
        <v>0.41147499999999837</v>
      </c>
      <c r="CW764" s="372">
        <f t="shared" si="527"/>
        <v>0.41147499999999837</v>
      </c>
      <c r="CX764" s="372">
        <f t="shared" si="527"/>
        <v>0.41147499999999837</v>
      </c>
      <c r="CY764" s="372">
        <f t="shared" si="527"/>
        <v>0.41147499999999837</v>
      </c>
      <c r="CZ764" s="372">
        <f t="shared" si="527"/>
        <v>0.41147499999999837</v>
      </c>
      <c r="DA764" s="372">
        <f t="shared" si="527"/>
        <v>0.41147499999999837</v>
      </c>
      <c r="DB764" s="372">
        <f t="shared" si="527"/>
        <v>0.41147499999999837</v>
      </c>
      <c r="DC764" s="372">
        <f t="shared" si="527"/>
        <v>0.41147499999999837</v>
      </c>
      <c r="DD764" s="372"/>
      <c r="DE764" s="372"/>
      <c r="DF764" s="372"/>
      <c r="DG764" s="372"/>
      <c r="DH764" s="372"/>
      <c r="DI764" s="372"/>
      <c r="DJ764" s="372"/>
      <c r="DK764" s="372"/>
      <c r="DL764" s="372"/>
      <c r="DM764" s="372"/>
      <c r="DN764" s="372"/>
      <c r="DO764" s="372"/>
      <c r="DP764" s="372"/>
      <c r="DQ764" s="372"/>
      <c r="DR764" s="372"/>
      <c r="DS764" s="372"/>
      <c r="DT764" s="372"/>
      <c r="DU764" s="372"/>
      <c r="DV764" s="372"/>
      <c r="DW764" s="372"/>
      <c r="DX764" s="372"/>
      <c r="DY764" s="372"/>
      <c r="DZ764" s="372"/>
      <c r="EA764" s="372"/>
      <c r="EB764" s="372"/>
      <c r="EC764" s="372"/>
      <c r="ED764" s="372"/>
      <c r="EE764" s="372"/>
      <c r="EF764" s="372"/>
      <c r="EG764" s="372"/>
      <c r="EH764" s="372"/>
      <c r="EI764" s="372"/>
      <c r="EJ764" s="372"/>
      <c r="EK764" s="372"/>
      <c r="EL764" s="372"/>
      <c r="EM764" s="372"/>
    </row>
    <row r="765" spans="2:143" x14ac:dyDescent="0.3">
      <c r="B765" s="377">
        <f t="shared" si="480"/>
        <v>51</v>
      </c>
      <c r="C765" s="142">
        <f t="shared" si="480"/>
        <v>12</v>
      </c>
      <c r="D765" s="373" t="str">
        <f t="shared" si="520"/>
        <v>야마구찌시설대</v>
      </c>
      <c r="E765" s="215" t="str">
        <f t="shared" si="520"/>
        <v>야마구찌</v>
      </c>
      <c r="F765" s="283">
        <f t="shared" si="520"/>
        <v>5000</v>
      </c>
      <c r="G765" s="217">
        <f t="shared" si="520"/>
        <v>2.3599999999999999E-2</v>
      </c>
      <c r="H765" s="218">
        <f t="shared" si="520"/>
        <v>43766</v>
      </c>
      <c r="I765" s="219" t="str">
        <f t="shared" si="520"/>
        <v>3개월</v>
      </c>
      <c r="J765" s="220" t="str">
        <f t="shared" si="520"/>
        <v>1,4,7,10</v>
      </c>
      <c r="K765" s="379">
        <f>'[1]차입명세(16.12)'!AC53/1000000</f>
        <v>20.956284</v>
      </c>
      <c r="L765" s="372">
        <f t="shared" si="526"/>
        <v>30.978201808219175</v>
      </c>
      <c r="M765" s="372">
        <f t="shared" si="526"/>
        <v>39.275315232876707</v>
      </c>
      <c r="N765" s="372">
        <f t="shared" si="526"/>
        <v>48.461405095890406</v>
      </c>
      <c r="O765" s="372">
        <f t="shared" si="526"/>
        <v>29.846048383561637</v>
      </c>
      <c r="P765" s="372">
        <f t="shared" si="526"/>
        <v>38.196310301369856</v>
      </c>
      <c r="Q765" s="372">
        <f t="shared" si="526"/>
        <v>46.277208931506841</v>
      </c>
      <c r="R765" s="372">
        <f t="shared" si="526"/>
        <v>29.306545917808215</v>
      </c>
      <c r="S765" s="372">
        <f t="shared" si="526"/>
        <v>36.820979890410953</v>
      </c>
      <c r="T765" s="372">
        <f t="shared" si="526"/>
        <v>44.093012767123284</v>
      </c>
      <c r="U765" s="372">
        <f t="shared" si="526"/>
        <v>28.470717972602738</v>
      </c>
      <c r="V765" s="372">
        <f t="shared" si="526"/>
        <v>34.93388509589041</v>
      </c>
      <c r="W765" s="372">
        <f t="shared" si="526"/>
        <v>41.612491123287668</v>
      </c>
      <c r="X765" s="372">
        <f t="shared" si="526"/>
        <v>27.634890027397255</v>
      </c>
      <c r="Y765" s="372">
        <f t="shared" si="526"/>
        <v>33.415532219178075</v>
      </c>
      <c r="Z765" s="372">
        <f t="shared" si="526"/>
        <v>39.536919616438347</v>
      </c>
      <c r="AA765" s="372">
        <f t="shared" si="526"/>
        <v>26.610585369863003</v>
      </c>
      <c r="AB765" s="372">
        <f t="shared" si="526"/>
        <v>32.174754136986287</v>
      </c>
      <c r="AC765" s="372">
        <f t="shared" si="526"/>
        <v>37.289811671232862</v>
      </c>
      <c r="AD765" s="372">
        <f t="shared" si="526"/>
        <v>25.963234136986284</v>
      </c>
      <c r="AE765" s="372">
        <f t="shared" si="526"/>
        <v>30.691574958904091</v>
      </c>
      <c r="AF765" s="372">
        <f t="shared" si="526"/>
        <v>34.997766739726011</v>
      </c>
      <c r="AG765" s="372">
        <f t="shared" si="526"/>
        <v>25.127406191780807</v>
      </c>
      <c r="AH765" s="372">
        <f t="shared" si="526"/>
        <v>28.894354136986287</v>
      </c>
      <c r="AI765" s="372">
        <f t="shared" si="526"/>
        <v>32.508257698630125</v>
      </c>
      <c r="AJ765" s="372">
        <f t="shared" si="526"/>
        <v>24.291578246575334</v>
      </c>
      <c r="AK765" s="372">
        <f t="shared" si="526"/>
        <v>27.053058429223736</v>
      </c>
      <c r="AL765" s="372">
        <f t="shared" si="526"/>
        <v>29.832470301369852</v>
      </c>
      <c r="AM765" s="372">
        <f t="shared" si="526"/>
        <v>23.37706208219177</v>
      </c>
      <c r="AN765" s="372">
        <f t="shared" si="526"/>
        <v>25.600591579908663</v>
      </c>
      <c r="AO765" s="372">
        <f t="shared" si="526"/>
        <v>27.483418977168935</v>
      </c>
      <c r="AP765" s="372">
        <f t="shared" si="526"/>
        <v>22.623931123287662</v>
      </c>
      <c r="AQ765" s="372">
        <f t="shared" si="526"/>
        <v>24.013637059360722</v>
      </c>
      <c r="AR765" s="372">
        <f t="shared" si="526"/>
        <v>25.089538429223737</v>
      </c>
      <c r="AS765" s="372">
        <f t="shared" si="526"/>
        <v>21.790107561643829</v>
      </c>
      <c r="AT765" s="372">
        <f t="shared" si="526"/>
        <v>22.328058246575335</v>
      </c>
      <c r="AU765" s="372">
        <f t="shared" si="526"/>
        <v>22.605999433789947</v>
      </c>
      <c r="AV765" s="372">
        <f t="shared" si="526"/>
        <v>20.956283999999993</v>
      </c>
      <c r="AW765" s="372">
        <f t="shared" si="526"/>
        <v>20.956283999999993</v>
      </c>
      <c r="AX765" s="372">
        <f t="shared" si="526"/>
        <v>20.956283999999993</v>
      </c>
      <c r="AY765" s="372">
        <f t="shared" si="526"/>
        <v>20.956283999999993</v>
      </c>
      <c r="AZ765" s="372">
        <f t="shared" si="526"/>
        <v>20.956283999999993</v>
      </c>
      <c r="BA765" s="372">
        <f t="shared" si="526"/>
        <v>20.956283999999993</v>
      </c>
      <c r="BB765" s="372">
        <f t="shared" si="526"/>
        <v>20.956283999999993</v>
      </c>
      <c r="BC765" s="372">
        <f t="shared" si="526"/>
        <v>20.956283999999993</v>
      </c>
      <c r="BD765" s="372">
        <f t="shared" si="526"/>
        <v>20.956283999999993</v>
      </c>
      <c r="BE765" s="372">
        <f t="shared" si="526"/>
        <v>20.956283999999993</v>
      </c>
      <c r="BF765" s="372">
        <f t="shared" si="526"/>
        <v>20.956283999999993</v>
      </c>
      <c r="BG765" s="372">
        <f t="shared" si="526"/>
        <v>20.956283999999993</v>
      </c>
      <c r="BH765" s="372">
        <f t="shared" si="526"/>
        <v>20.956283999999993</v>
      </c>
      <c r="BI765" s="372">
        <f t="shared" si="526"/>
        <v>20.956283999999993</v>
      </c>
      <c r="BJ765" s="372">
        <f t="shared" si="526"/>
        <v>20.956283999999993</v>
      </c>
      <c r="BK765" s="372">
        <f t="shared" si="526"/>
        <v>20.956283999999993</v>
      </c>
      <c r="BL765" s="372">
        <f t="shared" si="526"/>
        <v>20.956283999999993</v>
      </c>
      <c r="BM765" s="372">
        <f t="shared" si="526"/>
        <v>20.956283999999993</v>
      </c>
      <c r="BN765" s="372">
        <f t="shared" si="526"/>
        <v>20.956283999999993</v>
      </c>
      <c r="BO765" s="372">
        <f t="shared" si="526"/>
        <v>20.956283999999993</v>
      </c>
      <c r="BP765" s="372">
        <f t="shared" si="526"/>
        <v>20.956283999999993</v>
      </c>
      <c r="BQ765" s="372">
        <f t="shared" si="526"/>
        <v>20.956283999999993</v>
      </c>
      <c r="BR765" s="372">
        <f t="shared" si="526"/>
        <v>20.956283999999993</v>
      </c>
      <c r="BS765" s="372">
        <f t="shared" si="526"/>
        <v>20.956283999999993</v>
      </c>
      <c r="BT765" s="372">
        <f t="shared" si="526"/>
        <v>20.956283999999993</v>
      </c>
      <c r="BU765" s="372">
        <f t="shared" si="526"/>
        <v>20.956283999999993</v>
      </c>
      <c r="BV765" s="372">
        <f t="shared" si="526"/>
        <v>20.956283999999993</v>
      </c>
      <c r="BW765" s="372">
        <f t="shared" si="526"/>
        <v>20.956283999999993</v>
      </c>
      <c r="BX765" s="372">
        <f t="shared" si="518"/>
        <v>20.956283999999993</v>
      </c>
      <c r="BY765" s="372">
        <f t="shared" si="527"/>
        <v>20.956283999999993</v>
      </c>
      <c r="BZ765" s="372">
        <f t="shared" si="527"/>
        <v>20.956283999999993</v>
      </c>
      <c r="CA765" s="372">
        <f t="shared" si="527"/>
        <v>20.956283999999993</v>
      </c>
      <c r="CB765" s="372">
        <f t="shared" si="527"/>
        <v>20.956283999999993</v>
      </c>
      <c r="CC765" s="372">
        <f t="shared" si="527"/>
        <v>20.956283999999993</v>
      </c>
      <c r="CD765" s="372">
        <f t="shared" si="527"/>
        <v>20.956283999999993</v>
      </c>
      <c r="CE765" s="372">
        <f t="shared" si="527"/>
        <v>20.956283999999993</v>
      </c>
      <c r="CF765" s="372">
        <f t="shared" si="527"/>
        <v>20.956283999999993</v>
      </c>
      <c r="CG765" s="372">
        <f t="shared" si="527"/>
        <v>20.956283999999993</v>
      </c>
      <c r="CH765" s="372">
        <f t="shared" si="527"/>
        <v>20.956283999999993</v>
      </c>
      <c r="CI765" s="372">
        <f t="shared" si="527"/>
        <v>20.956283999999993</v>
      </c>
      <c r="CJ765" s="372">
        <f t="shared" si="527"/>
        <v>20.956283999999993</v>
      </c>
      <c r="CK765" s="372">
        <f t="shared" si="527"/>
        <v>20.956283999999993</v>
      </c>
      <c r="CL765" s="372">
        <f t="shared" si="527"/>
        <v>20.956283999999993</v>
      </c>
      <c r="CM765" s="372">
        <f t="shared" si="527"/>
        <v>20.956283999999993</v>
      </c>
      <c r="CN765" s="372">
        <f t="shared" si="527"/>
        <v>20.956283999999993</v>
      </c>
      <c r="CO765" s="372">
        <f t="shared" si="527"/>
        <v>20.956283999999993</v>
      </c>
      <c r="CP765" s="372">
        <f t="shared" si="527"/>
        <v>20.956283999999993</v>
      </c>
      <c r="CQ765" s="372">
        <f t="shared" si="527"/>
        <v>20.956283999999993</v>
      </c>
      <c r="CR765" s="372">
        <f t="shared" si="527"/>
        <v>20.956283999999993</v>
      </c>
      <c r="CS765" s="372">
        <f t="shared" si="527"/>
        <v>20.956283999999993</v>
      </c>
      <c r="CT765" s="372">
        <f t="shared" si="527"/>
        <v>20.956283999999993</v>
      </c>
      <c r="CU765" s="372">
        <f t="shared" si="527"/>
        <v>20.956283999999993</v>
      </c>
      <c r="CV765" s="372">
        <f t="shared" si="527"/>
        <v>20.956283999999993</v>
      </c>
      <c r="CW765" s="372">
        <f t="shared" si="527"/>
        <v>20.956283999999993</v>
      </c>
      <c r="CX765" s="372">
        <f t="shared" si="527"/>
        <v>20.956283999999993</v>
      </c>
      <c r="CY765" s="372">
        <f t="shared" si="527"/>
        <v>20.956283999999993</v>
      </c>
      <c r="CZ765" s="372">
        <f t="shared" si="527"/>
        <v>20.956283999999993</v>
      </c>
      <c r="DA765" s="372">
        <f t="shared" si="527"/>
        <v>20.956283999999993</v>
      </c>
      <c r="DB765" s="372">
        <f t="shared" si="527"/>
        <v>20.956283999999993</v>
      </c>
      <c r="DC765" s="372">
        <f t="shared" si="527"/>
        <v>20.956283999999993</v>
      </c>
      <c r="DD765" s="372"/>
      <c r="DE765" s="372"/>
      <c r="DF765" s="372"/>
      <c r="DG765" s="372"/>
      <c r="DH765" s="372"/>
      <c r="DI765" s="372"/>
      <c r="DJ765" s="372"/>
      <c r="DK765" s="372"/>
      <c r="DL765" s="372"/>
      <c r="DM765" s="372"/>
      <c r="DN765" s="372"/>
      <c r="DO765" s="372"/>
      <c r="DP765" s="372"/>
      <c r="DQ765" s="372"/>
      <c r="DR765" s="372"/>
      <c r="DS765" s="372"/>
      <c r="DT765" s="372"/>
      <c r="DU765" s="372"/>
      <c r="DV765" s="372"/>
      <c r="DW765" s="372"/>
      <c r="DX765" s="372"/>
      <c r="DY765" s="372"/>
      <c r="DZ765" s="372"/>
      <c r="EA765" s="372"/>
      <c r="EB765" s="372"/>
      <c r="EC765" s="372"/>
      <c r="ED765" s="372"/>
      <c r="EE765" s="372"/>
      <c r="EF765" s="372"/>
      <c r="EG765" s="372"/>
      <c r="EH765" s="372"/>
      <c r="EI765" s="372"/>
      <c r="EJ765" s="372"/>
      <c r="EK765" s="372"/>
      <c r="EL765" s="372"/>
      <c r="EM765" s="372"/>
    </row>
    <row r="766" spans="2:143" x14ac:dyDescent="0.3">
      <c r="B766" s="377">
        <f t="shared" si="480"/>
        <v>52</v>
      </c>
      <c r="C766" s="142">
        <f t="shared" si="480"/>
        <v>13</v>
      </c>
      <c r="D766" s="373" t="str">
        <f t="shared" si="520"/>
        <v>일반대(정책자금)</v>
      </c>
      <c r="E766" s="215" t="str">
        <f t="shared" si="520"/>
        <v>국민</v>
      </c>
      <c r="F766" s="283">
        <f t="shared" si="520"/>
        <v>9375</v>
      </c>
      <c r="G766" s="217">
        <f t="shared" si="520"/>
        <v>2.2700000000000001E-2</v>
      </c>
      <c r="H766" s="218">
        <f t="shared" si="520"/>
        <v>43174</v>
      </c>
      <c r="I766" s="219" t="str">
        <f t="shared" si="520"/>
        <v>3개월</v>
      </c>
      <c r="J766" s="220" t="str">
        <f t="shared" si="520"/>
        <v>3.6.9.12</v>
      </c>
      <c r="K766" s="379">
        <f>'[1]차입명세(16.12)'!AC54/1000000</f>
        <v>9.8847330000000007</v>
      </c>
      <c r="L766" s="372">
        <f t="shared" si="526"/>
        <v>27.959219301369863</v>
      </c>
      <c r="M766" s="372">
        <f t="shared" si="526"/>
        <v>44.284561767123293</v>
      </c>
      <c r="N766" s="372">
        <f t="shared" si="526"/>
        <v>27.959219301369863</v>
      </c>
      <c r="O766" s="372">
        <f t="shared" si="526"/>
        <v>41.95236998630137</v>
      </c>
      <c r="P766" s="372">
        <f t="shared" si="526"/>
        <v>56.411959027397259</v>
      </c>
      <c r="Q766" s="372">
        <f t="shared" si="526"/>
        <v>23.877883684931511</v>
      </c>
      <c r="R766" s="372">
        <f t="shared" si="526"/>
        <v>34.72257546575343</v>
      </c>
      <c r="S766" s="372">
        <f t="shared" si="526"/>
        <v>45.567267246575348</v>
      </c>
      <c r="T766" s="372">
        <f t="shared" si="526"/>
        <v>20.379596013698631</v>
      </c>
      <c r="U766" s="372">
        <f t="shared" si="526"/>
        <v>27.609390534246575</v>
      </c>
      <c r="V766" s="372">
        <f t="shared" si="526"/>
        <v>34.605965876712325</v>
      </c>
      <c r="W766" s="372">
        <f t="shared" si="526"/>
        <v>17.114527520547945</v>
      </c>
      <c r="X766" s="372">
        <f t="shared" si="526"/>
        <v>20.729424780821919</v>
      </c>
      <c r="Y766" s="372">
        <f t="shared" si="526"/>
        <v>23.722404232876713</v>
      </c>
      <c r="Z766" s="372">
        <f t="shared" si="526"/>
        <v>12.897147383561645</v>
      </c>
      <c r="AA766" s="372">
        <f t="shared" si="526"/>
        <v>15.520863136986303</v>
      </c>
      <c r="AB766" s="372">
        <f t="shared" si="526"/>
        <v>17.930794643835618</v>
      </c>
      <c r="AC766" s="372">
        <f t="shared" si="526"/>
        <v>11.925400808219178</v>
      </c>
      <c r="AD766" s="372">
        <f t="shared" si="526"/>
        <v>13.732849438356165</v>
      </c>
      <c r="AE766" s="372">
        <f t="shared" si="526"/>
        <v>15.239056630136988</v>
      </c>
      <c r="AF766" s="372">
        <f t="shared" si="526"/>
        <v>11.050828890410962</v>
      </c>
      <c r="AG766" s="372">
        <f t="shared" si="526"/>
        <v>11.954553205479455</v>
      </c>
      <c r="AH766" s="372">
        <f t="shared" si="526"/>
        <v>12.537601150684933</v>
      </c>
      <c r="AI766" s="372">
        <f t="shared" si="526"/>
        <v>10.185974438356165</v>
      </c>
      <c r="AJ766" s="372">
        <f t="shared" si="526"/>
        <v>10.185974438356165</v>
      </c>
      <c r="AK766" s="372">
        <f t="shared" si="526"/>
        <v>10.185974438356165</v>
      </c>
      <c r="AL766" s="372">
        <f t="shared" si="526"/>
        <v>9.8847330000000007</v>
      </c>
      <c r="AM766" s="372">
        <f t="shared" si="526"/>
        <v>9.8847330000000007</v>
      </c>
      <c r="AN766" s="372">
        <f t="shared" si="526"/>
        <v>9.8847330000000007</v>
      </c>
      <c r="AO766" s="372">
        <f t="shared" si="526"/>
        <v>9.8847330000000007</v>
      </c>
      <c r="AP766" s="372">
        <f t="shared" si="526"/>
        <v>9.8847330000000007</v>
      </c>
      <c r="AQ766" s="372">
        <f t="shared" si="526"/>
        <v>9.8847330000000007</v>
      </c>
      <c r="AR766" s="372">
        <f t="shared" si="526"/>
        <v>9.8847330000000007</v>
      </c>
      <c r="AS766" s="372">
        <f t="shared" si="526"/>
        <v>9.8847330000000007</v>
      </c>
      <c r="AT766" s="372">
        <f t="shared" si="526"/>
        <v>9.8847330000000007</v>
      </c>
      <c r="AU766" s="372">
        <f t="shared" si="526"/>
        <v>9.8847330000000007</v>
      </c>
      <c r="AV766" s="372">
        <f t="shared" si="526"/>
        <v>9.8847330000000007</v>
      </c>
      <c r="AW766" s="372">
        <f t="shared" si="526"/>
        <v>9.8847330000000007</v>
      </c>
      <c r="AX766" s="372">
        <f t="shared" si="526"/>
        <v>9.8847330000000007</v>
      </c>
      <c r="AY766" s="372">
        <f t="shared" si="526"/>
        <v>9.8847330000000007</v>
      </c>
      <c r="AZ766" s="372">
        <f t="shared" si="526"/>
        <v>9.8847330000000007</v>
      </c>
      <c r="BA766" s="372">
        <f t="shared" si="526"/>
        <v>9.8847330000000007</v>
      </c>
      <c r="BB766" s="372">
        <f t="shared" si="526"/>
        <v>9.8847330000000007</v>
      </c>
      <c r="BC766" s="372">
        <f t="shared" si="526"/>
        <v>9.8847330000000007</v>
      </c>
      <c r="BD766" s="372">
        <f t="shared" si="526"/>
        <v>9.8847330000000007</v>
      </c>
      <c r="BE766" s="372">
        <f t="shared" si="526"/>
        <v>9.8847330000000007</v>
      </c>
      <c r="BF766" s="372">
        <f t="shared" si="526"/>
        <v>9.8847330000000007</v>
      </c>
      <c r="BG766" s="372">
        <f t="shared" si="526"/>
        <v>9.8847330000000007</v>
      </c>
      <c r="BH766" s="372">
        <f t="shared" si="526"/>
        <v>9.8847330000000007</v>
      </c>
      <c r="BI766" s="372">
        <f t="shared" si="526"/>
        <v>9.8847330000000007</v>
      </c>
      <c r="BJ766" s="372">
        <f t="shared" si="526"/>
        <v>9.8847330000000007</v>
      </c>
      <c r="BK766" s="372">
        <f t="shared" si="526"/>
        <v>9.8847330000000007</v>
      </c>
      <c r="BL766" s="372">
        <f t="shared" si="526"/>
        <v>9.8847330000000007</v>
      </c>
      <c r="BM766" s="372">
        <f t="shared" si="526"/>
        <v>9.8847330000000007</v>
      </c>
      <c r="BN766" s="372">
        <f t="shared" si="526"/>
        <v>9.8847330000000007</v>
      </c>
      <c r="BO766" s="372">
        <f t="shared" si="526"/>
        <v>9.8847330000000007</v>
      </c>
      <c r="BP766" s="372">
        <f t="shared" si="526"/>
        <v>9.8847330000000007</v>
      </c>
      <c r="BQ766" s="372">
        <f t="shared" si="526"/>
        <v>9.8847330000000007</v>
      </c>
      <c r="BR766" s="372">
        <f t="shared" si="526"/>
        <v>9.8847330000000007</v>
      </c>
      <c r="BS766" s="372">
        <f t="shared" si="526"/>
        <v>9.8847330000000007</v>
      </c>
      <c r="BT766" s="372">
        <f t="shared" si="526"/>
        <v>9.8847330000000007</v>
      </c>
      <c r="BU766" s="372">
        <f t="shared" si="526"/>
        <v>9.8847330000000007</v>
      </c>
      <c r="BV766" s="372">
        <f t="shared" si="526"/>
        <v>9.8847330000000007</v>
      </c>
      <c r="BW766" s="372">
        <f t="shared" ref="BW766:EH766" si="528">BV766+BW543-BW690</f>
        <v>9.8847330000000007</v>
      </c>
      <c r="BX766" s="372">
        <f t="shared" si="518"/>
        <v>9.8847330000000007</v>
      </c>
      <c r="BY766" s="372">
        <f t="shared" si="527"/>
        <v>9.8847330000000007</v>
      </c>
      <c r="BZ766" s="372">
        <f t="shared" si="527"/>
        <v>9.8847330000000007</v>
      </c>
      <c r="CA766" s="372">
        <f t="shared" si="527"/>
        <v>9.8847330000000007</v>
      </c>
      <c r="CB766" s="372">
        <f t="shared" si="527"/>
        <v>9.8847330000000007</v>
      </c>
      <c r="CC766" s="372">
        <f t="shared" si="527"/>
        <v>9.8847330000000007</v>
      </c>
      <c r="CD766" s="372">
        <f t="shared" si="527"/>
        <v>9.8847330000000007</v>
      </c>
      <c r="CE766" s="372">
        <f t="shared" si="527"/>
        <v>9.8847330000000007</v>
      </c>
      <c r="CF766" s="372">
        <f t="shared" si="527"/>
        <v>9.8847330000000007</v>
      </c>
      <c r="CG766" s="372">
        <f t="shared" si="527"/>
        <v>9.8847330000000007</v>
      </c>
      <c r="CH766" s="372">
        <f t="shared" si="527"/>
        <v>9.8847330000000007</v>
      </c>
      <c r="CI766" s="372">
        <f t="shared" si="527"/>
        <v>9.8847330000000007</v>
      </c>
      <c r="CJ766" s="372">
        <f t="shared" si="527"/>
        <v>9.8847330000000007</v>
      </c>
      <c r="CK766" s="372">
        <f t="shared" si="527"/>
        <v>9.8847330000000007</v>
      </c>
      <c r="CL766" s="372">
        <f t="shared" si="527"/>
        <v>9.8847330000000007</v>
      </c>
      <c r="CM766" s="372">
        <f t="shared" si="527"/>
        <v>9.8847330000000007</v>
      </c>
      <c r="CN766" s="372">
        <f t="shared" si="527"/>
        <v>9.8847330000000007</v>
      </c>
      <c r="CO766" s="372">
        <f t="shared" si="527"/>
        <v>9.8847330000000007</v>
      </c>
      <c r="CP766" s="372">
        <f t="shared" si="527"/>
        <v>9.8847330000000007</v>
      </c>
      <c r="CQ766" s="372">
        <f t="shared" si="527"/>
        <v>9.8847330000000007</v>
      </c>
      <c r="CR766" s="372">
        <f t="shared" si="527"/>
        <v>9.8847330000000007</v>
      </c>
      <c r="CS766" s="372">
        <f t="shared" si="527"/>
        <v>9.8847330000000007</v>
      </c>
      <c r="CT766" s="372">
        <f t="shared" si="527"/>
        <v>9.8847330000000007</v>
      </c>
      <c r="CU766" s="372">
        <f t="shared" si="527"/>
        <v>9.8847330000000007</v>
      </c>
      <c r="CV766" s="372">
        <f t="shared" si="527"/>
        <v>9.8847330000000007</v>
      </c>
      <c r="CW766" s="372">
        <f t="shared" si="527"/>
        <v>9.8847330000000007</v>
      </c>
      <c r="CX766" s="372">
        <f t="shared" si="527"/>
        <v>9.8847330000000007</v>
      </c>
      <c r="CY766" s="372">
        <f t="shared" si="527"/>
        <v>9.8847330000000007</v>
      </c>
      <c r="CZ766" s="372">
        <f t="shared" si="527"/>
        <v>9.8847330000000007</v>
      </c>
      <c r="DA766" s="372">
        <f t="shared" si="527"/>
        <v>9.8847330000000007</v>
      </c>
      <c r="DB766" s="372">
        <f t="shared" si="527"/>
        <v>9.8847330000000007</v>
      </c>
      <c r="DC766" s="372">
        <f t="shared" si="527"/>
        <v>9.8847330000000007</v>
      </c>
      <c r="DD766" s="372"/>
      <c r="DE766" s="372"/>
      <c r="DF766" s="372"/>
      <c r="DG766" s="372"/>
      <c r="DH766" s="372"/>
      <c r="DI766" s="372"/>
      <c r="DJ766" s="372"/>
      <c r="DK766" s="372"/>
      <c r="DL766" s="372"/>
      <c r="DM766" s="372"/>
      <c r="DN766" s="372"/>
      <c r="DO766" s="372"/>
      <c r="DP766" s="372"/>
      <c r="DQ766" s="372"/>
      <c r="DR766" s="372"/>
      <c r="DS766" s="372"/>
      <c r="DT766" s="372"/>
      <c r="DU766" s="372"/>
      <c r="DV766" s="372"/>
      <c r="DW766" s="372"/>
      <c r="DX766" s="372"/>
      <c r="DY766" s="372"/>
      <c r="DZ766" s="372"/>
      <c r="EA766" s="372"/>
      <c r="EB766" s="372"/>
      <c r="EC766" s="372"/>
      <c r="ED766" s="372"/>
      <c r="EE766" s="372"/>
      <c r="EF766" s="372"/>
      <c r="EG766" s="372"/>
      <c r="EH766" s="372"/>
      <c r="EI766" s="372"/>
      <c r="EJ766" s="372"/>
      <c r="EK766" s="372"/>
      <c r="EL766" s="372"/>
      <c r="EM766" s="372"/>
    </row>
    <row r="767" spans="2:143" x14ac:dyDescent="0.3">
      <c r="B767" s="377">
        <f t="shared" si="480"/>
        <v>53</v>
      </c>
      <c r="C767" s="142">
        <f t="shared" si="480"/>
        <v>14</v>
      </c>
      <c r="D767" s="373" t="str">
        <f t="shared" si="520"/>
        <v>일반대(정책자금)</v>
      </c>
      <c r="E767" s="215" t="str">
        <f t="shared" si="520"/>
        <v>하나</v>
      </c>
      <c r="F767" s="283">
        <f t="shared" si="520"/>
        <v>10000</v>
      </c>
      <c r="G767" s="217">
        <f t="shared" si="520"/>
        <v>2.3399999999999997E-2</v>
      </c>
      <c r="H767" s="218">
        <f t="shared" si="520"/>
        <v>42809</v>
      </c>
      <c r="I767" s="219" t="str">
        <f t="shared" si="520"/>
        <v>3개월</v>
      </c>
      <c r="J767" s="220" t="str">
        <f t="shared" si="520"/>
        <v>3.6.9.12</v>
      </c>
      <c r="K767" s="379">
        <f>'[1]차입명세(16.12)'!AC55/1000000</f>
        <v>10.868852</v>
      </c>
      <c r="L767" s="372">
        <f t="shared" ref="L767:BW770" si="529">K767+L544-L691</f>
        <v>30.742824602739724</v>
      </c>
      <c r="M767" s="372">
        <f t="shared" si="529"/>
        <v>48.693509534246573</v>
      </c>
      <c r="N767" s="372">
        <f t="shared" si="529"/>
        <v>30.742824602739731</v>
      </c>
      <c r="O767" s="372">
        <f t="shared" si="529"/>
        <v>49.975701315068491</v>
      </c>
      <c r="P767" s="372">
        <f t="shared" si="529"/>
        <v>69.849673917808218</v>
      </c>
      <c r="Q767" s="372">
        <f t="shared" si="529"/>
        <v>30.101728712328764</v>
      </c>
      <c r="R767" s="372">
        <f t="shared" si="529"/>
        <v>49.975701315068491</v>
      </c>
      <c r="S767" s="372">
        <f t="shared" si="529"/>
        <v>69.849673917808218</v>
      </c>
      <c r="T767" s="372">
        <f t="shared" si="529"/>
        <v>30.101728712328764</v>
      </c>
      <c r="U767" s="372">
        <f t="shared" si="529"/>
        <v>49.975701315068491</v>
      </c>
      <c r="V767" s="372">
        <f t="shared" si="529"/>
        <v>69.208578027397252</v>
      </c>
      <c r="W767" s="372">
        <f t="shared" si="529"/>
        <v>30.742824602739731</v>
      </c>
      <c r="X767" s="372">
        <f t="shared" si="529"/>
        <v>50.616797205479457</v>
      </c>
      <c r="Y767" s="372">
        <f t="shared" si="529"/>
        <v>68.567482136986314</v>
      </c>
      <c r="Z767" s="372">
        <f t="shared" si="529"/>
        <v>30.742824602739745</v>
      </c>
      <c r="AA767" s="372">
        <f t="shared" si="529"/>
        <v>49.975701315068505</v>
      </c>
      <c r="AB767" s="372">
        <f t="shared" si="529"/>
        <v>69.849673917808232</v>
      </c>
      <c r="AC767" s="372">
        <f t="shared" si="529"/>
        <v>30.101728712328779</v>
      </c>
      <c r="AD767" s="372">
        <f t="shared" si="529"/>
        <v>49.975701315068505</v>
      </c>
      <c r="AE767" s="372">
        <f t="shared" si="529"/>
        <v>69.849673917808232</v>
      </c>
      <c r="AF767" s="372">
        <f t="shared" si="529"/>
        <v>30.101728712328779</v>
      </c>
      <c r="AG767" s="372">
        <f t="shared" si="529"/>
        <v>49.975701315068505</v>
      </c>
      <c r="AH767" s="372">
        <f t="shared" si="529"/>
        <v>69.208578027397266</v>
      </c>
      <c r="AI767" s="372">
        <f t="shared" si="529"/>
        <v>30.742824602739745</v>
      </c>
      <c r="AJ767" s="372">
        <f t="shared" si="529"/>
        <v>50.616797205479472</v>
      </c>
      <c r="AK767" s="372">
        <f t="shared" si="529"/>
        <v>68.567482136986314</v>
      </c>
      <c r="AL767" s="372">
        <f t="shared" si="529"/>
        <v>30.742824602739745</v>
      </c>
      <c r="AM767" s="372">
        <f t="shared" si="529"/>
        <v>49.975701315068505</v>
      </c>
      <c r="AN767" s="372">
        <f t="shared" si="529"/>
        <v>69.849673917808232</v>
      </c>
      <c r="AO767" s="372">
        <f t="shared" si="529"/>
        <v>30.101728712328779</v>
      </c>
      <c r="AP767" s="372">
        <f t="shared" si="529"/>
        <v>49.975701315068505</v>
      </c>
      <c r="AQ767" s="372">
        <f t="shared" si="529"/>
        <v>69.849673917808232</v>
      </c>
      <c r="AR767" s="372">
        <f t="shared" si="529"/>
        <v>30.101728712328779</v>
      </c>
      <c r="AS767" s="372">
        <f t="shared" si="529"/>
        <v>49.975701315068505</v>
      </c>
      <c r="AT767" s="372">
        <f t="shared" si="529"/>
        <v>69.208578027397266</v>
      </c>
      <c r="AU767" s="372">
        <f t="shared" si="529"/>
        <v>30.742824602739745</v>
      </c>
      <c r="AV767" s="372">
        <f t="shared" si="529"/>
        <v>50.562496733887286</v>
      </c>
      <c r="AW767" s="372">
        <f t="shared" si="529"/>
        <v>69.103480340444662</v>
      </c>
      <c r="AX767" s="372">
        <f t="shared" si="529"/>
        <v>30.688524131147567</v>
      </c>
      <c r="AY767" s="372">
        <f t="shared" si="529"/>
        <v>49.868852000000018</v>
      </c>
      <c r="AZ767" s="372">
        <f t="shared" si="529"/>
        <v>69.68852413114756</v>
      </c>
      <c r="BA767" s="372">
        <f t="shared" si="529"/>
        <v>30.049179868852491</v>
      </c>
      <c r="BB767" s="372">
        <f t="shared" si="529"/>
        <v>49.868852000000032</v>
      </c>
      <c r="BC767" s="372">
        <f t="shared" si="529"/>
        <v>69.688524131147574</v>
      </c>
      <c r="BD767" s="372">
        <f t="shared" si="529"/>
        <v>30.049179868852505</v>
      </c>
      <c r="BE767" s="372">
        <f t="shared" si="529"/>
        <v>49.868852000000047</v>
      </c>
      <c r="BF767" s="372">
        <f t="shared" si="529"/>
        <v>69.049179868852505</v>
      </c>
      <c r="BG767" s="372">
        <f t="shared" si="529"/>
        <v>30.688524131147602</v>
      </c>
      <c r="BH767" s="372">
        <f t="shared" si="529"/>
        <v>50.562496733887329</v>
      </c>
      <c r="BI767" s="372">
        <f t="shared" si="529"/>
        <v>68.513181665394171</v>
      </c>
      <c r="BJ767" s="372">
        <f t="shared" si="529"/>
        <v>30.742824602739788</v>
      </c>
      <c r="BK767" s="372">
        <f t="shared" si="529"/>
        <v>49.975701315068548</v>
      </c>
      <c r="BL767" s="372">
        <f t="shared" si="529"/>
        <v>69.849673917808275</v>
      </c>
      <c r="BM767" s="372">
        <f t="shared" si="529"/>
        <v>30.101728712328821</v>
      </c>
      <c r="BN767" s="372">
        <f t="shared" si="529"/>
        <v>49.975701315068548</v>
      </c>
      <c r="BO767" s="372">
        <f t="shared" si="529"/>
        <v>69.849673917808275</v>
      </c>
      <c r="BP767" s="372">
        <f t="shared" si="529"/>
        <v>30.101728712328821</v>
      </c>
      <c r="BQ767" s="372">
        <f t="shared" si="529"/>
        <v>49.975701315068548</v>
      </c>
      <c r="BR767" s="372">
        <f t="shared" si="529"/>
        <v>69.208578027397309</v>
      </c>
      <c r="BS767" s="372">
        <f t="shared" si="529"/>
        <v>30.742824602739788</v>
      </c>
      <c r="BT767" s="372">
        <f t="shared" si="529"/>
        <v>50.616797205479514</v>
      </c>
      <c r="BU767" s="372">
        <f t="shared" si="529"/>
        <v>68.567482136986371</v>
      </c>
      <c r="BV767" s="372">
        <f t="shared" si="529"/>
        <v>30.742824602739802</v>
      </c>
      <c r="BW767" s="372">
        <f t="shared" si="529"/>
        <v>49.975701315068562</v>
      </c>
      <c r="BX767" s="372">
        <f t="shared" si="518"/>
        <v>69.849673917808289</v>
      </c>
      <c r="BY767" s="372">
        <f t="shared" si="527"/>
        <v>30.101728712328836</v>
      </c>
      <c r="BZ767" s="372">
        <f t="shared" si="527"/>
        <v>49.975701315068562</v>
      </c>
      <c r="CA767" s="372">
        <f t="shared" si="527"/>
        <v>69.849673917808289</v>
      </c>
      <c r="CB767" s="372">
        <f t="shared" si="527"/>
        <v>30.101728712328836</v>
      </c>
      <c r="CC767" s="372">
        <f t="shared" si="527"/>
        <v>49.975701315068562</v>
      </c>
      <c r="CD767" s="372">
        <f t="shared" si="527"/>
        <v>69.208578027397323</v>
      </c>
      <c r="CE767" s="372">
        <f t="shared" si="527"/>
        <v>30.742824602739802</v>
      </c>
      <c r="CF767" s="372">
        <f t="shared" si="527"/>
        <v>50.616797205479529</v>
      </c>
      <c r="CG767" s="372">
        <f t="shared" si="527"/>
        <v>68.567482136986371</v>
      </c>
      <c r="CH767" s="372">
        <f t="shared" si="527"/>
        <v>30.742824602739802</v>
      </c>
      <c r="CI767" s="372">
        <f t="shared" si="527"/>
        <v>49.975701315068562</v>
      </c>
      <c r="CJ767" s="372">
        <f t="shared" si="527"/>
        <v>69.849673917808289</v>
      </c>
      <c r="CK767" s="372">
        <f t="shared" si="527"/>
        <v>30.101728712328836</v>
      </c>
      <c r="CL767" s="372">
        <f t="shared" si="527"/>
        <v>49.975701315068562</v>
      </c>
      <c r="CM767" s="372">
        <f t="shared" si="527"/>
        <v>69.849673917808289</v>
      </c>
      <c r="CN767" s="372">
        <f t="shared" si="527"/>
        <v>30.101728712328836</v>
      </c>
      <c r="CO767" s="372">
        <f t="shared" si="527"/>
        <v>49.975701315068562</v>
      </c>
      <c r="CP767" s="372">
        <f t="shared" si="527"/>
        <v>69.208578027397323</v>
      </c>
      <c r="CQ767" s="372">
        <f t="shared" si="527"/>
        <v>30.742824602739802</v>
      </c>
      <c r="CR767" s="372">
        <f t="shared" si="527"/>
        <v>50.562496733887343</v>
      </c>
      <c r="CS767" s="372">
        <f t="shared" si="527"/>
        <v>69.103480340444719</v>
      </c>
      <c r="CT767" s="372">
        <f t="shared" si="527"/>
        <v>30.688524131147624</v>
      </c>
      <c r="CU767" s="372">
        <f t="shared" si="527"/>
        <v>49.868852000000075</v>
      </c>
      <c r="CV767" s="372">
        <f t="shared" si="527"/>
        <v>69.688524131147616</v>
      </c>
      <c r="CW767" s="372">
        <f t="shared" si="527"/>
        <v>30.049179868852548</v>
      </c>
      <c r="CX767" s="372">
        <f t="shared" si="527"/>
        <v>49.868852000000089</v>
      </c>
      <c r="CY767" s="372">
        <f t="shared" si="527"/>
        <v>69.688524131147631</v>
      </c>
      <c r="CZ767" s="372">
        <f t="shared" si="527"/>
        <v>30.049179868852562</v>
      </c>
      <c r="DA767" s="372">
        <f t="shared" si="527"/>
        <v>49.868852000000103</v>
      </c>
      <c r="DB767" s="372">
        <f t="shared" si="527"/>
        <v>69.049179868852562</v>
      </c>
      <c r="DC767" s="372">
        <f t="shared" si="527"/>
        <v>30.688524131147659</v>
      </c>
      <c r="DD767" s="372"/>
      <c r="DE767" s="372"/>
      <c r="DF767" s="372"/>
      <c r="DG767" s="372"/>
      <c r="DH767" s="372"/>
      <c r="DI767" s="372"/>
      <c r="DJ767" s="372"/>
      <c r="DK767" s="372"/>
      <c r="DL767" s="372"/>
      <c r="DM767" s="372"/>
      <c r="DN767" s="372"/>
      <c r="DO767" s="372"/>
      <c r="DP767" s="372"/>
      <c r="DQ767" s="372"/>
      <c r="DR767" s="372"/>
      <c r="DS767" s="372"/>
      <c r="DT767" s="372"/>
      <c r="DU767" s="372"/>
      <c r="DV767" s="372"/>
      <c r="DW767" s="372"/>
      <c r="DX767" s="372"/>
      <c r="DY767" s="372"/>
      <c r="DZ767" s="372"/>
      <c r="EA767" s="372"/>
      <c r="EB767" s="372"/>
      <c r="EC767" s="372"/>
      <c r="ED767" s="372"/>
      <c r="EE767" s="372"/>
      <c r="EF767" s="372"/>
      <c r="EG767" s="372"/>
      <c r="EH767" s="372"/>
      <c r="EI767" s="372"/>
      <c r="EJ767" s="372"/>
      <c r="EK767" s="372"/>
      <c r="EL767" s="372"/>
      <c r="EM767" s="372"/>
    </row>
    <row r="768" spans="2:143" x14ac:dyDescent="0.3">
      <c r="B768" s="377">
        <f t="shared" si="480"/>
        <v>54</v>
      </c>
      <c r="C768" s="142">
        <f t="shared" si="480"/>
        <v>15</v>
      </c>
      <c r="D768" s="373" t="str">
        <f t="shared" si="520"/>
        <v>일반대(정책자금)</v>
      </c>
      <c r="E768" s="215" t="str">
        <f t="shared" si="520"/>
        <v>하나</v>
      </c>
      <c r="F768" s="283">
        <f t="shared" si="520"/>
        <v>10000</v>
      </c>
      <c r="G768" s="217">
        <f t="shared" si="520"/>
        <v>2.3399999999999997E-2</v>
      </c>
      <c r="H768" s="218">
        <f t="shared" si="520"/>
        <v>42809</v>
      </c>
      <c r="I768" s="219" t="str">
        <f t="shared" si="520"/>
        <v>3개월</v>
      </c>
      <c r="J768" s="220" t="str">
        <f t="shared" si="520"/>
        <v>3.6.9.12</v>
      </c>
      <c r="K768" s="379">
        <f>'[1]차입명세(16.12)'!AC56/1000000</f>
        <v>10.868852</v>
      </c>
      <c r="L768" s="372">
        <f t="shared" si="529"/>
        <v>30.742824602739724</v>
      </c>
      <c r="M768" s="372">
        <f t="shared" si="529"/>
        <v>48.693509534246573</v>
      </c>
      <c r="N768" s="372">
        <f t="shared" si="529"/>
        <v>30.742824602739731</v>
      </c>
      <c r="O768" s="372">
        <f t="shared" si="529"/>
        <v>49.975701315068491</v>
      </c>
      <c r="P768" s="372">
        <f t="shared" si="529"/>
        <v>69.849673917808218</v>
      </c>
      <c r="Q768" s="372">
        <f t="shared" si="529"/>
        <v>30.101728712328764</v>
      </c>
      <c r="R768" s="372">
        <f t="shared" si="529"/>
        <v>49.975701315068491</v>
      </c>
      <c r="S768" s="372">
        <f t="shared" si="529"/>
        <v>69.849673917808218</v>
      </c>
      <c r="T768" s="372">
        <f t="shared" si="529"/>
        <v>30.101728712328764</v>
      </c>
      <c r="U768" s="372">
        <f t="shared" si="529"/>
        <v>49.975701315068491</v>
      </c>
      <c r="V768" s="372">
        <f t="shared" si="529"/>
        <v>69.208578027397252</v>
      </c>
      <c r="W768" s="372">
        <f t="shared" si="529"/>
        <v>30.742824602739731</v>
      </c>
      <c r="X768" s="372">
        <f t="shared" si="529"/>
        <v>50.616797205479457</v>
      </c>
      <c r="Y768" s="372">
        <f t="shared" si="529"/>
        <v>68.567482136986314</v>
      </c>
      <c r="Z768" s="372">
        <f t="shared" si="529"/>
        <v>30.742824602739745</v>
      </c>
      <c r="AA768" s="372">
        <f t="shared" si="529"/>
        <v>49.975701315068505</v>
      </c>
      <c r="AB768" s="372">
        <f t="shared" si="529"/>
        <v>69.849673917808232</v>
      </c>
      <c r="AC768" s="372">
        <f t="shared" si="529"/>
        <v>30.101728712328779</v>
      </c>
      <c r="AD768" s="372">
        <f t="shared" si="529"/>
        <v>49.975701315068505</v>
      </c>
      <c r="AE768" s="372">
        <f t="shared" si="529"/>
        <v>69.849673917808232</v>
      </c>
      <c r="AF768" s="372">
        <f t="shared" si="529"/>
        <v>30.101728712328779</v>
      </c>
      <c r="AG768" s="372">
        <f t="shared" si="529"/>
        <v>49.975701315068505</v>
      </c>
      <c r="AH768" s="372">
        <f t="shared" si="529"/>
        <v>69.208578027397266</v>
      </c>
      <c r="AI768" s="372">
        <f t="shared" si="529"/>
        <v>30.742824602739745</v>
      </c>
      <c r="AJ768" s="372">
        <f t="shared" si="529"/>
        <v>50.616797205479472</v>
      </c>
      <c r="AK768" s="372">
        <f t="shared" si="529"/>
        <v>68.567482136986314</v>
      </c>
      <c r="AL768" s="372">
        <f t="shared" si="529"/>
        <v>30.742824602739745</v>
      </c>
      <c r="AM768" s="372">
        <f t="shared" si="529"/>
        <v>49.975701315068505</v>
      </c>
      <c r="AN768" s="372">
        <f t="shared" si="529"/>
        <v>69.849673917808232</v>
      </c>
      <c r="AO768" s="372">
        <f t="shared" si="529"/>
        <v>30.101728712328779</v>
      </c>
      <c r="AP768" s="372">
        <f t="shared" si="529"/>
        <v>49.975701315068505</v>
      </c>
      <c r="AQ768" s="372">
        <f t="shared" si="529"/>
        <v>69.849673917808232</v>
      </c>
      <c r="AR768" s="372">
        <f t="shared" si="529"/>
        <v>30.101728712328779</v>
      </c>
      <c r="AS768" s="372">
        <f t="shared" si="529"/>
        <v>49.975701315068505</v>
      </c>
      <c r="AT768" s="372">
        <f t="shared" si="529"/>
        <v>69.208578027397266</v>
      </c>
      <c r="AU768" s="372">
        <f t="shared" si="529"/>
        <v>30.742824602739745</v>
      </c>
      <c r="AV768" s="372">
        <f t="shared" si="529"/>
        <v>50.562496733887286</v>
      </c>
      <c r="AW768" s="372">
        <f t="shared" si="529"/>
        <v>69.103480340444662</v>
      </c>
      <c r="AX768" s="372">
        <f t="shared" si="529"/>
        <v>30.688524131147567</v>
      </c>
      <c r="AY768" s="372">
        <f t="shared" si="529"/>
        <v>49.868852000000018</v>
      </c>
      <c r="AZ768" s="372">
        <f t="shared" si="529"/>
        <v>69.68852413114756</v>
      </c>
      <c r="BA768" s="372">
        <f t="shared" si="529"/>
        <v>30.049179868852491</v>
      </c>
      <c r="BB768" s="372">
        <f t="shared" si="529"/>
        <v>49.868852000000032</v>
      </c>
      <c r="BC768" s="372">
        <f t="shared" si="529"/>
        <v>69.688524131147574</v>
      </c>
      <c r="BD768" s="372">
        <f t="shared" si="529"/>
        <v>30.049179868852505</v>
      </c>
      <c r="BE768" s="372">
        <f t="shared" si="529"/>
        <v>49.868852000000047</v>
      </c>
      <c r="BF768" s="372">
        <f t="shared" si="529"/>
        <v>69.049179868852505</v>
      </c>
      <c r="BG768" s="372">
        <f t="shared" si="529"/>
        <v>30.688524131147602</v>
      </c>
      <c r="BH768" s="372">
        <f t="shared" si="529"/>
        <v>50.562496733887329</v>
      </c>
      <c r="BI768" s="372">
        <f t="shared" si="529"/>
        <v>68.513181665394171</v>
      </c>
      <c r="BJ768" s="372">
        <f t="shared" si="529"/>
        <v>30.742824602739788</v>
      </c>
      <c r="BK768" s="372">
        <f t="shared" si="529"/>
        <v>49.975701315068548</v>
      </c>
      <c r="BL768" s="372">
        <f t="shared" si="529"/>
        <v>69.849673917808275</v>
      </c>
      <c r="BM768" s="372">
        <f t="shared" si="529"/>
        <v>30.101728712328821</v>
      </c>
      <c r="BN768" s="372">
        <f t="shared" si="529"/>
        <v>49.975701315068548</v>
      </c>
      <c r="BO768" s="372">
        <f t="shared" si="529"/>
        <v>69.849673917808275</v>
      </c>
      <c r="BP768" s="372">
        <f t="shared" si="529"/>
        <v>30.101728712328821</v>
      </c>
      <c r="BQ768" s="372">
        <f t="shared" si="529"/>
        <v>49.975701315068548</v>
      </c>
      <c r="BR768" s="372">
        <f t="shared" si="529"/>
        <v>69.208578027397309</v>
      </c>
      <c r="BS768" s="372">
        <f t="shared" si="529"/>
        <v>30.742824602739788</v>
      </c>
      <c r="BT768" s="372">
        <f t="shared" si="529"/>
        <v>50.616797205479514</v>
      </c>
      <c r="BU768" s="372">
        <f t="shared" si="529"/>
        <v>68.567482136986371</v>
      </c>
      <c r="BV768" s="372">
        <f t="shared" si="529"/>
        <v>30.742824602739802</v>
      </c>
      <c r="BW768" s="372">
        <f t="shared" si="529"/>
        <v>49.975701315068562</v>
      </c>
      <c r="BX768" s="372">
        <f t="shared" si="518"/>
        <v>69.849673917808289</v>
      </c>
      <c r="BY768" s="372">
        <f t="shared" si="527"/>
        <v>30.101728712328836</v>
      </c>
      <c r="BZ768" s="372">
        <f t="shared" si="527"/>
        <v>49.975701315068562</v>
      </c>
      <c r="CA768" s="372">
        <f t="shared" si="527"/>
        <v>69.849673917808289</v>
      </c>
      <c r="CB768" s="372">
        <f t="shared" si="527"/>
        <v>30.101728712328836</v>
      </c>
      <c r="CC768" s="372">
        <f t="shared" si="527"/>
        <v>49.975701315068562</v>
      </c>
      <c r="CD768" s="372">
        <f t="shared" si="527"/>
        <v>69.208578027397323</v>
      </c>
      <c r="CE768" s="372">
        <f t="shared" si="527"/>
        <v>30.742824602739802</v>
      </c>
      <c r="CF768" s="372">
        <f t="shared" si="527"/>
        <v>50.616797205479529</v>
      </c>
      <c r="CG768" s="372">
        <f t="shared" si="527"/>
        <v>68.567482136986371</v>
      </c>
      <c r="CH768" s="372">
        <f t="shared" si="527"/>
        <v>30.742824602739802</v>
      </c>
      <c r="CI768" s="372">
        <f t="shared" si="527"/>
        <v>49.975701315068562</v>
      </c>
      <c r="CJ768" s="372">
        <f t="shared" si="527"/>
        <v>69.849673917808289</v>
      </c>
      <c r="CK768" s="372">
        <f t="shared" si="527"/>
        <v>30.101728712328836</v>
      </c>
      <c r="CL768" s="372">
        <f t="shared" si="527"/>
        <v>49.975701315068562</v>
      </c>
      <c r="CM768" s="372">
        <f t="shared" si="527"/>
        <v>69.849673917808289</v>
      </c>
      <c r="CN768" s="372">
        <f t="shared" si="527"/>
        <v>30.101728712328836</v>
      </c>
      <c r="CO768" s="372">
        <f t="shared" si="527"/>
        <v>49.975701315068562</v>
      </c>
      <c r="CP768" s="372">
        <f t="shared" si="527"/>
        <v>69.208578027397323</v>
      </c>
      <c r="CQ768" s="372">
        <f t="shared" si="527"/>
        <v>30.742824602739802</v>
      </c>
      <c r="CR768" s="372">
        <f t="shared" si="527"/>
        <v>50.562496733887343</v>
      </c>
      <c r="CS768" s="372">
        <f t="shared" si="527"/>
        <v>69.103480340444719</v>
      </c>
      <c r="CT768" s="372">
        <f t="shared" si="527"/>
        <v>30.688524131147624</v>
      </c>
      <c r="CU768" s="372">
        <f t="shared" si="527"/>
        <v>49.868852000000075</v>
      </c>
      <c r="CV768" s="372">
        <f t="shared" si="527"/>
        <v>69.688524131147616</v>
      </c>
      <c r="CW768" s="372">
        <f t="shared" si="527"/>
        <v>30.049179868852548</v>
      </c>
      <c r="CX768" s="372">
        <f t="shared" si="527"/>
        <v>49.868852000000089</v>
      </c>
      <c r="CY768" s="372">
        <f t="shared" si="527"/>
        <v>69.688524131147631</v>
      </c>
      <c r="CZ768" s="372">
        <f t="shared" si="527"/>
        <v>30.049179868852562</v>
      </c>
      <c r="DA768" s="372">
        <f t="shared" si="527"/>
        <v>49.868852000000103</v>
      </c>
      <c r="DB768" s="372">
        <f t="shared" si="527"/>
        <v>69.049179868852562</v>
      </c>
      <c r="DC768" s="372">
        <f t="shared" si="527"/>
        <v>30.688524131147659</v>
      </c>
      <c r="DD768" s="372"/>
      <c r="DE768" s="372"/>
      <c r="DF768" s="372"/>
      <c r="DG768" s="372"/>
      <c r="DH768" s="372"/>
      <c r="DI768" s="372"/>
      <c r="DJ768" s="372"/>
      <c r="DK768" s="372"/>
      <c r="DL768" s="372"/>
      <c r="DM768" s="372"/>
      <c r="DN768" s="372"/>
      <c r="DO768" s="372"/>
      <c r="DP768" s="372"/>
      <c r="DQ768" s="372"/>
      <c r="DR768" s="372"/>
      <c r="DS768" s="372"/>
      <c r="DT768" s="372"/>
      <c r="DU768" s="372"/>
      <c r="DV768" s="372"/>
      <c r="DW768" s="372"/>
      <c r="DX768" s="372"/>
      <c r="DY768" s="372"/>
      <c r="DZ768" s="372"/>
      <c r="EA768" s="372"/>
      <c r="EB768" s="372"/>
      <c r="EC768" s="372"/>
      <c r="ED768" s="372"/>
      <c r="EE768" s="372"/>
      <c r="EF768" s="372"/>
      <c r="EG768" s="372"/>
      <c r="EH768" s="372"/>
      <c r="EI768" s="372"/>
      <c r="EJ768" s="372"/>
      <c r="EK768" s="372"/>
      <c r="EL768" s="372"/>
      <c r="EM768" s="372"/>
    </row>
    <row r="769" spans="2:143" x14ac:dyDescent="0.3">
      <c r="B769" s="377">
        <f t="shared" si="480"/>
        <v>55</v>
      </c>
      <c r="C769" s="142">
        <f t="shared" si="480"/>
        <v>16</v>
      </c>
      <c r="D769" s="373" t="str">
        <f t="shared" si="520"/>
        <v>해외투자대출(멕)</v>
      </c>
      <c r="E769" s="215" t="str">
        <f t="shared" si="520"/>
        <v>수출입</v>
      </c>
      <c r="F769" s="283">
        <f t="shared" si="520"/>
        <v>13535.2</v>
      </c>
      <c r="G769" s="217">
        <f t="shared" si="520"/>
        <v>2.043E-2</v>
      </c>
      <c r="H769" s="218">
        <f t="shared" si="520"/>
        <v>43493</v>
      </c>
      <c r="I769" s="219" t="str">
        <f t="shared" si="520"/>
        <v>3개월</v>
      </c>
      <c r="J769" s="220" t="str">
        <f t="shared" si="520"/>
        <v>1,4,7,10</v>
      </c>
      <c r="K769" s="379">
        <f>'[1]차입명세(16.12)'!AC57/1000000</f>
        <v>49.927968999999997</v>
      </c>
      <c r="L769" s="372">
        <f t="shared" si="529"/>
        <v>73.413580550684927</v>
      </c>
      <c r="M769" s="372">
        <f t="shared" si="529"/>
        <v>94.626390983561635</v>
      </c>
      <c r="N769" s="372">
        <f t="shared" si="529"/>
        <v>118.11200253424656</v>
      </c>
      <c r="O769" s="372">
        <f t="shared" si="529"/>
        <v>72.655980178082189</v>
      </c>
      <c r="P769" s="372">
        <f t="shared" si="529"/>
        <v>96.141591728767111</v>
      </c>
      <c r="Q769" s="372">
        <f t="shared" si="529"/>
        <v>118.86960290684931</v>
      </c>
      <c r="R769" s="372">
        <f t="shared" si="529"/>
        <v>73.413580550684912</v>
      </c>
      <c r="S769" s="372">
        <f t="shared" si="529"/>
        <v>91.027789213698611</v>
      </c>
      <c r="T769" s="372">
        <f t="shared" si="529"/>
        <v>108.07379759726025</v>
      </c>
      <c r="U769" s="372">
        <f t="shared" si="529"/>
        <v>67.542177663013675</v>
      </c>
      <c r="V769" s="372">
        <f t="shared" si="529"/>
        <v>84.588186046575316</v>
      </c>
      <c r="W769" s="372">
        <f t="shared" si="529"/>
        <v>102.20239470958902</v>
      </c>
      <c r="X769" s="372">
        <f t="shared" si="529"/>
        <v>67.542177663013661</v>
      </c>
      <c r="Y769" s="372">
        <f t="shared" si="529"/>
        <v>82.567918386301329</v>
      </c>
      <c r="Z769" s="372">
        <f t="shared" si="529"/>
        <v>98.224992753424615</v>
      </c>
      <c r="AA769" s="372">
        <f t="shared" si="529"/>
        <v>64.132975986301318</v>
      </c>
      <c r="AB769" s="372">
        <f t="shared" si="529"/>
        <v>77.832916057534192</v>
      </c>
      <c r="AC769" s="372">
        <f t="shared" si="529"/>
        <v>90.14392211232871</v>
      </c>
      <c r="AD769" s="372">
        <f t="shared" si="529"/>
        <v>61.670774775342409</v>
      </c>
      <c r="AE769" s="372">
        <f t="shared" si="529"/>
        <v>72.435013402739671</v>
      </c>
      <c r="AF769" s="372">
        <f t="shared" si="529"/>
        <v>81.905018060273918</v>
      </c>
      <c r="AG769" s="372">
        <f t="shared" si="529"/>
        <v>58.735073331506804</v>
      </c>
      <c r="AH769" s="372">
        <f t="shared" si="529"/>
        <v>66.311077057534192</v>
      </c>
      <c r="AI769" s="372">
        <f t="shared" si="529"/>
        <v>73.161047093150628</v>
      </c>
      <c r="AJ769" s="372">
        <f t="shared" si="529"/>
        <v>55.799371887671185</v>
      </c>
      <c r="AK769" s="372">
        <f t="shared" si="529"/>
        <v>60.660640945205429</v>
      </c>
      <c r="AL769" s="372">
        <f t="shared" si="529"/>
        <v>65.553476684931454</v>
      </c>
      <c r="AM769" s="372">
        <f t="shared" si="529"/>
        <v>54.189471095890369</v>
      </c>
      <c r="AN769" s="372">
        <f t="shared" si="529"/>
        <v>58.10373968767118</v>
      </c>
      <c r="AO769" s="372">
        <f t="shared" si="529"/>
        <v>61.41824131780816</v>
      </c>
      <c r="AP769" s="372">
        <f t="shared" si="529"/>
        <v>52.863670443835566</v>
      </c>
      <c r="AQ769" s="372">
        <f t="shared" si="529"/>
        <v>55.310088313698571</v>
      </c>
      <c r="AR769" s="372">
        <f t="shared" si="529"/>
        <v>57.204089245205409</v>
      </c>
      <c r="AS769" s="372">
        <f t="shared" si="529"/>
        <v>51.395819721917753</v>
      </c>
      <c r="AT769" s="372">
        <f t="shared" si="529"/>
        <v>52.342820187671173</v>
      </c>
      <c r="AU769" s="372">
        <f t="shared" si="529"/>
        <v>52.832103761643765</v>
      </c>
      <c r="AV769" s="372">
        <f t="shared" si="529"/>
        <v>49.927968999999948</v>
      </c>
      <c r="AW769" s="372">
        <f t="shared" si="529"/>
        <v>49.927968999999941</v>
      </c>
      <c r="AX769" s="372">
        <f t="shared" si="529"/>
        <v>49.927968999999933</v>
      </c>
      <c r="AY769" s="372">
        <f t="shared" si="529"/>
        <v>49.927968999999948</v>
      </c>
      <c r="AZ769" s="372">
        <f t="shared" si="529"/>
        <v>49.927968999999941</v>
      </c>
      <c r="BA769" s="372">
        <f t="shared" si="529"/>
        <v>49.927968999999933</v>
      </c>
      <c r="BB769" s="372">
        <f t="shared" si="529"/>
        <v>49.927968999999948</v>
      </c>
      <c r="BC769" s="372">
        <f t="shared" si="529"/>
        <v>49.927968999999941</v>
      </c>
      <c r="BD769" s="372">
        <f t="shared" si="529"/>
        <v>49.927968999999933</v>
      </c>
      <c r="BE769" s="372">
        <f t="shared" si="529"/>
        <v>49.927968999999948</v>
      </c>
      <c r="BF769" s="372">
        <f t="shared" si="529"/>
        <v>49.927968999999941</v>
      </c>
      <c r="BG769" s="372">
        <f t="shared" si="529"/>
        <v>49.927968999999933</v>
      </c>
      <c r="BH769" s="372">
        <f t="shared" si="529"/>
        <v>49.927968999999948</v>
      </c>
      <c r="BI769" s="372">
        <f t="shared" si="529"/>
        <v>49.927968999999941</v>
      </c>
      <c r="BJ769" s="372">
        <f t="shared" si="529"/>
        <v>49.927968999999933</v>
      </c>
      <c r="BK769" s="372">
        <f t="shared" si="529"/>
        <v>49.927968999999948</v>
      </c>
      <c r="BL769" s="372">
        <f t="shared" si="529"/>
        <v>49.927968999999941</v>
      </c>
      <c r="BM769" s="372">
        <f t="shared" si="529"/>
        <v>49.927968999999933</v>
      </c>
      <c r="BN769" s="372">
        <f t="shared" si="529"/>
        <v>49.927968999999948</v>
      </c>
      <c r="BO769" s="372">
        <f t="shared" si="529"/>
        <v>49.927968999999941</v>
      </c>
      <c r="BP769" s="372">
        <f t="shared" si="529"/>
        <v>49.927968999999933</v>
      </c>
      <c r="BQ769" s="372">
        <f t="shared" si="529"/>
        <v>49.927968999999948</v>
      </c>
      <c r="BR769" s="372">
        <f t="shared" si="529"/>
        <v>49.927968999999941</v>
      </c>
      <c r="BS769" s="372">
        <f t="shared" si="529"/>
        <v>49.927968999999933</v>
      </c>
      <c r="BT769" s="372">
        <f t="shared" si="529"/>
        <v>49.927968999999948</v>
      </c>
      <c r="BU769" s="372">
        <f t="shared" si="529"/>
        <v>49.927968999999941</v>
      </c>
      <c r="BV769" s="372">
        <f t="shared" si="529"/>
        <v>49.927968999999933</v>
      </c>
      <c r="BW769" s="372">
        <f t="shared" si="529"/>
        <v>49.927968999999948</v>
      </c>
      <c r="BX769" s="372">
        <f t="shared" si="518"/>
        <v>49.927968999999941</v>
      </c>
      <c r="BY769" s="372">
        <f t="shared" si="527"/>
        <v>49.927968999999933</v>
      </c>
      <c r="BZ769" s="372">
        <f t="shared" si="527"/>
        <v>49.927968999999948</v>
      </c>
      <c r="CA769" s="372">
        <f t="shared" si="527"/>
        <v>49.927968999999941</v>
      </c>
      <c r="CB769" s="372">
        <f t="shared" si="527"/>
        <v>49.927968999999933</v>
      </c>
      <c r="CC769" s="372">
        <f t="shared" si="527"/>
        <v>49.927968999999948</v>
      </c>
      <c r="CD769" s="372">
        <f t="shared" si="527"/>
        <v>49.927968999999941</v>
      </c>
      <c r="CE769" s="372">
        <f t="shared" si="527"/>
        <v>49.927968999999933</v>
      </c>
      <c r="CF769" s="372">
        <f t="shared" si="527"/>
        <v>49.927968999999948</v>
      </c>
      <c r="CG769" s="372">
        <f t="shared" si="527"/>
        <v>49.927968999999941</v>
      </c>
      <c r="CH769" s="372">
        <f t="shared" si="527"/>
        <v>49.927968999999933</v>
      </c>
      <c r="CI769" s="372">
        <f t="shared" si="527"/>
        <v>49.927968999999948</v>
      </c>
      <c r="CJ769" s="372">
        <f t="shared" si="527"/>
        <v>49.927968999999941</v>
      </c>
      <c r="CK769" s="372">
        <f t="shared" si="527"/>
        <v>49.927968999999933</v>
      </c>
      <c r="CL769" s="372">
        <f t="shared" si="527"/>
        <v>49.927968999999948</v>
      </c>
      <c r="CM769" s="372">
        <f t="shared" si="527"/>
        <v>49.927968999999941</v>
      </c>
      <c r="CN769" s="372">
        <f t="shared" si="527"/>
        <v>49.927968999999933</v>
      </c>
      <c r="CO769" s="372">
        <f t="shared" si="527"/>
        <v>49.927968999999948</v>
      </c>
      <c r="CP769" s="372">
        <f t="shared" si="527"/>
        <v>49.927968999999941</v>
      </c>
      <c r="CQ769" s="372">
        <f t="shared" si="527"/>
        <v>49.927968999999933</v>
      </c>
      <c r="CR769" s="372">
        <f t="shared" si="527"/>
        <v>49.927968999999948</v>
      </c>
      <c r="CS769" s="372">
        <f t="shared" si="527"/>
        <v>49.927968999999941</v>
      </c>
      <c r="CT769" s="372">
        <f t="shared" si="527"/>
        <v>49.927968999999933</v>
      </c>
      <c r="CU769" s="372">
        <f t="shared" si="527"/>
        <v>49.927968999999948</v>
      </c>
      <c r="CV769" s="372">
        <f t="shared" si="527"/>
        <v>49.927968999999941</v>
      </c>
      <c r="CW769" s="372">
        <f t="shared" si="527"/>
        <v>49.927968999999933</v>
      </c>
      <c r="CX769" s="372">
        <f t="shared" si="527"/>
        <v>49.927968999999948</v>
      </c>
      <c r="CY769" s="372">
        <f t="shared" si="527"/>
        <v>49.927968999999941</v>
      </c>
      <c r="CZ769" s="372">
        <f t="shared" si="527"/>
        <v>49.927968999999933</v>
      </c>
      <c r="DA769" s="372">
        <f t="shared" si="527"/>
        <v>49.927968999999948</v>
      </c>
      <c r="DB769" s="372">
        <f t="shared" si="527"/>
        <v>49.927968999999941</v>
      </c>
      <c r="DC769" s="372">
        <f t="shared" si="527"/>
        <v>49.927968999999933</v>
      </c>
      <c r="DD769" s="372"/>
      <c r="DE769" s="372"/>
      <c r="DF769" s="372"/>
      <c r="DG769" s="372"/>
      <c r="DH769" s="372"/>
      <c r="DI769" s="372"/>
      <c r="DJ769" s="372"/>
      <c r="DK769" s="372"/>
      <c r="DL769" s="372"/>
      <c r="DM769" s="372"/>
      <c r="DN769" s="372"/>
      <c r="DO769" s="372"/>
      <c r="DP769" s="372"/>
      <c r="DQ769" s="372"/>
      <c r="DR769" s="372"/>
      <c r="DS769" s="372"/>
      <c r="DT769" s="372"/>
      <c r="DU769" s="372"/>
      <c r="DV769" s="372"/>
      <c r="DW769" s="372"/>
      <c r="DX769" s="372"/>
      <c r="DY769" s="372"/>
      <c r="DZ769" s="372"/>
      <c r="EA769" s="372"/>
      <c r="EB769" s="372"/>
      <c r="EC769" s="372"/>
      <c r="ED769" s="372"/>
      <c r="EE769" s="372"/>
      <c r="EF769" s="372"/>
      <c r="EG769" s="372"/>
      <c r="EH769" s="372"/>
      <c r="EI769" s="372"/>
      <c r="EJ769" s="372"/>
      <c r="EK769" s="372"/>
      <c r="EL769" s="372"/>
      <c r="EM769" s="372"/>
    </row>
    <row r="770" spans="2:143" x14ac:dyDescent="0.3">
      <c r="B770" s="377">
        <f t="shared" si="480"/>
        <v>56</v>
      </c>
      <c r="C770" s="142">
        <f t="shared" si="480"/>
        <v>17</v>
      </c>
      <c r="D770" s="373" t="str">
        <f t="shared" si="520"/>
        <v>해외투자대출(러)</v>
      </c>
      <c r="E770" s="215" t="str">
        <f t="shared" si="520"/>
        <v>수출입</v>
      </c>
      <c r="F770" s="283">
        <f t="shared" si="520"/>
        <v>4834</v>
      </c>
      <c r="G770" s="217">
        <f t="shared" si="520"/>
        <v>2.1040999999999997E-2</v>
      </c>
      <c r="H770" s="218">
        <f t="shared" si="520"/>
        <v>43558</v>
      </c>
      <c r="I770" s="219" t="str">
        <f t="shared" si="520"/>
        <v>3개월</v>
      </c>
      <c r="J770" s="220" t="str">
        <f t="shared" si="520"/>
        <v>1,4,7,10</v>
      </c>
      <c r="K770" s="379">
        <f>'[1]차입명세(16.12)'!AC58/1000000</f>
        <v>25.145513999999999</v>
      </c>
      <c r="L770" s="372">
        <f t="shared" si="529"/>
        <v>33.784083901369861</v>
      </c>
      <c r="M770" s="372">
        <f t="shared" si="529"/>
        <v>41.586663167123284</v>
      </c>
      <c r="N770" s="372">
        <f t="shared" si="529"/>
        <v>50.225233068493147</v>
      </c>
      <c r="O770" s="372">
        <f t="shared" si="529"/>
        <v>33.505420356164379</v>
      </c>
      <c r="P770" s="372">
        <f t="shared" si="529"/>
        <v>42.143990257534242</v>
      </c>
      <c r="Q770" s="372">
        <f t="shared" si="529"/>
        <v>50.503896613698622</v>
      </c>
      <c r="R770" s="372">
        <f t="shared" si="529"/>
        <v>33.784083901369861</v>
      </c>
      <c r="S770" s="372">
        <f t="shared" si="529"/>
        <v>42.422653802739724</v>
      </c>
      <c r="T770" s="372">
        <f t="shared" si="529"/>
        <v>50.782560158904104</v>
      </c>
      <c r="U770" s="372">
        <f t="shared" si="529"/>
        <v>33.784083901369861</v>
      </c>
      <c r="V770" s="372">
        <f t="shared" si="529"/>
        <v>40.054013668493148</v>
      </c>
      <c r="W770" s="372">
        <f t="shared" si="529"/>
        <v>46.532941094520545</v>
      </c>
      <c r="X770" s="372">
        <f t="shared" si="529"/>
        <v>31.624441426027396</v>
      </c>
      <c r="Y770" s="372">
        <f t="shared" si="529"/>
        <v>37.313822140639267</v>
      </c>
      <c r="Z770" s="372">
        <f t="shared" si="529"/>
        <v>43.432809154109584</v>
      </c>
      <c r="AA770" s="372">
        <f t="shared" si="529"/>
        <v>30.89294961986301</v>
      </c>
      <c r="AB770" s="372">
        <f t="shared" si="529"/>
        <v>36.651996220776248</v>
      </c>
      <c r="AC770" s="372">
        <f t="shared" si="529"/>
        <v>42.051102409132412</v>
      </c>
      <c r="AD770" s="372">
        <f t="shared" si="529"/>
        <v>30.544620188356163</v>
      </c>
      <c r="AE770" s="372">
        <f t="shared" si="529"/>
        <v>35.763756170433787</v>
      </c>
      <c r="AF770" s="372">
        <f t="shared" si="529"/>
        <v>40.640368211529676</v>
      </c>
      <c r="AG770" s="372">
        <f t="shared" si="529"/>
        <v>30.00470956952055</v>
      </c>
      <c r="AH770" s="372">
        <f t="shared" si="529"/>
        <v>34.532992179109584</v>
      </c>
      <c r="AI770" s="372">
        <f t="shared" si="529"/>
        <v>39.032247336073048</v>
      </c>
      <c r="AJ770" s="372">
        <f t="shared" si="529"/>
        <v>29.464798950684923</v>
      </c>
      <c r="AK770" s="372">
        <f t="shared" si="529"/>
        <v>33.203534848858439</v>
      </c>
      <c r="AL770" s="372">
        <f t="shared" si="529"/>
        <v>37.16287938698629</v>
      </c>
      <c r="AM770" s="372">
        <f t="shared" si="529"/>
        <v>28.80297303082191</v>
      </c>
      <c r="AN770" s="372">
        <f t="shared" si="529"/>
        <v>32.402377156392681</v>
      </c>
      <c r="AO770" s="372">
        <f t="shared" si="529"/>
        <v>35.711506755707745</v>
      </c>
      <c r="AP770" s="372">
        <f t="shared" si="529"/>
        <v>28.38497771301369</v>
      </c>
      <c r="AQ770" s="372">
        <f t="shared" si="529"/>
        <v>31.444471219748845</v>
      </c>
      <c r="AR770" s="372">
        <f t="shared" si="529"/>
        <v>34.231106671803637</v>
      </c>
      <c r="AS770" s="372">
        <f t="shared" si="529"/>
        <v>27.845067094178077</v>
      </c>
      <c r="AT770" s="372">
        <f t="shared" si="529"/>
        <v>30.283373114726018</v>
      </c>
      <c r="AU770" s="372">
        <f t="shared" si="529"/>
        <v>32.622985796347017</v>
      </c>
      <c r="AV770" s="372">
        <f t="shared" si="529"/>
        <v>27.299255812841519</v>
      </c>
      <c r="AW770" s="372">
        <f t="shared" si="529"/>
        <v>29.146147313638419</v>
      </c>
      <c r="AX770" s="372">
        <f t="shared" si="529"/>
        <v>30.940932157673025</v>
      </c>
      <c r="AY770" s="372">
        <f t="shared" si="529"/>
        <v>26.708713702868842</v>
      </c>
      <c r="AZ770" s="372">
        <f t="shared" si="529"/>
        <v>28.144541578096526</v>
      </c>
      <c r="BA770" s="372">
        <f t="shared" si="529"/>
        <v>29.360363569216741</v>
      </c>
      <c r="BB770" s="372">
        <f t="shared" si="529"/>
        <v>26.222384906420753</v>
      </c>
      <c r="BC770" s="372">
        <f t="shared" si="529"/>
        <v>27.119777328438055</v>
      </c>
      <c r="BD770" s="372">
        <f t="shared" si="529"/>
        <v>27.814532751935321</v>
      </c>
      <c r="BE770" s="372">
        <f t="shared" si="529"/>
        <v>25.683949453210374</v>
      </c>
      <c r="BF770" s="372">
        <f t="shared" si="529"/>
        <v>26.031327164959006</v>
      </c>
      <c r="BG770" s="372">
        <f t="shared" si="529"/>
        <v>26.210805649362463</v>
      </c>
      <c r="BH770" s="372">
        <f t="shared" si="529"/>
        <v>25.145513999999991</v>
      </c>
      <c r="BI770" s="372">
        <f t="shared" si="529"/>
        <v>25.145513999999988</v>
      </c>
      <c r="BJ770" s="372">
        <f t="shared" si="529"/>
        <v>25.145513999999984</v>
      </c>
      <c r="BK770" s="372">
        <f t="shared" si="529"/>
        <v>25.145513999999988</v>
      </c>
      <c r="BL770" s="372">
        <f t="shared" si="529"/>
        <v>25.145513999999984</v>
      </c>
      <c r="BM770" s="372">
        <f t="shared" si="529"/>
        <v>25.145513999999981</v>
      </c>
      <c r="BN770" s="372">
        <f t="shared" si="529"/>
        <v>25.145513999999984</v>
      </c>
      <c r="BO770" s="372">
        <f t="shared" si="529"/>
        <v>25.145513999999981</v>
      </c>
      <c r="BP770" s="372">
        <f t="shared" si="529"/>
        <v>25.145513999999977</v>
      </c>
      <c r="BQ770" s="372">
        <f t="shared" si="529"/>
        <v>25.145513999999981</v>
      </c>
      <c r="BR770" s="372">
        <f t="shared" si="529"/>
        <v>25.145513999999977</v>
      </c>
      <c r="BS770" s="372">
        <f t="shared" si="529"/>
        <v>25.145513999999974</v>
      </c>
      <c r="BT770" s="372">
        <f t="shared" si="529"/>
        <v>25.145513999999977</v>
      </c>
      <c r="BU770" s="372">
        <f t="shared" si="529"/>
        <v>25.145513999999974</v>
      </c>
      <c r="BV770" s="372">
        <f t="shared" si="529"/>
        <v>25.14551399999997</v>
      </c>
      <c r="BW770" s="372">
        <f t="shared" ref="BW770:EH777" si="530">BV770+BW547-BW694</f>
        <v>25.145513999999974</v>
      </c>
      <c r="BX770" s="372">
        <f t="shared" si="530"/>
        <v>25.14551399999997</v>
      </c>
      <c r="BY770" s="372">
        <f t="shared" si="530"/>
        <v>25.145513999999967</v>
      </c>
      <c r="BZ770" s="372">
        <f t="shared" si="530"/>
        <v>25.14551399999997</v>
      </c>
      <c r="CA770" s="372">
        <f t="shared" si="530"/>
        <v>25.145513999999967</v>
      </c>
      <c r="CB770" s="372">
        <f t="shared" si="530"/>
        <v>25.145513999999963</v>
      </c>
      <c r="CC770" s="372">
        <f t="shared" si="530"/>
        <v>25.145513999999967</v>
      </c>
      <c r="CD770" s="372">
        <f t="shared" si="530"/>
        <v>25.145513999999963</v>
      </c>
      <c r="CE770" s="372">
        <f t="shared" si="530"/>
        <v>25.14551399999996</v>
      </c>
      <c r="CF770" s="372">
        <f t="shared" si="530"/>
        <v>25.145513999999963</v>
      </c>
      <c r="CG770" s="372">
        <f t="shared" si="530"/>
        <v>25.14551399999996</v>
      </c>
      <c r="CH770" s="372">
        <f t="shared" si="530"/>
        <v>25.145513999999956</v>
      </c>
      <c r="CI770" s="372">
        <f t="shared" si="530"/>
        <v>25.14551399999996</v>
      </c>
      <c r="CJ770" s="372">
        <f t="shared" si="530"/>
        <v>25.145513999999956</v>
      </c>
      <c r="CK770" s="372">
        <f t="shared" si="530"/>
        <v>25.145513999999952</v>
      </c>
      <c r="CL770" s="372">
        <f t="shared" si="530"/>
        <v>25.145513999999956</v>
      </c>
      <c r="CM770" s="372">
        <f t="shared" si="530"/>
        <v>25.145513999999952</v>
      </c>
      <c r="CN770" s="372">
        <f t="shared" si="530"/>
        <v>25.145513999999949</v>
      </c>
      <c r="CO770" s="372">
        <f t="shared" si="530"/>
        <v>25.145513999999952</v>
      </c>
      <c r="CP770" s="372">
        <f t="shared" si="530"/>
        <v>25.145513999999949</v>
      </c>
      <c r="CQ770" s="372">
        <f t="shared" si="530"/>
        <v>25.145513999999945</v>
      </c>
      <c r="CR770" s="372">
        <f t="shared" si="530"/>
        <v>25.145513999999949</v>
      </c>
      <c r="CS770" s="372">
        <f t="shared" si="530"/>
        <v>25.145513999999945</v>
      </c>
      <c r="CT770" s="372">
        <f t="shared" si="530"/>
        <v>25.145513999999942</v>
      </c>
      <c r="CU770" s="372">
        <f t="shared" si="530"/>
        <v>25.145513999999945</v>
      </c>
      <c r="CV770" s="372">
        <f t="shared" si="530"/>
        <v>25.145513999999942</v>
      </c>
      <c r="CW770" s="372">
        <f t="shared" si="530"/>
        <v>25.145513999999938</v>
      </c>
      <c r="CX770" s="372">
        <f t="shared" si="530"/>
        <v>25.145513999999942</v>
      </c>
      <c r="CY770" s="372">
        <f t="shared" si="530"/>
        <v>25.145513999999938</v>
      </c>
      <c r="CZ770" s="372">
        <f t="shared" si="530"/>
        <v>25.145513999999935</v>
      </c>
      <c r="DA770" s="372">
        <f t="shared" si="530"/>
        <v>25.145513999999938</v>
      </c>
      <c r="DB770" s="372">
        <f t="shared" si="530"/>
        <v>25.145513999999935</v>
      </c>
      <c r="DC770" s="372">
        <f t="shared" si="530"/>
        <v>25.145513999999931</v>
      </c>
      <c r="DD770" s="372"/>
      <c r="DE770" s="372"/>
      <c r="DF770" s="372"/>
      <c r="DG770" s="372"/>
      <c r="DH770" s="372"/>
      <c r="DI770" s="372"/>
      <c r="DJ770" s="372"/>
      <c r="DK770" s="372"/>
      <c r="DL770" s="372"/>
      <c r="DM770" s="372"/>
      <c r="DN770" s="372"/>
      <c r="DO770" s="372"/>
      <c r="DP770" s="372"/>
      <c r="DQ770" s="372"/>
      <c r="DR770" s="372"/>
      <c r="DS770" s="372"/>
      <c r="DT770" s="372"/>
      <c r="DU770" s="372"/>
      <c r="DV770" s="372"/>
      <c r="DW770" s="372"/>
      <c r="DX770" s="372"/>
      <c r="DY770" s="372"/>
      <c r="DZ770" s="372"/>
      <c r="EA770" s="372"/>
      <c r="EB770" s="372"/>
      <c r="EC770" s="372"/>
      <c r="ED770" s="372"/>
      <c r="EE770" s="372"/>
      <c r="EF770" s="372"/>
      <c r="EG770" s="372"/>
      <c r="EH770" s="372"/>
      <c r="EI770" s="372"/>
      <c r="EJ770" s="372"/>
      <c r="EK770" s="372"/>
      <c r="EL770" s="372"/>
      <c r="EM770" s="372"/>
    </row>
    <row r="771" spans="2:143" x14ac:dyDescent="0.3">
      <c r="B771" s="377">
        <f t="shared" si="480"/>
        <v>57</v>
      </c>
      <c r="C771" s="142">
        <f t="shared" si="480"/>
        <v>18</v>
      </c>
      <c r="D771" s="373" t="str">
        <f t="shared" ref="D771:J786" si="531">D695</f>
        <v>해외투자대출(멕)</v>
      </c>
      <c r="E771" s="215" t="str">
        <f t="shared" si="531"/>
        <v>수출입</v>
      </c>
      <c r="F771" s="283">
        <f t="shared" si="531"/>
        <v>20302.8</v>
      </c>
      <c r="G771" s="217">
        <f t="shared" si="531"/>
        <v>2.1111000000000001E-2</v>
      </c>
      <c r="H771" s="218">
        <f t="shared" si="531"/>
        <v>43563</v>
      </c>
      <c r="I771" s="219" t="str">
        <f t="shared" si="531"/>
        <v>3개월</v>
      </c>
      <c r="J771" s="220" t="str">
        <f t="shared" si="531"/>
        <v>1,4,7,10</v>
      </c>
      <c r="K771" s="379">
        <f>'[1]차입명세(16.12)'!AC59/1000000</f>
        <v>98.818972000000002</v>
      </c>
      <c r="L771" s="372">
        <f t="shared" ref="L771:BW774" si="532">K771+L548-L695</f>
        <v>135.22166990356163</v>
      </c>
      <c r="M771" s="372">
        <f t="shared" si="532"/>
        <v>168.10152607452054</v>
      </c>
      <c r="N771" s="372">
        <f t="shared" si="532"/>
        <v>204.50422397808217</v>
      </c>
      <c r="O771" s="372">
        <f t="shared" si="532"/>
        <v>134.04738932602737</v>
      </c>
      <c r="P771" s="372">
        <f t="shared" si="532"/>
        <v>170.45008722958903</v>
      </c>
      <c r="Q771" s="372">
        <f t="shared" si="532"/>
        <v>205.67850455561643</v>
      </c>
      <c r="R771" s="372">
        <f t="shared" si="532"/>
        <v>135.22166990356163</v>
      </c>
      <c r="S771" s="372">
        <f t="shared" si="532"/>
        <v>171.62436780712329</v>
      </c>
      <c r="T771" s="372">
        <f t="shared" si="532"/>
        <v>206.85278513315069</v>
      </c>
      <c r="U771" s="372">
        <f t="shared" si="532"/>
        <v>135.22166990356166</v>
      </c>
      <c r="V771" s="372">
        <f t="shared" si="532"/>
        <v>161.64298289808221</v>
      </c>
      <c r="W771" s="372">
        <f t="shared" si="532"/>
        <v>188.94500632575344</v>
      </c>
      <c r="X771" s="372">
        <f t="shared" si="532"/>
        <v>126.12099542767125</v>
      </c>
      <c r="Y771" s="372">
        <f t="shared" si="532"/>
        <v>149.41089354876715</v>
      </c>
      <c r="Z771" s="372">
        <f t="shared" si="532"/>
        <v>173.67935881780824</v>
      </c>
      <c r="AA771" s="372">
        <f t="shared" si="532"/>
        <v>120.83673282876714</v>
      </c>
      <c r="AB771" s="372">
        <f t="shared" si="532"/>
        <v>142.07163993917808</v>
      </c>
      <c r="AC771" s="372">
        <f t="shared" si="532"/>
        <v>161.1536993241096</v>
      </c>
      <c r="AD771" s="372">
        <f t="shared" si="532"/>
        <v>117.02032095178083</v>
      </c>
      <c r="AE771" s="372">
        <f t="shared" si="532"/>
        <v>133.70489082424658</v>
      </c>
      <c r="AF771" s="372">
        <f t="shared" si="532"/>
        <v>148.38339804342465</v>
      </c>
      <c r="AG771" s="372">
        <f t="shared" si="532"/>
        <v>112.46998371383563</v>
      </c>
      <c r="AH771" s="372">
        <f t="shared" si="532"/>
        <v>124.21278948917808</v>
      </c>
      <c r="AI771" s="372">
        <f t="shared" si="532"/>
        <v>134.83024304438354</v>
      </c>
      <c r="AJ771" s="372">
        <f t="shared" si="532"/>
        <v>107.91964647589042</v>
      </c>
      <c r="AK771" s="372">
        <f t="shared" si="532"/>
        <v>115.45461351506849</v>
      </c>
      <c r="AL771" s="372">
        <f t="shared" si="532"/>
        <v>123.03850891164382</v>
      </c>
      <c r="AM771" s="372">
        <f t="shared" si="532"/>
        <v>105.42430024863013</v>
      </c>
      <c r="AN771" s="372">
        <f t="shared" si="532"/>
        <v>111.49141656589039</v>
      </c>
      <c r="AO771" s="372">
        <f t="shared" si="532"/>
        <v>116.62889409260271</v>
      </c>
      <c r="AP771" s="372">
        <f t="shared" si="532"/>
        <v>103.3693092379452</v>
      </c>
      <c r="AQ771" s="372">
        <f t="shared" si="532"/>
        <v>107.16125693623286</v>
      </c>
      <c r="AR771" s="372">
        <f t="shared" si="532"/>
        <v>110.09695838006847</v>
      </c>
      <c r="AS771" s="372">
        <f t="shared" si="532"/>
        <v>101.0941406189726</v>
      </c>
      <c r="AT771" s="372">
        <f t="shared" si="532"/>
        <v>102.5619913408904</v>
      </c>
      <c r="AU771" s="372">
        <f t="shared" si="532"/>
        <v>103.32038088054793</v>
      </c>
      <c r="AV771" s="372">
        <f t="shared" si="532"/>
        <v>98.818972000000002</v>
      </c>
      <c r="AW771" s="372">
        <f t="shared" si="532"/>
        <v>98.818971999999988</v>
      </c>
      <c r="AX771" s="372">
        <f t="shared" si="532"/>
        <v>98.818971999999974</v>
      </c>
      <c r="AY771" s="372">
        <f t="shared" si="532"/>
        <v>98.818971999999988</v>
      </c>
      <c r="AZ771" s="372">
        <f t="shared" si="532"/>
        <v>98.818971999999974</v>
      </c>
      <c r="BA771" s="372">
        <f t="shared" si="532"/>
        <v>98.81897199999996</v>
      </c>
      <c r="BB771" s="372">
        <f t="shared" si="532"/>
        <v>98.818971999999974</v>
      </c>
      <c r="BC771" s="372">
        <f t="shared" si="532"/>
        <v>98.81897199999996</v>
      </c>
      <c r="BD771" s="372">
        <f t="shared" si="532"/>
        <v>98.818971999999945</v>
      </c>
      <c r="BE771" s="372">
        <f t="shared" si="532"/>
        <v>98.81897199999996</v>
      </c>
      <c r="BF771" s="372">
        <f t="shared" si="532"/>
        <v>98.818971999999945</v>
      </c>
      <c r="BG771" s="372">
        <f t="shared" si="532"/>
        <v>98.818971999999931</v>
      </c>
      <c r="BH771" s="372">
        <f t="shared" si="532"/>
        <v>98.818971999999945</v>
      </c>
      <c r="BI771" s="372">
        <f t="shared" si="532"/>
        <v>98.818971999999931</v>
      </c>
      <c r="BJ771" s="372">
        <f t="shared" si="532"/>
        <v>98.818971999999917</v>
      </c>
      <c r="BK771" s="372">
        <f t="shared" si="532"/>
        <v>98.818971999999931</v>
      </c>
      <c r="BL771" s="372">
        <f t="shared" si="532"/>
        <v>98.818971999999917</v>
      </c>
      <c r="BM771" s="372">
        <f t="shared" si="532"/>
        <v>98.818971999999903</v>
      </c>
      <c r="BN771" s="372">
        <f t="shared" si="532"/>
        <v>98.818971999999917</v>
      </c>
      <c r="BO771" s="372">
        <f t="shared" si="532"/>
        <v>98.818971999999903</v>
      </c>
      <c r="BP771" s="372">
        <f t="shared" si="532"/>
        <v>98.818971999999889</v>
      </c>
      <c r="BQ771" s="372">
        <f t="shared" si="532"/>
        <v>98.818971999999903</v>
      </c>
      <c r="BR771" s="372">
        <f t="shared" si="532"/>
        <v>98.818971999999889</v>
      </c>
      <c r="BS771" s="372">
        <f t="shared" si="532"/>
        <v>98.818971999999874</v>
      </c>
      <c r="BT771" s="372">
        <f t="shared" si="532"/>
        <v>98.818971999999889</v>
      </c>
      <c r="BU771" s="372">
        <f t="shared" si="532"/>
        <v>98.818971999999874</v>
      </c>
      <c r="BV771" s="372">
        <f t="shared" si="532"/>
        <v>98.81897199999986</v>
      </c>
      <c r="BW771" s="372">
        <f t="shared" si="532"/>
        <v>98.818971999999874</v>
      </c>
      <c r="BX771" s="372">
        <f t="shared" si="530"/>
        <v>98.81897199999986</v>
      </c>
      <c r="BY771" s="372">
        <f t="shared" si="530"/>
        <v>98.818971999999846</v>
      </c>
      <c r="BZ771" s="372">
        <f t="shared" si="530"/>
        <v>98.81897199999986</v>
      </c>
      <c r="CA771" s="372">
        <f t="shared" si="530"/>
        <v>98.818971999999846</v>
      </c>
      <c r="CB771" s="372">
        <f t="shared" si="530"/>
        <v>98.818971999999832</v>
      </c>
      <c r="CC771" s="372">
        <f t="shared" si="530"/>
        <v>98.818971999999846</v>
      </c>
      <c r="CD771" s="372">
        <f t="shared" si="530"/>
        <v>98.818971999999832</v>
      </c>
      <c r="CE771" s="372">
        <f t="shared" si="530"/>
        <v>98.818971999999818</v>
      </c>
      <c r="CF771" s="372">
        <f t="shared" si="530"/>
        <v>98.818971999999832</v>
      </c>
      <c r="CG771" s="372">
        <f t="shared" si="530"/>
        <v>98.818971999999818</v>
      </c>
      <c r="CH771" s="372">
        <f t="shared" si="530"/>
        <v>98.818971999999803</v>
      </c>
      <c r="CI771" s="372">
        <f t="shared" si="530"/>
        <v>98.818971999999818</v>
      </c>
      <c r="CJ771" s="372">
        <f t="shared" si="530"/>
        <v>98.818971999999803</v>
      </c>
      <c r="CK771" s="372">
        <f t="shared" si="530"/>
        <v>98.818971999999789</v>
      </c>
      <c r="CL771" s="372">
        <f t="shared" si="530"/>
        <v>98.818971999999803</v>
      </c>
      <c r="CM771" s="372">
        <f t="shared" si="530"/>
        <v>98.818971999999789</v>
      </c>
      <c r="CN771" s="372">
        <f t="shared" si="530"/>
        <v>98.818971999999775</v>
      </c>
      <c r="CO771" s="372">
        <f t="shared" si="530"/>
        <v>98.818971999999789</v>
      </c>
      <c r="CP771" s="372">
        <f t="shared" si="530"/>
        <v>98.818971999999775</v>
      </c>
      <c r="CQ771" s="372">
        <f t="shared" si="530"/>
        <v>98.818971999999761</v>
      </c>
      <c r="CR771" s="372">
        <f t="shared" si="530"/>
        <v>98.818971999999775</v>
      </c>
      <c r="CS771" s="372">
        <f t="shared" si="530"/>
        <v>98.818971999999761</v>
      </c>
      <c r="CT771" s="372">
        <f t="shared" si="530"/>
        <v>98.818971999999746</v>
      </c>
      <c r="CU771" s="372">
        <f t="shared" si="530"/>
        <v>98.818971999999761</v>
      </c>
      <c r="CV771" s="372">
        <f t="shared" si="530"/>
        <v>98.818971999999746</v>
      </c>
      <c r="CW771" s="372">
        <f t="shared" si="530"/>
        <v>98.818971999999732</v>
      </c>
      <c r="CX771" s="372">
        <f t="shared" si="530"/>
        <v>98.818971999999746</v>
      </c>
      <c r="CY771" s="372">
        <f t="shared" si="530"/>
        <v>98.818971999999732</v>
      </c>
      <c r="CZ771" s="372">
        <f t="shared" si="530"/>
        <v>98.818971999999718</v>
      </c>
      <c r="DA771" s="372">
        <f t="shared" si="530"/>
        <v>98.818971999999732</v>
      </c>
      <c r="DB771" s="372">
        <f t="shared" si="530"/>
        <v>98.818971999999718</v>
      </c>
      <c r="DC771" s="372">
        <f t="shared" si="530"/>
        <v>98.818971999999704</v>
      </c>
      <c r="DD771" s="372"/>
      <c r="DE771" s="372"/>
      <c r="DF771" s="372"/>
      <c r="DG771" s="372"/>
      <c r="DH771" s="372"/>
      <c r="DI771" s="372"/>
      <c r="DJ771" s="372"/>
      <c r="DK771" s="372"/>
      <c r="DL771" s="372"/>
      <c r="DM771" s="372"/>
      <c r="DN771" s="372"/>
      <c r="DO771" s="372"/>
      <c r="DP771" s="372"/>
      <c r="DQ771" s="372"/>
      <c r="DR771" s="372"/>
      <c r="DS771" s="372"/>
      <c r="DT771" s="372"/>
      <c r="DU771" s="372"/>
      <c r="DV771" s="372"/>
      <c r="DW771" s="372"/>
      <c r="DX771" s="372"/>
      <c r="DY771" s="372"/>
      <c r="DZ771" s="372"/>
      <c r="EA771" s="372"/>
      <c r="EB771" s="372"/>
      <c r="EC771" s="372"/>
      <c r="ED771" s="372"/>
      <c r="EE771" s="372"/>
      <c r="EF771" s="372"/>
      <c r="EG771" s="372"/>
      <c r="EH771" s="372"/>
      <c r="EI771" s="372"/>
      <c r="EJ771" s="372"/>
      <c r="EK771" s="372"/>
      <c r="EL771" s="372"/>
      <c r="EM771" s="372"/>
    </row>
    <row r="772" spans="2:143" x14ac:dyDescent="0.3">
      <c r="B772" s="377">
        <f t="shared" si="480"/>
        <v>58</v>
      </c>
      <c r="C772" s="142">
        <f t="shared" si="480"/>
        <v>19</v>
      </c>
      <c r="D772" s="373" t="str">
        <f t="shared" si="531"/>
        <v>해외투자대출(러)</v>
      </c>
      <c r="E772" s="215" t="str">
        <f t="shared" si="531"/>
        <v>수출입</v>
      </c>
      <c r="F772" s="283">
        <f t="shared" si="531"/>
        <v>14502</v>
      </c>
      <c r="G772" s="217">
        <f t="shared" si="531"/>
        <v>2.2515E-2</v>
      </c>
      <c r="H772" s="218">
        <f t="shared" si="531"/>
        <v>43584</v>
      </c>
      <c r="I772" s="219" t="str">
        <f t="shared" si="531"/>
        <v>3개월</v>
      </c>
      <c r="J772" s="220" t="str">
        <f t="shared" si="531"/>
        <v>1,4,7,10</v>
      </c>
      <c r="K772" s="379">
        <f>'[1]차입명세(16.12)'!AC60/1000000</f>
        <v>56.232712999999997</v>
      </c>
      <c r="L772" s="372">
        <f t="shared" si="532"/>
        <v>83.963914178082192</v>
      </c>
      <c r="M772" s="372">
        <f t="shared" si="532"/>
        <v>109.01145072602741</v>
      </c>
      <c r="N772" s="372">
        <f t="shared" si="532"/>
        <v>136.74265190410961</v>
      </c>
      <c r="O772" s="372">
        <f t="shared" si="532"/>
        <v>83.069359301369872</v>
      </c>
      <c r="P772" s="372">
        <f t="shared" si="532"/>
        <v>110.80056047945206</v>
      </c>
      <c r="Q772" s="372">
        <f t="shared" si="532"/>
        <v>137.63720678082191</v>
      </c>
      <c r="R772" s="372">
        <f t="shared" si="532"/>
        <v>83.963914178082177</v>
      </c>
      <c r="S772" s="372">
        <f t="shared" si="532"/>
        <v>111.69511535616437</v>
      </c>
      <c r="T772" s="372">
        <f t="shared" si="532"/>
        <v>138.53176165753422</v>
      </c>
      <c r="U772" s="372">
        <f t="shared" si="532"/>
        <v>83.963914178082149</v>
      </c>
      <c r="V772" s="372">
        <f t="shared" si="532"/>
        <v>104.09139890410955</v>
      </c>
      <c r="W772" s="372">
        <f t="shared" si="532"/>
        <v>124.88979978767119</v>
      </c>
      <c r="X772" s="372">
        <f t="shared" si="532"/>
        <v>77.031113883561602</v>
      </c>
      <c r="Y772" s="372">
        <f t="shared" si="532"/>
        <v>94.77311893835612</v>
      </c>
      <c r="Z772" s="372">
        <f t="shared" si="532"/>
        <v>113.26058639041091</v>
      </c>
      <c r="AA772" s="372">
        <f t="shared" si="532"/>
        <v>73.005616938356113</v>
      </c>
      <c r="AB772" s="372">
        <f t="shared" si="532"/>
        <v>89.18215095890406</v>
      </c>
      <c r="AC772" s="372">
        <f t="shared" si="532"/>
        <v>103.7186677054794</v>
      </c>
      <c r="AD772" s="372">
        <f t="shared" si="532"/>
        <v>70.098313589041041</v>
      </c>
      <c r="AE772" s="372">
        <f t="shared" si="532"/>
        <v>82.808447462328715</v>
      </c>
      <c r="AF772" s="372">
        <f t="shared" si="532"/>
        <v>93.990383421232821</v>
      </c>
      <c r="AG772" s="372">
        <f t="shared" si="532"/>
        <v>66.631913441780767</v>
      </c>
      <c r="AH772" s="372">
        <f t="shared" si="532"/>
        <v>75.577462208904052</v>
      </c>
      <c r="AI772" s="372">
        <f t="shared" si="532"/>
        <v>83.665729219178019</v>
      </c>
      <c r="AJ772" s="372">
        <f t="shared" si="532"/>
        <v>63.165513294520487</v>
      </c>
      <c r="AK772" s="372">
        <f t="shared" si="532"/>
        <v>68.905573753424591</v>
      </c>
      <c r="AL772" s="372">
        <f t="shared" si="532"/>
        <v>74.682907332191718</v>
      </c>
      <c r="AM772" s="372">
        <f t="shared" si="532"/>
        <v>61.264584181506777</v>
      </c>
      <c r="AN772" s="372">
        <f t="shared" si="532"/>
        <v>65.88645104452047</v>
      </c>
      <c r="AO772" s="372">
        <f t="shared" si="532"/>
        <v>69.800128630136911</v>
      </c>
      <c r="AP772" s="372">
        <f t="shared" si="532"/>
        <v>59.699113147260199</v>
      </c>
      <c r="AQ772" s="372">
        <f t="shared" si="532"/>
        <v>62.587779936643763</v>
      </c>
      <c r="AR772" s="372">
        <f t="shared" si="532"/>
        <v>64.824167128424591</v>
      </c>
      <c r="AS772" s="372">
        <f t="shared" si="532"/>
        <v>57.965913073630077</v>
      </c>
      <c r="AT772" s="372">
        <f t="shared" si="532"/>
        <v>59.084106669520487</v>
      </c>
      <c r="AU772" s="372">
        <f t="shared" si="532"/>
        <v>59.661840027397197</v>
      </c>
      <c r="AV772" s="372">
        <f t="shared" si="532"/>
        <v>56.232712999999933</v>
      </c>
      <c r="AW772" s="372">
        <f t="shared" si="532"/>
        <v>56.232712999999933</v>
      </c>
      <c r="AX772" s="372">
        <f t="shared" si="532"/>
        <v>56.232712999999933</v>
      </c>
      <c r="AY772" s="372">
        <f t="shared" si="532"/>
        <v>56.232712999999933</v>
      </c>
      <c r="AZ772" s="372">
        <f t="shared" si="532"/>
        <v>56.232712999999933</v>
      </c>
      <c r="BA772" s="372">
        <f t="shared" si="532"/>
        <v>56.232712999999933</v>
      </c>
      <c r="BB772" s="372">
        <f t="shared" si="532"/>
        <v>56.232712999999933</v>
      </c>
      <c r="BC772" s="372">
        <f t="shared" si="532"/>
        <v>56.232712999999933</v>
      </c>
      <c r="BD772" s="372">
        <f t="shared" si="532"/>
        <v>56.232712999999933</v>
      </c>
      <c r="BE772" s="372">
        <f t="shared" si="532"/>
        <v>56.232712999999933</v>
      </c>
      <c r="BF772" s="372">
        <f t="shared" si="532"/>
        <v>56.232712999999933</v>
      </c>
      <c r="BG772" s="372">
        <f t="shared" si="532"/>
        <v>56.232712999999933</v>
      </c>
      <c r="BH772" s="372">
        <f t="shared" si="532"/>
        <v>56.232712999999933</v>
      </c>
      <c r="BI772" s="372">
        <f t="shared" si="532"/>
        <v>56.232712999999933</v>
      </c>
      <c r="BJ772" s="372">
        <f t="shared" si="532"/>
        <v>56.232712999999933</v>
      </c>
      <c r="BK772" s="372">
        <f t="shared" si="532"/>
        <v>56.232712999999933</v>
      </c>
      <c r="BL772" s="372">
        <f t="shared" si="532"/>
        <v>56.232712999999933</v>
      </c>
      <c r="BM772" s="372">
        <f t="shared" si="532"/>
        <v>56.232712999999933</v>
      </c>
      <c r="BN772" s="372">
        <f t="shared" si="532"/>
        <v>56.232712999999933</v>
      </c>
      <c r="BO772" s="372">
        <f t="shared" si="532"/>
        <v>56.232712999999933</v>
      </c>
      <c r="BP772" s="372">
        <f t="shared" si="532"/>
        <v>56.232712999999933</v>
      </c>
      <c r="BQ772" s="372">
        <f t="shared" si="532"/>
        <v>56.232712999999933</v>
      </c>
      <c r="BR772" s="372">
        <f t="shared" si="532"/>
        <v>56.232712999999933</v>
      </c>
      <c r="BS772" s="372">
        <f t="shared" si="532"/>
        <v>56.232712999999933</v>
      </c>
      <c r="BT772" s="372">
        <f t="shared" si="532"/>
        <v>56.232712999999933</v>
      </c>
      <c r="BU772" s="372">
        <f t="shared" si="532"/>
        <v>56.232712999999933</v>
      </c>
      <c r="BV772" s="372">
        <f t="shared" si="532"/>
        <v>56.232712999999933</v>
      </c>
      <c r="BW772" s="372">
        <f t="shared" si="532"/>
        <v>56.232712999999933</v>
      </c>
      <c r="BX772" s="372">
        <f t="shared" si="530"/>
        <v>56.232712999999933</v>
      </c>
      <c r="BY772" s="372">
        <f t="shared" si="530"/>
        <v>56.232712999999933</v>
      </c>
      <c r="BZ772" s="372">
        <f t="shared" si="530"/>
        <v>56.232712999999933</v>
      </c>
      <c r="CA772" s="372">
        <f t="shared" si="530"/>
        <v>56.232712999999933</v>
      </c>
      <c r="CB772" s="372">
        <f t="shared" si="530"/>
        <v>56.232712999999933</v>
      </c>
      <c r="CC772" s="372">
        <f t="shared" si="530"/>
        <v>56.232712999999933</v>
      </c>
      <c r="CD772" s="372">
        <f t="shared" si="530"/>
        <v>56.232712999999933</v>
      </c>
      <c r="CE772" s="372">
        <f t="shared" si="530"/>
        <v>56.232712999999933</v>
      </c>
      <c r="CF772" s="372">
        <f t="shared" si="530"/>
        <v>56.232712999999933</v>
      </c>
      <c r="CG772" s="372">
        <f t="shared" si="530"/>
        <v>56.232712999999933</v>
      </c>
      <c r="CH772" s="372">
        <f t="shared" si="530"/>
        <v>56.232712999999933</v>
      </c>
      <c r="CI772" s="372">
        <f t="shared" si="530"/>
        <v>56.232712999999933</v>
      </c>
      <c r="CJ772" s="372">
        <f t="shared" si="530"/>
        <v>56.232712999999933</v>
      </c>
      <c r="CK772" s="372">
        <f t="shared" si="530"/>
        <v>56.232712999999933</v>
      </c>
      <c r="CL772" s="372">
        <f t="shared" si="530"/>
        <v>56.232712999999933</v>
      </c>
      <c r="CM772" s="372">
        <f t="shared" si="530"/>
        <v>56.232712999999933</v>
      </c>
      <c r="CN772" s="372">
        <f t="shared" si="530"/>
        <v>56.232712999999933</v>
      </c>
      <c r="CO772" s="372">
        <f t="shared" si="530"/>
        <v>56.232712999999933</v>
      </c>
      <c r="CP772" s="372">
        <f t="shared" si="530"/>
        <v>56.232712999999933</v>
      </c>
      <c r="CQ772" s="372">
        <f t="shared" si="530"/>
        <v>56.232712999999933</v>
      </c>
      <c r="CR772" s="372">
        <f t="shared" si="530"/>
        <v>56.232712999999933</v>
      </c>
      <c r="CS772" s="372">
        <f t="shared" si="530"/>
        <v>56.232712999999933</v>
      </c>
      <c r="CT772" s="372">
        <f t="shared" si="530"/>
        <v>56.232712999999933</v>
      </c>
      <c r="CU772" s="372">
        <f t="shared" si="530"/>
        <v>56.232712999999933</v>
      </c>
      <c r="CV772" s="372">
        <f t="shared" si="530"/>
        <v>56.232712999999933</v>
      </c>
      <c r="CW772" s="372">
        <f t="shared" si="530"/>
        <v>56.232712999999933</v>
      </c>
      <c r="CX772" s="372">
        <f t="shared" si="530"/>
        <v>56.232712999999933</v>
      </c>
      <c r="CY772" s="372">
        <f t="shared" si="530"/>
        <v>56.232712999999933</v>
      </c>
      <c r="CZ772" s="372">
        <f t="shared" si="530"/>
        <v>56.232712999999933</v>
      </c>
      <c r="DA772" s="372">
        <f t="shared" si="530"/>
        <v>56.232712999999933</v>
      </c>
      <c r="DB772" s="372">
        <f t="shared" si="530"/>
        <v>56.232712999999933</v>
      </c>
      <c r="DC772" s="372">
        <f t="shared" si="530"/>
        <v>56.232712999999933</v>
      </c>
      <c r="DD772" s="372"/>
      <c r="DE772" s="372"/>
      <c r="DF772" s="372"/>
      <c r="DG772" s="372"/>
      <c r="DH772" s="372"/>
      <c r="DI772" s="372"/>
      <c r="DJ772" s="372"/>
      <c r="DK772" s="372"/>
      <c r="DL772" s="372"/>
      <c r="DM772" s="372"/>
      <c r="DN772" s="372"/>
      <c r="DO772" s="372"/>
      <c r="DP772" s="372"/>
      <c r="DQ772" s="372"/>
      <c r="DR772" s="372"/>
      <c r="DS772" s="372"/>
      <c r="DT772" s="372"/>
      <c r="DU772" s="372"/>
      <c r="DV772" s="372"/>
      <c r="DW772" s="372"/>
      <c r="DX772" s="372"/>
      <c r="DY772" s="372"/>
      <c r="DZ772" s="372"/>
      <c r="EA772" s="372"/>
      <c r="EB772" s="372"/>
      <c r="EC772" s="372"/>
      <c r="ED772" s="372"/>
      <c r="EE772" s="372"/>
      <c r="EF772" s="372"/>
      <c r="EG772" s="372"/>
      <c r="EH772" s="372"/>
      <c r="EI772" s="372"/>
      <c r="EJ772" s="372"/>
      <c r="EK772" s="372"/>
      <c r="EL772" s="372"/>
      <c r="EM772" s="372"/>
    </row>
    <row r="773" spans="2:143" x14ac:dyDescent="0.3">
      <c r="B773" s="377">
        <f t="shared" si="480"/>
        <v>59</v>
      </c>
      <c r="C773" s="142">
        <f t="shared" si="480"/>
        <v>20</v>
      </c>
      <c r="D773" s="373" t="str">
        <f t="shared" si="531"/>
        <v>해외투자대출(창)</v>
      </c>
      <c r="E773" s="215" t="str">
        <f t="shared" si="531"/>
        <v>수출입</v>
      </c>
      <c r="F773" s="283">
        <f t="shared" si="531"/>
        <v>20302.8</v>
      </c>
      <c r="G773" s="217">
        <f t="shared" si="531"/>
        <v>2.3014999999999997E-2</v>
      </c>
      <c r="H773" s="218">
        <f t="shared" si="531"/>
        <v>43950</v>
      </c>
      <c r="I773" s="219" t="str">
        <f t="shared" si="531"/>
        <v>3개월</v>
      </c>
      <c r="J773" s="220" t="str">
        <f t="shared" si="531"/>
        <v>1,4,7,10</v>
      </c>
      <c r="K773" s="379">
        <f>'[1]차입명세(16.12)'!AC61/1000000</f>
        <v>80.474095000000005</v>
      </c>
      <c r="L773" s="372">
        <f t="shared" si="532"/>
        <v>120.1599503479452</v>
      </c>
      <c r="M773" s="372">
        <f t="shared" si="532"/>
        <v>156.00523904931507</v>
      </c>
      <c r="N773" s="372">
        <f t="shared" si="532"/>
        <v>195.69109439726026</v>
      </c>
      <c r="O773" s="372">
        <f t="shared" si="532"/>
        <v>118.87976146575343</v>
      </c>
      <c r="P773" s="372">
        <f t="shared" si="532"/>
        <v>158.56561681369863</v>
      </c>
      <c r="Q773" s="372">
        <f t="shared" si="532"/>
        <v>196.97128327945205</v>
      </c>
      <c r="R773" s="372">
        <f t="shared" si="532"/>
        <v>120.15995034794521</v>
      </c>
      <c r="S773" s="372">
        <f t="shared" si="532"/>
        <v>159.84580569589042</v>
      </c>
      <c r="T773" s="372">
        <f t="shared" si="532"/>
        <v>198.25147216164385</v>
      </c>
      <c r="U773" s="372">
        <f t="shared" si="532"/>
        <v>120.15995034794523</v>
      </c>
      <c r="V773" s="372">
        <f t="shared" si="532"/>
        <v>158.56561681369863</v>
      </c>
      <c r="W773" s="372">
        <f t="shared" si="532"/>
        <v>198.25147216164382</v>
      </c>
      <c r="X773" s="372">
        <f t="shared" si="532"/>
        <v>120.1599503479452</v>
      </c>
      <c r="Y773" s="372">
        <f t="shared" si="532"/>
        <v>155.25846220136987</v>
      </c>
      <c r="Z773" s="372">
        <f t="shared" si="532"/>
        <v>193.29074024315068</v>
      </c>
      <c r="AA773" s="372">
        <f t="shared" si="532"/>
        <v>116.47940731164385</v>
      </c>
      <c r="AB773" s="372">
        <f t="shared" si="532"/>
        <v>152.85810804726029</v>
      </c>
      <c r="AC773" s="372">
        <f t="shared" si="532"/>
        <v>187.26318425616441</v>
      </c>
      <c r="AD773" s="372">
        <f t="shared" si="532"/>
        <v>115.19921842945206</v>
      </c>
      <c r="AE773" s="372">
        <f t="shared" si="532"/>
        <v>149.09755320582195</v>
      </c>
      <c r="AF773" s="372">
        <f t="shared" si="532"/>
        <v>181.10227526061649</v>
      </c>
      <c r="AG773" s="372">
        <f t="shared" si="532"/>
        <v>112.71885247020549</v>
      </c>
      <c r="AH773" s="372">
        <f t="shared" si="532"/>
        <v>143.1233384222603</v>
      </c>
      <c r="AI773" s="372">
        <f t="shared" si="532"/>
        <v>173.71451858630141</v>
      </c>
      <c r="AJ773" s="372">
        <f t="shared" si="532"/>
        <v>110.23848651095889</v>
      </c>
      <c r="AK773" s="372">
        <f t="shared" si="532"/>
        <v>135.62889934109589</v>
      </c>
      <c r="AL773" s="372">
        <f t="shared" si="532"/>
        <v>162.08613623972605</v>
      </c>
      <c r="AM773" s="372">
        <f t="shared" si="532"/>
        <v>104.47763654109588</v>
      </c>
      <c r="AN773" s="372">
        <f t="shared" si="532"/>
        <v>127.62771882739726</v>
      </c>
      <c r="AO773" s="372">
        <f t="shared" si="532"/>
        <v>148.43078816301372</v>
      </c>
      <c r="AP773" s="372">
        <f t="shared" si="532"/>
        <v>100.31702267397259</v>
      </c>
      <c r="AQ773" s="372">
        <f t="shared" si="532"/>
        <v>118.50637304178082</v>
      </c>
      <c r="AR773" s="372">
        <f t="shared" si="532"/>
        <v>134.50873406917808</v>
      </c>
      <c r="AS773" s="372">
        <f t="shared" si="532"/>
        <v>95.356290755479435</v>
      </c>
      <c r="AT773" s="372">
        <f t="shared" si="532"/>
        <v>108.15817957739725</v>
      </c>
      <c r="AU773" s="372">
        <f t="shared" si="532"/>
        <v>119.73322072054795</v>
      </c>
      <c r="AV773" s="372">
        <f t="shared" si="532"/>
        <v>90.368451012295068</v>
      </c>
      <c r="AW773" s="372">
        <f t="shared" si="532"/>
        <v>98.853127270150267</v>
      </c>
      <c r="AX773" s="372">
        <f t="shared" si="532"/>
        <v>107.09842394706284</v>
      </c>
      <c r="AY773" s="372">
        <f t="shared" si="532"/>
        <v>87.655482428278674</v>
      </c>
      <c r="AZ773" s="372">
        <f t="shared" si="532"/>
        <v>94.251719769808744</v>
      </c>
      <c r="BA773" s="372">
        <f t="shared" si="532"/>
        <v>99.837243325136626</v>
      </c>
      <c r="BB773" s="372">
        <f t="shared" si="532"/>
        <v>85.421273006147544</v>
      </c>
      <c r="BC773" s="372">
        <f t="shared" si="532"/>
        <v>89.543921344603845</v>
      </c>
      <c r="BD773" s="372">
        <f t="shared" si="532"/>
        <v>92.73564909050549</v>
      </c>
      <c r="BE773" s="372">
        <f t="shared" si="532"/>
        <v>82.947684003073775</v>
      </c>
      <c r="BF773" s="372">
        <f t="shared" si="532"/>
        <v>84.543547876024604</v>
      </c>
      <c r="BG773" s="372">
        <f t="shared" si="532"/>
        <v>85.36807754371587</v>
      </c>
      <c r="BH773" s="372">
        <f t="shared" si="532"/>
        <v>80.474095000000005</v>
      </c>
      <c r="BI773" s="372">
        <f t="shared" si="532"/>
        <v>80.47409500000002</v>
      </c>
      <c r="BJ773" s="372">
        <f t="shared" si="532"/>
        <v>80.474095000000034</v>
      </c>
      <c r="BK773" s="372">
        <f t="shared" si="532"/>
        <v>80.47409500000002</v>
      </c>
      <c r="BL773" s="372">
        <f t="shared" si="532"/>
        <v>80.474095000000034</v>
      </c>
      <c r="BM773" s="372">
        <f t="shared" si="532"/>
        <v>80.474095000000048</v>
      </c>
      <c r="BN773" s="372">
        <f t="shared" si="532"/>
        <v>80.47409500000002</v>
      </c>
      <c r="BO773" s="372">
        <f t="shared" si="532"/>
        <v>80.474095000000034</v>
      </c>
      <c r="BP773" s="372">
        <f t="shared" si="532"/>
        <v>80.474095000000048</v>
      </c>
      <c r="BQ773" s="372">
        <f t="shared" si="532"/>
        <v>80.47409500000002</v>
      </c>
      <c r="BR773" s="372">
        <f t="shared" si="532"/>
        <v>80.474095000000034</v>
      </c>
      <c r="BS773" s="372">
        <f t="shared" si="532"/>
        <v>80.474095000000048</v>
      </c>
      <c r="BT773" s="372">
        <f t="shared" si="532"/>
        <v>80.47409500000002</v>
      </c>
      <c r="BU773" s="372">
        <f t="shared" si="532"/>
        <v>80.474095000000034</v>
      </c>
      <c r="BV773" s="372">
        <f t="shared" si="532"/>
        <v>80.474095000000048</v>
      </c>
      <c r="BW773" s="372">
        <f t="shared" si="532"/>
        <v>80.474095000000034</v>
      </c>
      <c r="BX773" s="372">
        <f t="shared" si="530"/>
        <v>80.474095000000048</v>
      </c>
      <c r="BY773" s="372">
        <f t="shared" si="530"/>
        <v>80.474095000000062</v>
      </c>
      <c r="BZ773" s="372">
        <f t="shared" si="530"/>
        <v>80.474095000000034</v>
      </c>
      <c r="CA773" s="372">
        <f t="shared" si="530"/>
        <v>80.474095000000048</v>
      </c>
      <c r="CB773" s="372">
        <f t="shared" si="530"/>
        <v>80.474095000000062</v>
      </c>
      <c r="CC773" s="372">
        <f t="shared" si="530"/>
        <v>80.474095000000034</v>
      </c>
      <c r="CD773" s="372">
        <f t="shared" si="530"/>
        <v>80.474095000000048</v>
      </c>
      <c r="CE773" s="372">
        <f t="shared" si="530"/>
        <v>80.474095000000062</v>
      </c>
      <c r="CF773" s="372">
        <f t="shared" si="530"/>
        <v>80.474095000000034</v>
      </c>
      <c r="CG773" s="372">
        <f t="shared" si="530"/>
        <v>80.474095000000048</v>
      </c>
      <c r="CH773" s="372">
        <f t="shared" si="530"/>
        <v>80.474095000000062</v>
      </c>
      <c r="CI773" s="372">
        <f t="shared" si="530"/>
        <v>80.474095000000048</v>
      </c>
      <c r="CJ773" s="372">
        <f t="shared" si="530"/>
        <v>80.474095000000062</v>
      </c>
      <c r="CK773" s="372">
        <f t="shared" si="530"/>
        <v>80.474095000000077</v>
      </c>
      <c r="CL773" s="372">
        <f t="shared" si="530"/>
        <v>80.474095000000048</v>
      </c>
      <c r="CM773" s="372">
        <f t="shared" si="530"/>
        <v>80.474095000000062</v>
      </c>
      <c r="CN773" s="372">
        <f t="shared" si="530"/>
        <v>80.474095000000077</v>
      </c>
      <c r="CO773" s="372">
        <f t="shared" si="530"/>
        <v>80.474095000000048</v>
      </c>
      <c r="CP773" s="372">
        <f t="shared" si="530"/>
        <v>80.474095000000062</v>
      </c>
      <c r="CQ773" s="372">
        <f t="shared" si="530"/>
        <v>80.474095000000077</v>
      </c>
      <c r="CR773" s="372">
        <f t="shared" si="530"/>
        <v>80.474095000000048</v>
      </c>
      <c r="CS773" s="372">
        <f t="shared" si="530"/>
        <v>80.474095000000062</v>
      </c>
      <c r="CT773" s="372">
        <f t="shared" si="530"/>
        <v>80.474095000000077</v>
      </c>
      <c r="CU773" s="372">
        <f t="shared" si="530"/>
        <v>80.474095000000048</v>
      </c>
      <c r="CV773" s="372">
        <f t="shared" si="530"/>
        <v>80.474095000000062</v>
      </c>
      <c r="CW773" s="372">
        <f t="shared" si="530"/>
        <v>80.474095000000077</v>
      </c>
      <c r="CX773" s="372">
        <f t="shared" si="530"/>
        <v>80.474095000000048</v>
      </c>
      <c r="CY773" s="372">
        <f t="shared" si="530"/>
        <v>80.474095000000062</v>
      </c>
      <c r="CZ773" s="372">
        <f t="shared" si="530"/>
        <v>80.474095000000077</v>
      </c>
      <c r="DA773" s="372">
        <f t="shared" si="530"/>
        <v>80.474095000000048</v>
      </c>
      <c r="DB773" s="372">
        <f t="shared" si="530"/>
        <v>80.474095000000062</v>
      </c>
      <c r="DC773" s="372">
        <f t="shared" si="530"/>
        <v>80.474095000000077</v>
      </c>
      <c r="DD773" s="372"/>
      <c r="DE773" s="372"/>
      <c r="DF773" s="372"/>
      <c r="DG773" s="372"/>
      <c r="DH773" s="372"/>
      <c r="DI773" s="372"/>
      <c r="DJ773" s="372"/>
      <c r="DK773" s="372"/>
      <c r="DL773" s="372"/>
      <c r="DM773" s="372"/>
      <c r="DN773" s="372"/>
      <c r="DO773" s="372"/>
      <c r="DP773" s="372"/>
      <c r="DQ773" s="372"/>
      <c r="DR773" s="372"/>
      <c r="DS773" s="372"/>
      <c r="DT773" s="372"/>
      <c r="DU773" s="372"/>
      <c r="DV773" s="372"/>
      <c r="DW773" s="372"/>
      <c r="DX773" s="372"/>
      <c r="DY773" s="372"/>
      <c r="DZ773" s="372"/>
      <c r="EA773" s="372"/>
      <c r="EB773" s="372"/>
      <c r="EC773" s="372"/>
      <c r="ED773" s="372"/>
      <c r="EE773" s="372"/>
      <c r="EF773" s="372"/>
      <c r="EG773" s="372"/>
      <c r="EH773" s="372"/>
      <c r="EI773" s="372"/>
      <c r="EJ773" s="372"/>
      <c r="EK773" s="372"/>
      <c r="EL773" s="372"/>
      <c r="EM773" s="372"/>
    </row>
    <row r="774" spans="2:143" x14ac:dyDescent="0.3">
      <c r="B774" s="377">
        <f t="shared" si="480"/>
        <v>60</v>
      </c>
      <c r="C774" s="142">
        <f t="shared" si="480"/>
        <v>21</v>
      </c>
      <c r="D774" s="373" t="str">
        <f t="shared" si="531"/>
        <v>해외투자대출(중)</v>
      </c>
      <c r="E774" s="215" t="str">
        <f t="shared" si="531"/>
        <v>수출입</v>
      </c>
      <c r="F774" s="283">
        <f t="shared" si="531"/>
        <v>13535.2</v>
      </c>
      <c r="G774" s="217">
        <f t="shared" si="531"/>
        <v>2.1444999999999999E-2</v>
      </c>
      <c r="H774" s="218">
        <f t="shared" si="531"/>
        <v>43305</v>
      </c>
      <c r="I774" s="219" t="str">
        <f t="shared" si="531"/>
        <v>3개월</v>
      </c>
      <c r="J774" s="220" t="str">
        <f t="shared" si="531"/>
        <v>1,4,7,10</v>
      </c>
      <c r="K774" s="379">
        <f>'[1]차입명세(16.12)'!AC62/1000000</f>
        <v>55.633619000000003</v>
      </c>
      <c r="L774" s="372">
        <f t="shared" si="532"/>
        <v>80.28603895616439</v>
      </c>
      <c r="M774" s="372">
        <f t="shared" si="532"/>
        <v>102.5527408520548</v>
      </c>
      <c r="N774" s="372">
        <f t="shared" si="532"/>
        <v>127.20516080821918</v>
      </c>
      <c r="O774" s="372">
        <f t="shared" si="532"/>
        <v>79.490799602739727</v>
      </c>
      <c r="P774" s="372">
        <f t="shared" si="532"/>
        <v>104.14321955890411</v>
      </c>
      <c r="Q774" s="372">
        <f t="shared" si="532"/>
        <v>128.00040016164382</v>
      </c>
      <c r="R774" s="372">
        <f t="shared" si="532"/>
        <v>80.286038956164361</v>
      </c>
      <c r="S774" s="372">
        <f t="shared" si="532"/>
        <v>104.93845891232874</v>
      </c>
      <c r="T774" s="372">
        <f t="shared" si="532"/>
        <v>128.79563951506847</v>
      </c>
      <c r="U774" s="372">
        <f t="shared" si="532"/>
        <v>80.286038956164361</v>
      </c>
      <c r="V774" s="372">
        <f t="shared" si="532"/>
        <v>104.14321955890409</v>
      </c>
      <c r="W774" s="372">
        <f t="shared" si="532"/>
        <v>128.79563951506847</v>
      </c>
      <c r="X774" s="372">
        <f t="shared" si="532"/>
        <v>80.286038956164361</v>
      </c>
      <c r="Y774" s="372">
        <f t="shared" si="532"/>
        <v>100.69718236073058</v>
      </c>
      <c r="Z774" s="372">
        <f t="shared" si="532"/>
        <v>121.24086565753423</v>
      </c>
      <c r="AA774" s="372">
        <f t="shared" si="532"/>
        <v>73.526504452054766</v>
      </c>
      <c r="AB774" s="372">
        <f t="shared" si="532"/>
        <v>89.961451089497672</v>
      </c>
      <c r="AC774" s="372">
        <f t="shared" si="532"/>
        <v>103.87813977442917</v>
      </c>
      <c r="AD774" s="372">
        <f t="shared" si="532"/>
        <v>67.959828978082157</v>
      </c>
      <c r="AE774" s="372">
        <f t="shared" si="532"/>
        <v>78.231670626483975</v>
      </c>
      <c r="AF774" s="372">
        <f t="shared" si="532"/>
        <v>86.184064160730543</v>
      </c>
      <c r="AG774" s="372">
        <f t="shared" si="532"/>
        <v>61.796723989041055</v>
      </c>
      <c r="AH774" s="372">
        <f t="shared" si="532"/>
        <v>65.772920756164339</v>
      </c>
      <c r="AI774" s="372">
        <f t="shared" si="532"/>
        <v>67.827289085844697</v>
      </c>
      <c r="AJ774" s="372">
        <f t="shared" si="532"/>
        <v>55.633618999999968</v>
      </c>
      <c r="AK774" s="372">
        <f t="shared" si="532"/>
        <v>55.63361899999996</v>
      </c>
      <c r="AL774" s="372">
        <f t="shared" si="532"/>
        <v>55.633618999999953</v>
      </c>
      <c r="AM774" s="372">
        <f t="shared" si="532"/>
        <v>55.633618999999968</v>
      </c>
      <c r="AN774" s="372">
        <f t="shared" si="532"/>
        <v>55.63361899999996</v>
      </c>
      <c r="AO774" s="372">
        <f t="shared" si="532"/>
        <v>55.633618999999953</v>
      </c>
      <c r="AP774" s="372">
        <f t="shared" si="532"/>
        <v>55.633618999999968</v>
      </c>
      <c r="AQ774" s="372">
        <f t="shared" si="532"/>
        <v>55.63361899999996</v>
      </c>
      <c r="AR774" s="372">
        <f t="shared" si="532"/>
        <v>55.633618999999953</v>
      </c>
      <c r="AS774" s="372">
        <f t="shared" si="532"/>
        <v>55.633618999999968</v>
      </c>
      <c r="AT774" s="372">
        <f t="shared" si="532"/>
        <v>55.63361899999996</v>
      </c>
      <c r="AU774" s="372">
        <f t="shared" si="532"/>
        <v>55.633618999999953</v>
      </c>
      <c r="AV774" s="372">
        <f t="shared" si="532"/>
        <v>55.633618999999968</v>
      </c>
      <c r="AW774" s="372">
        <f t="shared" si="532"/>
        <v>55.63361899999996</v>
      </c>
      <c r="AX774" s="372">
        <f t="shared" si="532"/>
        <v>55.633618999999953</v>
      </c>
      <c r="AY774" s="372">
        <f t="shared" si="532"/>
        <v>55.633618999999968</v>
      </c>
      <c r="AZ774" s="372">
        <f t="shared" si="532"/>
        <v>55.63361899999996</v>
      </c>
      <c r="BA774" s="372">
        <f t="shared" si="532"/>
        <v>55.633618999999953</v>
      </c>
      <c r="BB774" s="372">
        <f t="shared" si="532"/>
        <v>55.633618999999968</v>
      </c>
      <c r="BC774" s="372">
        <f t="shared" si="532"/>
        <v>55.63361899999996</v>
      </c>
      <c r="BD774" s="372">
        <f t="shared" si="532"/>
        <v>55.633618999999953</v>
      </c>
      <c r="BE774" s="372">
        <f t="shared" si="532"/>
        <v>55.633618999999968</v>
      </c>
      <c r="BF774" s="372">
        <f t="shared" si="532"/>
        <v>55.63361899999996</v>
      </c>
      <c r="BG774" s="372">
        <f t="shared" si="532"/>
        <v>55.633618999999953</v>
      </c>
      <c r="BH774" s="372">
        <f t="shared" si="532"/>
        <v>55.633618999999968</v>
      </c>
      <c r="BI774" s="372">
        <f t="shared" si="532"/>
        <v>55.63361899999996</v>
      </c>
      <c r="BJ774" s="372">
        <f t="shared" si="532"/>
        <v>55.633618999999953</v>
      </c>
      <c r="BK774" s="372">
        <f t="shared" si="532"/>
        <v>55.633618999999968</v>
      </c>
      <c r="BL774" s="372">
        <f t="shared" si="532"/>
        <v>55.63361899999996</v>
      </c>
      <c r="BM774" s="372">
        <f t="shared" si="532"/>
        <v>55.633618999999953</v>
      </c>
      <c r="BN774" s="372">
        <f t="shared" si="532"/>
        <v>55.633618999999968</v>
      </c>
      <c r="BO774" s="372">
        <f t="shared" si="532"/>
        <v>55.63361899999996</v>
      </c>
      <c r="BP774" s="372">
        <f t="shared" si="532"/>
        <v>55.633618999999953</v>
      </c>
      <c r="BQ774" s="372">
        <f t="shared" si="532"/>
        <v>55.633618999999968</v>
      </c>
      <c r="BR774" s="372">
        <f t="shared" si="532"/>
        <v>55.63361899999996</v>
      </c>
      <c r="BS774" s="372">
        <f t="shared" si="532"/>
        <v>55.633618999999953</v>
      </c>
      <c r="BT774" s="372">
        <f t="shared" si="532"/>
        <v>55.633618999999968</v>
      </c>
      <c r="BU774" s="372">
        <f t="shared" si="532"/>
        <v>55.63361899999996</v>
      </c>
      <c r="BV774" s="372">
        <f t="shared" si="532"/>
        <v>55.633618999999953</v>
      </c>
      <c r="BW774" s="372">
        <f t="shared" ref="BW774:EH774" si="533">BV774+BW551-BW698</f>
        <v>55.633618999999968</v>
      </c>
      <c r="BX774" s="372">
        <f t="shared" si="530"/>
        <v>55.63361899999996</v>
      </c>
      <c r="BY774" s="372">
        <f t="shared" si="530"/>
        <v>55.633618999999953</v>
      </c>
      <c r="BZ774" s="372">
        <f t="shared" si="530"/>
        <v>55.633618999999968</v>
      </c>
      <c r="CA774" s="372">
        <f t="shared" si="530"/>
        <v>55.63361899999996</v>
      </c>
      <c r="CB774" s="372">
        <f t="shared" si="530"/>
        <v>55.633618999999953</v>
      </c>
      <c r="CC774" s="372">
        <f t="shared" si="530"/>
        <v>55.633618999999968</v>
      </c>
      <c r="CD774" s="372">
        <f t="shared" si="530"/>
        <v>55.63361899999996</v>
      </c>
      <c r="CE774" s="372">
        <f t="shared" si="530"/>
        <v>55.633618999999953</v>
      </c>
      <c r="CF774" s="372">
        <f t="shared" si="530"/>
        <v>55.633618999999968</v>
      </c>
      <c r="CG774" s="372">
        <f t="shared" si="530"/>
        <v>55.63361899999996</v>
      </c>
      <c r="CH774" s="372">
        <f t="shared" si="530"/>
        <v>55.633618999999953</v>
      </c>
      <c r="CI774" s="372">
        <f t="shared" si="530"/>
        <v>55.633618999999968</v>
      </c>
      <c r="CJ774" s="372">
        <f t="shared" si="530"/>
        <v>55.63361899999996</v>
      </c>
      <c r="CK774" s="372">
        <f t="shared" si="530"/>
        <v>55.633618999999953</v>
      </c>
      <c r="CL774" s="372">
        <f t="shared" si="530"/>
        <v>55.633618999999968</v>
      </c>
      <c r="CM774" s="372">
        <f t="shared" si="530"/>
        <v>55.63361899999996</v>
      </c>
      <c r="CN774" s="372">
        <f t="shared" si="530"/>
        <v>55.633618999999953</v>
      </c>
      <c r="CO774" s="372">
        <f t="shared" si="530"/>
        <v>55.633618999999968</v>
      </c>
      <c r="CP774" s="372">
        <f t="shared" si="530"/>
        <v>55.63361899999996</v>
      </c>
      <c r="CQ774" s="372">
        <f t="shared" si="530"/>
        <v>55.633618999999953</v>
      </c>
      <c r="CR774" s="372">
        <f t="shared" si="530"/>
        <v>55.633618999999968</v>
      </c>
      <c r="CS774" s="372">
        <f t="shared" si="530"/>
        <v>55.63361899999996</v>
      </c>
      <c r="CT774" s="372">
        <f t="shared" si="530"/>
        <v>55.633618999999953</v>
      </c>
      <c r="CU774" s="372">
        <f t="shared" si="530"/>
        <v>55.633618999999968</v>
      </c>
      <c r="CV774" s="372">
        <f t="shared" si="530"/>
        <v>55.63361899999996</v>
      </c>
      <c r="CW774" s="372">
        <f t="shared" si="530"/>
        <v>55.633618999999953</v>
      </c>
      <c r="CX774" s="372">
        <f t="shared" si="530"/>
        <v>55.633618999999968</v>
      </c>
      <c r="CY774" s="372">
        <f t="shared" si="530"/>
        <v>55.63361899999996</v>
      </c>
      <c r="CZ774" s="372">
        <f t="shared" si="530"/>
        <v>55.633618999999953</v>
      </c>
      <c r="DA774" s="372">
        <f t="shared" si="530"/>
        <v>55.633618999999968</v>
      </c>
      <c r="DB774" s="372">
        <f t="shared" si="530"/>
        <v>55.63361899999996</v>
      </c>
      <c r="DC774" s="372">
        <f t="shared" si="530"/>
        <v>55.633618999999953</v>
      </c>
      <c r="DD774" s="372"/>
      <c r="DE774" s="372"/>
      <c r="DF774" s="372"/>
      <c r="DG774" s="372"/>
      <c r="DH774" s="372"/>
      <c r="DI774" s="372"/>
      <c r="DJ774" s="372"/>
      <c r="DK774" s="372"/>
      <c r="DL774" s="372"/>
      <c r="DM774" s="372"/>
      <c r="DN774" s="372"/>
      <c r="DO774" s="372"/>
      <c r="DP774" s="372"/>
      <c r="DQ774" s="372"/>
      <c r="DR774" s="372"/>
      <c r="DS774" s="372"/>
      <c r="DT774" s="372"/>
      <c r="DU774" s="372"/>
      <c r="DV774" s="372"/>
      <c r="DW774" s="372"/>
      <c r="DX774" s="372"/>
      <c r="DY774" s="372"/>
      <c r="DZ774" s="372"/>
      <c r="EA774" s="372"/>
      <c r="EB774" s="372"/>
      <c r="EC774" s="372"/>
      <c r="ED774" s="372"/>
      <c r="EE774" s="372"/>
      <c r="EF774" s="372"/>
      <c r="EG774" s="372"/>
      <c r="EH774" s="372"/>
      <c r="EI774" s="372"/>
      <c r="EJ774" s="372"/>
      <c r="EK774" s="372"/>
      <c r="EL774" s="372"/>
      <c r="EM774" s="372"/>
    </row>
    <row r="775" spans="2:143" x14ac:dyDescent="0.3">
      <c r="B775" s="377">
        <f t="shared" si="480"/>
        <v>61</v>
      </c>
      <c r="C775" s="142">
        <f t="shared" si="480"/>
        <v>22</v>
      </c>
      <c r="D775" s="373" t="str">
        <f t="shared" si="531"/>
        <v>해외투자대출(중)</v>
      </c>
      <c r="E775" s="215" t="str">
        <f t="shared" si="531"/>
        <v>수출입</v>
      </c>
      <c r="F775" s="283">
        <f t="shared" si="531"/>
        <v>10151.4</v>
      </c>
      <c r="G775" s="217">
        <f t="shared" si="531"/>
        <v>2.1444999999999999E-2</v>
      </c>
      <c r="H775" s="218">
        <f t="shared" si="531"/>
        <v>43305</v>
      </c>
      <c r="I775" s="219" t="str">
        <f t="shared" si="531"/>
        <v>3개월</v>
      </c>
      <c r="J775" s="220" t="str">
        <f t="shared" si="531"/>
        <v>1,4,7,10</v>
      </c>
      <c r="K775" s="379">
        <f>'[1]차입명세(16.12)'!AC63/1000000</f>
        <v>6.0471320000000004</v>
      </c>
      <c r="L775" s="372">
        <f t="shared" ref="L775:BW778" si="534">K775+L552-L699</f>
        <v>24.536446967123286</v>
      </c>
      <c r="M775" s="372">
        <f t="shared" si="534"/>
        <v>41.236473389041095</v>
      </c>
      <c r="N775" s="372">
        <f t="shared" si="534"/>
        <v>59.725788356164379</v>
      </c>
      <c r="O775" s="372">
        <f t="shared" si="534"/>
        <v>23.940017452054796</v>
      </c>
      <c r="P775" s="372">
        <f t="shared" si="534"/>
        <v>42.429332419178081</v>
      </c>
      <c r="Q775" s="372">
        <f t="shared" si="534"/>
        <v>60.322217871232873</v>
      </c>
      <c r="R775" s="372">
        <f t="shared" si="534"/>
        <v>24.53644696712329</v>
      </c>
      <c r="S775" s="372">
        <f t="shared" si="534"/>
        <v>43.025761934246574</v>
      </c>
      <c r="T775" s="372">
        <f t="shared" si="534"/>
        <v>60.918647386301366</v>
      </c>
      <c r="U775" s="372">
        <f t="shared" si="534"/>
        <v>24.53644696712329</v>
      </c>
      <c r="V775" s="372">
        <f t="shared" si="534"/>
        <v>42.429332419178081</v>
      </c>
      <c r="W775" s="372">
        <f t="shared" si="534"/>
        <v>60.918647386301366</v>
      </c>
      <c r="X775" s="372">
        <f t="shared" si="534"/>
        <v>24.53644696712329</v>
      </c>
      <c r="Y775" s="372">
        <f t="shared" si="534"/>
        <v>39.844804520547946</v>
      </c>
      <c r="Z775" s="372">
        <f t="shared" si="534"/>
        <v>55.25256699315068</v>
      </c>
      <c r="AA775" s="372">
        <f t="shared" si="534"/>
        <v>19.466796089041097</v>
      </c>
      <c r="AB775" s="372">
        <f t="shared" si="534"/>
        <v>31.793006067123287</v>
      </c>
      <c r="AC775" s="372">
        <f t="shared" si="534"/>
        <v>42.230522580821912</v>
      </c>
      <c r="AD775" s="372">
        <f t="shared" si="534"/>
        <v>15.291789483561644</v>
      </c>
      <c r="AE775" s="372">
        <f t="shared" si="534"/>
        <v>22.995670719863011</v>
      </c>
      <c r="AF775" s="372">
        <f t="shared" si="534"/>
        <v>28.95996587054794</v>
      </c>
      <c r="AG775" s="372">
        <f t="shared" si="534"/>
        <v>10.669460741780821</v>
      </c>
      <c r="AH775" s="372">
        <f t="shared" si="534"/>
        <v>13.651608317123285</v>
      </c>
      <c r="AI775" s="372">
        <f t="shared" si="534"/>
        <v>15.192384564383559</v>
      </c>
      <c r="AJ775" s="372">
        <f t="shared" si="534"/>
        <v>6.0471319999999995</v>
      </c>
      <c r="AK775" s="372">
        <f t="shared" si="534"/>
        <v>6.0471319999999995</v>
      </c>
      <c r="AL775" s="372">
        <f t="shared" si="534"/>
        <v>6.0471319999999995</v>
      </c>
      <c r="AM775" s="372">
        <f t="shared" si="534"/>
        <v>6.0471320000000004</v>
      </c>
      <c r="AN775" s="372">
        <f t="shared" si="534"/>
        <v>6.0471320000000004</v>
      </c>
      <c r="AO775" s="372">
        <f t="shared" si="534"/>
        <v>6.0471320000000004</v>
      </c>
      <c r="AP775" s="372">
        <f t="shared" si="534"/>
        <v>6.0471320000000013</v>
      </c>
      <c r="AQ775" s="372">
        <f t="shared" si="534"/>
        <v>6.0471320000000013</v>
      </c>
      <c r="AR775" s="372">
        <f t="shared" si="534"/>
        <v>6.0471320000000013</v>
      </c>
      <c r="AS775" s="372">
        <f t="shared" si="534"/>
        <v>6.0471320000000022</v>
      </c>
      <c r="AT775" s="372">
        <f t="shared" si="534"/>
        <v>6.0471320000000022</v>
      </c>
      <c r="AU775" s="372">
        <f t="shared" si="534"/>
        <v>6.0471320000000022</v>
      </c>
      <c r="AV775" s="372">
        <f t="shared" si="534"/>
        <v>6.0471320000000031</v>
      </c>
      <c r="AW775" s="372">
        <f t="shared" si="534"/>
        <v>6.0471320000000031</v>
      </c>
      <c r="AX775" s="372">
        <f t="shared" si="534"/>
        <v>6.0471320000000031</v>
      </c>
      <c r="AY775" s="372">
        <f t="shared" si="534"/>
        <v>6.0471320000000039</v>
      </c>
      <c r="AZ775" s="372">
        <f t="shared" si="534"/>
        <v>6.0471320000000039</v>
      </c>
      <c r="BA775" s="372">
        <f t="shared" si="534"/>
        <v>6.0471320000000039</v>
      </c>
      <c r="BB775" s="372">
        <f t="shared" si="534"/>
        <v>6.0471320000000048</v>
      </c>
      <c r="BC775" s="372">
        <f t="shared" si="534"/>
        <v>6.0471320000000048</v>
      </c>
      <c r="BD775" s="372">
        <f t="shared" si="534"/>
        <v>6.0471320000000048</v>
      </c>
      <c r="BE775" s="372">
        <f t="shared" si="534"/>
        <v>6.0471320000000057</v>
      </c>
      <c r="BF775" s="372">
        <f t="shared" si="534"/>
        <v>6.0471320000000057</v>
      </c>
      <c r="BG775" s="372">
        <f t="shared" si="534"/>
        <v>6.0471320000000057</v>
      </c>
      <c r="BH775" s="372">
        <f t="shared" si="534"/>
        <v>6.0471320000000066</v>
      </c>
      <c r="BI775" s="372">
        <f t="shared" si="534"/>
        <v>6.0471320000000066</v>
      </c>
      <c r="BJ775" s="372">
        <f t="shared" si="534"/>
        <v>6.0471320000000066</v>
      </c>
      <c r="BK775" s="372">
        <f t="shared" si="534"/>
        <v>6.0471320000000075</v>
      </c>
      <c r="BL775" s="372">
        <f t="shared" si="534"/>
        <v>6.0471320000000075</v>
      </c>
      <c r="BM775" s="372">
        <f t="shared" si="534"/>
        <v>6.0471320000000075</v>
      </c>
      <c r="BN775" s="372">
        <f t="shared" si="534"/>
        <v>6.0471320000000084</v>
      </c>
      <c r="BO775" s="372">
        <f t="shared" si="534"/>
        <v>6.0471320000000084</v>
      </c>
      <c r="BP775" s="372">
        <f t="shared" si="534"/>
        <v>6.0471320000000084</v>
      </c>
      <c r="BQ775" s="372">
        <f t="shared" si="534"/>
        <v>6.0471320000000093</v>
      </c>
      <c r="BR775" s="372">
        <f t="shared" si="534"/>
        <v>6.0471320000000093</v>
      </c>
      <c r="BS775" s="372">
        <f t="shared" si="534"/>
        <v>6.0471320000000093</v>
      </c>
      <c r="BT775" s="372">
        <f t="shared" si="534"/>
        <v>6.0471320000000102</v>
      </c>
      <c r="BU775" s="372">
        <f t="shared" si="534"/>
        <v>6.0471320000000102</v>
      </c>
      <c r="BV775" s="372">
        <f t="shared" si="534"/>
        <v>6.0471320000000102</v>
      </c>
      <c r="BW775" s="372">
        <f t="shared" si="534"/>
        <v>6.0471320000000111</v>
      </c>
      <c r="BX775" s="372">
        <f t="shared" si="530"/>
        <v>6.0471320000000111</v>
      </c>
      <c r="BY775" s="372">
        <f t="shared" si="530"/>
        <v>6.0471320000000111</v>
      </c>
      <c r="BZ775" s="372">
        <f t="shared" si="530"/>
        <v>6.0471320000000119</v>
      </c>
      <c r="CA775" s="372">
        <f t="shared" si="530"/>
        <v>6.0471320000000119</v>
      </c>
      <c r="CB775" s="372">
        <f t="shared" si="530"/>
        <v>6.0471320000000119</v>
      </c>
      <c r="CC775" s="372">
        <f t="shared" si="530"/>
        <v>6.0471320000000128</v>
      </c>
      <c r="CD775" s="372">
        <f t="shared" si="530"/>
        <v>6.0471320000000128</v>
      </c>
      <c r="CE775" s="372">
        <f t="shared" si="530"/>
        <v>6.0471320000000128</v>
      </c>
      <c r="CF775" s="372">
        <f t="shared" si="530"/>
        <v>6.0471320000000137</v>
      </c>
      <c r="CG775" s="372">
        <f t="shared" si="530"/>
        <v>6.0471320000000137</v>
      </c>
      <c r="CH775" s="372">
        <f t="shared" si="530"/>
        <v>6.0471320000000137</v>
      </c>
      <c r="CI775" s="372">
        <f t="shared" si="530"/>
        <v>6.0471320000000146</v>
      </c>
      <c r="CJ775" s="372">
        <f t="shared" si="530"/>
        <v>6.0471320000000146</v>
      </c>
      <c r="CK775" s="372">
        <f t="shared" si="530"/>
        <v>6.0471320000000146</v>
      </c>
      <c r="CL775" s="372">
        <f t="shared" si="530"/>
        <v>6.0471320000000155</v>
      </c>
      <c r="CM775" s="372">
        <f t="shared" si="530"/>
        <v>6.0471320000000155</v>
      </c>
      <c r="CN775" s="372">
        <f t="shared" si="530"/>
        <v>6.0471320000000155</v>
      </c>
      <c r="CO775" s="372">
        <f t="shared" si="530"/>
        <v>6.0471320000000164</v>
      </c>
      <c r="CP775" s="372">
        <f t="shared" si="530"/>
        <v>6.0471320000000164</v>
      </c>
      <c r="CQ775" s="372">
        <f t="shared" si="530"/>
        <v>6.0471320000000164</v>
      </c>
      <c r="CR775" s="372">
        <f t="shared" si="530"/>
        <v>6.0471320000000173</v>
      </c>
      <c r="CS775" s="372">
        <f t="shared" si="530"/>
        <v>6.0471320000000173</v>
      </c>
      <c r="CT775" s="372">
        <f t="shared" si="530"/>
        <v>6.0471320000000173</v>
      </c>
      <c r="CU775" s="372">
        <f t="shared" si="530"/>
        <v>6.0471320000000182</v>
      </c>
      <c r="CV775" s="372">
        <f t="shared" si="530"/>
        <v>6.0471320000000182</v>
      </c>
      <c r="CW775" s="372">
        <f t="shared" si="530"/>
        <v>6.0471320000000182</v>
      </c>
      <c r="CX775" s="372">
        <f t="shared" si="530"/>
        <v>6.047132000000019</v>
      </c>
      <c r="CY775" s="372">
        <f t="shared" si="530"/>
        <v>6.047132000000019</v>
      </c>
      <c r="CZ775" s="372">
        <f t="shared" si="530"/>
        <v>6.047132000000019</v>
      </c>
      <c r="DA775" s="372">
        <f t="shared" si="530"/>
        <v>6.0471320000000199</v>
      </c>
      <c r="DB775" s="372">
        <f t="shared" si="530"/>
        <v>6.0471320000000199</v>
      </c>
      <c r="DC775" s="372">
        <f t="shared" si="530"/>
        <v>6.0471320000000199</v>
      </c>
      <c r="DD775" s="372"/>
      <c r="DE775" s="372"/>
      <c r="DF775" s="372"/>
      <c r="DG775" s="372"/>
      <c r="DH775" s="372"/>
      <c r="DI775" s="372"/>
      <c r="DJ775" s="372"/>
      <c r="DK775" s="372"/>
      <c r="DL775" s="372"/>
      <c r="DM775" s="372"/>
      <c r="DN775" s="372"/>
      <c r="DO775" s="372"/>
      <c r="DP775" s="372"/>
      <c r="DQ775" s="372"/>
      <c r="DR775" s="372"/>
      <c r="DS775" s="372"/>
      <c r="DT775" s="372"/>
      <c r="DU775" s="372"/>
      <c r="DV775" s="372"/>
      <c r="DW775" s="372"/>
      <c r="DX775" s="372"/>
      <c r="DY775" s="372"/>
      <c r="DZ775" s="372"/>
      <c r="EA775" s="372"/>
      <c r="EB775" s="372"/>
      <c r="EC775" s="372"/>
      <c r="ED775" s="372"/>
      <c r="EE775" s="372"/>
      <c r="EF775" s="372"/>
      <c r="EG775" s="372"/>
      <c r="EH775" s="372"/>
      <c r="EI775" s="372"/>
      <c r="EJ775" s="372"/>
      <c r="EK775" s="372"/>
      <c r="EL775" s="372"/>
      <c r="EM775" s="372"/>
    </row>
    <row r="776" spans="2:143" x14ac:dyDescent="0.3">
      <c r="B776" s="377">
        <f t="shared" si="480"/>
        <v>62</v>
      </c>
      <c r="C776" s="142">
        <f t="shared" si="480"/>
        <v>23</v>
      </c>
      <c r="D776" s="373" t="str">
        <f t="shared" si="531"/>
        <v>해외투자대출</v>
      </c>
      <c r="E776" s="215" t="str">
        <f t="shared" si="531"/>
        <v>산업</v>
      </c>
      <c r="F776" s="283">
        <f t="shared" si="531"/>
        <v>43506</v>
      </c>
      <c r="G776" s="217">
        <f t="shared" si="531"/>
        <v>2.5365000000000002E-2</v>
      </c>
      <c r="H776" s="218">
        <f t="shared" si="531"/>
        <v>43220</v>
      </c>
      <c r="I776" s="219" t="str">
        <f t="shared" si="531"/>
        <v>3개월</v>
      </c>
      <c r="J776" s="220" t="str">
        <f t="shared" si="531"/>
        <v>1,4,7,10</v>
      </c>
      <c r="K776" s="379">
        <f>'[1]차입명세(16.12)'!AC64/1000000</f>
        <v>186.986975</v>
      </c>
      <c r="L776" s="372">
        <f t="shared" si="534"/>
        <v>280.71141442465751</v>
      </c>
      <c r="M776" s="372">
        <f t="shared" si="534"/>
        <v>365.36574680821917</v>
      </c>
      <c r="N776" s="372">
        <f t="shared" si="534"/>
        <v>459.0901862328767</v>
      </c>
      <c r="O776" s="372">
        <f t="shared" si="534"/>
        <v>277.68804541095886</v>
      </c>
      <c r="P776" s="372">
        <f t="shared" si="534"/>
        <v>371.4124848356164</v>
      </c>
      <c r="Q776" s="372">
        <f t="shared" si="534"/>
        <v>462.11355524657529</v>
      </c>
      <c r="R776" s="372">
        <f t="shared" si="534"/>
        <v>280.71141442465745</v>
      </c>
      <c r="S776" s="372">
        <f t="shared" si="534"/>
        <v>374.43585384931498</v>
      </c>
      <c r="T776" s="372">
        <f t="shared" si="534"/>
        <v>465.13692426027387</v>
      </c>
      <c r="U776" s="372">
        <f t="shared" si="534"/>
        <v>280.71141442465739</v>
      </c>
      <c r="V776" s="372">
        <f t="shared" si="534"/>
        <v>371.41248483561628</v>
      </c>
      <c r="W776" s="372">
        <f t="shared" si="534"/>
        <v>465.13692426027382</v>
      </c>
      <c r="X776" s="372">
        <f t="shared" si="534"/>
        <v>280.71141442465739</v>
      </c>
      <c r="Y776" s="372">
        <f t="shared" si="534"/>
        <v>365.36574680821906</v>
      </c>
      <c r="Z776" s="372">
        <f t="shared" si="534"/>
        <v>459.09018623287659</v>
      </c>
      <c r="AA776" s="372">
        <f t="shared" si="534"/>
        <v>277.68804541095875</v>
      </c>
      <c r="AB776" s="372">
        <f t="shared" si="534"/>
        <v>371.41248483561628</v>
      </c>
      <c r="AC776" s="372">
        <f t="shared" si="534"/>
        <v>462.11355524657517</v>
      </c>
      <c r="AD776" s="372">
        <f t="shared" si="534"/>
        <v>280.71141442465745</v>
      </c>
      <c r="AE776" s="372">
        <f t="shared" si="534"/>
        <v>374.43585384931498</v>
      </c>
      <c r="AF776" s="372">
        <f t="shared" si="534"/>
        <v>465.13692426027387</v>
      </c>
      <c r="AG776" s="372">
        <f t="shared" si="534"/>
        <v>280.71141442465739</v>
      </c>
      <c r="AH776" s="372">
        <f t="shared" si="534"/>
        <v>371.41248483561628</v>
      </c>
      <c r="AI776" s="372">
        <f t="shared" si="534"/>
        <v>465.13692426027382</v>
      </c>
      <c r="AJ776" s="372">
        <f t="shared" si="534"/>
        <v>280.71141442465739</v>
      </c>
      <c r="AK776" s="372">
        <f t="shared" si="534"/>
        <v>365.36574680821906</v>
      </c>
      <c r="AL776" s="372">
        <f t="shared" si="534"/>
        <v>459.09018623287659</v>
      </c>
      <c r="AM776" s="372">
        <f t="shared" si="534"/>
        <v>277.68804541095875</v>
      </c>
      <c r="AN776" s="372">
        <f t="shared" si="534"/>
        <v>371.41248483561628</v>
      </c>
      <c r="AO776" s="372">
        <f t="shared" si="534"/>
        <v>462.11355524657517</v>
      </c>
      <c r="AP776" s="372">
        <f t="shared" si="534"/>
        <v>280.71141442465745</v>
      </c>
      <c r="AQ776" s="372">
        <f t="shared" si="534"/>
        <v>374.43585384931498</v>
      </c>
      <c r="AR776" s="372">
        <f t="shared" si="534"/>
        <v>465.13692426027387</v>
      </c>
      <c r="AS776" s="372">
        <f t="shared" si="534"/>
        <v>280.71141442465739</v>
      </c>
      <c r="AT776" s="372">
        <f t="shared" si="534"/>
        <v>371.41248483561628</v>
      </c>
      <c r="AU776" s="372">
        <f t="shared" si="534"/>
        <v>465.13692426027382</v>
      </c>
      <c r="AV776" s="372">
        <f t="shared" si="534"/>
        <v>280.45533672131137</v>
      </c>
      <c r="AW776" s="372">
        <f t="shared" si="534"/>
        <v>367.89348155737696</v>
      </c>
      <c r="AX776" s="372">
        <f t="shared" si="534"/>
        <v>461.36184327868841</v>
      </c>
      <c r="AY776" s="372">
        <f t="shared" si="534"/>
        <v>277.44022827868838</v>
      </c>
      <c r="AZ776" s="372">
        <f t="shared" si="534"/>
        <v>370.90858999999989</v>
      </c>
      <c r="BA776" s="372">
        <f t="shared" si="534"/>
        <v>461.36184327868841</v>
      </c>
      <c r="BB776" s="372">
        <f t="shared" si="534"/>
        <v>280.45533672131137</v>
      </c>
      <c r="BC776" s="372">
        <f t="shared" si="534"/>
        <v>373.92369844262282</v>
      </c>
      <c r="BD776" s="372">
        <f t="shared" si="534"/>
        <v>464.37695172131134</v>
      </c>
      <c r="BE776" s="372">
        <f t="shared" si="534"/>
        <v>280.45533672131131</v>
      </c>
      <c r="BF776" s="372">
        <f t="shared" si="534"/>
        <v>370.90858999999983</v>
      </c>
      <c r="BG776" s="372">
        <f t="shared" si="534"/>
        <v>464.37695172131134</v>
      </c>
      <c r="BH776" s="372">
        <f t="shared" si="534"/>
        <v>280.71141442465733</v>
      </c>
      <c r="BI776" s="372">
        <f t="shared" si="534"/>
        <v>365.365746808219</v>
      </c>
      <c r="BJ776" s="372">
        <f t="shared" si="534"/>
        <v>459.09018623287653</v>
      </c>
      <c r="BK776" s="372">
        <f t="shared" si="534"/>
        <v>277.68804541095875</v>
      </c>
      <c r="BL776" s="372">
        <f t="shared" si="534"/>
        <v>371.41248483561628</v>
      </c>
      <c r="BM776" s="372">
        <f t="shared" si="534"/>
        <v>462.11355524657517</v>
      </c>
      <c r="BN776" s="372">
        <f t="shared" si="534"/>
        <v>280.71141442465745</v>
      </c>
      <c r="BO776" s="372">
        <f t="shared" si="534"/>
        <v>374.43585384931498</v>
      </c>
      <c r="BP776" s="372">
        <f t="shared" si="534"/>
        <v>465.13692426027387</v>
      </c>
      <c r="BQ776" s="372">
        <f t="shared" si="534"/>
        <v>280.71141442465739</v>
      </c>
      <c r="BR776" s="372">
        <f t="shared" si="534"/>
        <v>371.41248483561628</v>
      </c>
      <c r="BS776" s="372">
        <f t="shared" si="534"/>
        <v>465.13692426027382</v>
      </c>
      <c r="BT776" s="372">
        <f t="shared" si="534"/>
        <v>280.71141442465739</v>
      </c>
      <c r="BU776" s="372">
        <f t="shared" si="534"/>
        <v>365.36574680821906</v>
      </c>
      <c r="BV776" s="372">
        <f t="shared" si="534"/>
        <v>459.09018623287659</v>
      </c>
      <c r="BW776" s="372">
        <f t="shared" si="534"/>
        <v>277.68804541095875</v>
      </c>
      <c r="BX776" s="372">
        <f t="shared" si="530"/>
        <v>371.41248483561628</v>
      </c>
      <c r="BY776" s="372">
        <f t="shared" si="530"/>
        <v>462.11355524657517</v>
      </c>
      <c r="BZ776" s="372">
        <f t="shared" si="530"/>
        <v>280.71141442465745</v>
      </c>
      <c r="CA776" s="372">
        <f t="shared" si="530"/>
        <v>374.43585384931498</v>
      </c>
      <c r="CB776" s="372">
        <f t="shared" si="530"/>
        <v>465.13692426027387</v>
      </c>
      <c r="CC776" s="372">
        <f t="shared" si="530"/>
        <v>280.71141442465739</v>
      </c>
      <c r="CD776" s="372">
        <f t="shared" si="530"/>
        <v>371.41248483561628</v>
      </c>
      <c r="CE776" s="372">
        <f t="shared" si="530"/>
        <v>465.13692426027382</v>
      </c>
      <c r="CF776" s="372">
        <f t="shared" si="530"/>
        <v>280.71141442465739</v>
      </c>
      <c r="CG776" s="372">
        <f t="shared" si="530"/>
        <v>365.36574680821906</v>
      </c>
      <c r="CH776" s="372">
        <f t="shared" si="530"/>
        <v>459.09018623287659</v>
      </c>
      <c r="CI776" s="372">
        <f t="shared" si="530"/>
        <v>277.68804541095875</v>
      </c>
      <c r="CJ776" s="372">
        <f t="shared" si="530"/>
        <v>371.41248483561628</v>
      </c>
      <c r="CK776" s="372">
        <f t="shared" si="530"/>
        <v>462.11355524657517</v>
      </c>
      <c r="CL776" s="372">
        <f t="shared" si="530"/>
        <v>280.71141442465745</v>
      </c>
      <c r="CM776" s="372">
        <f t="shared" si="530"/>
        <v>374.43585384931498</v>
      </c>
      <c r="CN776" s="372">
        <f t="shared" si="530"/>
        <v>465.13692426027387</v>
      </c>
      <c r="CO776" s="372">
        <f t="shared" si="530"/>
        <v>280.71141442465739</v>
      </c>
      <c r="CP776" s="372">
        <f t="shared" si="530"/>
        <v>371.41248483561628</v>
      </c>
      <c r="CQ776" s="372">
        <f t="shared" si="530"/>
        <v>465.13692426027382</v>
      </c>
      <c r="CR776" s="372">
        <f t="shared" si="530"/>
        <v>280.45533672131137</v>
      </c>
      <c r="CS776" s="372">
        <f t="shared" si="530"/>
        <v>367.89348155737696</v>
      </c>
      <c r="CT776" s="372">
        <f t="shared" si="530"/>
        <v>461.36184327868841</v>
      </c>
      <c r="CU776" s="372">
        <f t="shared" si="530"/>
        <v>277.44022827868838</v>
      </c>
      <c r="CV776" s="372">
        <f t="shared" si="530"/>
        <v>370.90858999999989</v>
      </c>
      <c r="CW776" s="372">
        <f t="shared" si="530"/>
        <v>461.36184327868841</v>
      </c>
      <c r="CX776" s="372">
        <f t="shared" si="530"/>
        <v>280.45533672131137</v>
      </c>
      <c r="CY776" s="372">
        <f t="shared" si="530"/>
        <v>373.92369844262282</v>
      </c>
      <c r="CZ776" s="372">
        <f t="shared" si="530"/>
        <v>464.37695172131134</v>
      </c>
      <c r="DA776" s="372">
        <f t="shared" si="530"/>
        <v>280.45533672131131</v>
      </c>
      <c r="DB776" s="372">
        <f t="shared" si="530"/>
        <v>370.90858999999983</v>
      </c>
      <c r="DC776" s="372">
        <f t="shared" si="530"/>
        <v>464.37695172131134</v>
      </c>
      <c r="DD776" s="372"/>
      <c r="DE776" s="372"/>
      <c r="DF776" s="372"/>
      <c r="DG776" s="372"/>
      <c r="DH776" s="372"/>
      <c r="DI776" s="372"/>
      <c r="DJ776" s="372"/>
      <c r="DK776" s="372"/>
      <c r="DL776" s="372"/>
      <c r="DM776" s="372"/>
      <c r="DN776" s="372"/>
      <c r="DO776" s="372"/>
      <c r="DP776" s="372"/>
      <c r="DQ776" s="372"/>
      <c r="DR776" s="372"/>
      <c r="DS776" s="372"/>
      <c r="DT776" s="372"/>
      <c r="DU776" s="372"/>
      <c r="DV776" s="372"/>
      <c r="DW776" s="372"/>
      <c r="DX776" s="372"/>
      <c r="DY776" s="372"/>
      <c r="DZ776" s="372"/>
      <c r="EA776" s="372"/>
      <c r="EB776" s="372"/>
      <c r="EC776" s="372"/>
      <c r="ED776" s="372"/>
      <c r="EE776" s="372"/>
      <c r="EF776" s="372"/>
      <c r="EG776" s="372"/>
      <c r="EH776" s="372"/>
      <c r="EI776" s="372"/>
      <c r="EJ776" s="372"/>
      <c r="EK776" s="372"/>
      <c r="EL776" s="372"/>
      <c r="EM776" s="372"/>
    </row>
    <row r="777" spans="2:143" x14ac:dyDescent="0.3">
      <c r="B777" s="377">
        <f t="shared" si="480"/>
        <v>63</v>
      </c>
      <c r="C777" s="142">
        <f t="shared" si="480"/>
        <v>24</v>
      </c>
      <c r="D777" s="373" t="str">
        <f t="shared" si="531"/>
        <v>해외투자대출</v>
      </c>
      <c r="E777" s="215" t="str">
        <f t="shared" si="531"/>
        <v>산업</v>
      </c>
      <c r="F777" s="283">
        <f t="shared" si="531"/>
        <v>11480.75</v>
      </c>
      <c r="G777" s="217">
        <f t="shared" si="531"/>
        <v>2.4590999999999998E-2</v>
      </c>
      <c r="H777" s="218">
        <f t="shared" si="531"/>
        <v>43296</v>
      </c>
      <c r="I777" s="219" t="str">
        <f t="shared" si="531"/>
        <v>3개월</v>
      </c>
      <c r="J777" s="220" t="str">
        <f t="shared" si="531"/>
        <v>1,4,7,10</v>
      </c>
      <c r="K777" s="379">
        <f>'[1]차입명세(16.12)'!AC65/1000000</f>
        <v>58.817317000000003</v>
      </c>
      <c r="L777" s="372">
        <f t="shared" si="534"/>
        <v>82.795445276027394</v>
      </c>
      <c r="M777" s="372">
        <f t="shared" si="534"/>
        <v>104.45310952534246</v>
      </c>
      <c r="N777" s="372">
        <f t="shared" si="534"/>
        <v>128.43123780136986</v>
      </c>
      <c r="O777" s="372">
        <f t="shared" si="534"/>
        <v>82.021957267123298</v>
      </c>
      <c r="P777" s="372">
        <f t="shared" si="534"/>
        <v>106.00008554315069</v>
      </c>
      <c r="Q777" s="372">
        <f t="shared" si="534"/>
        <v>129.20472581027397</v>
      </c>
      <c r="R777" s="372">
        <f t="shared" si="534"/>
        <v>82.795445276027408</v>
      </c>
      <c r="S777" s="372">
        <f t="shared" si="534"/>
        <v>106.7735735520548</v>
      </c>
      <c r="T777" s="372">
        <f t="shared" si="534"/>
        <v>129.97821381917808</v>
      </c>
      <c r="U777" s="372">
        <f t="shared" si="534"/>
        <v>82.795445276027408</v>
      </c>
      <c r="V777" s="372">
        <f t="shared" si="534"/>
        <v>106.00008554315069</v>
      </c>
      <c r="W777" s="372">
        <f t="shared" si="534"/>
        <v>129.97821381917808</v>
      </c>
      <c r="X777" s="372">
        <f t="shared" si="534"/>
        <v>82.795445276027408</v>
      </c>
      <c r="Y777" s="372">
        <f t="shared" si="534"/>
        <v>104.45310952534248</v>
      </c>
      <c r="Z777" s="372">
        <f t="shared" si="534"/>
        <v>128.43123780136989</v>
      </c>
      <c r="AA777" s="372">
        <f t="shared" si="534"/>
        <v>82.021957267123327</v>
      </c>
      <c r="AB777" s="372">
        <f t="shared" si="534"/>
        <v>106.00008554315072</v>
      </c>
      <c r="AC777" s="372">
        <f t="shared" si="534"/>
        <v>129.204725810274</v>
      </c>
      <c r="AD777" s="372">
        <f t="shared" si="534"/>
        <v>82.795445276027436</v>
      </c>
      <c r="AE777" s="372">
        <f t="shared" si="534"/>
        <v>106.77357355205483</v>
      </c>
      <c r="AF777" s="372">
        <f t="shared" si="534"/>
        <v>129.97821381917811</v>
      </c>
      <c r="AG777" s="372">
        <f t="shared" si="534"/>
        <v>82.795445276027436</v>
      </c>
      <c r="AH777" s="372">
        <f t="shared" si="534"/>
        <v>106.00008554315072</v>
      </c>
      <c r="AI777" s="372">
        <f t="shared" si="534"/>
        <v>129.97821381917811</v>
      </c>
      <c r="AJ777" s="372">
        <f t="shared" si="534"/>
        <v>82.795445276027436</v>
      </c>
      <c r="AK777" s="372">
        <f t="shared" si="534"/>
        <v>104.45310952534251</v>
      </c>
      <c r="AL777" s="372">
        <f t="shared" si="534"/>
        <v>128.43123780136992</v>
      </c>
      <c r="AM777" s="372">
        <f t="shared" si="534"/>
        <v>82.021957267123355</v>
      </c>
      <c r="AN777" s="372">
        <f t="shared" si="534"/>
        <v>106.00008554315075</v>
      </c>
      <c r="AO777" s="372">
        <f t="shared" si="534"/>
        <v>129.20472581027403</v>
      </c>
      <c r="AP777" s="372">
        <f t="shared" si="534"/>
        <v>82.795445276027465</v>
      </c>
      <c r="AQ777" s="372">
        <f t="shared" si="534"/>
        <v>106.77357355205486</v>
      </c>
      <c r="AR777" s="372">
        <f t="shared" si="534"/>
        <v>129.97821381917814</v>
      </c>
      <c r="AS777" s="372">
        <f t="shared" si="534"/>
        <v>82.795445276027465</v>
      </c>
      <c r="AT777" s="372">
        <f t="shared" si="534"/>
        <v>106.00008554315075</v>
      </c>
      <c r="AU777" s="372">
        <f t="shared" si="534"/>
        <v>129.97821381917814</v>
      </c>
      <c r="AV777" s="372">
        <f t="shared" si="534"/>
        <v>82.729931264344316</v>
      </c>
      <c r="AW777" s="372">
        <f t="shared" si="534"/>
        <v>105.09979622131152</v>
      </c>
      <c r="AX777" s="372">
        <f t="shared" si="534"/>
        <v>129.01241048565578</v>
      </c>
      <c r="AY777" s="372">
        <f t="shared" si="534"/>
        <v>81.958556610655776</v>
      </c>
      <c r="AZ777" s="372">
        <f t="shared" si="534"/>
        <v>105.87117087500003</v>
      </c>
      <c r="BA777" s="372">
        <f t="shared" si="534"/>
        <v>129.01241048565578</v>
      </c>
      <c r="BB777" s="372">
        <f t="shared" si="534"/>
        <v>82.729931264344302</v>
      </c>
      <c r="BC777" s="372">
        <f t="shared" si="534"/>
        <v>106.64254552868856</v>
      </c>
      <c r="BD777" s="372">
        <f t="shared" si="534"/>
        <v>129.7837851393443</v>
      </c>
      <c r="BE777" s="372">
        <f t="shared" si="534"/>
        <v>82.729931264344302</v>
      </c>
      <c r="BF777" s="372">
        <f t="shared" si="534"/>
        <v>105.87117087500003</v>
      </c>
      <c r="BG777" s="372">
        <f t="shared" si="534"/>
        <v>129.7837851393443</v>
      </c>
      <c r="BH777" s="372">
        <f t="shared" si="534"/>
        <v>82.795445276027451</v>
      </c>
      <c r="BI777" s="372">
        <f t="shared" si="534"/>
        <v>104.45310952534251</v>
      </c>
      <c r="BJ777" s="372">
        <f t="shared" si="534"/>
        <v>128.43123780136992</v>
      </c>
      <c r="BK777" s="372">
        <f t="shared" si="534"/>
        <v>82.021957267123355</v>
      </c>
      <c r="BL777" s="372">
        <f t="shared" si="534"/>
        <v>106.00008554315075</v>
      </c>
      <c r="BM777" s="372">
        <f t="shared" si="534"/>
        <v>129.20472581027403</v>
      </c>
      <c r="BN777" s="372">
        <f t="shared" si="534"/>
        <v>82.795445276027465</v>
      </c>
      <c r="BO777" s="372">
        <f t="shared" si="534"/>
        <v>106.77357355205486</v>
      </c>
      <c r="BP777" s="372">
        <f t="shared" si="534"/>
        <v>129.97821381917814</v>
      </c>
      <c r="BQ777" s="372">
        <f t="shared" si="534"/>
        <v>82.795445276027465</v>
      </c>
      <c r="BR777" s="372">
        <f t="shared" si="534"/>
        <v>106.00008554315075</v>
      </c>
      <c r="BS777" s="372">
        <f t="shared" si="534"/>
        <v>129.97821381917814</v>
      </c>
      <c r="BT777" s="372">
        <f t="shared" si="534"/>
        <v>82.795445276027465</v>
      </c>
      <c r="BU777" s="372">
        <f t="shared" si="534"/>
        <v>104.45310952534254</v>
      </c>
      <c r="BV777" s="372">
        <f t="shared" si="534"/>
        <v>128.43123780136995</v>
      </c>
      <c r="BW777" s="372">
        <f t="shared" si="534"/>
        <v>82.021957267123383</v>
      </c>
      <c r="BX777" s="372">
        <f t="shared" si="530"/>
        <v>106.00008554315077</v>
      </c>
      <c r="BY777" s="372">
        <f t="shared" si="530"/>
        <v>129.20472581027406</v>
      </c>
      <c r="BZ777" s="372">
        <f t="shared" si="530"/>
        <v>82.795445276027493</v>
      </c>
      <c r="CA777" s="372">
        <f t="shared" si="530"/>
        <v>106.77357355205488</v>
      </c>
      <c r="CB777" s="372">
        <f t="shared" si="530"/>
        <v>129.97821381917817</v>
      </c>
      <c r="CC777" s="372">
        <f t="shared" si="530"/>
        <v>82.795445276027493</v>
      </c>
      <c r="CD777" s="372">
        <f t="shared" si="530"/>
        <v>106.00008554315077</v>
      </c>
      <c r="CE777" s="372">
        <f t="shared" si="530"/>
        <v>129.97821381917817</v>
      </c>
      <c r="CF777" s="372">
        <f t="shared" si="530"/>
        <v>82.795445276027493</v>
      </c>
      <c r="CG777" s="372">
        <f t="shared" si="530"/>
        <v>104.45310952534257</v>
      </c>
      <c r="CH777" s="372">
        <f t="shared" si="530"/>
        <v>128.43123780136997</v>
      </c>
      <c r="CI777" s="372">
        <f t="shared" si="530"/>
        <v>82.021957267123412</v>
      </c>
      <c r="CJ777" s="372">
        <f t="shared" si="530"/>
        <v>106.0000855431508</v>
      </c>
      <c r="CK777" s="372">
        <f t="shared" si="530"/>
        <v>129.20472581027408</v>
      </c>
      <c r="CL777" s="372">
        <f t="shared" si="530"/>
        <v>82.795445276027522</v>
      </c>
      <c r="CM777" s="372">
        <f t="shared" si="530"/>
        <v>106.77357355205491</v>
      </c>
      <c r="CN777" s="372">
        <f t="shared" si="530"/>
        <v>129.97821381917819</v>
      </c>
      <c r="CO777" s="372">
        <f t="shared" si="530"/>
        <v>82.795445276027522</v>
      </c>
      <c r="CP777" s="372">
        <f t="shared" si="530"/>
        <v>106.0000855431508</v>
      </c>
      <c r="CQ777" s="372">
        <f t="shared" si="530"/>
        <v>129.97821381917819</v>
      </c>
      <c r="CR777" s="372">
        <f t="shared" si="530"/>
        <v>82.729931264344373</v>
      </c>
      <c r="CS777" s="372">
        <f t="shared" si="530"/>
        <v>105.09979622131158</v>
      </c>
      <c r="CT777" s="372">
        <f t="shared" si="530"/>
        <v>129.01241048565583</v>
      </c>
      <c r="CU777" s="372">
        <f t="shared" si="530"/>
        <v>81.958556610655833</v>
      </c>
      <c r="CV777" s="372">
        <f t="shared" si="530"/>
        <v>105.87117087500009</v>
      </c>
      <c r="CW777" s="372">
        <f t="shared" si="530"/>
        <v>129.01241048565583</v>
      </c>
      <c r="CX777" s="372">
        <f t="shared" si="530"/>
        <v>82.729931264344359</v>
      </c>
      <c r="CY777" s="372">
        <f t="shared" si="530"/>
        <v>106.64254552868861</v>
      </c>
      <c r="CZ777" s="372">
        <f t="shared" si="530"/>
        <v>129.78378513934436</v>
      </c>
      <c r="DA777" s="372">
        <f t="shared" si="530"/>
        <v>82.729931264344359</v>
      </c>
      <c r="DB777" s="372">
        <f t="shared" ref="DB777:FM777" si="535">DA777+DB554-DB701</f>
        <v>105.87117087500009</v>
      </c>
      <c r="DC777" s="372">
        <f t="shared" si="535"/>
        <v>129.78378513934436</v>
      </c>
      <c r="DD777" s="372"/>
      <c r="DE777" s="372"/>
      <c r="DF777" s="372"/>
      <c r="DG777" s="372"/>
      <c r="DH777" s="372"/>
      <c r="DI777" s="372"/>
      <c r="DJ777" s="372"/>
      <c r="DK777" s="372"/>
      <c r="DL777" s="372"/>
      <c r="DM777" s="372"/>
      <c r="DN777" s="372"/>
      <c r="DO777" s="372"/>
      <c r="DP777" s="372"/>
      <c r="DQ777" s="372"/>
      <c r="DR777" s="372"/>
      <c r="DS777" s="372"/>
      <c r="DT777" s="372"/>
      <c r="DU777" s="372"/>
      <c r="DV777" s="372"/>
      <c r="DW777" s="372"/>
      <c r="DX777" s="372"/>
      <c r="DY777" s="372"/>
      <c r="DZ777" s="372"/>
      <c r="EA777" s="372"/>
      <c r="EB777" s="372"/>
      <c r="EC777" s="372"/>
      <c r="ED777" s="372"/>
      <c r="EE777" s="372"/>
      <c r="EF777" s="372"/>
      <c r="EG777" s="372"/>
      <c r="EH777" s="372"/>
      <c r="EI777" s="372"/>
      <c r="EJ777" s="372"/>
      <c r="EK777" s="372"/>
      <c r="EL777" s="372"/>
      <c r="EM777" s="372"/>
    </row>
    <row r="778" spans="2:143" x14ac:dyDescent="0.3">
      <c r="B778" s="377">
        <f t="shared" si="480"/>
        <v>64</v>
      </c>
      <c r="C778" s="142">
        <f t="shared" si="480"/>
        <v>25</v>
      </c>
      <c r="D778" s="373" t="str">
        <f t="shared" si="531"/>
        <v>해외투자대출</v>
      </c>
      <c r="E778" s="215" t="str">
        <f t="shared" si="531"/>
        <v>산업</v>
      </c>
      <c r="F778" s="283">
        <f t="shared" si="531"/>
        <v>42297.5</v>
      </c>
      <c r="G778" s="217">
        <f t="shared" si="531"/>
        <v>2.5009999999999998E-2</v>
      </c>
      <c r="H778" s="218">
        <f t="shared" si="531"/>
        <v>43306</v>
      </c>
      <c r="I778" s="219" t="str">
        <f t="shared" si="531"/>
        <v>3개월</v>
      </c>
      <c r="J778" s="220" t="str">
        <f t="shared" si="531"/>
        <v>1,4,7,10</v>
      </c>
      <c r="K778" s="379">
        <f>'[1]차입명세(16.12)'!AC66/1000000</f>
        <v>196.87958800000001</v>
      </c>
      <c r="L778" s="372">
        <f t="shared" si="534"/>
        <v>286.72527217808221</v>
      </c>
      <c r="M778" s="372">
        <f t="shared" si="534"/>
        <v>367.8762127260274</v>
      </c>
      <c r="N778" s="372">
        <f t="shared" si="534"/>
        <v>457.7218969041096</v>
      </c>
      <c r="O778" s="372">
        <f t="shared" si="534"/>
        <v>283.82702430136987</v>
      </c>
      <c r="P778" s="372">
        <f t="shared" si="534"/>
        <v>373.67270847945207</v>
      </c>
      <c r="Q778" s="372">
        <f t="shared" si="534"/>
        <v>460.62014478082193</v>
      </c>
      <c r="R778" s="372">
        <f t="shared" si="534"/>
        <v>286.72527217808226</v>
      </c>
      <c r="S778" s="372">
        <f t="shared" si="534"/>
        <v>376.57095635616446</v>
      </c>
      <c r="T778" s="372">
        <f t="shared" si="534"/>
        <v>463.51839265753432</v>
      </c>
      <c r="U778" s="372">
        <f t="shared" si="534"/>
        <v>286.72527217808232</v>
      </c>
      <c r="V778" s="372">
        <f t="shared" si="534"/>
        <v>373.67270847945218</v>
      </c>
      <c r="W778" s="372">
        <f t="shared" si="534"/>
        <v>463.51839265753438</v>
      </c>
      <c r="X778" s="372">
        <f t="shared" si="534"/>
        <v>286.72527217808232</v>
      </c>
      <c r="Y778" s="372">
        <f t="shared" si="534"/>
        <v>367.87621272602752</v>
      </c>
      <c r="Z778" s="372">
        <f t="shared" si="534"/>
        <v>457.72189690410971</v>
      </c>
      <c r="AA778" s="372">
        <f t="shared" si="534"/>
        <v>283.82702430136999</v>
      </c>
      <c r="AB778" s="372">
        <f t="shared" si="534"/>
        <v>373.67270847945218</v>
      </c>
      <c r="AC778" s="372">
        <f t="shared" si="534"/>
        <v>460.62014478082205</v>
      </c>
      <c r="AD778" s="372">
        <f t="shared" si="534"/>
        <v>286.72527217808238</v>
      </c>
      <c r="AE778" s="372">
        <f t="shared" si="534"/>
        <v>376.57095635616457</v>
      </c>
      <c r="AF778" s="372">
        <f t="shared" si="534"/>
        <v>463.51839265753443</v>
      </c>
      <c r="AG778" s="372">
        <f t="shared" si="534"/>
        <v>286.72527217808243</v>
      </c>
      <c r="AH778" s="372">
        <f t="shared" si="534"/>
        <v>373.6727084794523</v>
      </c>
      <c r="AI778" s="372">
        <f t="shared" si="534"/>
        <v>463.51839265753449</v>
      </c>
      <c r="AJ778" s="372">
        <f t="shared" si="534"/>
        <v>286.72527217808243</v>
      </c>
      <c r="AK778" s="372">
        <f t="shared" si="534"/>
        <v>367.87621272602763</v>
      </c>
      <c r="AL778" s="372">
        <f t="shared" si="534"/>
        <v>457.72189690410983</v>
      </c>
      <c r="AM778" s="372">
        <f t="shared" si="534"/>
        <v>283.8270243013701</v>
      </c>
      <c r="AN778" s="372">
        <f t="shared" si="534"/>
        <v>373.6727084794523</v>
      </c>
      <c r="AO778" s="372">
        <f t="shared" si="534"/>
        <v>460.62014478082216</v>
      </c>
      <c r="AP778" s="372">
        <f t="shared" si="534"/>
        <v>286.72527217808249</v>
      </c>
      <c r="AQ778" s="372">
        <f t="shared" si="534"/>
        <v>376.57095635616469</v>
      </c>
      <c r="AR778" s="372">
        <f t="shared" si="534"/>
        <v>463.51839265753455</v>
      </c>
      <c r="AS778" s="372">
        <f t="shared" si="534"/>
        <v>286.72527217808255</v>
      </c>
      <c r="AT778" s="372">
        <f t="shared" si="534"/>
        <v>373.67270847945241</v>
      </c>
      <c r="AU778" s="372">
        <f t="shared" si="534"/>
        <v>463.5183926575346</v>
      </c>
      <c r="AV778" s="372">
        <f t="shared" si="534"/>
        <v>286.4797921666671</v>
      </c>
      <c r="AW778" s="372">
        <f t="shared" si="534"/>
        <v>370.29933800000043</v>
      </c>
      <c r="AX778" s="372">
        <f t="shared" si="534"/>
        <v>459.89954216666706</v>
      </c>
      <c r="AY778" s="372">
        <f t="shared" si="534"/>
        <v>283.58946300000042</v>
      </c>
      <c r="AZ778" s="372">
        <f t="shared" si="534"/>
        <v>373.18966716666705</v>
      </c>
      <c r="BA778" s="372">
        <f t="shared" si="534"/>
        <v>459.89954216666706</v>
      </c>
      <c r="BB778" s="372">
        <f t="shared" si="534"/>
        <v>286.47979216666715</v>
      </c>
      <c r="BC778" s="372">
        <f t="shared" si="534"/>
        <v>376.07999633333384</v>
      </c>
      <c r="BD778" s="372">
        <f t="shared" si="534"/>
        <v>462.78987133333385</v>
      </c>
      <c r="BE778" s="372">
        <f t="shared" si="534"/>
        <v>286.47979216666727</v>
      </c>
      <c r="BF778" s="372">
        <f t="shared" si="534"/>
        <v>373.18966716666728</v>
      </c>
      <c r="BG778" s="372">
        <f t="shared" si="534"/>
        <v>462.78987133333396</v>
      </c>
      <c r="BH778" s="372">
        <f t="shared" si="534"/>
        <v>286.72527217808283</v>
      </c>
      <c r="BI778" s="372">
        <f t="shared" si="534"/>
        <v>367.87621272602803</v>
      </c>
      <c r="BJ778" s="372">
        <f t="shared" si="534"/>
        <v>457.72189690411022</v>
      </c>
      <c r="BK778" s="372">
        <f t="shared" si="534"/>
        <v>283.82702430137044</v>
      </c>
      <c r="BL778" s="372">
        <f t="shared" si="534"/>
        <v>373.67270847945264</v>
      </c>
      <c r="BM778" s="372">
        <f t="shared" si="534"/>
        <v>460.6201447808225</v>
      </c>
      <c r="BN778" s="372">
        <f t="shared" si="534"/>
        <v>286.72527217808283</v>
      </c>
      <c r="BO778" s="372">
        <f t="shared" si="534"/>
        <v>376.57095635616503</v>
      </c>
      <c r="BP778" s="372">
        <f t="shared" si="534"/>
        <v>463.51839265753489</v>
      </c>
      <c r="BQ778" s="372">
        <f t="shared" si="534"/>
        <v>286.72527217808289</v>
      </c>
      <c r="BR778" s="372">
        <f t="shared" si="534"/>
        <v>373.67270847945275</v>
      </c>
      <c r="BS778" s="372">
        <f t="shared" si="534"/>
        <v>463.51839265753495</v>
      </c>
      <c r="BT778" s="372">
        <f t="shared" si="534"/>
        <v>286.72527217808289</v>
      </c>
      <c r="BU778" s="372">
        <f t="shared" si="534"/>
        <v>367.87621272602809</v>
      </c>
      <c r="BV778" s="372">
        <f t="shared" si="534"/>
        <v>457.72189690411028</v>
      </c>
      <c r="BW778" s="372">
        <f t="shared" ref="BW778:EH785" si="536">BV778+BW555-BW702</f>
        <v>283.82702430137056</v>
      </c>
      <c r="BX778" s="372">
        <f t="shared" si="536"/>
        <v>373.67270847945275</v>
      </c>
      <c r="BY778" s="372">
        <f t="shared" si="536"/>
        <v>460.62014478082261</v>
      </c>
      <c r="BZ778" s="372">
        <f t="shared" si="536"/>
        <v>286.72527217808295</v>
      </c>
      <c r="CA778" s="372">
        <f t="shared" si="536"/>
        <v>376.57095635616514</v>
      </c>
      <c r="CB778" s="372">
        <f t="shared" si="536"/>
        <v>463.518392657535</v>
      </c>
      <c r="CC778" s="372">
        <f t="shared" si="536"/>
        <v>286.725272178083</v>
      </c>
      <c r="CD778" s="372">
        <f t="shared" si="536"/>
        <v>373.67270847945287</v>
      </c>
      <c r="CE778" s="372">
        <f t="shared" si="536"/>
        <v>463.51839265753506</v>
      </c>
      <c r="CF778" s="372">
        <f t="shared" si="536"/>
        <v>286.725272178083</v>
      </c>
      <c r="CG778" s="372">
        <f t="shared" si="536"/>
        <v>367.8762127260282</v>
      </c>
      <c r="CH778" s="372">
        <f t="shared" si="536"/>
        <v>457.72189690411039</v>
      </c>
      <c r="CI778" s="372">
        <f t="shared" si="536"/>
        <v>283.82702430137067</v>
      </c>
      <c r="CJ778" s="372">
        <f t="shared" si="536"/>
        <v>373.67270847945287</v>
      </c>
      <c r="CK778" s="372">
        <f t="shared" si="536"/>
        <v>460.62014478082273</v>
      </c>
      <c r="CL778" s="372">
        <f t="shared" si="536"/>
        <v>286.72527217808306</v>
      </c>
      <c r="CM778" s="372">
        <f t="shared" si="536"/>
        <v>376.57095635616525</v>
      </c>
      <c r="CN778" s="372">
        <f t="shared" si="536"/>
        <v>463.51839265753512</v>
      </c>
      <c r="CO778" s="372">
        <f t="shared" si="536"/>
        <v>286.72527217808312</v>
      </c>
      <c r="CP778" s="372">
        <f t="shared" si="536"/>
        <v>373.67270847945298</v>
      </c>
      <c r="CQ778" s="372">
        <f t="shared" si="536"/>
        <v>463.51839265753517</v>
      </c>
      <c r="CR778" s="372">
        <f t="shared" si="536"/>
        <v>286.47979216666766</v>
      </c>
      <c r="CS778" s="372">
        <f t="shared" si="536"/>
        <v>370.299338000001</v>
      </c>
      <c r="CT778" s="372">
        <f t="shared" si="536"/>
        <v>459.89954216666763</v>
      </c>
      <c r="CU778" s="372">
        <f t="shared" si="536"/>
        <v>283.58946300000099</v>
      </c>
      <c r="CV778" s="372">
        <f t="shared" si="536"/>
        <v>373.18966716666762</v>
      </c>
      <c r="CW778" s="372">
        <f t="shared" si="536"/>
        <v>459.89954216666763</v>
      </c>
      <c r="CX778" s="372">
        <f t="shared" si="536"/>
        <v>286.47979216666772</v>
      </c>
      <c r="CY778" s="372">
        <f t="shared" si="536"/>
        <v>376.07999633333441</v>
      </c>
      <c r="CZ778" s="372">
        <f t="shared" si="536"/>
        <v>462.78987133333442</v>
      </c>
      <c r="DA778" s="372">
        <f t="shared" si="536"/>
        <v>286.47979216666783</v>
      </c>
      <c r="DB778" s="372">
        <f t="shared" si="536"/>
        <v>373.18966716666785</v>
      </c>
      <c r="DC778" s="372">
        <f t="shared" si="536"/>
        <v>462.78987133333453</v>
      </c>
      <c r="DD778" s="372"/>
      <c r="DE778" s="372"/>
      <c r="DF778" s="372"/>
      <c r="DG778" s="372"/>
      <c r="DH778" s="372"/>
      <c r="DI778" s="372"/>
      <c r="DJ778" s="372"/>
      <c r="DK778" s="372"/>
      <c r="DL778" s="372"/>
      <c r="DM778" s="372"/>
      <c r="DN778" s="372"/>
      <c r="DO778" s="372"/>
      <c r="DP778" s="372"/>
      <c r="DQ778" s="372"/>
      <c r="DR778" s="372"/>
      <c r="DS778" s="372"/>
      <c r="DT778" s="372"/>
      <c r="DU778" s="372"/>
      <c r="DV778" s="372"/>
      <c r="DW778" s="372"/>
      <c r="DX778" s="372"/>
      <c r="DY778" s="372"/>
      <c r="DZ778" s="372"/>
      <c r="EA778" s="372"/>
      <c r="EB778" s="372"/>
      <c r="EC778" s="372"/>
      <c r="ED778" s="372"/>
      <c r="EE778" s="372"/>
      <c r="EF778" s="372"/>
      <c r="EG778" s="372"/>
      <c r="EH778" s="372"/>
      <c r="EI778" s="372"/>
      <c r="EJ778" s="372"/>
      <c r="EK778" s="372"/>
      <c r="EL778" s="372"/>
      <c r="EM778" s="372"/>
    </row>
    <row r="779" spans="2:143" x14ac:dyDescent="0.3">
      <c r="B779" s="377">
        <f t="shared" si="480"/>
        <v>65</v>
      </c>
      <c r="C779" s="142">
        <f t="shared" si="480"/>
        <v>26</v>
      </c>
      <c r="D779" s="373" t="str">
        <f t="shared" si="531"/>
        <v>해외투자대출</v>
      </c>
      <c r="E779" s="215" t="str">
        <f t="shared" si="531"/>
        <v>수출입</v>
      </c>
      <c r="F779" s="283">
        <f t="shared" si="531"/>
        <v>3872.518</v>
      </c>
      <c r="G779" s="217">
        <f t="shared" si="531"/>
        <v>2.1989999999999999E-2</v>
      </c>
      <c r="H779" s="218">
        <f t="shared" si="531"/>
        <v>42905</v>
      </c>
      <c r="I779" s="219" t="str">
        <f t="shared" si="531"/>
        <v>3개월</v>
      </c>
      <c r="J779" s="220" t="str">
        <f t="shared" si="531"/>
        <v>3.6.9.12</v>
      </c>
      <c r="K779" s="379">
        <f>'[1]차입명세(16.12)'!AC67/1000000</f>
        <v>3.0751019999999998</v>
      </c>
      <c r="L779" s="372">
        <f t="shared" ref="L779:BW782" si="537">K779+L556-L703</f>
        <v>10.307586371013699</v>
      </c>
      <c r="M779" s="372">
        <f t="shared" si="537"/>
        <v>16.840152899671232</v>
      </c>
      <c r="N779" s="372">
        <f t="shared" si="537"/>
        <v>10.307586371013695</v>
      </c>
      <c r="O779" s="372">
        <f t="shared" si="537"/>
        <v>13.612435757589036</v>
      </c>
      <c r="P779" s="372">
        <f t="shared" si="537"/>
        <v>17.027446790383557</v>
      </c>
      <c r="Q779" s="372">
        <f t="shared" si="537"/>
        <v>6.3799513865753372</v>
      </c>
      <c r="R779" s="372">
        <f t="shared" si="537"/>
        <v>6.3799513865753372</v>
      </c>
      <c r="S779" s="372">
        <f t="shared" si="537"/>
        <v>6.3799513865753372</v>
      </c>
      <c r="T779" s="372">
        <f t="shared" si="537"/>
        <v>3.0751019999999953</v>
      </c>
      <c r="U779" s="372">
        <f t="shared" si="537"/>
        <v>3.0751019999999953</v>
      </c>
      <c r="V779" s="372">
        <f t="shared" si="537"/>
        <v>3.0751019999999953</v>
      </c>
      <c r="W779" s="372">
        <f t="shared" si="537"/>
        <v>3.0751019999999953</v>
      </c>
      <c r="X779" s="372">
        <f t="shared" si="537"/>
        <v>3.0751019999999953</v>
      </c>
      <c r="Y779" s="372">
        <f t="shared" si="537"/>
        <v>3.0751019999999953</v>
      </c>
      <c r="Z779" s="372">
        <f t="shared" si="537"/>
        <v>3.0751019999999953</v>
      </c>
      <c r="AA779" s="372">
        <f t="shared" si="537"/>
        <v>3.0751019999999953</v>
      </c>
      <c r="AB779" s="372">
        <f t="shared" si="537"/>
        <v>3.0751019999999953</v>
      </c>
      <c r="AC779" s="372">
        <f t="shared" si="537"/>
        <v>3.0751019999999953</v>
      </c>
      <c r="AD779" s="372">
        <f t="shared" si="537"/>
        <v>3.0751019999999953</v>
      </c>
      <c r="AE779" s="372">
        <f t="shared" si="537"/>
        <v>3.0751019999999953</v>
      </c>
      <c r="AF779" s="372">
        <f t="shared" si="537"/>
        <v>3.0751019999999953</v>
      </c>
      <c r="AG779" s="372">
        <f t="shared" si="537"/>
        <v>3.0751019999999953</v>
      </c>
      <c r="AH779" s="372">
        <f t="shared" si="537"/>
        <v>3.0751019999999953</v>
      </c>
      <c r="AI779" s="372">
        <f t="shared" si="537"/>
        <v>3.0751019999999953</v>
      </c>
      <c r="AJ779" s="372">
        <f t="shared" si="537"/>
        <v>3.0751019999999953</v>
      </c>
      <c r="AK779" s="372">
        <f t="shared" si="537"/>
        <v>3.0751019999999953</v>
      </c>
      <c r="AL779" s="372">
        <f t="shared" si="537"/>
        <v>3.0751019999999953</v>
      </c>
      <c r="AM779" s="372">
        <f t="shared" si="537"/>
        <v>3.0751019999999953</v>
      </c>
      <c r="AN779" s="372">
        <f t="shared" si="537"/>
        <v>3.0751019999999953</v>
      </c>
      <c r="AO779" s="372">
        <f t="shared" si="537"/>
        <v>3.0751019999999953</v>
      </c>
      <c r="AP779" s="372">
        <f t="shared" si="537"/>
        <v>3.0751019999999953</v>
      </c>
      <c r="AQ779" s="372">
        <f t="shared" si="537"/>
        <v>3.0751019999999953</v>
      </c>
      <c r="AR779" s="372">
        <f t="shared" si="537"/>
        <v>3.0751019999999953</v>
      </c>
      <c r="AS779" s="372">
        <f t="shared" si="537"/>
        <v>3.0751019999999953</v>
      </c>
      <c r="AT779" s="372">
        <f t="shared" si="537"/>
        <v>3.0751019999999953</v>
      </c>
      <c r="AU779" s="372">
        <f t="shared" si="537"/>
        <v>3.0751019999999953</v>
      </c>
      <c r="AV779" s="372">
        <f t="shared" si="537"/>
        <v>3.0751019999999953</v>
      </c>
      <c r="AW779" s="372">
        <f t="shared" si="537"/>
        <v>3.0751019999999953</v>
      </c>
      <c r="AX779" s="372">
        <f t="shared" si="537"/>
        <v>3.0751019999999953</v>
      </c>
      <c r="AY779" s="372">
        <f t="shared" si="537"/>
        <v>3.0751019999999953</v>
      </c>
      <c r="AZ779" s="372">
        <f t="shared" si="537"/>
        <v>3.0751019999999953</v>
      </c>
      <c r="BA779" s="372">
        <f t="shared" si="537"/>
        <v>3.0751019999999953</v>
      </c>
      <c r="BB779" s="372">
        <f t="shared" si="537"/>
        <v>3.0751019999999953</v>
      </c>
      <c r="BC779" s="372">
        <f t="shared" si="537"/>
        <v>3.0751019999999953</v>
      </c>
      <c r="BD779" s="372">
        <f t="shared" si="537"/>
        <v>3.0751019999999953</v>
      </c>
      <c r="BE779" s="372">
        <f t="shared" si="537"/>
        <v>3.0751019999999953</v>
      </c>
      <c r="BF779" s="372">
        <f t="shared" si="537"/>
        <v>3.0751019999999953</v>
      </c>
      <c r="BG779" s="372">
        <f t="shared" si="537"/>
        <v>3.0751019999999953</v>
      </c>
      <c r="BH779" s="372">
        <f t="shared" si="537"/>
        <v>3.0751019999999953</v>
      </c>
      <c r="BI779" s="372">
        <f t="shared" si="537"/>
        <v>3.0751019999999953</v>
      </c>
      <c r="BJ779" s="372">
        <f t="shared" si="537"/>
        <v>3.0751019999999953</v>
      </c>
      <c r="BK779" s="372">
        <f t="shared" si="537"/>
        <v>3.0751019999999953</v>
      </c>
      <c r="BL779" s="372">
        <f t="shared" si="537"/>
        <v>3.0751019999999953</v>
      </c>
      <c r="BM779" s="372">
        <f t="shared" si="537"/>
        <v>3.0751019999999953</v>
      </c>
      <c r="BN779" s="372">
        <f t="shared" si="537"/>
        <v>3.0751019999999953</v>
      </c>
      <c r="BO779" s="372">
        <f t="shared" si="537"/>
        <v>3.0751019999999953</v>
      </c>
      <c r="BP779" s="372">
        <f t="shared" si="537"/>
        <v>3.0751019999999953</v>
      </c>
      <c r="BQ779" s="372">
        <f t="shared" si="537"/>
        <v>3.0751019999999953</v>
      </c>
      <c r="BR779" s="372">
        <f t="shared" si="537"/>
        <v>3.0751019999999953</v>
      </c>
      <c r="BS779" s="372">
        <f t="shared" si="537"/>
        <v>3.0751019999999953</v>
      </c>
      <c r="BT779" s="372">
        <f t="shared" si="537"/>
        <v>3.0751019999999953</v>
      </c>
      <c r="BU779" s="372">
        <f t="shared" si="537"/>
        <v>3.0751019999999953</v>
      </c>
      <c r="BV779" s="372">
        <f t="shared" si="537"/>
        <v>3.0751019999999953</v>
      </c>
      <c r="BW779" s="372">
        <f t="shared" si="537"/>
        <v>3.0751019999999953</v>
      </c>
      <c r="BX779" s="372">
        <f t="shared" si="536"/>
        <v>3.0751019999999953</v>
      </c>
      <c r="BY779" s="372">
        <f t="shared" si="536"/>
        <v>3.0751019999999953</v>
      </c>
      <c r="BZ779" s="372">
        <f t="shared" si="536"/>
        <v>3.0751019999999953</v>
      </c>
      <c r="CA779" s="372">
        <f t="shared" si="536"/>
        <v>3.0751019999999953</v>
      </c>
      <c r="CB779" s="372">
        <f t="shared" si="536"/>
        <v>3.0751019999999953</v>
      </c>
      <c r="CC779" s="372">
        <f t="shared" si="536"/>
        <v>3.0751019999999953</v>
      </c>
      <c r="CD779" s="372">
        <f t="shared" si="536"/>
        <v>3.0751019999999953</v>
      </c>
      <c r="CE779" s="372">
        <f t="shared" si="536"/>
        <v>3.0751019999999953</v>
      </c>
      <c r="CF779" s="372">
        <f t="shared" si="536"/>
        <v>3.0751019999999953</v>
      </c>
      <c r="CG779" s="372">
        <f t="shared" si="536"/>
        <v>3.0751019999999953</v>
      </c>
      <c r="CH779" s="372">
        <f t="shared" si="536"/>
        <v>3.0751019999999953</v>
      </c>
      <c r="CI779" s="372">
        <f t="shared" si="536"/>
        <v>3.0751019999999953</v>
      </c>
      <c r="CJ779" s="372">
        <f t="shared" si="536"/>
        <v>3.0751019999999953</v>
      </c>
      <c r="CK779" s="372">
        <f t="shared" si="536"/>
        <v>3.0751019999999953</v>
      </c>
      <c r="CL779" s="372">
        <f t="shared" si="536"/>
        <v>3.0751019999999953</v>
      </c>
      <c r="CM779" s="372">
        <f t="shared" si="536"/>
        <v>3.0751019999999953</v>
      </c>
      <c r="CN779" s="372">
        <f t="shared" si="536"/>
        <v>3.0751019999999953</v>
      </c>
      <c r="CO779" s="372">
        <f t="shared" si="536"/>
        <v>3.0751019999999953</v>
      </c>
      <c r="CP779" s="372">
        <f t="shared" si="536"/>
        <v>3.0751019999999953</v>
      </c>
      <c r="CQ779" s="372">
        <f t="shared" si="536"/>
        <v>3.0751019999999953</v>
      </c>
      <c r="CR779" s="372">
        <f t="shared" si="536"/>
        <v>3.0751019999999953</v>
      </c>
      <c r="CS779" s="372">
        <f t="shared" si="536"/>
        <v>3.0751019999999953</v>
      </c>
      <c r="CT779" s="372">
        <f t="shared" si="536"/>
        <v>3.0751019999999953</v>
      </c>
      <c r="CU779" s="372">
        <f t="shared" si="536"/>
        <v>3.0751019999999953</v>
      </c>
      <c r="CV779" s="372">
        <f t="shared" si="536"/>
        <v>3.0751019999999953</v>
      </c>
      <c r="CW779" s="372">
        <f t="shared" si="536"/>
        <v>3.0751019999999953</v>
      </c>
      <c r="CX779" s="372">
        <f t="shared" si="536"/>
        <v>3.0751019999999953</v>
      </c>
      <c r="CY779" s="372">
        <f t="shared" si="536"/>
        <v>3.0751019999999953</v>
      </c>
      <c r="CZ779" s="372">
        <f t="shared" si="536"/>
        <v>3.0751019999999953</v>
      </c>
      <c r="DA779" s="372">
        <f t="shared" si="536"/>
        <v>3.0751019999999953</v>
      </c>
      <c r="DB779" s="372">
        <f t="shared" si="536"/>
        <v>3.0751019999999953</v>
      </c>
      <c r="DC779" s="372">
        <f t="shared" si="536"/>
        <v>3.0751019999999953</v>
      </c>
      <c r="DD779" s="372"/>
      <c r="DE779" s="372"/>
      <c r="DF779" s="372"/>
      <c r="DG779" s="372"/>
      <c r="DH779" s="372"/>
      <c r="DI779" s="372"/>
      <c r="DJ779" s="372"/>
      <c r="DK779" s="372"/>
      <c r="DL779" s="372"/>
      <c r="DM779" s="372"/>
      <c r="DN779" s="372"/>
      <c r="DO779" s="372"/>
      <c r="DP779" s="372"/>
      <c r="DQ779" s="372"/>
      <c r="DR779" s="372"/>
      <c r="DS779" s="372"/>
      <c r="DT779" s="372"/>
      <c r="DU779" s="372"/>
      <c r="DV779" s="372"/>
      <c r="DW779" s="372"/>
      <c r="DX779" s="372"/>
      <c r="DY779" s="372"/>
      <c r="DZ779" s="372"/>
      <c r="EA779" s="372"/>
      <c r="EB779" s="372"/>
      <c r="EC779" s="372"/>
      <c r="ED779" s="372"/>
      <c r="EE779" s="372"/>
      <c r="EF779" s="372"/>
      <c r="EG779" s="372"/>
      <c r="EH779" s="372"/>
      <c r="EI779" s="372"/>
      <c r="EJ779" s="372"/>
      <c r="EK779" s="372"/>
      <c r="EL779" s="372"/>
      <c r="EM779" s="372"/>
    </row>
    <row r="780" spans="2:143" x14ac:dyDescent="0.3">
      <c r="B780" s="377">
        <f t="shared" si="480"/>
        <v>66</v>
      </c>
      <c r="C780" s="142">
        <f t="shared" si="480"/>
        <v>27</v>
      </c>
      <c r="D780" s="373" t="str">
        <f t="shared" si="531"/>
        <v>해외투자대출</v>
      </c>
      <c r="E780" s="215" t="str">
        <f t="shared" si="531"/>
        <v>수출입</v>
      </c>
      <c r="F780" s="283">
        <f t="shared" si="531"/>
        <v>3802.8</v>
      </c>
      <c r="G780" s="217">
        <f t="shared" si="531"/>
        <v>1.052E-2</v>
      </c>
      <c r="H780" s="218">
        <f t="shared" si="531"/>
        <v>43220</v>
      </c>
      <c r="I780" s="219" t="str">
        <f t="shared" si="531"/>
        <v>3개월</v>
      </c>
      <c r="J780" s="220" t="str">
        <f t="shared" si="531"/>
        <v>1,4,7,10</v>
      </c>
      <c r="K780" s="379">
        <f>'[1]차입명세(16.12)'!AC68/1000000</f>
        <v>6.8898279999999996</v>
      </c>
      <c r="L780" s="372">
        <f t="shared" si="537"/>
        <v>10.287551660273973</v>
      </c>
      <c r="M780" s="372">
        <f t="shared" si="537"/>
        <v>13.356463353424658</v>
      </c>
      <c r="N780" s="372">
        <f t="shared" si="537"/>
        <v>16.75418701369863</v>
      </c>
      <c r="O780" s="372">
        <f t="shared" si="537"/>
        <v>10.177947671232875</v>
      </c>
      <c r="P780" s="372">
        <f t="shared" si="537"/>
        <v>12.44309677808219</v>
      </c>
      <c r="Q780" s="372">
        <f t="shared" si="537"/>
        <v>14.635176558904107</v>
      </c>
      <c r="R780" s="372">
        <f t="shared" si="537"/>
        <v>9.1549771068493122</v>
      </c>
      <c r="S780" s="372">
        <f t="shared" si="537"/>
        <v>11.420126213698627</v>
      </c>
      <c r="T780" s="372">
        <f t="shared" si="537"/>
        <v>13.612205994520544</v>
      </c>
      <c r="U780" s="372">
        <f t="shared" si="537"/>
        <v>9.1549771068493087</v>
      </c>
      <c r="V780" s="372">
        <f t="shared" si="537"/>
        <v>10.251016997260267</v>
      </c>
      <c r="W780" s="372">
        <f t="shared" si="537"/>
        <v>11.383591550684924</v>
      </c>
      <c r="X780" s="372">
        <f t="shared" si="537"/>
        <v>8.0224025534246479</v>
      </c>
      <c r="Y780" s="372">
        <f t="shared" si="537"/>
        <v>8.9601255707762473</v>
      </c>
      <c r="Z780" s="372">
        <f t="shared" si="537"/>
        <v>9.9039376986301288</v>
      </c>
      <c r="AA780" s="372">
        <f t="shared" si="537"/>
        <v>7.7118579178082101</v>
      </c>
      <c r="AB780" s="372">
        <f t="shared" si="537"/>
        <v>8.466907620091316</v>
      </c>
      <c r="AC780" s="372">
        <f t="shared" si="537"/>
        <v>9.106264222831042</v>
      </c>
      <c r="AD780" s="372">
        <f t="shared" si="537"/>
        <v>7.4561152767123193</v>
      </c>
      <c r="AE780" s="372">
        <f t="shared" si="537"/>
        <v>7.9280213406392601</v>
      </c>
      <c r="AF780" s="372">
        <f t="shared" si="537"/>
        <v>8.2933679707762469</v>
      </c>
      <c r="AG780" s="372">
        <f t="shared" si="537"/>
        <v>7.172971638356155</v>
      </c>
      <c r="AH780" s="372">
        <f t="shared" si="537"/>
        <v>7.3556449534246484</v>
      </c>
      <c r="AI780" s="372">
        <f t="shared" si="537"/>
        <v>7.4500261662100371</v>
      </c>
      <c r="AJ780" s="372">
        <f t="shared" si="537"/>
        <v>6.8898279999999907</v>
      </c>
      <c r="AK780" s="372">
        <f t="shared" si="537"/>
        <v>6.8898279999999916</v>
      </c>
      <c r="AL780" s="372">
        <f t="shared" si="537"/>
        <v>6.8898279999999925</v>
      </c>
      <c r="AM780" s="372">
        <f t="shared" si="537"/>
        <v>6.8898279999999916</v>
      </c>
      <c r="AN780" s="372">
        <f t="shared" si="537"/>
        <v>6.8898279999999925</v>
      </c>
      <c r="AO780" s="372">
        <f t="shared" si="537"/>
        <v>6.8898279999999934</v>
      </c>
      <c r="AP780" s="372">
        <f t="shared" si="537"/>
        <v>6.8898279999999925</v>
      </c>
      <c r="AQ780" s="372">
        <f t="shared" si="537"/>
        <v>6.8898279999999934</v>
      </c>
      <c r="AR780" s="372">
        <f t="shared" si="537"/>
        <v>6.8898279999999943</v>
      </c>
      <c r="AS780" s="372">
        <f t="shared" si="537"/>
        <v>6.8898279999999934</v>
      </c>
      <c r="AT780" s="372">
        <f t="shared" si="537"/>
        <v>6.8898279999999943</v>
      </c>
      <c r="AU780" s="372">
        <f t="shared" si="537"/>
        <v>6.8898279999999952</v>
      </c>
      <c r="AV780" s="372">
        <f t="shared" si="537"/>
        <v>6.8898279999999943</v>
      </c>
      <c r="AW780" s="372">
        <f t="shared" si="537"/>
        <v>6.8898279999999952</v>
      </c>
      <c r="AX780" s="372">
        <f t="shared" si="537"/>
        <v>6.8898279999999961</v>
      </c>
      <c r="AY780" s="372">
        <f t="shared" si="537"/>
        <v>6.8898279999999952</v>
      </c>
      <c r="AZ780" s="372">
        <f t="shared" si="537"/>
        <v>6.8898279999999961</v>
      </c>
      <c r="BA780" s="372">
        <f t="shared" si="537"/>
        <v>6.889827999999997</v>
      </c>
      <c r="BB780" s="372">
        <f t="shared" si="537"/>
        <v>6.8898279999999961</v>
      </c>
      <c r="BC780" s="372">
        <f t="shared" si="537"/>
        <v>6.889827999999997</v>
      </c>
      <c r="BD780" s="372">
        <f t="shared" si="537"/>
        <v>6.8898279999999978</v>
      </c>
      <c r="BE780" s="372">
        <f t="shared" si="537"/>
        <v>6.889827999999997</v>
      </c>
      <c r="BF780" s="372">
        <f t="shared" si="537"/>
        <v>6.8898279999999978</v>
      </c>
      <c r="BG780" s="372">
        <f t="shared" si="537"/>
        <v>6.8898279999999987</v>
      </c>
      <c r="BH780" s="372">
        <f t="shared" si="537"/>
        <v>6.8898279999999978</v>
      </c>
      <c r="BI780" s="372">
        <f t="shared" si="537"/>
        <v>6.8898279999999987</v>
      </c>
      <c r="BJ780" s="372">
        <f t="shared" si="537"/>
        <v>6.8898279999999996</v>
      </c>
      <c r="BK780" s="372">
        <f t="shared" si="537"/>
        <v>6.8898279999999987</v>
      </c>
      <c r="BL780" s="372">
        <f t="shared" si="537"/>
        <v>6.8898279999999996</v>
      </c>
      <c r="BM780" s="372">
        <f t="shared" si="537"/>
        <v>6.8898280000000005</v>
      </c>
      <c r="BN780" s="372">
        <f t="shared" si="537"/>
        <v>6.8898279999999996</v>
      </c>
      <c r="BO780" s="372">
        <f t="shared" si="537"/>
        <v>6.8898280000000005</v>
      </c>
      <c r="BP780" s="372">
        <f t="shared" si="537"/>
        <v>6.8898280000000014</v>
      </c>
      <c r="BQ780" s="372">
        <f t="shared" si="537"/>
        <v>6.8898280000000005</v>
      </c>
      <c r="BR780" s="372">
        <f t="shared" si="537"/>
        <v>6.8898280000000014</v>
      </c>
      <c r="BS780" s="372">
        <f t="shared" si="537"/>
        <v>6.8898280000000023</v>
      </c>
      <c r="BT780" s="372">
        <f t="shared" si="537"/>
        <v>6.8898280000000014</v>
      </c>
      <c r="BU780" s="372">
        <f t="shared" si="537"/>
        <v>6.8898280000000023</v>
      </c>
      <c r="BV780" s="372">
        <f t="shared" si="537"/>
        <v>6.8898280000000032</v>
      </c>
      <c r="BW780" s="372">
        <f t="shared" si="537"/>
        <v>6.8898280000000023</v>
      </c>
      <c r="BX780" s="372">
        <f t="shared" si="536"/>
        <v>6.8898280000000032</v>
      </c>
      <c r="BY780" s="372">
        <f t="shared" si="536"/>
        <v>6.8898280000000041</v>
      </c>
      <c r="BZ780" s="372">
        <f t="shared" si="536"/>
        <v>6.8898280000000032</v>
      </c>
      <c r="CA780" s="372">
        <f t="shared" si="536"/>
        <v>6.8898280000000041</v>
      </c>
      <c r="CB780" s="372">
        <f t="shared" si="536"/>
        <v>6.8898280000000049</v>
      </c>
      <c r="CC780" s="372">
        <f t="shared" si="536"/>
        <v>6.8898280000000041</v>
      </c>
      <c r="CD780" s="372">
        <f t="shared" si="536"/>
        <v>6.8898280000000049</v>
      </c>
      <c r="CE780" s="372">
        <f t="shared" si="536"/>
        <v>6.8898280000000058</v>
      </c>
      <c r="CF780" s="372">
        <f t="shared" si="536"/>
        <v>6.8898280000000049</v>
      </c>
      <c r="CG780" s="372">
        <f t="shared" si="536"/>
        <v>6.8898280000000058</v>
      </c>
      <c r="CH780" s="372">
        <f t="shared" si="536"/>
        <v>6.8898280000000067</v>
      </c>
      <c r="CI780" s="372">
        <f t="shared" si="536"/>
        <v>6.8898280000000058</v>
      </c>
      <c r="CJ780" s="372">
        <f t="shared" si="536"/>
        <v>6.8898280000000067</v>
      </c>
      <c r="CK780" s="372">
        <f t="shared" si="536"/>
        <v>6.8898280000000076</v>
      </c>
      <c r="CL780" s="372">
        <f t="shared" si="536"/>
        <v>6.8898280000000067</v>
      </c>
      <c r="CM780" s="372">
        <f t="shared" si="536"/>
        <v>6.8898280000000076</v>
      </c>
      <c r="CN780" s="372">
        <f t="shared" si="536"/>
        <v>6.8898280000000085</v>
      </c>
      <c r="CO780" s="372">
        <f t="shared" si="536"/>
        <v>6.8898280000000076</v>
      </c>
      <c r="CP780" s="372">
        <f t="shared" si="536"/>
        <v>6.8898280000000085</v>
      </c>
      <c r="CQ780" s="372">
        <f t="shared" si="536"/>
        <v>6.8898280000000094</v>
      </c>
      <c r="CR780" s="372">
        <f t="shared" si="536"/>
        <v>6.8898280000000085</v>
      </c>
      <c r="CS780" s="372">
        <f t="shared" si="536"/>
        <v>6.8898280000000094</v>
      </c>
      <c r="CT780" s="372">
        <f t="shared" si="536"/>
        <v>6.8898280000000103</v>
      </c>
      <c r="CU780" s="372">
        <f t="shared" si="536"/>
        <v>6.8898280000000094</v>
      </c>
      <c r="CV780" s="372">
        <f t="shared" si="536"/>
        <v>6.8898280000000103</v>
      </c>
      <c r="CW780" s="372">
        <f t="shared" si="536"/>
        <v>6.8898280000000112</v>
      </c>
      <c r="CX780" s="372">
        <f t="shared" si="536"/>
        <v>6.8898280000000103</v>
      </c>
      <c r="CY780" s="372">
        <f t="shared" si="536"/>
        <v>6.8898280000000112</v>
      </c>
      <c r="CZ780" s="372">
        <f t="shared" si="536"/>
        <v>6.8898280000000121</v>
      </c>
      <c r="DA780" s="372">
        <f t="shared" si="536"/>
        <v>6.8898280000000112</v>
      </c>
      <c r="DB780" s="372">
        <f t="shared" si="536"/>
        <v>6.8898280000000121</v>
      </c>
      <c r="DC780" s="372">
        <f t="shared" si="536"/>
        <v>6.8898280000000129</v>
      </c>
      <c r="DD780" s="372"/>
      <c r="DE780" s="372"/>
      <c r="DF780" s="372"/>
      <c r="DG780" s="372"/>
      <c r="DH780" s="372"/>
      <c r="DI780" s="372"/>
      <c r="DJ780" s="372"/>
      <c r="DK780" s="372"/>
      <c r="DL780" s="372"/>
      <c r="DM780" s="372"/>
      <c r="DN780" s="372"/>
      <c r="DO780" s="372"/>
      <c r="DP780" s="372"/>
      <c r="DQ780" s="372"/>
      <c r="DR780" s="372"/>
      <c r="DS780" s="372"/>
      <c r="DT780" s="372"/>
      <c r="DU780" s="372"/>
      <c r="DV780" s="372"/>
      <c r="DW780" s="372"/>
      <c r="DX780" s="372"/>
      <c r="DY780" s="372"/>
      <c r="DZ780" s="372"/>
      <c r="EA780" s="372"/>
      <c r="EB780" s="372"/>
      <c r="EC780" s="372"/>
      <c r="ED780" s="372"/>
      <c r="EE780" s="372"/>
      <c r="EF780" s="372"/>
      <c r="EG780" s="372"/>
      <c r="EH780" s="372"/>
      <c r="EI780" s="372"/>
      <c r="EJ780" s="372"/>
      <c r="EK780" s="372"/>
      <c r="EL780" s="372"/>
      <c r="EM780" s="372"/>
    </row>
    <row r="781" spans="2:143" x14ac:dyDescent="0.3">
      <c r="B781" s="377">
        <f t="shared" ref="B781:C788" si="538">B780+1</f>
        <v>67</v>
      </c>
      <c r="C781" s="142">
        <f t="shared" si="538"/>
        <v>28</v>
      </c>
      <c r="D781" s="373" t="str">
        <f t="shared" si="531"/>
        <v>해외투자대출</v>
      </c>
      <c r="E781" s="215" t="str">
        <f t="shared" si="531"/>
        <v>수출입</v>
      </c>
      <c r="F781" s="283">
        <f t="shared" si="531"/>
        <v>20281.599999999999</v>
      </c>
      <c r="G781" s="217">
        <f t="shared" si="531"/>
        <v>1.179E-2</v>
      </c>
      <c r="H781" s="218">
        <f t="shared" si="531"/>
        <v>43640</v>
      </c>
      <c r="I781" s="219" t="str">
        <f t="shared" si="531"/>
        <v>3개월</v>
      </c>
      <c r="J781" s="220" t="str">
        <f t="shared" si="531"/>
        <v>3.6.9.12</v>
      </c>
      <c r="K781" s="379">
        <f>'[1]차입명세(16.12)'!AC69/1000000</f>
        <v>3.9853339999999999</v>
      </c>
      <c r="L781" s="372">
        <f t="shared" si="537"/>
        <v>24.294161353424656</v>
      </c>
      <c r="M781" s="372">
        <f t="shared" si="537"/>
        <v>42.637618317808219</v>
      </c>
      <c r="N781" s="372">
        <f t="shared" si="537"/>
        <v>24.294161353424656</v>
      </c>
      <c r="O781" s="372">
        <f t="shared" si="537"/>
        <v>43.947865243835608</v>
      </c>
      <c r="P781" s="372">
        <f t="shared" si="537"/>
        <v>64.256692597260269</v>
      </c>
      <c r="Q781" s="372">
        <f t="shared" si="537"/>
        <v>23.639037890410947</v>
      </c>
      <c r="R781" s="372">
        <f t="shared" si="537"/>
        <v>43.947865243835608</v>
      </c>
      <c r="S781" s="372">
        <f t="shared" si="537"/>
        <v>64.256692597260269</v>
      </c>
      <c r="T781" s="372">
        <f t="shared" si="537"/>
        <v>23.639037890410947</v>
      </c>
      <c r="U781" s="372">
        <f t="shared" si="537"/>
        <v>43.947865243835608</v>
      </c>
      <c r="V781" s="372">
        <f t="shared" si="537"/>
        <v>63.60156913424656</v>
      </c>
      <c r="W781" s="372">
        <f t="shared" si="537"/>
        <v>24.294161353424656</v>
      </c>
      <c r="X781" s="372">
        <f t="shared" si="537"/>
        <v>44.602988706849317</v>
      </c>
      <c r="Y781" s="372">
        <f t="shared" si="537"/>
        <v>62.564290317808222</v>
      </c>
      <c r="Z781" s="372">
        <f t="shared" si="537"/>
        <v>23.447960213698636</v>
      </c>
      <c r="AA781" s="372">
        <f t="shared" si="537"/>
        <v>41.873307610958911</v>
      </c>
      <c r="AB781" s="372">
        <f t="shared" si="537"/>
        <v>60.489732684931511</v>
      </c>
      <c r="AC781" s="372">
        <f t="shared" si="537"/>
        <v>21.591777068493158</v>
      </c>
      <c r="AD781" s="372">
        <f t="shared" si="537"/>
        <v>39.362001002739731</v>
      </c>
      <c r="AE781" s="372">
        <f t="shared" si="537"/>
        <v>56.709124367123295</v>
      </c>
      <c r="AF781" s="372">
        <f t="shared" si="537"/>
        <v>20.363420575342474</v>
      </c>
      <c r="AG781" s="372">
        <f t="shared" si="537"/>
        <v>36.86434280000001</v>
      </c>
      <c r="AH781" s="372">
        <f t="shared" si="537"/>
        <v>52.423525046575357</v>
      </c>
      <c r="AI781" s="372">
        <f t="shared" si="537"/>
        <v>19.640055084931511</v>
      </c>
      <c r="AJ781" s="372">
        <f t="shared" si="537"/>
        <v>34.87167560000001</v>
      </c>
      <c r="AK781" s="372">
        <f t="shared" si="537"/>
        <v>47.864957616438375</v>
      </c>
      <c r="AL781" s="372">
        <f t="shared" si="537"/>
        <v>17.524552235616454</v>
      </c>
      <c r="AM781" s="372">
        <f t="shared" si="537"/>
        <v>29.80811716712331</v>
      </c>
      <c r="AN781" s="372">
        <f t="shared" si="537"/>
        <v>41.654933123287705</v>
      </c>
      <c r="AO781" s="372">
        <f t="shared" si="537"/>
        <v>14.631090273972617</v>
      </c>
      <c r="AP781" s="372">
        <f t="shared" si="537"/>
        <v>24.785503950684955</v>
      </c>
      <c r="AQ781" s="372">
        <f t="shared" si="537"/>
        <v>34.093716487671266</v>
      </c>
      <c r="AR781" s="372">
        <f t="shared" si="537"/>
        <v>12.174377287671248</v>
      </c>
      <c r="AS781" s="372">
        <f t="shared" si="537"/>
        <v>19.790187545205505</v>
      </c>
      <c r="AT781" s="372">
        <f t="shared" si="537"/>
        <v>26.341422175342501</v>
      </c>
      <c r="AU781" s="372">
        <f t="shared" si="537"/>
        <v>9.9087419780822046</v>
      </c>
      <c r="AV781" s="372">
        <f t="shared" si="537"/>
        <v>14.972076666606807</v>
      </c>
      <c r="AW781" s="372">
        <f t="shared" si="537"/>
        <v>19.314022273164195</v>
      </c>
      <c r="AX781" s="372">
        <f t="shared" si="537"/>
        <v>8.2047795737705052</v>
      </c>
      <c r="AY781" s="372">
        <f t="shared" si="537"/>
        <v>11.879780557377075</v>
      </c>
      <c r="AZ781" s="372">
        <f t="shared" si="537"/>
        <v>15.255337016393481</v>
      </c>
      <c r="BA781" s="372">
        <f t="shared" si="537"/>
        <v>6.8436680983606664</v>
      </c>
      <c r="BB781" s="372">
        <f t="shared" si="537"/>
        <v>9.3753354426229745</v>
      </c>
      <c r="BC781" s="372">
        <f t="shared" si="537"/>
        <v>11.485058229508233</v>
      </c>
      <c r="BD781" s="372">
        <f t="shared" si="537"/>
        <v>5.6186677704918147</v>
      </c>
      <c r="BE781" s="372">
        <f t="shared" si="537"/>
        <v>6.8845014426229758</v>
      </c>
      <c r="BF781" s="372">
        <f t="shared" si="537"/>
        <v>7.7011683278688903</v>
      </c>
      <c r="BG781" s="372">
        <f t="shared" si="537"/>
        <v>4.4072785573770616</v>
      </c>
      <c r="BH781" s="372">
        <f t="shared" si="537"/>
        <v>4.407278557377075</v>
      </c>
      <c r="BI781" s="372">
        <f t="shared" si="537"/>
        <v>4.4072785573770874</v>
      </c>
      <c r="BJ781" s="372">
        <f t="shared" si="537"/>
        <v>3.9853340000000119</v>
      </c>
      <c r="BK781" s="372">
        <f t="shared" si="537"/>
        <v>3.9853340000000252</v>
      </c>
      <c r="BL781" s="372">
        <f t="shared" si="537"/>
        <v>3.985334000000039</v>
      </c>
      <c r="BM781" s="372">
        <f t="shared" si="537"/>
        <v>3.9853340000000119</v>
      </c>
      <c r="BN781" s="372">
        <f t="shared" si="537"/>
        <v>3.9853340000000257</v>
      </c>
      <c r="BO781" s="372">
        <f t="shared" si="537"/>
        <v>3.9853340000000395</v>
      </c>
      <c r="BP781" s="372">
        <f t="shared" si="537"/>
        <v>3.9853340000000124</v>
      </c>
      <c r="BQ781" s="372">
        <f t="shared" si="537"/>
        <v>3.9853340000000261</v>
      </c>
      <c r="BR781" s="372">
        <f t="shared" si="537"/>
        <v>3.9853340000000395</v>
      </c>
      <c r="BS781" s="372">
        <f t="shared" si="537"/>
        <v>3.9853340000000133</v>
      </c>
      <c r="BT781" s="372">
        <f t="shared" si="537"/>
        <v>3.985334000000027</v>
      </c>
      <c r="BU781" s="372">
        <f t="shared" si="537"/>
        <v>3.9853340000000395</v>
      </c>
      <c r="BV781" s="372">
        <f t="shared" si="537"/>
        <v>3.9853340000000137</v>
      </c>
      <c r="BW781" s="372">
        <f t="shared" si="537"/>
        <v>3.985334000000027</v>
      </c>
      <c r="BX781" s="372">
        <f t="shared" si="536"/>
        <v>3.9853340000000408</v>
      </c>
      <c r="BY781" s="372">
        <f t="shared" si="536"/>
        <v>3.9853340000000137</v>
      </c>
      <c r="BZ781" s="372">
        <f t="shared" si="536"/>
        <v>3.9853340000000275</v>
      </c>
      <c r="CA781" s="372">
        <f t="shared" si="536"/>
        <v>3.9853340000000412</v>
      </c>
      <c r="CB781" s="372">
        <f t="shared" si="536"/>
        <v>3.9853340000000141</v>
      </c>
      <c r="CC781" s="372">
        <f t="shared" si="536"/>
        <v>3.9853340000000279</v>
      </c>
      <c r="CD781" s="372">
        <f t="shared" si="536"/>
        <v>3.9853340000000412</v>
      </c>
      <c r="CE781" s="372">
        <f t="shared" si="536"/>
        <v>3.985334000000015</v>
      </c>
      <c r="CF781" s="372">
        <f t="shared" si="536"/>
        <v>3.9853340000000288</v>
      </c>
      <c r="CG781" s="372">
        <f t="shared" si="536"/>
        <v>3.9853340000000412</v>
      </c>
      <c r="CH781" s="372">
        <f t="shared" si="536"/>
        <v>3.9853340000000155</v>
      </c>
      <c r="CI781" s="372">
        <f t="shared" si="536"/>
        <v>3.9853340000000288</v>
      </c>
      <c r="CJ781" s="372">
        <f t="shared" si="536"/>
        <v>3.9853340000000426</v>
      </c>
      <c r="CK781" s="372">
        <f t="shared" si="536"/>
        <v>3.9853340000000155</v>
      </c>
      <c r="CL781" s="372">
        <f t="shared" si="536"/>
        <v>3.9853340000000292</v>
      </c>
      <c r="CM781" s="372">
        <f t="shared" si="536"/>
        <v>3.985334000000043</v>
      </c>
      <c r="CN781" s="372">
        <f t="shared" si="536"/>
        <v>3.9853340000000159</v>
      </c>
      <c r="CO781" s="372">
        <f t="shared" si="536"/>
        <v>3.9853340000000297</v>
      </c>
      <c r="CP781" s="372">
        <f t="shared" si="536"/>
        <v>3.985334000000043</v>
      </c>
      <c r="CQ781" s="372">
        <f t="shared" si="536"/>
        <v>3.9853340000000168</v>
      </c>
      <c r="CR781" s="372">
        <f t="shared" si="536"/>
        <v>3.9853340000000306</v>
      </c>
      <c r="CS781" s="372">
        <f t="shared" si="536"/>
        <v>3.9853340000000435</v>
      </c>
      <c r="CT781" s="372">
        <f t="shared" si="536"/>
        <v>3.9853340000000173</v>
      </c>
      <c r="CU781" s="372">
        <f t="shared" si="536"/>
        <v>3.9853340000000306</v>
      </c>
      <c r="CV781" s="372">
        <f t="shared" si="536"/>
        <v>3.9853340000000443</v>
      </c>
      <c r="CW781" s="372">
        <f t="shared" si="536"/>
        <v>3.9853340000000173</v>
      </c>
      <c r="CX781" s="372">
        <f t="shared" si="536"/>
        <v>3.985334000000031</v>
      </c>
      <c r="CY781" s="372">
        <f t="shared" si="536"/>
        <v>3.9853340000000448</v>
      </c>
      <c r="CZ781" s="372">
        <f t="shared" si="536"/>
        <v>3.9853340000000177</v>
      </c>
      <c r="DA781" s="372">
        <f t="shared" si="536"/>
        <v>3.9853340000000315</v>
      </c>
      <c r="DB781" s="372">
        <f t="shared" si="536"/>
        <v>3.9853340000000448</v>
      </c>
      <c r="DC781" s="372">
        <f t="shared" si="536"/>
        <v>3.9853340000000186</v>
      </c>
      <c r="DD781" s="372"/>
      <c r="DE781" s="372"/>
      <c r="DF781" s="372"/>
      <c r="DG781" s="372"/>
      <c r="DH781" s="372"/>
      <c r="DI781" s="372"/>
      <c r="DJ781" s="372"/>
      <c r="DK781" s="372"/>
      <c r="DL781" s="372"/>
      <c r="DM781" s="372"/>
      <c r="DN781" s="372"/>
      <c r="DO781" s="372"/>
      <c r="DP781" s="372"/>
      <c r="DQ781" s="372"/>
      <c r="DR781" s="372"/>
      <c r="DS781" s="372"/>
      <c r="DT781" s="372"/>
      <c r="DU781" s="372"/>
      <c r="DV781" s="372"/>
      <c r="DW781" s="372"/>
      <c r="DX781" s="372"/>
      <c r="DY781" s="372"/>
      <c r="DZ781" s="372"/>
      <c r="EA781" s="372"/>
      <c r="EB781" s="372"/>
      <c r="EC781" s="372"/>
      <c r="ED781" s="372"/>
      <c r="EE781" s="372"/>
      <c r="EF781" s="372"/>
      <c r="EG781" s="372"/>
      <c r="EH781" s="372"/>
      <c r="EI781" s="372"/>
      <c r="EJ781" s="372"/>
      <c r="EK781" s="372"/>
      <c r="EL781" s="372"/>
      <c r="EM781" s="372"/>
    </row>
    <row r="782" spans="2:143" x14ac:dyDescent="0.3">
      <c r="B782" s="377">
        <f t="shared" si="538"/>
        <v>68</v>
      </c>
      <c r="C782" s="142">
        <f t="shared" si="538"/>
        <v>29</v>
      </c>
      <c r="D782" s="373" t="str">
        <f t="shared" si="531"/>
        <v>해외투자대출</v>
      </c>
      <c r="E782" s="215" t="str">
        <f t="shared" si="531"/>
        <v>산업</v>
      </c>
      <c r="F782" s="283">
        <f t="shared" si="531"/>
        <v>5070.3999999999996</v>
      </c>
      <c r="G782" s="217">
        <f t="shared" si="531"/>
        <v>1.66071E-2</v>
      </c>
      <c r="H782" s="218">
        <f t="shared" si="531"/>
        <v>42792</v>
      </c>
      <c r="I782" s="219" t="str">
        <f t="shared" si="531"/>
        <v>3개월</v>
      </c>
      <c r="J782" s="220" t="str">
        <f t="shared" si="531"/>
        <v>2,5,8,11</v>
      </c>
      <c r="K782" s="379">
        <f>'[1]차입명세(16.12)'!AC70/1000000</f>
        <v>0.93560699999999997</v>
      </c>
      <c r="L782" s="372">
        <f t="shared" si="537"/>
        <v>8.0872339453150683</v>
      </c>
      <c r="M782" s="372">
        <f t="shared" si="537"/>
        <v>7.3951410151232873</v>
      </c>
      <c r="N782" s="372">
        <f t="shared" si="537"/>
        <v>14.546767960438356</v>
      </c>
      <c r="O782" s="372">
        <f t="shared" si="537"/>
        <v>21.467697262356161</v>
      </c>
      <c r="P782" s="372">
        <f t="shared" si="537"/>
        <v>8.0872339453150666</v>
      </c>
      <c r="Q782" s="372">
        <f t="shared" si="537"/>
        <v>15.008163247232874</v>
      </c>
      <c r="R782" s="372">
        <f t="shared" si="537"/>
        <v>22.159790192547941</v>
      </c>
      <c r="S782" s="372">
        <f t="shared" si="537"/>
        <v>8.0872339453150666</v>
      </c>
      <c r="T782" s="372">
        <f t="shared" si="537"/>
        <v>15.008163247232874</v>
      </c>
      <c r="U782" s="372">
        <f t="shared" si="537"/>
        <v>22.159790192547941</v>
      </c>
      <c r="V782" s="372">
        <f t="shared" si="537"/>
        <v>7.8565363019178029</v>
      </c>
      <c r="W782" s="372">
        <f t="shared" si="537"/>
        <v>15.008163247232872</v>
      </c>
      <c r="X782" s="372">
        <f t="shared" si="537"/>
        <v>22.159790192547941</v>
      </c>
      <c r="Y782" s="372">
        <f t="shared" si="537"/>
        <v>7.3951410151232864</v>
      </c>
      <c r="Z782" s="372">
        <f t="shared" si="537"/>
        <v>14.546767960438356</v>
      </c>
      <c r="AA782" s="372">
        <f t="shared" si="537"/>
        <v>21.467697262356161</v>
      </c>
      <c r="AB782" s="372">
        <f t="shared" si="537"/>
        <v>8.0872339453150666</v>
      </c>
      <c r="AC782" s="372">
        <f t="shared" si="537"/>
        <v>15.008163247232874</v>
      </c>
      <c r="AD782" s="372">
        <f t="shared" si="537"/>
        <v>22.159790192547941</v>
      </c>
      <c r="AE782" s="372">
        <f t="shared" si="537"/>
        <v>8.0872339453150666</v>
      </c>
      <c r="AF782" s="372">
        <f t="shared" si="537"/>
        <v>15.008163247232874</v>
      </c>
      <c r="AG782" s="372">
        <f t="shared" si="537"/>
        <v>22.159790192547941</v>
      </c>
      <c r="AH782" s="372">
        <f t="shared" si="537"/>
        <v>7.8565363019178029</v>
      </c>
      <c r="AI782" s="372">
        <f t="shared" si="537"/>
        <v>15.008163247232872</v>
      </c>
      <c r="AJ782" s="372">
        <f t="shared" si="537"/>
        <v>22.159790192547941</v>
      </c>
      <c r="AK782" s="372">
        <f t="shared" si="537"/>
        <v>7.3951410151232864</v>
      </c>
      <c r="AL782" s="372">
        <f t="shared" si="537"/>
        <v>14.546767960438356</v>
      </c>
      <c r="AM782" s="372">
        <f t="shared" si="537"/>
        <v>21.467697262356161</v>
      </c>
      <c r="AN782" s="372">
        <f t="shared" si="537"/>
        <v>8.0872339453150666</v>
      </c>
      <c r="AO782" s="372">
        <f t="shared" si="537"/>
        <v>15.008163247232874</v>
      </c>
      <c r="AP782" s="372">
        <f t="shared" si="537"/>
        <v>22.159790192547941</v>
      </c>
      <c r="AQ782" s="372">
        <f t="shared" si="537"/>
        <v>8.0872339453150666</v>
      </c>
      <c r="AR782" s="372">
        <f t="shared" si="537"/>
        <v>15.008163247232874</v>
      </c>
      <c r="AS782" s="372">
        <f t="shared" si="537"/>
        <v>22.159790192547941</v>
      </c>
      <c r="AT782" s="372">
        <f t="shared" si="537"/>
        <v>7.8565363019178029</v>
      </c>
      <c r="AU782" s="372">
        <f t="shared" si="537"/>
        <v>15.008163247232872</v>
      </c>
      <c r="AV782" s="372">
        <f t="shared" si="537"/>
        <v>22.14025022821648</v>
      </c>
      <c r="AW782" s="372">
        <f t="shared" si="537"/>
        <v>7.6075593370491781</v>
      </c>
      <c r="AX782" s="372">
        <f t="shared" si="537"/>
        <v>14.739646318032785</v>
      </c>
      <c r="AY782" s="372">
        <f t="shared" si="537"/>
        <v>21.641665977049179</v>
      </c>
      <c r="AZ782" s="372">
        <f t="shared" si="537"/>
        <v>8.0676939809836057</v>
      </c>
      <c r="BA782" s="372">
        <f t="shared" si="537"/>
        <v>14.969713639999998</v>
      </c>
      <c r="BB782" s="372">
        <f t="shared" si="537"/>
        <v>22.101800620983603</v>
      </c>
      <c r="BC782" s="372">
        <f t="shared" si="537"/>
        <v>8.0676939809836057</v>
      </c>
      <c r="BD782" s="372">
        <f t="shared" si="537"/>
        <v>14.969713639999998</v>
      </c>
      <c r="BE782" s="372">
        <f t="shared" si="537"/>
        <v>22.101800620983603</v>
      </c>
      <c r="BF782" s="372">
        <f t="shared" si="537"/>
        <v>7.8376266590163901</v>
      </c>
      <c r="BG782" s="372">
        <f t="shared" si="537"/>
        <v>14.969713639999997</v>
      </c>
      <c r="BH782" s="372">
        <f t="shared" si="537"/>
        <v>22.121340585315064</v>
      </c>
      <c r="BI782" s="372">
        <f t="shared" si="537"/>
        <v>7.3951410151232864</v>
      </c>
      <c r="BJ782" s="372">
        <f t="shared" si="537"/>
        <v>14.546767960438356</v>
      </c>
      <c r="BK782" s="372">
        <f t="shared" si="537"/>
        <v>21.467697262356161</v>
      </c>
      <c r="BL782" s="372">
        <f t="shared" si="537"/>
        <v>8.0872339453150666</v>
      </c>
      <c r="BM782" s="372">
        <f t="shared" si="537"/>
        <v>15.008163247232874</v>
      </c>
      <c r="BN782" s="372">
        <f t="shared" si="537"/>
        <v>22.159790192547941</v>
      </c>
      <c r="BO782" s="372">
        <f t="shared" si="537"/>
        <v>8.0872339453150666</v>
      </c>
      <c r="BP782" s="372">
        <f t="shared" si="537"/>
        <v>15.008163247232874</v>
      </c>
      <c r="BQ782" s="372">
        <f t="shared" si="537"/>
        <v>22.159790192547941</v>
      </c>
      <c r="BR782" s="372">
        <f t="shared" si="537"/>
        <v>7.8565363019178029</v>
      </c>
      <c r="BS782" s="372">
        <f t="shared" si="537"/>
        <v>15.008163247232872</v>
      </c>
      <c r="BT782" s="372">
        <f t="shared" si="537"/>
        <v>22.159790192547941</v>
      </c>
      <c r="BU782" s="372">
        <f t="shared" si="537"/>
        <v>7.3951410151232864</v>
      </c>
      <c r="BV782" s="372">
        <f t="shared" si="537"/>
        <v>14.546767960438356</v>
      </c>
      <c r="BW782" s="372">
        <f t="shared" ref="BW782:EH782" si="539">BV782+BW559-BW706</f>
        <v>21.467697262356161</v>
      </c>
      <c r="BX782" s="372">
        <f t="shared" si="536"/>
        <v>8.0872339453150666</v>
      </c>
      <c r="BY782" s="372">
        <f t="shared" si="536"/>
        <v>15.008163247232874</v>
      </c>
      <c r="BZ782" s="372">
        <f t="shared" si="536"/>
        <v>22.159790192547941</v>
      </c>
      <c r="CA782" s="372">
        <f t="shared" si="536"/>
        <v>8.0872339453150666</v>
      </c>
      <c r="CB782" s="372">
        <f t="shared" si="536"/>
        <v>15.008163247232874</v>
      </c>
      <c r="CC782" s="372">
        <f t="shared" si="536"/>
        <v>22.159790192547941</v>
      </c>
      <c r="CD782" s="372">
        <f t="shared" si="536"/>
        <v>7.8565363019178029</v>
      </c>
      <c r="CE782" s="372">
        <f t="shared" si="536"/>
        <v>15.008163247232872</v>
      </c>
      <c r="CF782" s="372">
        <f t="shared" si="536"/>
        <v>22.159790192547941</v>
      </c>
      <c r="CG782" s="372">
        <f t="shared" si="536"/>
        <v>7.3951410151232864</v>
      </c>
      <c r="CH782" s="372">
        <f t="shared" si="536"/>
        <v>14.546767960438356</v>
      </c>
      <c r="CI782" s="372">
        <f t="shared" si="536"/>
        <v>21.467697262356161</v>
      </c>
      <c r="CJ782" s="372">
        <f t="shared" si="536"/>
        <v>8.0872339453150666</v>
      </c>
      <c r="CK782" s="372">
        <f t="shared" si="536"/>
        <v>15.008163247232874</v>
      </c>
      <c r="CL782" s="372">
        <f t="shared" si="536"/>
        <v>22.159790192547941</v>
      </c>
      <c r="CM782" s="372">
        <f t="shared" si="536"/>
        <v>8.0872339453150666</v>
      </c>
      <c r="CN782" s="372">
        <f t="shared" si="536"/>
        <v>15.008163247232874</v>
      </c>
      <c r="CO782" s="372">
        <f t="shared" si="536"/>
        <v>22.159790192547941</v>
      </c>
      <c r="CP782" s="372">
        <f t="shared" si="536"/>
        <v>7.8565363019178029</v>
      </c>
      <c r="CQ782" s="372">
        <f t="shared" si="536"/>
        <v>15.008163247232872</v>
      </c>
      <c r="CR782" s="372">
        <f t="shared" si="536"/>
        <v>22.14025022821648</v>
      </c>
      <c r="CS782" s="372">
        <f t="shared" si="536"/>
        <v>7.6075593370491781</v>
      </c>
      <c r="CT782" s="372">
        <f t="shared" si="536"/>
        <v>14.739646318032785</v>
      </c>
      <c r="CU782" s="372">
        <f t="shared" si="536"/>
        <v>21.641665977049179</v>
      </c>
      <c r="CV782" s="372">
        <f t="shared" si="536"/>
        <v>8.0676939809836057</v>
      </c>
      <c r="CW782" s="372">
        <f t="shared" si="536"/>
        <v>14.969713639999998</v>
      </c>
      <c r="CX782" s="372">
        <f t="shared" si="536"/>
        <v>22.101800620983603</v>
      </c>
      <c r="CY782" s="372">
        <f t="shared" si="536"/>
        <v>8.0676939809836057</v>
      </c>
      <c r="CZ782" s="372">
        <f t="shared" si="536"/>
        <v>14.969713639999998</v>
      </c>
      <c r="DA782" s="372">
        <f t="shared" si="536"/>
        <v>22.101800620983603</v>
      </c>
      <c r="DB782" s="372">
        <f t="shared" si="536"/>
        <v>7.8376266590163901</v>
      </c>
      <c r="DC782" s="372">
        <f t="shared" si="536"/>
        <v>14.969713639999997</v>
      </c>
      <c r="DD782" s="372"/>
      <c r="DE782" s="372"/>
      <c r="DF782" s="372"/>
      <c r="DG782" s="372"/>
      <c r="DH782" s="372"/>
      <c r="DI782" s="372"/>
      <c r="DJ782" s="372"/>
      <c r="DK782" s="372"/>
      <c r="DL782" s="372"/>
      <c r="DM782" s="372"/>
      <c r="DN782" s="372"/>
      <c r="DO782" s="372"/>
      <c r="DP782" s="372"/>
      <c r="DQ782" s="372"/>
      <c r="DR782" s="372"/>
      <c r="DS782" s="372"/>
      <c r="DT782" s="372"/>
      <c r="DU782" s="372"/>
      <c r="DV782" s="372"/>
      <c r="DW782" s="372"/>
      <c r="DX782" s="372"/>
      <c r="DY782" s="372"/>
      <c r="DZ782" s="372"/>
      <c r="EA782" s="372"/>
      <c r="EB782" s="372"/>
      <c r="EC782" s="372"/>
      <c r="ED782" s="372"/>
      <c r="EE782" s="372"/>
      <c r="EF782" s="372"/>
      <c r="EG782" s="372"/>
      <c r="EH782" s="372"/>
      <c r="EI782" s="372"/>
      <c r="EJ782" s="372"/>
      <c r="EK782" s="372"/>
      <c r="EL782" s="372"/>
      <c r="EM782" s="372"/>
    </row>
    <row r="783" spans="2:143" x14ac:dyDescent="0.3">
      <c r="B783" s="377">
        <f t="shared" si="538"/>
        <v>69</v>
      </c>
      <c r="C783" s="142">
        <f t="shared" si="538"/>
        <v>30</v>
      </c>
      <c r="D783" s="373" t="str">
        <f t="shared" si="531"/>
        <v>해외투자대출</v>
      </c>
      <c r="E783" s="215" t="str">
        <f t="shared" si="531"/>
        <v>산업</v>
      </c>
      <c r="F783" s="283">
        <f t="shared" si="531"/>
        <v>6338</v>
      </c>
      <c r="G783" s="217">
        <f t="shared" si="531"/>
        <v>1.3509999999999999E-2</v>
      </c>
      <c r="H783" s="218">
        <f t="shared" si="531"/>
        <v>43342</v>
      </c>
      <c r="I783" s="219" t="str">
        <f t="shared" si="531"/>
        <v>3개월</v>
      </c>
      <c r="J783" s="220" t="str">
        <f t="shared" si="531"/>
        <v>3.6.9.12</v>
      </c>
      <c r="K783" s="379">
        <f>'[1]차입명세(16.12)'!AC71/1000000</f>
        <v>6.1841270000000002</v>
      </c>
      <c r="L783" s="372">
        <f t="shared" ref="L783:BW786" si="540">K783+L560-L707</f>
        <v>13.456504479452054</v>
      </c>
      <c r="M783" s="372">
        <f t="shared" si="540"/>
        <v>20.025103493150684</v>
      </c>
      <c r="N783" s="372">
        <f t="shared" si="540"/>
        <v>13.456504479452054</v>
      </c>
      <c r="O783" s="372">
        <f t="shared" si="540"/>
        <v>20.4942891369863</v>
      </c>
      <c r="P783" s="372">
        <f t="shared" si="540"/>
        <v>27.766666616438354</v>
      </c>
      <c r="Q783" s="372">
        <f t="shared" si="540"/>
        <v>13.22191165753425</v>
      </c>
      <c r="R783" s="372">
        <f t="shared" si="540"/>
        <v>20.494289136986303</v>
      </c>
      <c r="S783" s="372">
        <f t="shared" si="540"/>
        <v>27.766666616438357</v>
      </c>
      <c r="T783" s="372">
        <f t="shared" si="540"/>
        <v>13.22191165753425</v>
      </c>
      <c r="U783" s="372">
        <f t="shared" si="540"/>
        <v>20.494289136986303</v>
      </c>
      <c r="V783" s="372">
        <f t="shared" si="540"/>
        <v>27.532073794520549</v>
      </c>
      <c r="W783" s="372">
        <f t="shared" si="540"/>
        <v>13.456504479452057</v>
      </c>
      <c r="X783" s="372">
        <f t="shared" si="540"/>
        <v>20.728881958904111</v>
      </c>
      <c r="Y783" s="372">
        <f t="shared" si="540"/>
        <v>27.297480972602742</v>
      </c>
      <c r="Z783" s="372">
        <f t="shared" si="540"/>
        <v>13.456504479452057</v>
      </c>
      <c r="AA783" s="372">
        <f t="shared" si="540"/>
        <v>20.494289136986303</v>
      </c>
      <c r="AB783" s="372">
        <f t="shared" si="540"/>
        <v>27.766666616438357</v>
      </c>
      <c r="AC783" s="372">
        <f t="shared" si="540"/>
        <v>13.22191165753425</v>
      </c>
      <c r="AD783" s="372">
        <f t="shared" si="540"/>
        <v>20.494289136986303</v>
      </c>
      <c r="AE783" s="372">
        <f t="shared" si="540"/>
        <v>27.766666616438357</v>
      </c>
      <c r="AF783" s="372">
        <f t="shared" si="540"/>
        <v>13.22191165753425</v>
      </c>
      <c r="AG783" s="372">
        <f t="shared" si="540"/>
        <v>20.494289136986303</v>
      </c>
      <c r="AH783" s="372">
        <f t="shared" si="540"/>
        <v>27.532073794520549</v>
      </c>
      <c r="AI783" s="372">
        <f t="shared" si="540"/>
        <v>13.456504479452057</v>
      </c>
      <c r="AJ783" s="372">
        <f t="shared" si="540"/>
        <v>20.728881958904111</v>
      </c>
      <c r="AK783" s="372">
        <f t="shared" si="540"/>
        <v>27.297480972602742</v>
      </c>
      <c r="AL783" s="372">
        <f t="shared" si="540"/>
        <v>13.456504479452057</v>
      </c>
      <c r="AM783" s="372">
        <f t="shared" si="540"/>
        <v>20.494289136986303</v>
      </c>
      <c r="AN783" s="372">
        <f t="shared" si="540"/>
        <v>27.766666616438357</v>
      </c>
      <c r="AO783" s="372">
        <f t="shared" si="540"/>
        <v>13.22191165753425</v>
      </c>
      <c r="AP783" s="372">
        <f t="shared" si="540"/>
        <v>20.494289136986303</v>
      </c>
      <c r="AQ783" s="372">
        <f t="shared" si="540"/>
        <v>27.766666616438357</v>
      </c>
      <c r="AR783" s="372">
        <f t="shared" si="540"/>
        <v>13.22191165753425</v>
      </c>
      <c r="AS783" s="372">
        <f t="shared" si="540"/>
        <v>20.494289136986303</v>
      </c>
      <c r="AT783" s="372">
        <f t="shared" si="540"/>
        <v>27.532073794520549</v>
      </c>
      <c r="AU783" s="372">
        <f t="shared" si="540"/>
        <v>13.456504479452057</v>
      </c>
      <c r="AV783" s="372">
        <f t="shared" si="540"/>
        <v>20.709012075080473</v>
      </c>
      <c r="AW783" s="372">
        <f t="shared" si="540"/>
        <v>27.493615954861895</v>
      </c>
      <c r="AX783" s="372">
        <f t="shared" si="540"/>
        <v>13.436634595628419</v>
      </c>
      <c r="AY783" s="372">
        <f t="shared" si="540"/>
        <v>20.455190333333338</v>
      </c>
      <c r="AZ783" s="372">
        <f t="shared" si="540"/>
        <v>27.707697928961753</v>
      </c>
      <c r="BA783" s="372">
        <f t="shared" si="540"/>
        <v>13.202682737704926</v>
      </c>
      <c r="BB783" s="372">
        <f t="shared" si="540"/>
        <v>20.455190333333341</v>
      </c>
      <c r="BC783" s="372">
        <f t="shared" si="540"/>
        <v>27.707697928961757</v>
      </c>
      <c r="BD783" s="372">
        <f t="shared" si="540"/>
        <v>13.202682737704926</v>
      </c>
      <c r="BE783" s="372">
        <f t="shared" si="540"/>
        <v>20.455190333333341</v>
      </c>
      <c r="BF783" s="372">
        <f t="shared" si="540"/>
        <v>27.47374607103826</v>
      </c>
      <c r="BG783" s="372">
        <f t="shared" si="540"/>
        <v>13.436634595628423</v>
      </c>
      <c r="BH783" s="372">
        <f t="shared" si="540"/>
        <v>20.709012075080476</v>
      </c>
      <c r="BI783" s="372">
        <f t="shared" si="540"/>
        <v>27.277611088779107</v>
      </c>
      <c r="BJ783" s="372">
        <f t="shared" si="540"/>
        <v>13.456504479452065</v>
      </c>
      <c r="BK783" s="372">
        <f t="shared" si="540"/>
        <v>20.49428913698631</v>
      </c>
      <c r="BL783" s="372">
        <f t="shared" si="540"/>
        <v>27.766666616438364</v>
      </c>
      <c r="BM783" s="372">
        <f t="shared" si="540"/>
        <v>13.221911657534257</v>
      </c>
      <c r="BN783" s="372">
        <f t="shared" si="540"/>
        <v>20.49428913698631</v>
      </c>
      <c r="BO783" s="372">
        <f t="shared" si="540"/>
        <v>27.766666616438364</v>
      </c>
      <c r="BP783" s="372">
        <f t="shared" si="540"/>
        <v>13.221911657534257</v>
      </c>
      <c r="BQ783" s="372">
        <f t="shared" si="540"/>
        <v>20.49428913698631</v>
      </c>
      <c r="BR783" s="372">
        <f t="shared" si="540"/>
        <v>27.532073794520556</v>
      </c>
      <c r="BS783" s="372">
        <f t="shared" si="540"/>
        <v>13.456504479452065</v>
      </c>
      <c r="BT783" s="372">
        <f t="shared" si="540"/>
        <v>20.728881958904118</v>
      </c>
      <c r="BU783" s="372">
        <f t="shared" si="540"/>
        <v>27.297480972602749</v>
      </c>
      <c r="BV783" s="372">
        <f t="shared" si="540"/>
        <v>13.456504479452065</v>
      </c>
      <c r="BW783" s="372">
        <f t="shared" si="540"/>
        <v>20.49428913698631</v>
      </c>
      <c r="BX783" s="372">
        <f t="shared" si="536"/>
        <v>27.766666616438364</v>
      </c>
      <c r="BY783" s="372">
        <f t="shared" si="536"/>
        <v>13.221911657534257</v>
      </c>
      <c r="BZ783" s="372">
        <f t="shared" si="536"/>
        <v>20.49428913698631</v>
      </c>
      <c r="CA783" s="372">
        <f t="shared" si="536"/>
        <v>27.766666616438364</v>
      </c>
      <c r="CB783" s="372">
        <f t="shared" si="536"/>
        <v>13.221911657534257</v>
      </c>
      <c r="CC783" s="372">
        <f t="shared" si="536"/>
        <v>20.49428913698631</v>
      </c>
      <c r="CD783" s="372">
        <f t="shared" si="536"/>
        <v>27.532073794520556</v>
      </c>
      <c r="CE783" s="372">
        <f t="shared" si="536"/>
        <v>13.456504479452065</v>
      </c>
      <c r="CF783" s="372">
        <f t="shared" si="536"/>
        <v>20.728881958904118</v>
      </c>
      <c r="CG783" s="372">
        <f t="shared" si="536"/>
        <v>27.297480972602749</v>
      </c>
      <c r="CH783" s="372">
        <f t="shared" si="536"/>
        <v>13.456504479452065</v>
      </c>
      <c r="CI783" s="372">
        <f t="shared" si="536"/>
        <v>20.49428913698631</v>
      </c>
      <c r="CJ783" s="372">
        <f t="shared" si="536"/>
        <v>27.766666616438364</v>
      </c>
      <c r="CK783" s="372">
        <f t="shared" si="536"/>
        <v>13.221911657534257</v>
      </c>
      <c r="CL783" s="372">
        <f t="shared" si="536"/>
        <v>20.49428913698631</v>
      </c>
      <c r="CM783" s="372">
        <f t="shared" si="536"/>
        <v>27.766666616438364</v>
      </c>
      <c r="CN783" s="372">
        <f t="shared" si="536"/>
        <v>13.221911657534257</v>
      </c>
      <c r="CO783" s="372">
        <f t="shared" si="536"/>
        <v>20.49428913698631</v>
      </c>
      <c r="CP783" s="372">
        <f t="shared" si="536"/>
        <v>27.532073794520556</v>
      </c>
      <c r="CQ783" s="372">
        <f t="shared" si="536"/>
        <v>13.456504479452065</v>
      </c>
      <c r="CR783" s="372">
        <f t="shared" si="536"/>
        <v>20.70901207508048</v>
      </c>
      <c r="CS783" s="372">
        <f t="shared" si="536"/>
        <v>27.493615954861902</v>
      </c>
      <c r="CT783" s="372">
        <f t="shared" si="536"/>
        <v>13.436634595628426</v>
      </c>
      <c r="CU783" s="372">
        <f t="shared" si="536"/>
        <v>20.455190333333345</v>
      </c>
      <c r="CV783" s="372">
        <f t="shared" si="536"/>
        <v>27.70769792896176</v>
      </c>
      <c r="CW783" s="372">
        <f t="shared" si="536"/>
        <v>13.202682737704933</v>
      </c>
      <c r="CX783" s="372">
        <f t="shared" si="536"/>
        <v>20.455190333333348</v>
      </c>
      <c r="CY783" s="372">
        <f t="shared" si="536"/>
        <v>27.707697928961764</v>
      </c>
      <c r="CZ783" s="372">
        <f t="shared" si="536"/>
        <v>13.202682737704933</v>
      </c>
      <c r="DA783" s="372">
        <f t="shared" si="536"/>
        <v>20.455190333333348</v>
      </c>
      <c r="DB783" s="372">
        <f t="shared" si="536"/>
        <v>27.473746071038267</v>
      </c>
      <c r="DC783" s="372">
        <f t="shared" si="536"/>
        <v>13.43663459562843</v>
      </c>
      <c r="DD783" s="372"/>
      <c r="DE783" s="372"/>
      <c r="DF783" s="372"/>
      <c r="DG783" s="372"/>
      <c r="DH783" s="372"/>
      <c r="DI783" s="372"/>
      <c r="DJ783" s="372"/>
      <c r="DK783" s="372"/>
      <c r="DL783" s="372"/>
      <c r="DM783" s="372"/>
      <c r="DN783" s="372"/>
      <c r="DO783" s="372"/>
      <c r="DP783" s="372"/>
      <c r="DQ783" s="372"/>
      <c r="DR783" s="372"/>
      <c r="DS783" s="372"/>
      <c r="DT783" s="372"/>
      <c r="DU783" s="372"/>
      <c r="DV783" s="372"/>
      <c r="DW783" s="372"/>
      <c r="DX783" s="372"/>
      <c r="DY783" s="372"/>
      <c r="DZ783" s="372"/>
      <c r="EA783" s="372"/>
      <c r="EB783" s="372"/>
      <c r="EC783" s="372"/>
      <c r="ED783" s="372"/>
      <c r="EE783" s="372"/>
      <c r="EF783" s="372"/>
      <c r="EG783" s="372"/>
      <c r="EH783" s="372"/>
      <c r="EI783" s="372"/>
      <c r="EJ783" s="372"/>
      <c r="EK783" s="372"/>
      <c r="EL783" s="372"/>
      <c r="EM783" s="372"/>
    </row>
    <row r="784" spans="2:143" x14ac:dyDescent="0.3">
      <c r="B784" s="377">
        <f t="shared" si="538"/>
        <v>70</v>
      </c>
      <c r="C784" s="142">
        <f t="shared" si="538"/>
        <v>31</v>
      </c>
      <c r="D784" s="373" t="str">
        <f t="shared" si="531"/>
        <v>국고보조금</v>
      </c>
      <c r="E784" s="215" t="str">
        <f t="shared" si="531"/>
        <v>국고보조</v>
      </c>
      <c r="F784" s="283">
        <f t="shared" si="531"/>
        <v>2902.0929999999998</v>
      </c>
      <c r="G784" s="217">
        <f t="shared" si="531"/>
        <v>0</v>
      </c>
      <c r="H784" s="218">
        <f t="shared" si="531"/>
        <v>0</v>
      </c>
      <c r="I784" s="219">
        <f t="shared" si="531"/>
        <v>0</v>
      </c>
      <c r="J784" s="220">
        <f t="shared" si="531"/>
        <v>0</v>
      </c>
      <c r="K784" s="379">
        <f>'[1]차입명세(16.12)'!AC72/1000000</f>
        <v>0</v>
      </c>
      <c r="L784" s="372">
        <f t="shared" si="540"/>
        <v>0</v>
      </c>
      <c r="M784" s="372">
        <f t="shared" si="540"/>
        <v>0</v>
      </c>
      <c r="N784" s="372">
        <f t="shared" si="540"/>
        <v>0</v>
      </c>
      <c r="O784" s="372">
        <f t="shared" si="540"/>
        <v>0</v>
      </c>
      <c r="P784" s="372">
        <f t="shared" si="540"/>
        <v>0</v>
      </c>
      <c r="Q784" s="372">
        <f t="shared" si="540"/>
        <v>0</v>
      </c>
      <c r="R784" s="372">
        <f t="shared" si="540"/>
        <v>0</v>
      </c>
      <c r="S784" s="372">
        <f t="shared" si="540"/>
        <v>0</v>
      </c>
      <c r="T784" s="372">
        <f t="shared" si="540"/>
        <v>0</v>
      </c>
      <c r="U784" s="372">
        <f t="shared" si="540"/>
        <v>0</v>
      </c>
      <c r="V784" s="372">
        <f t="shared" si="540"/>
        <v>0</v>
      </c>
      <c r="W784" s="372">
        <f t="shared" si="540"/>
        <v>0</v>
      </c>
      <c r="X784" s="372">
        <f t="shared" si="540"/>
        <v>0</v>
      </c>
      <c r="Y784" s="372">
        <f t="shared" si="540"/>
        <v>0</v>
      </c>
      <c r="Z784" s="372">
        <f t="shared" si="540"/>
        <v>0</v>
      </c>
      <c r="AA784" s="372">
        <f t="shared" si="540"/>
        <v>0</v>
      </c>
      <c r="AB784" s="372">
        <f t="shared" si="540"/>
        <v>0</v>
      </c>
      <c r="AC784" s="372">
        <f t="shared" si="540"/>
        <v>0</v>
      </c>
      <c r="AD784" s="372">
        <f t="shared" si="540"/>
        <v>0</v>
      </c>
      <c r="AE784" s="372">
        <f t="shared" si="540"/>
        <v>0</v>
      </c>
      <c r="AF784" s="372">
        <f t="shared" si="540"/>
        <v>0</v>
      </c>
      <c r="AG784" s="372">
        <f t="shared" si="540"/>
        <v>0</v>
      </c>
      <c r="AH784" s="372">
        <f t="shared" si="540"/>
        <v>0</v>
      </c>
      <c r="AI784" s="372">
        <f t="shared" si="540"/>
        <v>0</v>
      </c>
      <c r="AJ784" s="372">
        <f t="shared" si="540"/>
        <v>0</v>
      </c>
      <c r="AK784" s="372">
        <f t="shared" si="540"/>
        <v>0</v>
      </c>
      <c r="AL784" s="372">
        <f t="shared" si="540"/>
        <v>0</v>
      </c>
      <c r="AM784" s="372">
        <f t="shared" si="540"/>
        <v>0</v>
      </c>
      <c r="AN784" s="372">
        <f t="shared" si="540"/>
        <v>0</v>
      </c>
      <c r="AO784" s="372">
        <f t="shared" si="540"/>
        <v>0</v>
      </c>
      <c r="AP784" s="372">
        <f t="shared" si="540"/>
        <v>0</v>
      </c>
      <c r="AQ784" s="372">
        <f t="shared" si="540"/>
        <v>0</v>
      </c>
      <c r="AR784" s="372">
        <f t="shared" si="540"/>
        <v>0</v>
      </c>
      <c r="AS784" s="372">
        <f t="shared" si="540"/>
        <v>0</v>
      </c>
      <c r="AT784" s="372">
        <f t="shared" si="540"/>
        <v>0</v>
      </c>
      <c r="AU784" s="372">
        <f t="shared" si="540"/>
        <v>0</v>
      </c>
      <c r="AV784" s="372">
        <f t="shared" si="540"/>
        <v>0</v>
      </c>
      <c r="AW784" s="372">
        <f t="shared" si="540"/>
        <v>0</v>
      </c>
      <c r="AX784" s="372">
        <f t="shared" si="540"/>
        <v>0</v>
      </c>
      <c r="AY784" s="372">
        <f t="shared" si="540"/>
        <v>0</v>
      </c>
      <c r="AZ784" s="372">
        <f t="shared" si="540"/>
        <v>0</v>
      </c>
      <c r="BA784" s="372">
        <f t="shared" si="540"/>
        <v>0</v>
      </c>
      <c r="BB784" s="372">
        <f t="shared" si="540"/>
        <v>0</v>
      </c>
      <c r="BC784" s="372">
        <f t="shared" si="540"/>
        <v>0</v>
      </c>
      <c r="BD784" s="372">
        <f t="shared" si="540"/>
        <v>0</v>
      </c>
      <c r="BE784" s="372">
        <f t="shared" si="540"/>
        <v>0</v>
      </c>
      <c r="BF784" s="372">
        <f t="shared" si="540"/>
        <v>0</v>
      </c>
      <c r="BG784" s="372">
        <f t="shared" si="540"/>
        <v>0</v>
      </c>
      <c r="BH784" s="372">
        <f t="shared" si="540"/>
        <v>0</v>
      </c>
      <c r="BI784" s="372">
        <f t="shared" si="540"/>
        <v>0</v>
      </c>
      <c r="BJ784" s="372">
        <f t="shared" si="540"/>
        <v>0</v>
      </c>
      <c r="BK784" s="372">
        <f t="shared" si="540"/>
        <v>0</v>
      </c>
      <c r="BL784" s="372">
        <f t="shared" si="540"/>
        <v>0</v>
      </c>
      <c r="BM784" s="372">
        <f t="shared" si="540"/>
        <v>0</v>
      </c>
      <c r="BN784" s="372">
        <f t="shared" si="540"/>
        <v>0</v>
      </c>
      <c r="BO784" s="372">
        <f t="shared" si="540"/>
        <v>0</v>
      </c>
      <c r="BP784" s="372">
        <f t="shared" si="540"/>
        <v>0</v>
      </c>
      <c r="BQ784" s="372">
        <f t="shared" si="540"/>
        <v>0</v>
      </c>
      <c r="BR784" s="372">
        <f t="shared" si="540"/>
        <v>0</v>
      </c>
      <c r="BS784" s="372">
        <f t="shared" si="540"/>
        <v>0</v>
      </c>
      <c r="BT784" s="372">
        <f t="shared" si="540"/>
        <v>0</v>
      </c>
      <c r="BU784" s="372">
        <f t="shared" si="540"/>
        <v>0</v>
      </c>
      <c r="BV784" s="372">
        <f t="shared" si="540"/>
        <v>0</v>
      </c>
      <c r="BW784" s="372">
        <f t="shared" si="540"/>
        <v>0</v>
      </c>
      <c r="BX784" s="372">
        <f t="shared" si="536"/>
        <v>0</v>
      </c>
      <c r="BY784" s="372">
        <f t="shared" si="536"/>
        <v>0</v>
      </c>
      <c r="BZ784" s="372">
        <f t="shared" si="536"/>
        <v>0</v>
      </c>
      <c r="CA784" s="372">
        <f t="shared" si="536"/>
        <v>0</v>
      </c>
      <c r="CB784" s="372">
        <f t="shared" si="536"/>
        <v>0</v>
      </c>
      <c r="CC784" s="372">
        <f t="shared" si="536"/>
        <v>0</v>
      </c>
      <c r="CD784" s="372">
        <f t="shared" si="536"/>
        <v>0</v>
      </c>
      <c r="CE784" s="372">
        <f t="shared" si="536"/>
        <v>0</v>
      </c>
      <c r="CF784" s="372">
        <f t="shared" si="536"/>
        <v>0</v>
      </c>
      <c r="CG784" s="372">
        <f t="shared" si="536"/>
        <v>0</v>
      </c>
      <c r="CH784" s="372">
        <f t="shared" si="536"/>
        <v>0</v>
      </c>
      <c r="CI784" s="372">
        <f t="shared" si="536"/>
        <v>0</v>
      </c>
      <c r="CJ784" s="372">
        <f t="shared" si="536"/>
        <v>0</v>
      </c>
      <c r="CK784" s="372">
        <f t="shared" si="536"/>
        <v>0</v>
      </c>
      <c r="CL784" s="372">
        <f t="shared" si="536"/>
        <v>0</v>
      </c>
      <c r="CM784" s="372">
        <f t="shared" si="536"/>
        <v>0</v>
      </c>
      <c r="CN784" s="372">
        <f t="shared" si="536"/>
        <v>0</v>
      </c>
      <c r="CO784" s="372">
        <f t="shared" si="536"/>
        <v>0</v>
      </c>
      <c r="CP784" s="372">
        <f t="shared" si="536"/>
        <v>0</v>
      </c>
      <c r="CQ784" s="372">
        <f t="shared" si="536"/>
        <v>0</v>
      </c>
      <c r="CR784" s="372">
        <f t="shared" si="536"/>
        <v>0</v>
      </c>
      <c r="CS784" s="372">
        <f t="shared" si="536"/>
        <v>0</v>
      </c>
      <c r="CT784" s="372">
        <f t="shared" si="536"/>
        <v>0</v>
      </c>
      <c r="CU784" s="372">
        <f t="shared" si="536"/>
        <v>0</v>
      </c>
      <c r="CV784" s="372">
        <f t="shared" si="536"/>
        <v>0</v>
      </c>
      <c r="CW784" s="372">
        <f t="shared" si="536"/>
        <v>0</v>
      </c>
      <c r="CX784" s="372">
        <f t="shared" si="536"/>
        <v>0</v>
      </c>
      <c r="CY784" s="372">
        <f t="shared" si="536"/>
        <v>0</v>
      </c>
      <c r="CZ784" s="372">
        <f t="shared" si="536"/>
        <v>0</v>
      </c>
      <c r="DA784" s="372">
        <f t="shared" si="536"/>
        <v>0</v>
      </c>
      <c r="DB784" s="372">
        <f t="shared" si="536"/>
        <v>0</v>
      </c>
      <c r="DC784" s="372">
        <f t="shared" si="536"/>
        <v>0</v>
      </c>
      <c r="DD784" s="372"/>
      <c r="DE784" s="372"/>
      <c r="DF784" s="372"/>
      <c r="DG784" s="372"/>
      <c r="DH784" s="372"/>
      <c r="DI784" s="372"/>
      <c r="DJ784" s="372"/>
      <c r="DK784" s="372"/>
      <c r="DL784" s="372"/>
      <c r="DM784" s="372"/>
      <c r="DN784" s="372"/>
      <c r="DO784" s="372"/>
      <c r="DP784" s="372"/>
      <c r="DQ784" s="372"/>
      <c r="DR784" s="372"/>
      <c r="DS784" s="372"/>
      <c r="DT784" s="372"/>
      <c r="DU784" s="372"/>
      <c r="DV784" s="372"/>
      <c r="DW784" s="372"/>
      <c r="DX784" s="372"/>
      <c r="DY784" s="372"/>
      <c r="DZ784" s="372"/>
      <c r="EA784" s="372"/>
      <c r="EB784" s="372"/>
      <c r="EC784" s="372"/>
      <c r="ED784" s="372"/>
      <c r="EE784" s="372"/>
      <c r="EF784" s="372"/>
      <c r="EG784" s="372"/>
      <c r="EH784" s="372"/>
      <c r="EI784" s="372"/>
      <c r="EJ784" s="372"/>
      <c r="EK784" s="372"/>
      <c r="EL784" s="372"/>
      <c r="EM784" s="372"/>
    </row>
    <row r="785" spans="1:143" x14ac:dyDescent="0.3">
      <c r="B785" s="377">
        <f t="shared" si="538"/>
        <v>71</v>
      </c>
      <c r="C785" s="142">
        <f t="shared" si="538"/>
        <v>32</v>
      </c>
      <c r="D785" s="373" t="str">
        <f t="shared" si="531"/>
        <v>산업시설대</v>
      </c>
      <c r="E785" s="215" t="str">
        <f t="shared" si="531"/>
        <v>산업</v>
      </c>
      <c r="F785" s="283">
        <f t="shared" si="531"/>
        <v>0</v>
      </c>
      <c r="G785" s="217">
        <f t="shared" si="531"/>
        <v>2.6699999999999998E-2</v>
      </c>
      <c r="H785" s="218">
        <f t="shared" si="531"/>
        <v>43660</v>
      </c>
      <c r="I785" s="219" t="str">
        <f t="shared" si="531"/>
        <v>3개월</v>
      </c>
      <c r="J785" s="220" t="str">
        <f t="shared" si="531"/>
        <v>1,4,7,10</v>
      </c>
      <c r="K785" s="379">
        <f>'[1]차입명세(16.12)'!AC73/1000000</f>
        <v>0</v>
      </c>
      <c r="L785" s="372">
        <f t="shared" si="540"/>
        <v>0</v>
      </c>
      <c r="M785" s="372">
        <f t="shared" si="540"/>
        <v>0</v>
      </c>
      <c r="N785" s="372">
        <f t="shared" si="540"/>
        <v>0</v>
      </c>
      <c r="O785" s="372">
        <f t="shared" si="540"/>
        <v>0</v>
      </c>
      <c r="P785" s="372">
        <f t="shared" si="540"/>
        <v>0</v>
      </c>
      <c r="Q785" s="372">
        <f t="shared" si="540"/>
        <v>0</v>
      </c>
      <c r="R785" s="372">
        <f t="shared" si="540"/>
        <v>0</v>
      </c>
      <c r="S785" s="372">
        <f t="shared" si="540"/>
        <v>0</v>
      </c>
      <c r="T785" s="372">
        <f t="shared" si="540"/>
        <v>0</v>
      </c>
      <c r="U785" s="372">
        <f t="shared" si="540"/>
        <v>0</v>
      </c>
      <c r="V785" s="372">
        <f t="shared" si="540"/>
        <v>26.334246575342462</v>
      </c>
      <c r="W785" s="372">
        <f t="shared" si="540"/>
        <v>53.546301369863002</v>
      </c>
      <c r="X785" s="372">
        <f t="shared" si="540"/>
        <v>27.21205479452054</v>
      </c>
      <c r="Y785" s="372">
        <f t="shared" si="540"/>
        <v>51.381041095890403</v>
      </c>
      <c r="Z785" s="372">
        <f t="shared" si="540"/>
        <v>77.686027397260261</v>
      </c>
      <c r="AA785" s="372">
        <f t="shared" si="540"/>
        <v>25.017534246575337</v>
      </c>
      <c r="AB785" s="372">
        <f t="shared" si="540"/>
        <v>50.415452054794514</v>
      </c>
      <c r="AC785" s="372">
        <f t="shared" si="540"/>
        <v>74.555178082191773</v>
      </c>
      <c r="AD785" s="372">
        <f t="shared" si="540"/>
        <v>24.490849315068488</v>
      </c>
      <c r="AE785" s="372">
        <f t="shared" si="540"/>
        <v>48.528164383561638</v>
      </c>
      <c r="AF785" s="372">
        <f t="shared" si="540"/>
        <v>71.35117808219178</v>
      </c>
      <c r="AG785" s="372">
        <f t="shared" si="540"/>
        <v>23.130246575342468</v>
      </c>
      <c r="AH785" s="372">
        <f t="shared" si="540"/>
        <v>45.075452054794525</v>
      </c>
      <c r="AI785" s="372">
        <f t="shared" si="540"/>
        <v>67.298630136986304</v>
      </c>
      <c r="AJ785" s="372">
        <f t="shared" si="540"/>
        <v>21.769643835616449</v>
      </c>
      <c r="AK785" s="372">
        <f t="shared" si="540"/>
        <v>41.022904109589049</v>
      </c>
      <c r="AL785" s="372">
        <f t="shared" si="540"/>
        <v>61.885479452054803</v>
      </c>
      <c r="AM785" s="372">
        <f t="shared" si="540"/>
        <v>19.750684931506854</v>
      </c>
      <c r="AN785" s="372">
        <f t="shared" si="540"/>
        <v>39.706191780821925</v>
      </c>
      <c r="AO785" s="372">
        <f t="shared" si="540"/>
        <v>58.579068493150686</v>
      </c>
      <c r="AP785" s="372">
        <f t="shared" si="540"/>
        <v>19.048438356164397</v>
      </c>
      <c r="AQ785" s="372">
        <f t="shared" si="540"/>
        <v>37.643342465753435</v>
      </c>
      <c r="AR785" s="372">
        <f t="shared" si="540"/>
        <v>55.199506849315078</v>
      </c>
      <c r="AS785" s="372">
        <f t="shared" si="540"/>
        <v>17.68783561643837</v>
      </c>
      <c r="AT785" s="372">
        <f t="shared" si="540"/>
        <v>34.366191780821929</v>
      </c>
      <c r="AU785" s="372">
        <f t="shared" si="540"/>
        <v>51.146958904109596</v>
      </c>
      <c r="AV785" s="372">
        <f t="shared" si="540"/>
        <v>16.282622950819686</v>
      </c>
      <c r="AW785" s="372">
        <f t="shared" si="540"/>
        <v>31.091639344262308</v>
      </c>
      <c r="AX785" s="372">
        <f t="shared" si="540"/>
        <v>46.469672131147547</v>
      </c>
      <c r="AY785" s="372">
        <f t="shared" si="540"/>
        <v>14.444262295081984</v>
      </c>
      <c r="AZ785" s="372">
        <f t="shared" si="540"/>
        <v>28.917704918032804</v>
      </c>
      <c r="BA785" s="372">
        <f t="shared" si="540"/>
        <v>42.486557377049195</v>
      </c>
      <c r="BB785" s="372">
        <f t="shared" si="540"/>
        <v>13.568852459016412</v>
      </c>
      <c r="BC785" s="372">
        <f t="shared" si="540"/>
        <v>26.685409836065588</v>
      </c>
      <c r="BD785" s="372">
        <f t="shared" si="540"/>
        <v>38.941147540983621</v>
      </c>
      <c r="BE785" s="372">
        <f t="shared" si="540"/>
        <v>12.211967213114775</v>
      </c>
      <c r="BF785" s="372">
        <f t="shared" si="540"/>
        <v>23.592295081967233</v>
      </c>
      <c r="BG785" s="372">
        <f t="shared" si="540"/>
        <v>34.899672131147561</v>
      </c>
      <c r="BH785" s="372">
        <f t="shared" si="540"/>
        <v>10.884821917808239</v>
      </c>
      <c r="BI785" s="372">
        <f t="shared" si="540"/>
        <v>20.306630136986321</v>
      </c>
      <c r="BJ785" s="372">
        <f t="shared" si="540"/>
        <v>30.284383561643857</v>
      </c>
      <c r="BK785" s="372">
        <f t="shared" si="540"/>
        <v>9.2169863013698858</v>
      </c>
      <c r="BL785" s="372">
        <f t="shared" si="540"/>
        <v>18.287671232876733</v>
      </c>
      <c r="BM785" s="372">
        <f t="shared" si="540"/>
        <v>26.626849315068512</v>
      </c>
      <c r="BN785" s="372">
        <f t="shared" si="540"/>
        <v>8.1636164383561862</v>
      </c>
      <c r="BO785" s="372">
        <f t="shared" si="540"/>
        <v>15.873698630137007</v>
      </c>
      <c r="BP785" s="372">
        <f t="shared" si="540"/>
        <v>22.896164383561665</v>
      </c>
      <c r="BQ785" s="372">
        <f t="shared" si="540"/>
        <v>6.8030136986301599</v>
      </c>
      <c r="BR785" s="372">
        <f t="shared" si="540"/>
        <v>12.947671232876734</v>
      </c>
      <c r="BS785" s="372">
        <f t="shared" si="540"/>
        <v>18.843616438356186</v>
      </c>
      <c r="BT785" s="372">
        <f t="shared" si="540"/>
        <v>5.4424109589041301</v>
      </c>
      <c r="BU785" s="372">
        <f t="shared" si="540"/>
        <v>9.9484931506849517</v>
      </c>
      <c r="BV785" s="372">
        <f t="shared" si="540"/>
        <v>14.483835616438377</v>
      </c>
      <c r="BW785" s="372">
        <f t="shared" si="540"/>
        <v>3.9501369863013913</v>
      </c>
      <c r="BX785" s="372">
        <f t="shared" si="536"/>
        <v>7.5784109589041311</v>
      </c>
      <c r="BY785" s="372">
        <f t="shared" si="536"/>
        <v>10.650739726027417</v>
      </c>
      <c r="BZ785" s="372">
        <f t="shared" si="536"/>
        <v>2.7212054794520757</v>
      </c>
      <c r="CA785" s="372">
        <f t="shared" si="536"/>
        <v>4.9888767123287874</v>
      </c>
      <c r="CB785" s="372">
        <f t="shared" si="536"/>
        <v>6.7444931506849519</v>
      </c>
      <c r="CC785" s="372">
        <f t="shared" si="536"/>
        <v>1.3606027397260476</v>
      </c>
      <c r="CD785" s="372">
        <f t="shared" si="536"/>
        <v>2.2384109589041299</v>
      </c>
      <c r="CE785" s="372">
        <f t="shared" si="536"/>
        <v>2.6919452054794721</v>
      </c>
      <c r="CF785" s="372">
        <f t="shared" si="536"/>
        <v>2.042810365310288E-14</v>
      </c>
      <c r="CG785" s="372">
        <f t="shared" si="536"/>
        <v>2.042810365310288E-14</v>
      </c>
      <c r="CH785" s="372">
        <f t="shared" si="536"/>
        <v>2.042810365310288E-14</v>
      </c>
      <c r="CI785" s="372">
        <f t="shared" si="536"/>
        <v>2.042810365310288E-14</v>
      </c>
      <c r="CJ785" s="372">
        <f t="shared" si="536"/>
        <v>2.042810365310288E-14</v>
      </c>
      <c r="CK785" s="372">
        <f t="shared" si="536"/>
        <v>2.042810365310288E-14</v>
      </c>
      <c r="CL785" s="372">
        <f t="shared" si="536"/>
        <v>2.042810365310288E-14</v>
      </c>
      <c r="CM785" s="372">
        <f t="shared" si="536"/>
        <v>2.042810365310288E-14</v>
      </c>
      <c r="CN785" s="372">
        <f t="shared" si="536"/>
        <v>2.042810365310288E-14</v>
      </c>
      <c r="CO785" s="372">
        <f t="shared" si="536"/>
        <v>2.042810365310288E-14</v>
      </c>
      <c r="CP785" s="372">
        <f t="shared" si="536"/>
        <v>2.042810365310288E-14</v>
      </c>
      <c r="CQ785" s="372">
        <f t="shared" si="536"/>
        <v>2.042810365310288E-14</v>
      </c>
      <c r="CR785" s="372">
        <f t="shared" si="536"/>
        <v>2.042810365310288E-14</v>
      </c>
      <c r="CS785" s="372">
        <f t="shared" si="536"/>
        <v>2.042810365310288E-14</v>
      </c>
      <c r="CT785" s="372">
        <f t="shared" si="536"/>
        <v>2.042810365310288E-14</v>
      </c>
      <c r="CU785" s="372">
        <f t="shared" si="536"/>
        <v>2.042810365310288E-14</v>
      </c>
      <c r="CV785" s="372">
        <f t="shared" si="536"/>
        <v>2.042810365310288E-14</v>
      </c>
      <c r="CW785" s="372">
        <f t="shared" si="536"/>
        <v>2.042810365310288E-14</v>
      </c>
      <c r="CX785" s="372">
        <f t="shared" si="536"/>
        <v>2.042810365310288E-14</v>
      </c>
      <c r="CY785" s="372">
        <f t="shared" si="536"/>
        <v>2.042810365310288E-14</v>
      </c>
      <c r="CZ785" s="372">
        <f t="shared" si="536"/>
        <v>2.042810365310288E-14</v>
      </c>
      <c r="DA785" s="372">
        <f t="shared" si="536"/>
        <v>2.042810365310288E-14</v>
      </c>
      <c r="DB785" s="372">
        <f t="shared" ref="DB785:FM785" si="541">DA785+DB562-DB709</f>
        <v>2.042810365310288E-14</v>
      </c>
      <c r="DC785" s="372">
        <f t="shared" si="541"/>
        <v>2.042810365310288E-14</v>
      </c>
      <c r="DD785" s="372"/>
      <c r="DE785" s="372"/>
      <c r="DF785" s="372"/>
      <c r="DG785" s="372"/>
      <c r="DH785" s="372"/>
      <c r="DI785" s="372"/>
      <c r="DJ785" s="372"/>
      <c r="DK785" s="372"/>
      <c r="DL785" s="372"/>
      <c r="DM785" s="372"/>
      <c r="DN785" s="372"/>
      <c r="DO785" s="372"/>
      <c r="DP785" s="372"/>
      <c r="DQ785" s="372"/>
      <c r="DR785" s="372"/>
      <c r="DS785" s="372"/>
      <c r="DT785" s="372"/>
      <c r="DU785" s="372"/>
      <c r="DV785" s="372"/>
      <c r="DW785" s="372"/>
      <c r="DX785" s="372"/>
      <c r="DY785" s="372"/>
      <c r="DZ785" s="372"/>
      <c r="EA785" s="372"/>
      <c r="EB785" s="372"/>
      <c r="EC785" s="372"/>
      <c r="ED785" s="372"/>
      <c r="EE785" s="372"/>
      <c r="EF785" s="372"/>
      <c r="EG785" s="372"/>
      <c r="EH785" s="372"/>
      <c r="EI785" s="372"/>
      <c r="EJ785" s="372"/>
      <c r="EK785" s="372"/>
      <c r="EL785" s="372"/>
      <c r="EM785" s="372"/>
    </row>
    <row r="786" spans="1:143" x14ac:dyDescent="0.3">
      <c r="B786" s="377">
        <f t="shared" si="538"/>
        <v>72</v>
      </c>
      <c r="C786" s="142">
        <f t="shared" si="538"/>
        <v>33</v>
      </c>
      <c r="D786" s="373" t="str">
        <f t="shared" si="531"/>
        <v>산업시설대</v>
      </c>
      <c r="E786" s="215" t="str">
        <f t="shared" si="531"/>
        <v>산업</v>
      </c>
      <c r="F786" s="283">
        <f t="shared" si="531"/>
        <v>0</v>
      </c>
      <c r="G786" s="217">
        <f t="shared" si="531"/>
        <v>2.81E-2</v>
      </c>
      <c r="H786" s="218">
        <f t="shared" si="531"/>
        <v>43367</v>
      </c>
      <c r="I786" s="219" t="str">
        <f t="shared" si="531"/>
        <v>3개월</v>
      </c>
      <c r="J786" s="220" t="str">
        <f t="shared" si="531"/>
        <v>3.6.9.12</v>
      </c>
      <c r="K786" s="379">
        <f>'[1]차입명세(16.12)'!AC74/1000000</f>
        <v>0</v>
      </c>
      <c r="L786" s="372">
        <f t="shared" si="540"/>
        <v>0</v>
      </c>
      <c r="M786" s="372">
        <f t="shared" si="540"/>
        <v>0</v>
      </c>
      <c r="N786" s="372">
        <f t="shared" si="540"/>
        <v>0</v>
      </c>
      <c r="O786" s="372">
        <f t="shared" si="540"/>
        <v>0</v>
      </c>
      <c r="P786" s="372">
        <f t="shared" si="540"/>
        <v>0</v>
      </c>
      <c r="Q786" s="372">
        <f t="shared" si="540"/>
        <v>0</v>
      </c>
      <c r="R786" s="372">
        <f t="shared" si="540"/>
        <v>0</v>
      </c>
      <c r="S786" s="372">
        <f t="shared" si="540"/>
        <v>0</v>
      </c>
      <c r="T786" s="372">
        <f t="shared" si="540"/>
        <v>0</v>
      </c>
      <c r="U786" s="372">
        <f t="shared" si="540"/>
        <v>0</v>
      </c>
      <c r="V786" s="372">
        <f t="shared" si="540"/>
        <v>87.764383561643825</v>
      </c>
      <c r="W786" s="372">
        <f t="shared" si="540"/>
        <v>90.689863013698613</v>
      </c>
      <c r="X786" s="372">
        <f t="shared" si="540"/>
        <v>181.37972602739723</v>
      </c>
      <c r="Y786" s="372">
        <f t="shared" si="540"/>
        <v>261.92792694063922</v>
      </c>
      <c r="Z786" s="372">
        <f t="shared" si="540"/>
        <v>87.666867579908626</v>
      </c>
      <c r="AA786" s="372">
        <f t="shared" si="540"/>
        <v>171.04303196347024</v>
      </c>
      <c r="AB786" s="372">
        <f t="shared" si="540"/>
        <v>255.68690410958894</v>
      </c>
      <c r="AC786" s="372">
        <f t="shared" si="540"/>
        <v>80.450684931506828</v>
      </c>
      <c r="AD786" s="372">
        <f t="shared" si="540"/>
        <v>162.07156164383557</v>
      </c>
      <c r="AE786" s="372">
        <f t="shared" si="540"/>
        <v>242.18094063926932</v>
      </c>
      <c r="AF786" s="372">
        <f t="shared" si="540"/>
        <v>76.062465753424618</v>
      </c>
      <c r="AG786" s="372">
        <f t="shared" si="540"/>
        <v>153.14884931506842</v>
      </c>
      <c r="AH786" s="372">
        <f t="shared" si="540"/>
        <v>226.28583561643825</v>
      </c>
      <c r="AI786" s="372">
        <f t="shared" si="540"/>
        <v>74.063388127853841</v>
      </c>
      <c r="AJ786" s="372">
        <f t="shared" si="540"/>
        <v>146.6152785388127</v>
      </c>
      <c r="AK786" s="372">
        <f t="shared" si="540"/>
        <v>210.78079452054783</v>
      </c>
      <c r="AL786" s="372">
        <f t="shared" si="540"/>
        <v>69.528894977168932</v>
      </c>
      <c r="AM786" s="372">
        <f t="shared" si="540"/>
        <v>135.35218264840177</v>
      </c>
      <c r="AN786" s="372">
        <f t="shared" si="540"/>
        <v>201.85808219178074</v>
      </c>
      <c r="AO786" s="372">
        <f t="shared" si="540"/>
        <v>62.897808219178046</v>
      </c>
      <c r="AP786" s="372">
        <f t="shared" si="540"/>
        <v>126.38071232876706</v>
      </c>
      <c r="AQ786" s="372">
        <f t="shared" si="540"/>
        <v>188.35211872146112</v>
      </c>
      <c r="AR786" s="372">
        <f t="shared" si="540"/>
        <v>58.509589041095865</v>
      </c>
      <c r="AS786" s="372">
        <f t="shared" si="540"/>
        <v>117.45799999999997</v>
      </c>
      <c r="AT786" s="372">
        <f t="shared" si="540"/>
        <v>173.04210958904105</v>
      </c>
      <c r="AU786" s="372">
        <f t="shared" si="540"/>
        <v>55.925415525114119</v>
      </c>
      <c r="AV786" s="372">
        <f t="shared" si="540"/>
        <v>110.19066142675345</v>
      </c>
      <c r="AW786" s="372">
        <f t="shared" si="540"/>
        <v>159.5448053247498</v>
      </c>
      <c r="AX786" s="372">
        <f t="shared" si="540"/>
        <v>51.250510018214868</v>
      </c>
      <c r="AY786" s="372">
        <f t="shared" si="540"/>
        <v>99.389034608378807</v>
      </c>
      <c r="AZ786" s="372">
        <f t="shared" si="540"/>
        <v>147.62480874316935</v>
      </c>
      <c r="BA786" s="372">
        <f t="shared" si="540"/>
        <v>45.221038251366082</v>
      </c>
      <c r="BB786" s="372">
        <f t="shared" si="540"/>
        <v>90.44207650273222</v>
      </c>
      <c r="BC786" s="372">
        <f t="shared" si="540"/>
        <v>134.15574681238616</v>
      </c>
      <c r="BD786" s="372">
        <f t="shared" si="540"/>
        <v>40.844808743169352</v>
      </c>
      <c r="BE786" s="372">
        <f t="shared" si="540"/>
        <v>81.54374316939888</v>
      </c>
      <c r="BF786" s="372">
        <f t="shared" si="540"/>
        <v>119.47106557377049</v>
      </c>
      <c r="BG786" s="372">
        <f t="shared" si="540"/>
        <v>37.684198542805049</v>
      </c>
      <c r="BH786" s="372">
        <f t="shared" si="540"/>
        <v>73.960143748284523</v>
      </c>
      <c r="BI786" s="372">
        <f t="shared" si="540"/>
        <v>105.360289867006</v>
      </c>
      <c r="BJ786" s="372">
        <f t="shared" si="540"/>
        <v>33.252949771689444</v>
      </c>
      <c r="BK786" s="372">
        <f t="shared" si="540"/>
        <v>63.970484018264806</v>
      </c>
      <c r="BL786" s="372">
        <f t="shared" si="540"/>
        <v>94.200438356164369</v>
      </c>
      <c r="BM786" s="372">
        <f t="shared" si="540"/>
        <v>27.792054794520482</v>
      </c>
      <c r="BN786" s="372">
        <f t="shared" si="540"/>
        <v>54.999013698630087</v>
      </c>
      <c r="BO786" s="372">
        <f t="shared" si="540"/>
        <v>80.694474885844713</v>
      </c>
      <c r="BP786" s="372">
        <f t="shared" si="540"/>
        <v>23.4038356164383</v>
      </c>
      <c r="BQ786" s="372">
        <f t="shared" si="540"/>
        <v>46.076301369862975</v>
      </c>
      <c r="BR786" s="372">
        <f t="shared" si="540"/>
        <v>66.554657534246545</v>
      </c>
      <c r="BS786" s="372">
        <f t="shared" si="540"/>
        <v>19.649470319634645</v>
      </c>
      <c r="BT786" s="372">
        <f t="shared" si="540"/>
        <v>37.787442922374382</v>
      </c>
      <c r="BU786" s="372">
        <f t="shared" si="540"/>
        <v>52.804904109589003</v>
      </c>
      <c r="BV786" s="372">
        <f t="shared" si="540"/>
        <v>15.114977168949707</v>
      </c>
      <c r="BW786" s="372">
        <f t="shared" ref="BW786:EH787" si="542">BV786+BW563-BW710</f>
        <v>28.279634703196294</v>
      </c>
      <c r="BX786" s="372">
        <f t="shared" si="542"/>
        <v>40.371616438356128</v>
      </c>
      <c r="BY786" s="372">
        <f t="shared" si="542"/>
        <v>10.239178082191714</v>
      </c>
      <c r="BZ786" s="372">
        <f t="shared" si="542"/>
        <v>19.308164383561589</v>
      </c>
      <c r="CA786" s="372">
        <f t="shared" si="542"/>
        <v>26.865652968036489</v>
      </c>
      <c r="CB786" s="372">
        <f t="shared" si="542"/>
        <v>5.8509589041095182</v>
      </c>
      <c r="CC786" s="372">
        <f t="shared" si="542"/>
        <v>10.385452054794463</v>
      </c>
      <c r="CD786" s="372">
        <f t="shared" si="542"/>
        <v>13.31093150684927</v>
      </c>
      <c r="CE786" s="372">
        <f t="shared" si="542"/>
        <v>1.5114977168949082</v>
      </c>
      <c r="CF786" s="372">
        <f t="shared" si="542"/>
        <v>1.5114977168949206</v>
      </c>
      <c r="CG786" s="372">
        <f t="shared" si="542"/>
        <v>1.511497716894932</v>
      </c>
      <c r="CH786" s="372">
        <f t="shared" si="542"/>
        <v>-6.9277916736609768E-14</v>
      </c>
      <c r="CI786" s="372">
        <f t="shared" si="542"/>
        <v>-5.7199702508749968E-14</v>
      </c>
      <c r="CJ786" s="372">
        <f t="shared" si="542"/>
        <v>-4.471888113996151E-14</v>
      </c>
      <c r="CK786" s="372">
        <f t="shared" si="542"/>
        <v>-6.9680523877538426E-14</v>
      </c>
      <c r="CL786" s="372">
        <f t="shared" si="542"/>
        <v>-5.7199702508749968E-14</v>
      </c>
      <c r="CM786" s="372">
        <f t="shared" si="542"/>
        <v>-4.471888113996151E-14</v>
      </c>
      <c r="CN786" s="372">
        <f t="shared" si="542"/>
        <v>-6.9680523877538426E-14</v>
      </c>
      <c r="CO786" s="372">
        <f t="shared" si="542"/>
        <v>-5.7199702508749968E-14</v>
      </c>
      <c r="CP786" s="372">
        <f t="shared" si="542"/>
        <v>-4.5121488280890168E-14</v>
      </c>
      <c r="CQ786" s="372">
        <f t="shared" si="542"/>
        <v>-6.9277916736609768E-14</v>
      </c>
      <c r="CR786" s="372">
        <f t="shared" si="542"/>
        <v>-5.6831195972654063E-14</v>
      </c>
      <c r="CS786" s="372">
        <f t="shared" si="542"/>
        <v>-4.5187489451534212E-14</v>
      </c>
      <c r="CT786" s="372">
        <f t="shared" si="542"/>
        <v>-6.931201734144252E-14</v>
      </c>
      <c r="CU786" s="372">
        <f t="shared" si="542"/>
        <v>-5.7266803698904742E-14</v>
      </c>
      <c r="CV786" s="372">
        <f t="shared" si="542"/>
        <v>-4.4820082934949037E-14</v>
      </c>
      <c r="CW786" s="372">
        <f t="shared" si="542"/>
        <v>-6.9713524462860435E-14</v>
      </c>
      <c r="CX786" s="372">
        <f t="shared" si="542"/>
        <v>-5.7266803698904729E-14</v>
      </c>
      <c r="CY786" s="372">
        <f t="shared" si="542"/>
        <v>-4.4820082934949024E-14</v>
      </c>
      <c r="CZ786" s="372">
        <f t="shared" si="542"/>
        <v>-6.9713524462860422E-14</v>
      </c>
      <c r="DA786" s="372">
        <f t="shared" si="542"/>
        <v>-5.7266803698904717E-14</v>
      </c>
      <c r="DB786" s="372">
        <f t="shared" si="542"/>
        <v>-4.5221590056366939E-14</v>
      </c>
      <c r="DC786" s="372">
        <f t="shared" si="542"/>
        <v>-6.9312017341442495E-14</v>
      </c>
      <c r="DD786" s="372"/>
      <c r="DE786" s="372"/>
      <c r="DF786" s="372"/>
      <c r="DG786" s="372"/>
      <c r="DH786" s="372"/>
      <c r="DI786" s="372"/>
      <c r="DJ786" s="372"/>
      <c r="DK786" s="372"/>
      <c r="DL786" s="372"/>
      <c r="DM786" s="372"/>
      <c r="DN786" s="372"/>
      <c r="DO786" s="372"/>
      <c r="DP786" s="372"/>
      <c r="DQ786" s="372"/>
      <c r="DR786" s="372"/>
      <c r="DS786" s="372"/>
      <c r="DT786" s="372"/>
      <c r="DU786" s="372"/>
      <c r="DV786" s="372"/>
      <c r="DW786" s="372"/>
      <c r="DX786" s="372"/>
      <c r="DY786" s="372"/>
      <c r="DZ786" s="372"/>
      <c r="EA786" s="372"/>
      <c r="EB786" s="372"/>
      <c r="EC786" s="372"/>
      <c r="ED786" s="372"/>
      <c r="EE786" s="372"/>
      <c r="EF786" s="372"/>
      <c r="EG786" s="372"/>
      <c r="EH786" s="372"/>
      <c r="EI786" s="372"/>
      <c r="EJ786" s="372"/>
      <c r="EK786" s="372"/>
      <c r="EL786" s="372"/>
      <c r="EM786" s="372"/>
    </row>
    <row r="787" spans="1:143" x14ac:dyDescent="0.3">
      <c r="B787" s="377">
        <f t="shared" si="538"/>
        <v>73</v>
      </c>
      <c r="C787" s="142">
        <f t="shared" si="538"/>
        <v>34</v>
      </c>
      <c r="D787" s="373" t="str">
        <f t="shared" ref="D787:J787" si="543">D711</f>
        <v>일반대(정책자금)</v>
      </c>
      <c r="E787" s="215" t="str">
        <f t="shared" si="543"/>
        <v>국민</v>
      </c>
      <c r="F787" s="283">
        <f t="shared" si="543"/>
        <v>0</v>
      </c>
      <c r="G787" s="217">
        <f t="shared" si="543"/>
        <v>2.8199999999999999E-2</v>
      </c>
      <c r="H787" s="218">
        <f t="shared" si="543"/>
        <v>43813</v>
      </c>
      <c r="I787" s="219" t="str">
        <f t="shared" si="543"/>
        <v>3개월</v>
      </c>
      <c r="J787" s="220" t="str">
        <f t="shared" si="543"/>
        <v>3.6.9.12</v>
      </c>
      <c r="K787" s="379">
        <f>'[1]차입명세(16.12)'!AC75/1000000</f>
        <v>0</v>
      </c>
      <c r="L787" s="372">
        <f t="shared" ref="L787:BW787" si="544">K787+L564-L711</f>
        <v>0</v>
      </c>
      <c r="M787" s="372">
        <f t="shared" si="544"/>
        <v>0</v>
      </c>
      <c r="N787" s="372">
        <f t="shared" si="544"/>
        <v>28.740821917808216</v>
      </c>
      <c r="O787" s="372">
        <f t="shared" si="544"/>
        <v>56.554520547945202</v>
      </c>
      <c r="P787" s="372">
        <f t="shared" si="544"/>
        <v>85.295342465753421</v>
      </c>
      <c r="Q787" s="372">
        <f t="shared" si="544"/>
        <v>27.813698630136983</v>
      </c>
      <c r="R787" s="372">
        <f t="shared" si="544"/>
        <v>56.554520547945202</v>
      </c>
      <c r="S787" s="372">
        <f t="shared" si="544"/>
        <v>85.295342465753421</v>
      </c>
      <c r="T787" s="372">
        <f t="shared" si="544"/>
        <v>27.813698630136983</v>
      </c>
      <c r="U787" s="372">
        <f t="shared" si="544"/>
        <v>53.68043835616438</v>
      </c>
      <c r="V787" s="372">
        <f t="shared" si="544"/>
        <v>78.712767123287662</v>
      </c>
      <c r="W787" s="372">
        <f t="shared" si="544"/>
        <v>25.866739726027404</v>
      </c>
      <c r="X787" s="372">
        <f t="shared" si="544"/>
        <v>48.85939726027398</v>
      </c>
      <c r="Y787" s="372">
        <f t="shared" si="544"/>
        <v>68.761643835616439</v>
      </c>
      <c r="Z787" s="372">
        <f t="shared" si="544"/>
        <v>21.076602739726027</v>
      </c>
      <c r="AA787" s="372">
        <f t="shared" si="544"/>
        <v>40.546191780821914</v>
      </c>
      <c r="AB787" s="372">
        <f t="shared" si="544"/>
        <v>59.706739726027394</v>
      </c>
      <c r="AC787" s="372">
        <f t="shared" si="544"/>
        <v>17.615342465753429</v>
      </c>
      <c r="AD787" s="372">
        <f t="shared" si="544"/>
        <v>34.85983561643836</v>
      </c>
      <c r="AE787" s="372">
        <f t="shared" si="544"/>
        <v>51.146301369863018</v>
      </c>
      <c r="AF787" s="372">
        <f t="shared" si="544"/>
        <v>14.833972602739735</v>
      </c>
      <c r="AG787" s="372">
        <f t="shared" si="544"/>
        <v>29.204383561643844</v>
      </c>
      <c r="AH787" s="372">
        <f t="shared" si="544"/>
        <v>42.1841095890411</v>
      </c>
      <c r="AI787" s="372">
        <f t="shared" si="544"/>
        <v>12.454356164383576</v>
      </c>
      <c r="AJ787" s="372">
        <f t="shared" si="544"/>
        <v>23.950684931506864</v>
      </c>
      <c r="AK787" s="372">
        <f t="shared" si="544"/>
        <v>33.46915068493152</v>
      </c>
      <c r="AL787" s="372">
        <f t="shared" si="544"/>
        <v>9.5802739726027539</v>
      </c>
      <c r="AM787" s="372">
        <f t="shared" si="544"/>
        <v>17.92438356164385</v>
      </c>
      <c r="AN787" s="372">
        <f t="shared" si="544"/>
        <v>25.588602739726042</v>
      </c>
      <c r="AO787" s="372">
        <f t="shared" si="544"/>
        <v>6.4898630136986455</v>
      </c>
      <c r="AP787" s="372">
        <f t="shared" si="544"/>
        <v>12.238027397260289</v>
      </c>
      <c r="AQ787" s="372">
        <f t="shared" si="544"/>
        <v>17.028164383561659</v>
      </c>
      <c r="AR787" s="372">
        <f t="shared" si="544"/>
        <v>3.7084931506849479</v>
      </c>
      <c r="AS787" s="372">
        <f t="shared" si="544"/>
        <v>6.5825753424657698</v>
      </c>
      <c r="AT787" s="372">
        <f t="shared" si="544"/>
        <v>8.4368219178082349</v>
      </c>
      <c r="AU787" s="372">
        <f t="shared" si="544"/>
        <v>0.95802739726029174</v>
      </c>
      <c r="AV787" s="372">
        <f t="shared" si="544"/>
        <v>0.95802739726029174</v>
      </c>
      <c r="AW787" s="372">
        <f t="shared" si="544"/>
        <v>0.95802739726029174</v>
      </c>
      <c r="AX787" s="372">
        <f t="shared" si="544"/>
        <v>1.787459069646502E-14</v>
      </c>
      <c r="AY787" s="372">
        <f t="shared" si="544"/>
        <v>1.787459069646502E-14</v>
      </c>
      <c r="AZ787" s="372">
        <f t="shared" si="544"/>
        <v>1.787459069646502E-14</v>
      </c>
      <c r="BA787" s="372">
        <f t="shared" si="544"/>
        <v>1.787459069646502E-14</v>
      </c>
      <c r="BB787" s="372">
        <f t="shared" si="544"/>
        <v>1.787459069646502E-14</v>
      </c>
      <c r="BC787" s="372">
        <f t="shared" si="544"/>
        <v>1.787459069646502E-14</v>
      </c>
      <c r="BD787" s="372">
        <f t="shared" si="544"/>
        <v>1.787459069646502E-14</v>
      </c>
      <c r="BE787" s="372">
        <f t="shared" si="544"/>
        <v>1.787459069646502E-14</v>
      </c>
      <c r="BF787" s="372">
        <f t="shared" si="544"/>
        <v>1.787459069646502E-14</v>
      </c>
      <c r="BG787" s="372">
        <f t="shared" si="544"/>
        <v>1.787459069646502E-14</v>
      </c>
      <c r="BH787" s="372">
        <f t="shared" si="544"/>
        <v>1.787459069646502E-14</v>
      </c>
      <c r="BI787" s="372">
        <f t="shared" si="544"/>
        <v>1.787459069646502E-14</v>
      </c>
      <c r="BJ787" s="372">
        <f t="shared" si="544"/>
        <v>1.787459069646502E-14</v>
      </c>
      <c r="BK787" s="372">
        <f t="shared" si="544"/>
        <v>1.787459069646502E-14</v>
      </c>
      <c r="BL787" s="372">
        <f t="shared" si="544"/>
        <v>1.787459069646502E-14</v>
      </c>
      <c r="BM787" s="372">
        <f t="shared" si="544"/>
        <v>1.787459069646502E-14</v>
      </c>
      <c r="BN787" s="372">
        <f t="shared" si="544"/>
        <v>1.787459069646502E-14</v>
      </c>
      <c r="BO787" s="372">
        <f t="shared" si="544"/>
        <v>1.787459069646502E-14</v>
      </c>
      <c r="BP787" s="372">
        <f t="shared" si="544"/>
        <v>1.787459069646502E-14</v>
      </c>
      <c r="BQ787" s="372">
        <f t="shared" si="544"/>
        <v>1.787459069646502E-14</v>
      </c>
      <c r="BR787" s="372">
        <f t="shared" si="544"/>
        <v>1.787459069646502E-14</v>
      </c>
      <c r="BS787" s="372">
        <f t="shared" si="544"/>
        <v>1.787459069646502E-14</v>
      </c>
      <c r="BT787" s="372">
        <f t="shared" si="544"/>
        <v>1.787459069646502E-14</v>
      </c>
      <c r="BU787" s="372">
        <f t="shared" si="544"/>
        <v>1.787459069646502E-14</v>
      </c>
      <c r="BV787" s="372">
        <f t="shared" si="544"/>
        <v>1.787459069646502E-14</v>
      </c>
      <c r="BW787" s="372">
        <f t="shared" si="544"/>
        <v>1.787459069646502E-14</v>
      </c>
      <c r="BX787" s="372">
        <f t="shared" si="542"/>
        <v>1.787459069646502E-14</v>
      </c>
      <c r="BY787" s="372">
        <f t="shared" si="542"/>
        <v>1.787459069646502E-14</v>
      </c>
      <c r="BZ787" s="372">
        <f t="shared" si="542"/>
        <v>1.787459069646502E-14</v>
      </c>
      <c r="CA787" s="372">
        <f t="shared" si="542"/>
        <v>1.787459069646502E-14</v>
      </c>
      <c r="CB787" s="372">
        <f t="shared" si="542"/>
        <v>1.787459069646502E-14</v>
      </c>
      <c r="CC787" s="372">
        <f t="shared" si="542"/>
        <v>1.787459069646502E-14</v>
      </c>
      <c r="CD787" s="372">
        <f t="shared" si="542"/>
        <v>1.787459069646502E-14</v>
      </c>
      <c r="CE787" s="372">
        <f t="shared" si="542"/>
        <v>1.787459069646502E-14</v>
      </c>
      <c r="CF787" s="372">
        <f t="shared" si="542"/>
        <v>1.787459069646502E-14</v>
      </c>
      <c r="CG787" s="372">
        <f t="shared" si="542"/>
        <v>1.787459069646502E-14</v>
      </c>
      <c r="CH787" s="372">
        <f t="shared" si="542"/>
        <v>1.787459069646502E-14</v>
      </c>
      <c r="CI787" s="372">
        <f t="shared" si="542"/>
        <v>1.787459069646502E-14</v>
      </c>
      <c r="CJ787" s="372">
        <f t="shared" si="542"/>
        <v>1.787459069646502E-14</v>
      </c>
      <c r="CK787" s="372">
        <f t="shared" si="542"/>
        <v>1.787459069646502E-14</v>
      </c>
      <c r="CL787" s="372">
        <f t="shared" si="542"/>
        <v>1.787459069646502E-14</v>
      </c>
      <c r="CM787" s="372">
        <f t="shared" si="542"/>
        <v>1.787459069646502E-14</v>
      </c>
      <c r="CN787" s="372">
        <f t="shared" si="542"/>
        <v>1.787459069646502E-14</v>
      </c>
      <c r="CO787" s="372">
        <f t="shared" si="542"/>
        <v>1.787459069646502E-14</v>
      </c>
      <c r="CP787" s="372">
        <f t="shared" si="542"/>
        <v>1.787459069646502E-14</v>
      </c>
      <c r="CQ787" s="372">
        <f t="shared" si="542"/>
        <v>1.787459069646502E-14</v>
      </c>
      <c r="CR787" s="372">
        <f t="shared" si="542"/>
        <v>1.787459069646502E-14</v>
      </c>
      <c r="CS787" s="372">
        <f t="shared" si="542"/>
        <v>1.787459069646502E-14</v>
      </c>
      <c r="CT787" s="372">
        <f t="shared" si="542"/>
        <v>1.787459069646502E-14</v>
      </c>
      <c r="CU787" s="372">
        <f t="shared" si="542"/>
        <v>1.787459069646502E-14</v>
      </c>
      <c r="CV787" s="372">
        <f t="shared" si="542"/>
        <v>1.787459069646502E-14</v>
      </c>
      <c r="CW787" s="372">
        <f t="shared" si="542"/>
        <v>1.787459069646502E-14</v>
      </c>
      <c r="CX787" s="372">
        <f t="shared" si="542"/>
        <v>1.787459069646502E-14</v>
      </c>
      <c r="CY787" s="372">
        <f t="shared" si="542"/>
        <v>1.787459069646502E-14</v>
      </c>
      <c r="CZ787" s="372">
        <f t="shared" si="542"/>
        <v>1.787459069646502E-14</v>
      </c>
      <c r="DA787" s="372">
        <f t="shared" si="542"/>
        <v>1.787459069646502E-14</v>
      </c>
      <c r="DB787" s="372">
        <f t="shared" si="542"/>
        <v>1.787459069646502E-14</v>
      </c>
      <c r="DC787" s="372">
        <f t="shared" si="542"/>
        <v>1.787459069646502E-14</v>
      </c>
      <c r="DD787" s="372"/>
      <c r="DE787" s="372"/>
      <c r="DF787" s="372"/>
      <c r="DG787" s="372"/>
      <c r="DH787" s="372"/>
      <c r="DI787" s="372"/>
      <c r="DJ787" s="372"/>
      <c r="DK787" s="372"/>
      <c r="DL787" s="372"/>
      <c r="DM787" s="372"/>
      <c r="DN787" s="372"/>
      <c r="DO787" s="372"/>
      <c r="DP787" s="372"/>
      <c r="DQ787" s="372"/>
      <c r="DR787" s="372"/>
      <c r="DS787" s="372"/>
      <c r="DT787" s="372"/>
      <c r="DU787" s="372"/>
      <c r="DV787" s="372"/>
      <c r="DW787" s="372"/>
      <c r="DX787" s="372"/>
      <c r="DY787" s="372"/>
      <c r="DZ787" s="372"/>
      <c r="EA787" s="372"/>
      <c r="EB787" s="372"/>
      <c r="EC787" s="372"/>
      <c r="ED787" s="372"/>
      <c r="EE787" s="372"/>
      <c r="EF787" s="372"/>
      <c r="EG787" s="372"/>
      <c r="EH787" s="372"/>
      <c r="EI787" s="372"/>
      <c r="EJ787" s="372"/>
      <c r="EK787" s="372"/>
      <c r="EL787" s="372"/>
      <c r="EM787" s="372"/>
    </row>
    <row r="788" spans="1:143" s="116" customFormat="1" x14ac:dyDescent="0.3">
      <c r="B788" s="377">
        <f t="shared" si="538"/>
        <v>74</v>
      </c>
      <c r="C788" s="124"/>
      <c r="D788" s="373"/>
      <c r="E788" s="215"/>
      <c r="F788" s="283"/>
      <c r="G788" s="217"/>
      <c r="H788" s="218"/>
      <c r="I788" s="219"/>
      <c r="J788" s="220"/>
      <c r="K788" s="375"/>
      <c r="L788" s="372"/>
      <c r="M788" s="372"/>
      <c r="N788" s="372"/>
      <c r="O788" s="372"/>
      <c r="P788" s="372"/>
      <c r="Q788" s="372"/>
      <c r="R788" s="372"/>
      <c r="S788" s="372"/>
      <c r="T788" s="372"/>
      <c r="U788" s="372"/>
      <c r="V788" s="372"/>
      <c r="W788" s="372"/>
      <c r="X788" s="372"/>
      <c r="Y788" s="372"/>
      <c r="Z788" s="372"/>
      <c r="AA788" s="372"/>
      <c r="AB788" s="372"/>
      <c r="AC788" s="372"/>
      <c r="AD788" s="372"/>
      <c r="AE788" s="372"/>
      <c r="AF788" s="372"/>
      <c r="AG788" s="372"/>
      <c r="AH788" s="372"/>
      <c r="AI788" s="372"/>
      <c r="AJ788" s="372"/>
      <c r="AK788" s="372"/>
      <c r="AL788" s="372"/>
      <c r="AM788" s="372"/>
      <c r="AN788" s="372"/>
      <c r="AO788" s="372"/>
      <c r="AP788" s="372"/>
      <c r="AQ788" s="372"/>
      <c r="AR788" s="372"/>
      <c r="AS788" s="372"/>
      <c r="AT788" s="372"/>
      <c r="AU788" s="372"/>
      <c r="AV788" s="372"/>
      <c r="AW788" s="372"/>
      <c r="AX788" s="372"/>
      <c r="AY788" s="372"/>
      <c r="AZ788" s="372"/>
      <c r="BA788" s="372"/>
      <c r="BB788" s="372"/>
      <c r="BC788" s="372"/>
      <c r="BD788" s="372"/>
      <c r="BE788" s="372"/>
      <c r="BF788" s="372"/>
      <c r="BG788" s="372"/>
      <c r="BH788" s="372"/>
      <c r="BI788" s="372"/>
      <c r="BJ788" s="372"/>
      <c r="BK788" s="372"/>
      <c r="BL788" s="372"/>
      <c r="BM788" s="372"/>
      <c r="BN788" s="372"/>
      <c r="BO788" s="372"/>
      <c r="BP788" s="372"/>
      <c r="BQ788" s="372"/>
      <c r="BR788" s="372"/>
      <c r="BS788" s="372"/>
      <c r="BT788" s="372"/>
      <c r="BU788" s="372"/>
      <c r="BV788" s="372"/>
      <c r="BW788" s="372"/>
      <c r="BX788" s="372"/>
      <c r="BY788" s="372"/>
      <c r="BZ788" s="372"/>
      <c r="CA788" s="372"/>
      <c r="CB788" s="372"/>
      <c r="CC788" s="372"/>
      <c r="CD788" s="372"/>
      <c r="CE788" s="372"/>
      <c r="CF788" s="372"/>
      <c r="CG788" s="372"/>
      <c r="CH788" s="372"/>
      <c r="CI788" s="372"/>
      <c r="CJ788" s="372"/>
      <c r="CK788" s="372"/>
      <c r="CL788" s="372"/>
      <c r="CM788" s="372"/>
      <c r="CN788" s="372"/>
      <c r="CO788" s="372"/>
      <c r="CP788" s="372"/>
      <c r="CQ788" s="372"/>
      <c r="CR788" s="372"/>
      <c r="CS788" s="372"/>
      <c r="CT788" s="372"/>
      <c r="CU788" s="372"/>
      <c r="CV788" s="372"/>
      <c r="CW788" s="372"/>
      <c r="CX788" s="372"/>
      <c r="CY788" s="372"/>
      <c r="CZ788" s="372"/>
      <c r="DA788" s="372"/>
      <c r="DB788" s="372"/>
      <c r="DC788" s="372"/>
      <c r="DD788" s="372"/>
      <c r="DE788" s="372"/>
      <c r="DF788" s="372"/>
      <c r="DG788" s="372"/>
      <c r="DH788" s="372"/>
      <c r="DI788" s="372"/>
      <c r="DJ788" s="372"/>
      <c r="DK788" s="372"/>
      <c r="DL788" s="372"/>
      <c r="DM788" s="372"/>
      <c r="DN788" s="372"/>
      <c r="DO788" s="372"/>
      <c r="DP788" s="372"/>
      <c r="DQ788" s="372"/>
      <c r="DR788" s="372"/>
      <c r="DS788" s="372"/>
      <c r="DT788" s="372"/>
      <c r="DU788" s="372"/>
      <c r="DV788" s="372"/>
      <c r="DW788" s="372"/>
      <c r="DX788" s="372"/>
      <c r="DY788" s="372"/>
      <c r="DZ788" s="372"/>
      <c r="EA788" s="372"/>
      <c r="EB788" s="372"/>
      <c r="EC788" s="372"/>
      <c r="ED788" s="372"/>
      <c r="EE788" s="372"/>
      <c r="EF788" s="372"/>
      <c r="EG788" s="372"/>
      <c r="EH788" s="372"/>
      <c r="EI788" s="372"/>
      <c r="EJ788" s="372"/>
      <c r="EK788" s="372"/>
      <c r="EL788" s="372"/>
      <c r="EM788" s="372"/>
    </row>
    <row r="789" spans="1:143" x14ac:dyDescent="0.3">
      <c r="L789" s="12"/>
    </row>
    <row r="790" spans="1:143" s="11" customFormat="1" x14ac:dyDescent="0.2">
      <c r="A790" s="6"/>
      <c r="B790" s="7" t="s">
        <v>150</v>
      </c>
      <c r="C790" s="7" t="s">
        <v>151</v>
      </c>
      <c r="D790" s="8"/>
      <c r="E790" s="9"/>
      <c r="F790" s="9"/>
      <c r="G790" s="10"/>
      <c r="H790" s="10"/>
      <c r="I790" s="10"/>
    </row>
    <row r="792" spans="1:143" x14ac:dyDescent="0.3">
      <c r="D792" s="72" t="s">
        <v>152</v>
      </c>
    </row>
    <row r="795" spans="1:143" ht="12" thickBot="1" x14ac:dyDescent="0.35">
      <c r="O795" s="380"/>
      <c r="P795" s="380" t="s">
        <v>153</v>
      </c>
      <c r="Q795" s="380" t="s">
        <v>154</v>
      </c>
      <c r="R795" s="380" t="s">
        <v>155</v>
      </c>
    </row>
    <row r="796" spans="1:143" x14ac:dyDescent="0.3">
      <c r="O796" s="12" t="s">
        <v>156</v>
      </c>
      <c r="P796" s="12">
        <v>-0.374</v>
      </c>
      <c r="Q796" s="12">
        <v>1.45</v>
      </c>
      <c r="R796" s="381">
        <f>P796+Q796</f>
        <v>1.0760000000000001</v>
      </c>
    </row>
    <row r="797" spans="1:143" x14ac:dyDescent="0.3">
      <c r="O797" s="12" t="s">
        <v>157</v>
      </c>
      <c r="P797" s="12">
        <v>-0.32900000000000001</v>
      </c>
      <c r="Q797" s="12">
        <v>1.45</v>
      </c>
      <c r="R797" s="381">
        <f>P797+Q797</f>
        <v>1.121</v>
      </c>
    </row>
    <row r="798" spans="1:143" x14ac:dyDescent="0.3">
      <c r="C798" s="12"/>
      <c r="D798" s="12"/>
      <c r="E798" s="71"/>
      <c r="L798" s="12"/>
      <c r="O798" s="12" t="s">
        <v>158</v>
      </c>
      <c r="P798" s="12">
        <v>-0.249</v>
      </c>
      <c r="Q798" s="12">
        <v>1.45</v>
      </c>
      <c r="R798" s="381">
        <f>P798+Q798</f>
        <v>1.2010000000000001</v>
      </c>
    </row>
    <row r="799" spans="1:143" x14ac:dyDescent="0.3">
      <c r="C799" s="12"/>
      <c r="D799" s="12"/>
      <c r="E799" s="71"/>
      <c r="L799" s="12"/>
      <c r="O799" s="12" t="s">
        <v>159</v>
      </c>
      <c r="P799" s="12">
        <v>-0.123</v>
      </c>
      <c r="Q799" s="12">
        <v>1.45</v>
      </c>
      <c r="R799" s="381">
        <f>P799+Q799</f>
        <v>1.327</v>
      </c>
    </row>
    <row r="801" spans="3:19" x14ac:dyDescent="0.3">
      <c r="C801" s="12"/>
      <c r="D801" s="12"/>
      <c r="E801" s="71"/>
      <c r="L801" s="12"/>
      <c r="P801" s="12">
        <v>-0.36</v>
      </c>
    </row>
    <row r="802" spans="3:19" x14ac:dyDescent="0.3">
      <c r="C802" s="12"/>
      <c r="D802" s="12"/>
      <c r="E802" s="71"/>
      <c r="L802" s="12"/>
      <c r="P802" s="12" t="s">
        <v>160</v>
      </c>
    </row>
    <row r="803" spans="3:19" x14ac:dyDescent="0.3">
      <c r="C803" s="12"/>
      <c r="D803" s="12"/>
      <c r="E803" s="71"/>
      <c r="L803" s="12"/>
      <c r="P803" s="12" t="s">
        <v>161</v>
      </c>
    </row>
    <row r="805" spans="3:19" x14ac:dyDescent="0.3">
      <c r="C805" s="12"/>
      <c r="D805" s="12"/>
      <c r="E805" s="71"/>
      <c r="L805" s="12"/>
      <c r="P805" s="382" t="s">
        <v>153</v>
      </c>
      <c r="Q805" s="382" t="s">
        <v>162</v>
      </c>
      <c r="R805" s="382" t="s">
        <v>154</v>
      </c>
      <c r="S805" s="382" t="s">
        <v>163</v>
      </c>
    </row>
    <row r="806" spans="3:19" x14ac:dyDescent="0.3">
      <c r="C806" s="12"/>
      <c r="D806" s="12"/>
      <c r="E806" s="71"/>
      <c r="L806" s="12"/>
      <c r="P806" s="383">
        <v>-0.36</v>
      </c>
      <c r="Q806" s="383">
        <v>0.4</v>
      </c>
      <c r="R806" s="383">
        <v>1.45</v>
      </c>
      <c r="S806" s="383">
        <f>SUM(P806:R806)</f>
        <v>1.49</v>
      </c>
    </row>
    <row r="825" spans="1:9" s="11" customFormat="1" x14ac:dyDescent="0.2">
      <c r="A825" s="6"/>
      <c r="B825" s="7" t="s">
        <v>164</v>
      </c>
      <c r="C825" s="7" t="s">
        <v>165</v>
      </c>
      <c r="D825" s="8"/>
      <c r="E825" s="9"/>
      <c r="F825" s="9"/>
      <c r="G825" s="10"/>
      <c r="H825" s="10"/>
      <c r="I825" s="10"/>
    </row>
  </sheetData>
  <phoneticPr fontId="4" type="noConversion"/>
  <conditionalFormatting sqref="K472:EM482">
    <cfRule type="cellIs" dxfId="0" priority="1" operator="equal">
      <formula>0</formula>
    </cfRule>
  </conditionalFormatting>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Debt</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2017-11-21T08:25:07Z</dcterms:created>
  <dcterms:modified xsi:type="dcterms:W3CDTF">2017-11-21T08:25:20Z</dcterms:modified>
</cp:coreProperties>
</file>