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/>
  </bookViews>
  <sheets>
    <sheet name="COMBINED" sheetId="5" r:id="rId1"/>
    <sheet name="Comm Diagram_Notes" sheetId="2" r:id="rId2"/>
    <sheet name="TABLE" sheetId="1" r:id="rId3"/>
    <sheet name="StayinAliveComms" sheetId="3" r:id="rId4"/>
  </sheets>
  <calcPr calcId="145621"/>
</workbook>
</file>

<file path=xl/calcChain.xml><?xml version="1.0" encoding="utf-8"?>
<calcChain xmlns="http://schemas.openxmlformats.org/spreadsheetml/2006/main">
  <c r="E41" i="5" l="1"/>
  <c r="F41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E36" i="5"/>
  <c r="E37" i="5"/>
  <c r="E38" i="5"/>
  <c r="E39" i="5"/>
  <c r="F39" i="5" s="1"/>
  <c r="E40" i="5"/>
  <c r="F40" i="5" s="1"/>
  <c r="E4" i="5"/>
  <c r="E5" i="5"/>
  <c r="F5" i="5" s="1"/>
  <c r="E6" i="5"/>
  <c r="F6" i="5" s="1"/>
  <c r="E7" i="5"/>
  <c r="F7" i="5" s="1"/>
  <c r="E8" i="5"/>
  <c r="E9" i="5"/>
  <c r="E10" i="5"/>
  <c r="E11" i="5"/>
  <c r="E12" i="5"/>
  <c r="E13" i="5"/>
  <c r="F13" i="5" s="1"/>
  <c r="E14" i="5"/>
  <c r="E15" i="5"/>
  <c r="F15" i="5" s="1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F16" i="5"/>
  <c r="F14" i="5"/>
  <c r="F12" i="5"/>
  <c r="F11" i="5"/>
  <c r="F10" i="5"/>
  <c r="F9" i="5"/>
  <c r="F8" i="5"/>
  <c r="F4" i="5"/>
  <c r="E3" i="5"/>
  <c r="F3" i="5" s="1"/>
  <c r="H2" i="5"/>
  <c r="G2" i="5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G19" i="5" l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E48" i="5" s="1"/>
  <c r="E47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X12" i="3" l="1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Y44" i="3" l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C7" i="1" l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D12" i="1" l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<sst xmlns="http://schemas.openxmlformats.org/spreadsheetml/2006/main" count="868" uniqueCount="113">
  <si>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</si>
  <si>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</si>
  <si>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</si>
  <si>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</si>
  <si>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</si>
  <si>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</si>
  <si>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</si>
  <si>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</si>
  <si>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</si>
  <si>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</si>
  <si>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</si>
  <si>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</si>
  <si>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</si>
  <si>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</si>
  <si>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</si>
  <si>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</si>
  <si>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</si>
  <si>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</si>
  <si>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</si>
  <si>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</si>
  <si>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</si>
  <si>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</si>
  <si>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</si>
  <si>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</si>
  <si>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</si>
  <si>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</si>
  <si>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</si>
  <si>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</si>
  <si>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</si>
  <si>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</si>
  <si>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</si>
  <si>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</si>
  <si>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</si>
  <si>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</si>
  <si>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</si>
  <si>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</si>
  <si>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</si>
  <si>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</si>
  <si>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</si>
  <si>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</si>
  <si>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</si>
  <si>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</si>
  <si>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</si>
  <si>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</si>
  <si>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</si>
  <si>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</si>
  <si>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</si>
  <si>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</si>
  <si>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</si>
  <si>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</si>
  <si>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</si>
  <si>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</si>
  <si>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</si>
  <si>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</si>
  <si>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</si>
  <si>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</si>
  <si>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</si>
  <si>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</si>
  <si>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</si>
  <si>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</si>
  <si>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</si>
  <si>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</si>
  <si>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</si>
  <si>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</si>
  <si>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</si>
  <si>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</si>
  <si>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</si>
  <si>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</si>
  <si>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</si>
  <si>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</si>
  <si>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</si>
  <si>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</si>
  <si>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</si>
  <si>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</si>
  <si>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</si>
  <si>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</si>
  <si>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</si>
  <si>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</si>
  <si>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</si>
  <si>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</si>
  <si>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</si>
  <si>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</si>
  <si>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</si>
  <si>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</si>
  <si>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</si>
  <si>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</si>
  <si>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</si>
  <si>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</si>
  <si>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</si>
  <si>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</si>
  <si>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</si>
  <si>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</si>
  <si>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</si>
  <si>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</si>
  <si>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</si>
  <si>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</si>
  <si>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</si>
  <si>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Night Light Enable and mode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</si>
  <si>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</si>
  <si>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</si>
  <si>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</si>
  <si>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</si>
  <si>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</si>
  <si>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</si>
  <si>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</si>
  <si>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</si>
  <si>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Attack_or_Donate_Flag (Pinky-Inky)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</si>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</sst>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H54"/>
  <sheetViews>
    <sheetView tabSelected="1" topLeftCell="A13" zoomScaleNormal="100" workbookViewId="0">
      <selection activeCell="D35" sqref="D35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12.85546875" customWidth="1"/>
    <col min="6" max="6" width="50" customWidth="1"/>
    <col min="7" max="8" width="29.28515625" style="22"/>
  </cols>
  <sheetData>
    <row r="2" spans="1:8" ht="15.75" customHeight="1" x14ac:dyDescent="0.25">
      <c r="C2" s="7"/>
      <c r="D2" s="3" t="s">
        <v>56</v>
      </c>
      <c r="E2" s="21" t="s">
        <v>47</v>
      </c>
      <c r="F2" s="21"/>
      <c r="G2" s="59" t="str">
        <f>CONCATENATE(G1,E2)</f>
        <v>&gt;&gt;&gt;&gt;&gt;</v>
      </c>
      <c r="H2" s="59" t="str">
        <f>CONCATENATE(H1,F2)</f>
        <v/>
      </c>
    </row>
    <row r="3" spans="1:8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77</v>
      </c>
      <c r="E3" s="79" t="str">
        <f t="shared" ref="E3:E41" si="0">CONCATENATE($B3,":",$C3,",")</f>
        <v>11:#,</v>
      </c>
      <c r="F3" s="80" t="str">
        <f>CONCATENATE($E3,$D3,",")</f>
        <v>11:#,Master Enable,</v>
      </c>
      <c r="G3" s="59" t="str">
        <f>CONCATENATE(G2,E3)</f>
        <v>&gt;&gt;&gt;&gt;&gt;11:#,</v>
      </c>
      <c r="H3" s="59" t="str">
        <f>CONCATENATE(H2,F3)</f>
        <v>11:#,Master Enable,</v>
      </c>
    </row>
    <row r="4" spans="1:8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62</v>
      </c>
      <c r="E4" s="79" t="str">
        <f t="shared" si="0"/>
        <v>12:#,</v>
      </c>
      <c r="F4" s="80" t="str">
        <f>CONCATENATE($E4,$D4,",")</f>
        <v>12:#,Light Enable,</v>
      </c>
      <c r="G4" s="59" t="str">
        <f>CONCATENATE(G3,E4)</f>
        <v>&gt;&gt;&gt;&gt;&gt;11:#,12:#,</v>
      </c>
      <c r="H4" s="59" t="str">
        <f>CONCATENATE(H3,F4)</f>
        <v>11:#,Master Enable,12:#,Light Enable,</v>
      </c>
    </row>
    <row r="5" spans="1:8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60</v>
      </c>
      <c r="E5" s="79" t="str">
        <f t="shared" si="0"/>
        <v>13:#,</v>
      </c>
      <c r="F5" s="80" t="str">
        <f>CONCATENATE($E5,$D5,",")</f>
        <v>13:#,Sound Enable,</v>
      </c>
      <c r="G5" s="59" t="str">
        <f>CONCATENATE(G4,E5)</f>
        <v>&gt;&gt;&gt;&gt;&gt;11:#,12:#,13:#,</v>
      </c>
      <c r="H5" s="59" t="str">
        <f>CONCATENATE(H4,F5)</f>
        <v>11:#,Master Enable,12:#,Light Enable,13:#,Sound Enable,</v>
      </c>
    </row>
    <row r="6" spans="1:8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59</v>
      </c>
      <c r="E6" s="79" t="str">
        <f t="shared" si="0"/>
        <v>14:#,</v>
      </c>
      <c r="F6" s="80" t="str">
        <f>CONCATENATE($E6,$D6,",")</f>
        <v>14:#,Motion Enable,</v>
      </c>
      <c r="G6" s="59" t="str">
        <f>CONCATENATE(G5,E6)</f>
        <v>&gt;&gt;&gt;&gt;&gt;11:#,12:#,13:#,14:#,</v>
      </c>
      <c r="H6" s="59" t="str">
        <f>CONCATENATE(H5,F6)</f>
        <v>11:#,Master Enable,12:#,Light Enable,13:#,Sound Enable,14:#,Motion Enable,</v>
      </c>
    </row>
    <row r="7" spans="1:8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63</v>
      </c>
      <c r="E7" s="79" t="str">
        <f t="shared" si="0"/>
        <v>15:#,</v>
      </c>
      <c r="F7" s="80" t="str">
        <f>CONCATENATE($E7,$D7,",")</f>
        <v>15:#,Clock Enable,</v>
      </c>
      <c r="G7" s="59" t="str">
        <f>CONCATENATE(G6,E7)</f>
        <v>&gt;&gt;&gt;&gt;&gt;11:#,12:#,13:#,14:#,15:#,</v>
      </c>
      <c r="H7" s="59" t="str">
        <f>CONCATENATE(H6,F7)</f>
        <v>11:#,Master Enable,12:#,Light Enable,13:#,Sound Enable,14:#,Motion Enable,15:#,Clock Enable,</v>
      </c>
    </row>
    <row r="8" spans="1:8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64</v>
      </c>
      <c r="E8" s="79" t="str">
        <f t="shared" si="0"/>
        <v>16:#,</v>
      </c>
      <c r="F8" s="80" t="str">
        <f t="shared" ref="F8:F41" si="1">CONCATENATE($E8,$D8,",")</f>
        <v>16:#,Light Pinky,</v>
      </c>
      <c r="G8" s="59" t="str">
        <f>CONCATENATE(G7,E8)</f>
        <v>&gt;&gt;&gt;&gt;&gt;11:#,12:#,13:#,14:#,15:#,16:#,</v>
      </c>
      <c r="H8" s="59" t="str">
        <f>CONCATENATE(H7,F8)</f>
        <v>11:#,Master Enable,12:#,Light Enable,13:#,Sound Enable,14:#,Motion Enable,15:#,Clock Enable,16:#,Light Pinky,</v>
      </c>
    </row>
    <row r="9" spans="1:8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65</v>
      </c>
      <c r="E9" s="79" t="str">
        <f t="shared" si="0"/>
        <v>17:#,</v>
      </c>
      <c r="F9" s="80" t="str">
        <f t="shared" si="1"/>
        <v>17:#,Light Clyde,</v>
      </c>
      <c r="G9" s="59" t="str">
        <f>CONCATENATE(G8,E9)</f>
        <v>&gt;&gt;&gt;&gt;&gt;11:#,12:#,13:#,14:#,15:#,16:#,17:#,</v>
      </c>
      <c r="H9" s="59" t="str">
        <f>CONCATENATE(H8,F9)</f>
        <v>11:#,Master Enable,12:#,Light Enable,13:#,Sound Enable,14:#,Motion Enable,15:#,Clock Enable,16:#,Light Pinky,17:#,Light Clyde,</v>
      </c>
    </row>
    <row r="10" spans="1:8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66</v>
      </c>
      <c r="E10" s="79" t="str">
        <f t="shared" si="0"/>
        <v>18:#,</v>
      </c>
      <c r="F10" s="80" t="str">
        <f t="shared" si="1"/>
        <v>18:#,Light Cherry,</v>
      </c>
      <c r="G10" s="59" t="str">
        <f>CONCATENATE(G9,E10)</f>
        <v>&gt;&gt;&gt;&gt;&gt;11:#,12:#,13:#,14:#,15:#,16:#,17:#,18:#,</v>
      </c>
      <c r="H10" s="59" t="str">
        <f>CONCATENATE(H9,F10)</f>
        <v>11:#,Master Enable,12:#,Light Enable,13:#,Sound Enable,14:#,Motion Enable,15:#,Clock Enable,16:#,Light Pinky,17:#,Light Clyde,18:#,Light Cherry,</v>
      </c>
    </row>
    <row r="11" spans="1:8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67</v>
      </c>
      <c r="E11" s="79" t="str">
        <f t="shared" si="0"/>
        <v>19:#,</v>
      </c>
      <c r="F11" s="80" t="str">
        <f t="shared" si="1"/>
        <v>19:#,Light PacMan,</v>
      </c>
      <c r="G11" s="59" t="str">
        <f>CONCATENATE(G10,E11)</f>
        <v>&gt;&gt;&gt;&gt;&gt;11:#,12:#,13:#,14:#,15:#,16:#,17:#,18:#,19:#,</v>
      </c>
      <c r="H11" s="59" t="str">
        <f>CONCATENATE(H10,F11)</f>
        <v>11:#,Master Enable,12:#,Light Enable,13:#,Sound Enable,14:#,Motion Enable,15:#,Clock Enable,16:#,Light Pinky,17:#,Light Clyde,18:#,Light Cherry,19:#,Light PacMan,</v>
      </c>
    </row>
    <row r="12" spans="1:8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68</v>
      </c>
      <c r="E12" s="79" t="str">
        <f t="shared" si="0"/>
        <v>20:#,</v>
      </c>
      <c r="F12" s="80" t="str">
        <f t="shared" si="1"/>
        <v>20:#,Light Blinky,</v>
      </c>
      <c r="G12" s="59" t="str">
        <f>CONCATENATE(G11,E12)</f>
        <v>&gt;&gt;&gt;&gt;&gt;11:#,12:#,13:#,14:#,15:#,16:#,17:#,18:#,19:#,20:#,</v>
      </c>
      <c r="H12" s="59" t="str">
        <f>CONCATENATE(H11,F12)</f>
        <v>11:#,Master Enable,12:#,Light Enable,13:#,Sound Enable,14:#,Motion Enable,15:#,Clock Enable,16:#,Light Pinky,17:#,Light Clyde,18:#,Light Cherry,19:#,Light PacMan,20:#,Light Blinky,</v>
      </c>
    </row>
    <row r="13" spans="1:8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69</v>
      </c>
      <c r="E13" s="79" t="str">
        <f t="shared" si="0"/>
        <v>21:#,</v>
      </c>
      <c r="F13" s="80" t="str">
        <f t="shared" si="1"/>
        <v>21:#,Light Inky,</v>
      </c>
      <c r="G13" s="59" t="str">
        <f>CONCATENATE(G12,E13)</f>
        <v>&gt;&gt;&gt;&gt;&gt;11:#,12:#,13:#,14:#,15:#,16:#,17:#,18:#,19:#,20:#,21:#,</v>
      </c>
      <c r="H13" s="59" t="str">
        <f>CONCATENATE(H12,F13)</f>
        <v>11:#,Master Enable,12:#,Light Enable,13:#,Sound Enable,14:#,Motion Enable,15:#,Clock Enable,16:#,Light Pinky,17:#,Light Clyde,18:#,Light Cherry,19:#,Light PacMan,20:#,Light Blinky,21:#,Light Inky,</v>
      </c>
    </row>
    <row r="14" spans="1:8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78</v>
      </c>
      <c r="E14" s="79" t="str">
        <f t="shared" si="0"/>
        <v>22:#,</v>
      </c>
      <c r="F14" s="80" t="str">
        <f t="shared" si="1"/>
        <v>22:#,Light Sensor Enable,</v>
      </c>
      <c r="G14" s="59" t="str">
        <f>CONCATENATE(G13,E14)</f>
        <v>&gt;&gt;&gt;&gt;&gt;11:#,12:#,13:#,14:#,15:#,16:#,17:#,18:#,19:#,20:#,21:#,22:#,</v>
      </c>
      <c r="H14" s="59" t="str">
        <f>CONCATENATE(H13,F14)</f>
        <v>11:#,Master Enable,12:#,Light Enable,13:#,Sound Enable,14:#,Motion Enable,15:#,Clock Enable,16:#,Light Pinky,17:#,Light Clyde,18:#,Light Cherry,19:#,Light PacMan,20:#,Light Blinky,21:#,Light Inky,22:#,Light Sensor Enable,</v>
      </c>
    </row>
    <row r="15" spans="1:8" s="75" customFormat="1" ht="15.75" customHeight="1" x14ac:dyDescent="0.25">
      <c r="A15" s="75">
        <v>13</v>
      </c>
      <c r="B15" s="75">
        <v>23</v>
      </c>
      <c r="C15" s="76" t="s">
        <v>98</v>
      </c>
      <c r="D15" s="77" t="s">
        <v>79</v>
      </c>
      <c r="E15" s="79" t="str">
        <f t="shared" si="0"/>
        <v>23:9####,</v>
      </c>
      <c r="F15" s="80" t="str">
        <f t="shared" si="1"/>
        <v>23:9####,Light Sensor trigger value,</v>
      </c>
      <c r="G15" s="59" t="str">
        <f>CONCATENATE(G14,E15)</f>
        <v>&gt;&gt;&gt;&gt;&gt;11:#,12:#,13:#,14:#,15:#,16:#,17:#,18:#,19:#,20:#,21:#,22:#,23:9####,</v>
      </c>
      <c r="H15" s="59" t="str">
        <f>CONCATENATE(H14,F15)</f>
        <v>11:#,Master Enable,12:#,Light Enable,13:#,Sound Enable,14:#,Motion Enable,15:#,Clock Enable,16:#,Light Pinky,17:#,Light Clyde,18:#,Light Cherry,19:#,Light PacMan,20:#,Light Blinky,21:#,Light Inky,22:#,Light Sensor Enable,23:9####,Light Sensor trigger value,</v>
      </c>
    </row>
    <row r="16" spans="1:8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97</v>
      </c>
      <c r="E16" s="79" t="str">
        <f t="shared" si="0"/>
        <v>24:#,</v>
      </c>
      <c r="F16" s="80" t="str">
        <f t="shared" si="1"/>
        <v>24:#,Night Light Enable and mode,</v>
      </c>
      <c r="G16" s="59" t="str">
        <f>CONCATENATE(G15,E16)</f>
        <v>&gt;&gt;&gt;&gt;&gt;11:#,12:#,13:#,14:#,15:#,16:#,17:#,18:#,19:#,20:#,21:#,22:#,23:9####,24:#,</v>
      </c>
      <c r="H16" s="59" t="str">
        <f>CONCATENATE(H15,F16)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</v>
      </c>
    </row>
    <row r="17" spans="1:8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81</v>
      </c>
      <c r="E17" s="79" t="str">
        <f t="shared" si="0"/>
        <v>25:#,</v>
      </c>
      <c r="F17" s="80" t="str">
        <f t="shared" si="1"/>
        <v>25:#,(ip address preset),</v>
      </c>
      <c r="G17" s="59" t="str">
        <f>CONCATENATE(G16,E17)</f>
        <v>&gt;&gt;&gt;&gt;&gt;11:#,12:#,13:#,14:#,15:#,16:#,17:#,18:#,19:#,20:#,21:#,22:#,23:9####,24:#,25:#,</v>
      </c>
      <c r="H17" s="59" t="str">
        <f>CONCATENATE(H16,F17)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</v>
      </c>
    </row>
    <row r="18" spans="1:8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80</v>
      </c>
      <c r="E18" s="79" t="str">
        <f t="shared" si="0"/>
        <v>26:#,</v>
      </c>
      <c r="F18" s="80" t="str">
        <f t="shared" si="1"/>
        <v>26:#,Alarm Enable,</v>
      </c>
      <c r="G18" s="59" t="str">
        <f>CONCATENATE(G17,E18)</f>
        <v>&gt;&gt;&gt;&gt;&gt;11:#,12:#,13:#,14:#,15:#,16:#,17:#,18:#,19:#,20:#,21:#,22:#,23:9####,24:#,25:#,26:#,</v>
      </c>
      <c r="H18" s="59" t="str">
        <f>CONCATENATE(H17,F18)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</v>
      </c>
    </row>
    <row r="19" spans="1:8" s="75" customFormat="1" ht="15.75" customHeight="1" x14ac:dyDescent="0.25">
      <c r="A19" s="75">
        <v>17</v>
      </c>
      <c r="B19" s="75">
        <v>27</v>
      </c>
      <c r="C19" s="76" t="s">
        <v>94</v>
      </c>
      <c r="D19" s="77" t="s">
        <v>76</v>
      </c>
      <c r="E19" s="79" t="str">
        <f t="shared" si="0"/>
        <v>27:9######,</v>
      </c>
      <c r="F19" s="80" t="str">
        <f t="shared" si="1"/>
        <v>27:9######,Alarm Date,</v>
      </c>
      <c r="G19" s="59" t="str">
        <f>CONCATENATE(G18,E19)</f>
        <v>&gt;&gt;&gt;&gt;&gt;11:#,12:#,13:#,14:#,15:#,16:#,17:#,18:#,19:#,20:#,21:#,22:#,23:9####,24:#,25:#,26:#,27:9######,</v>
      </c>
      <c r="H19" s="59" t="str">
        <f>CONCATENATE(H18,F19)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</v>
      </c>
    </row>
    <row r="20" spans="1:8" s="75" customFormat="1" ht="15.75" customHeight="1" x14ac:dyDescent="0.25">
      <c r="A20" s="75">
        <v>18</v>
      </c>
      <c r="B20" s="75">
        <v>28</v>
      </c>
      <c r="C20" s="76" t="s">
        <v>94</v>
      </c>
      <c r="D20" s="77" t="s">
        <v>75</v>
      </c>
      <c r="E20" s="79" t="str">
        <f t="shared" si="0"/>
        <v>28:9######,</v>
      </c>
      <c r="F20" s="80" t="str">
        <f t="shared" si="1"/>
        <v>28:9######,Alarm Time,</v>
      </c>
      <c r="G20" s="59" t="str">
        <f>CONCATENATE(G19,E20)</f>
        <v>&gt;&gt;&gt;&gt;&gt;11:#,12:#,13:#,14:#,15:#,16:#,17:#,18:#,19:#,20:#,21:#,22:#,23:9####,24:#,25:#,26:#,27:9######,28:9######,</v>
      </c>
      <c r="H20" s="59" t="str">
        <f>CONCATENATE(H19,F20)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</v>
      </c>
    </row>
    <row r="21" spans="1:8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61</v>
      </c>
      <c r="E21" s="79" t="str">
        <f t="shared" si="0"/>
        <v>29:##,</v>
      </c>
      <c r="F21" s="80" t="str">
        <f t="shared" si="1"/>
        <v>29:##,Performance number,</v>
      </c>
      <c r="G21" s="59" t="str">
        <f>CONCATENATE(G20,E21)</f>
        <v>&gt;&gt;&gt;&gt;&gt;11:#,12:#,13:#,14:#,15:#,16:#,17:#,18:#,19:#,20:#,21:#,22:#,23:9####,24:#,25:#,26:#,27:9######,28:9######,29:##,</v>
      </c>
      <c r="H21" s="59" t="str">
        <f>CONCATENATE(H20,F21)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</v>
      </c>
    </row>
    <row r="22" spans="1:8" s="75" customFormat="1" ht="15.75" customHeight="1" x14ac:dyDescent="0.25">
      <c r="A22" s="75">
        <v>20</v>
      </c>
      <c r="B22" s="75">
        <v>41</v>
      </c>
      <c r="C22" s="76" t="s">
        <v>33</v>
      </c>
      <c r="D22" s="77" t="s">
        <v>84</v>
      </c>
      <c r="E22" s="79" t="str">
        <f t="shared" si="0"/>
        <v>41:#,</v>
      </c>
      <c r="F22" s="80" t="str">
        <f t="shared" si="1"/>
        <v>41:#,Stayin_Game_Status (0,1 = not,ingame),</v>
      </c>
      <c r="G22" s="59" t="str">
        <f>CONCATENATE(G21,E22)</f>
        <v>&gt;&gt;&gt;&gt;&gt;11:#,12:#,13:#,14:#,15:#,16:#,17:#,18:#,19:#,20:#,21:#,22:#,23:9####,24:#,25:#,26:#,27:9######,28:9######,29:##,41:#,</v>
      </c>
      <c r="H22" s="59" t="str">
        <f>CONCATENATE(H21,F22)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</v>
      </c>
    </row>
    <row r="23" spans="1:8" s="75" customFormat="1" ht="15.75" customHeight="1" x14ac:dyDescent="0.25">
      <c r="A23" s="75">
        <v>21</v>
      </c>
      <c r="B23" s="75">
        <v>42</v>
      </c>
      <c r="C23" s="76" t="s">
        <v>33</v>
      </c>
      <c r="D23" s="77" t="s">
        <v>82</v>
      </c>
      <c r="E23" s="79" t="str">
        <f t="shared" si="0"/>
        <v>42:#,</v>
      </c>
      <c r="F23" s="80" t="str">
        <f t="shared" si="1"/>
        <v>42:#,myCharNum (1, 2, 3, 4, 5, or 6),</v>
      </c>
      <c r="G23" s="59" t="str">
        <f>CONCATENATE(G22,E23)</f>
        <v>&gt;&gt;&gt;&gt;&gt;11:#,12:#,13:#,14:#,15:#,16:#,17:#,18:#,19:#,20:#,21:#,22:#,23:9####,24:#,25:#,26:#,27:9######,28:9######,29:##,41:#,42:#,</v>
      </c>
      <c r="H23" s="59" t="str">
        <f>CONCATENATE(H22,F23)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</v>
      </c>
    </row>
    <row r="24" spans="1:8" s="51" customFormat="1" ht="15.75" customHeight="1" x14ac:dyDescent="0.25">
      <c r="A24" s="75">
        <v>22</v>
      </c>
      <c r="B24" s="75">
        <v>43</v>
      </c>
      <c r="C24" s="76" t="s">
        <v>99</v>
      </c>
      <c r="D24" s="77" t="s">
        <v>92</v>
      </c>
      <c r="E24" s="79" t="str">
        <f t="shared" si="0"/>
        <v>43:#######,</v>
      </c>
      <c r="F24" s="80" t="str">
        <f t="shared" si="1"/>
        <v>43:#######,ActualName,</v>
      </c>
      <c r="G24" s="59" t="str">
        <f>CONCATENATE(G23,E24)</f>
        <v>&gt;&gt;&gt;&gt;&gt;11:#,12:#,13:#,14:#,15:#,16:#,17:#,18:#,19:#,20:#,21:#,22:#,23:9####,24:#,25:#,26:#,27:9######,28:9######,29:##,41:#,42:#,43:#######,</v>
      </c>
      <c r="H24" s="59" t="str">
        <f>CONCATENATE(H23,F24)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</v>
      </c>
    </row>
    <row r="25" spans="1:8" ht="15.75" customHeight="1" x14ac:dyDescent="0.25">
      <c r="A25" s="75">
        <v>23</v>
      </c>
      <c r="B25" s="75">
        <v>44</v>
      </c>
      <c r="C25" s="76" t="s">
        <v>41</v>
      </c>
      <c r="D25" s="77" t="s">
        <v>83</v>
      </c>
      <c r="E25" s="79" t="str">
        <f t="shared" si="0"/>
        <v>44:###,</v>
      </c>
      <c r="F25" s="80" t="str">
        <f t="shared" si="1"/>
        <v>44:###,BankAfterSpend,</v>
      </c>
      <c r="G25" s="22" t="str">
        <f>CONCATENATE(G24,E25)</f>
        <v>&gt;&gt;&gt;&gt;&gt;11:#,12:#,13:#,14:#,15:#,16:#,17:#,18:#,19:#,20:#,21:#,22:#,23:9####,24:#,25:#,26:#,27:9######,28:9######,29:##,41:#,42:#,43:#######,44:###,</v>
      </c>
      <c r="H25" s="22" t="str">
        <f>CONCATENATE(H24,F25)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</v>
      </c>
    </row>
    <row r="26" spans="1:8" s="51" customFormat="1" ht="15.75" customHeight="1" x14ac:dyDescent="0.25">
      <c r="A26" s="75">
        <v>24</v>
      </c>
      <c r="B26" s="75">
        <v>45</v>
      </c>
      <c r="C26" s="76" t="s">
        <v>41</v>
      </c>
      <c r="D26" s="77" t="s">
        <v>93</v>
      </c>
      <c r="E26" s="79" t="str">
        <f t="shared" si="0"/>
        <v>45:###,</v>
      </c>
      <c r="F26" s="80" t="str">
        <f t="shared" si="1"/>
        <v>45:###,Attack_balance,</v>
      </c>
      <c r="G26" s="59" t="str">
        <f>CONCATENATE(G25,E26)</f>
        <v>&gt;&gt;&gt;&gt;&gt;11:#,12:#,13:#,14:#,15:#,16:#,17:#,18:#,19:#,20:#,21:#,22:#,23:9####,24:#,25:#,26:#,27:9######,28:9######,29:##,41:#,42:#,43:#######,44:###,45:###,</v>
      </c>
      <c r="H26" s="59" t="str">
        <f>CONCATENATE(H25,F26)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</v>
      </c>
    </row>
    <row r="27" spans="1:8" s="51" customFormat="1" ht="15.75" customHeight="1" x14ac:dyDescent="0.25">
      <c r="A27" s="75">
        <v>25</v>
      </c>
      <c r="B27" s="75">
        <v>46</v>
      </c>
      <c r="C27" s="76" t="s">
        <v>94</v>
      </c>
      <c r="D27" s="77" t="s">
        <v>106</v>
      </c>
      <c r="E27" s="79" t="str">
        <f t="shared" si="0"/>
        <v>46:9######,</v>
      </c>
      <c r="F27" s="80" t="str">
        <f t="shared" si="1"/>
        <v>46:9######,Attack_or_Donate_Flag (Pinky-Inky),</v>
      </c>
      <c r="G27" s="59" t="str">
        <f>CONCATENATE(G26,E27)</f>
        <v>&gt;&gt;&gt;&gt;&gt;11:#,12:#,13:#,14:#,15:#,16:#,17:#,18:#,19:#,20:#,21:#,22:#,23:9####,24:#,25:#,26:#,27:9######,28:9######,29:##,41:#,42:#,43:#######,44:###,45:###,46:9######,</v>
      </c>
      <c r="H27" s="59" t="str">
        <f>CONCATENATE(H26,F27)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</v>
      </c>
    </row>
    <row r="28" spans="1:8" s="51" customFormat="1" ht="15.75" customHeight="1" x14ac:dyDescent="0.25">
      <c r="A28" s="75">
        <v>26</v>
      </c>
      <c r="B28" s="75">
        <v>47</v>
      </c>
      <c r="C28" s="76" t="s">
        <v>94</v>
      </c>
      <c r="D28" s="77" t="s">
        <v>89</v>
      </c>
      <c r="E28" s="79" t="str">
        <f t="shared" si="0"/>
        <v>47:9######,</v>
      </c>
      <c r="F28" s="80" t="str">
        <f t="shared" si="1"/>
        <v>47:9######,Will_or_No (Pinky-Inky),</v>
      </c>
      <c r="G28" s="59" t="str">
        <f>CONCATENATE(G27,E28)</f>
        <v>&gt;&gt;&gt;&gt;&gt;11:#,12:#,13:#,14:#,15:#,16:#,17:#,18:#,19:#,20:#,21:#,22:#,23:9####,24:#,25:#,26:#,27:9######,28:9######,29:##,41:#,42:#,43:#######,44:###,45:###,46:9######,47:9######,</v>
      </c>
      <c r="H28" s="59" t="str">
        <f>CONCATENATE(H27,F28)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</v>
      </c>
    </row>
    <row r="29" spans="1:8" s="51" customFormat="1" ht="15.75" customHeight="1" x14ac:dyDescent="0.25">
      <c r="A29" s="75">
        <v>27</v>
      </c>
      <c r="B29" s="75">
        <v>48</v>
      </c>
      <c r="C29" s="76" t="s">
        <v>94</v>
      </c>
      <c r="D29" s="77" t="s">
        <v>91</v>
      </c>
      <c r="E29" s="79" t="str">
        <f t="shared" si="0"/>
        <v>48:9######,</v>
      </c>
      <c r="F29" s="80" t="str">
        <f t="shared" si="1"/>
        <v>48:9######,Mirror_or_No (Pinky-Inky),</v>
      </c>
      <c r="G29" s="59" t="str">
        <f>CONCATENATE(G28,E29)</f>
        <v>&gt;&gt;&gt;&gt;&gt;11:#,12:#,13:#,14:#,15:#,16:#,17:#,18:#,19:#,20:#,21:#,22:#,23:9####,24:#,25:#,26:#,27:9######,28:9######,29:##,41:#,42:#,43:#######,44:###,45:###,46:9######,47:9######,48:9######,</v>
      </c>
      <c r="H29" s="59" t="str">
        <f>CONCATENATE(H28,F29)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</v>
      </c>
    </row>
    <row r="30" spans="1:8" s="51" customFormat="1" ht="15.75" customHeight="1" x14ac:dyDescent="0.25">
      <c r="A30" s="75">
        <v>28</v>
      </c>
      <c r="B30" s="75">
        <v>49</v>
      </c>
      <c r="C30" s="76" t="s">
        <v>41</v>
      </c>
      <c r="D30" s="77" t="s">
        <v>107</v>
      </c>
      <c r="E30" s="79" t="str">
        <f t="shared" si="0"/>
        <v>49:###,</v>
      </c>
      <c r="F30" s="80" t="str">
        <f t="shared" si="1"/>
        <v>49:###,Attack_or_Donate Pinky_Amnt,</v>
      </c>
      <c r="G30" s="59" t="str">
        <f>CONCATENATE(G29,E30)</f>
        <v>&gt;&gt;&gt;&gt;&gt;11:#,12:#,13:#,14:#,15:#,16:#,17:#,18:#,19:#,20:#,21:#,22:#,23:9####,24:#,25:#,26:#,27:9######,28:9######,29:##,41:#,42:#,43:#######,44:###,45:###,46:9######,47:9######,48:9######,49:###,</v>
      </c>
      <c r="H30" s="59" t="str">
        <f>CONCATENATE(H29,F30)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</v>
      </c>
    </row>
    <row r="31" spans="1:8" s="51" customFormat="1" ht="15.75" customHeight="1" x14ac:dyDescent="0.25">
      <c r="A31" s="75">
        <v>29</v>
      </c>
      <c r="B31" s="75">
        <v>50</v>
      </c>
      <c r="C31" s="76" t="s">
        <v>41</v>
      </c>
      <c r="D31" s="77" t="s">
        <v>108</v>
      </c>
      <c r="E31" s="79" t="str">
        <f t="shared" si="0"/>
        <v>50:###,</v>
      </c>
      <c r="F31" s="80" t="str">
        <f t="shared" si="1"/>
        <v>50:###,Attack_or_Donate Clyde_Amnt,</v>
      </c>
      <c r="G31" s="59" t="str">
        <f>CONCATENATE(G30,E31)</f>
        <v>&gt;&gt;&gt;&gt;&gt;11:#,12:#,13:#,14:#,15:#,16:#,17:#,18:#,19:#,20:#,21:#,22:#,23:9####,24:#,25:#,26:#,27:9######,28:9######,29:##,41:#,42:#,43:#######,44:###,45:###,46:9######,47:9######,48:9######,49:###,50:###,</v>
      </c>
      <c r="H31" s="59" t="str">
        <f>CONCATENATE(H30,F31)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</v>
      </c>
    </row>
    <row r="32" spans="1:8" s="51" customFormat="1" ht="15.75" customHeight="1" x14ac:dyDescent="0.25">
      <c r="A32" s="75">
        <v>30</v>
      </c>
      <c r="B32" s="75">
        <v>51</v>
      </c>
      <c r="C32" s="76" t="s">
        <v>41</v>
      </c>
      <c r="D32" s="77" t="s">
        <v>109</v>
      </c>
      <c r="E32" s="79" t="str">
        <f t="shared" si="0"/>
        <v>51:###,</v>
      </c>
      <c r="F32" s="80" t="str">
        <f t="shared" si="1"/>
        <v>51:###,Attack_or_Donate Cherry_Amnt,</v>
      </c>
      <c r="G32" s="59" t="str">
        <f>CONCATENATE(G31,E32)</f>
        <v>&gt;&gt;&gt;&gt;&gt;11:#,12:#,13:#,14:#,15:#,16:#,17:#,18:#,19:#,20:#,21:#,22:#,23:9####,24:#,25:#,26:#,27:9######,28:9######,29:##,41:#,42:#,43:#######,44:###,45:###,46:9######,47:9######,48:9######,49:###,50:###,51:###,</v>
      </c>
      <c r="H32" s="59" t="str">
        <f>CONCATENATE(H31,F32)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</v>
      </c>
    </row>
    <row r="33" spans="1:8" s="51" customFormat="1" ht="15.75" customHeight="1" x14ac:dyDescent="0.25">
      <c r="A33" s="75">
        <v>31</v>
      </c>
      <c r="B33" s="75">
        <v>52</v>
      </c>
      <c r="C33" s="76" t="s">
        <v>41</v>
      </c>
      <c r="D33" s="77" t="s">
        <v>110</v>
      </c>
      <c r="E33" s="79" t="str">
        <f t="shared" si="0"/>
        <v>52:###,</v>
      </c>
      <c r="F33" s="80" t="str">
        <f t="shared" si="1"/>
        <v>52:###,Attack_or_Donate PacMan_Amnt,</v>
      </c>
      <c r="G33" s="59" t="str">
        <f>CONCATENATE(G32,E33)</f>
        <v>&gt;&gt;&gt;&gt;&gt;11:#,12:#,13:#,14:#,15:#,16:#,17:#,18:#,19:#,20:#,21:#,22:#,23:9####,24:#,25:#,26:#,27:9######,28:9######,29:##,41:#,42:#,43:#######,44:###,45:###,46:9######,47:9######,48:9######,49:###,50:###,51:###,52:###,</v>
      </c>
      <c r="H33" s="59" t="str">
        <f>CONCATENATE(H32,F33)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</v>
      </c>
    </row>
    <row r="34" spans="1:8" s="51" customFormat="1" ht="15.75" customHeight="1" x14ac:dyDescent="0.25">
      <c r="A34" s="75">
        <v>32</v>
      </c>
      <c r="B34" s="75">
        <v>53</v>
      </c>
      <c r="C34" s="76" t="s">
        <v>41</v>
      </c>
      <c r="D34" s="77" t="s">
        <v>111</v>
      </c>
      <c r="E34" s="79" t="str">
        <f t="shared" si="0"/>
        <v>53:###,</v>
      </c>
      <c r="F34" s="80" t="str">
        <f t="shared" si="1"/>
        <v>53:###,Attack_or_Donate Blinky_Amnt,</v>
      </c>
      <c r="G34" s="59" t="str">
        <f>CONCATENATE(G33,E34)</f>
        <v>&gt;&gt;&gt;&gt;&gt;11:#,12:#,13:#,14:#,15:#,16:#,17:#,18:#,19:#,20:#,21:#,22:#,23:9####,24:#,25:#,26:#,27:9######,28:9######,29:##,41:#,42:#,43:#######,44:###,45:###,46:9######,47:9######,48:9######,49:###,50:###,51:###,52:###,53:###,</v>
      </c>
      <c r="H34" s="59" t="str">
        <f>CONCATENATE(H33,F34)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</v>
      </c>
    </row>
    <row r="35" spans="1:8" s="51" customFormat="1" ht="15.75" customHeight="1" x14ac:dyDescent="0.25">
      <c r="A35" s="75">
        <v>33</v>
      </c>
      <c r="B35" s="75">
        <v>54</v>
      </c>
      <c r="C35" s="76" t="s">
        <v>41</v>
      </c>
      <c r="D35" s="77" t="s">
        <v>112</v>
      </c>
      <c r="E35" s="79" t="str">
        <f t="shared" si="0"/>
        <v>54:###,</v>
      </c>
      <c r="F35" s="80" t="str">
        <f t="shared" si="1"/>
        <v>54:###,Attack_or_Donate Inky_Amnt,</v>
      </c>
      <c r="G35" s="59" t="str">
        <f>CONCATENATE(G34,E35)</f>
        <v>&gt;&gt;&gt;&gt;&gt;11:#,12:#,13:#,14:#,15:#,16:#,17:#,18:#,19:#,20:#,21:#,22:#,23:9####,24:#,25:#,26:#,27:9######,28:9######,29:##,41:#,42:#,43:#######,44:###,45:###,46:9######,47:9######,48:9######,49:###,50:###,51:###,52:###,53:###,54:###,</v>
      </c>
      <c r="H35" s="59" t="str">
        <f>CONCATENATE(H34,F35)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</v>
      </c>
    </row>
    <row r="36" spans="1:8" s="51" customFormat="1" ht="15.75" customHeight="1" x14ac:dyDescent="0.25">
      <c r="A36" s="75">
        <v>34</v>
      </c>
      <c r="B36" s="75">
        <v>55</v>
      </c>
      <c r="C36" s="76" t="s">
        <v>94</v>
      </c>
      <c r="D36" s="77" t="s">
        <v>100</v>
      </c>
      <c r="E36" s="79" t="str">
        <f t="shared" si="0"/>
        <v>55:9######,</v>
      </c>
      <c r="F36" s="80" t="str">
        <f t="shared" si="1"/>
        <v>55:9######,Mirror_Balances_Pinky_Values,</v>
      </c>
      <c r="G36" s="59" t="str">
        <f>CONCATENATE(G35,E36)</f>
        <v>&gt;&gt;&gt;&gt;&gt;11:#,12:#,13:#,14:#,15:#,16:#,17:#,18:#,19:#,20:#,21:#,22:#,23:9####,24:#,25:#,26:#,27:9######,28:9######,29:##,41:#,42:#,43:#######,44:###,45:###,46:9######,47:9######,48:9######,49:###,50:###,51:###,52:###,53:###,54:###,55:9######,</v>
      </c>
      <c r="H36" s="59" t="str">
        <f>CONCATENATE(H35,F36)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</v>
      </c>
    </row>
    <row r="37" spans="1:8" s="51" customFormat="1" ht="15.75" customHeight="1" x14ac:dyDescent="0.25">
      <c r="A37" s="75">
        <v>35</v>
      </c>
      <c r="B37" s="75">
        <v>56</v>
      </c>
      <c r="C37" s="76" t="s">
        <v>94</v>
      </c>
      <c r="D37" s="77" t="s">
        <v>101</v>
      </c>
      <c r="E37" s="79" t="str">
        <f t="shared" si="0"/>
        <v>56:9######,</v>
      </c>
      <c r="F37" s="80" t="str">
        <f t="shared" si="1"/>
        <v>56:9######,Mirror_Balances_Clyde_Values,</v>
      </c>
      <c r="G37" s="59" t="str">
        <f>CONCATENATE(G36,E37)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</v>
      </c>
      <c r="H37" s="59" t="str">
        <f>CONCATENATE(H36,F37)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</v>
      </c>
    </row>
    <row r="38" spans="1:8" s="51" customFormat="1" ht="15.75" customHeight="1" x14ac:dyDescent="0.25">
      <c r="A38" s="75">
        <v>36</v>
      </c>
      <c r="B38" s="75">
        <v>57</v>
      </c>
      <c r="C38" s="76" t="s">
        <v>94</v>
      </c>
      <c r="D38" s="77" t="s">
        <v>102</v>
      </c>
      <c r="E38" s="79" t="str">
        <f t="shared" si="0"/>
        <v>57:9######,</v>
      </c>
      <c r="F38" s="80" t="str">
        <f t="shared" si="1"/>
        <v>57:9######,Mirror_Balances_Cherry_Values,</v>
      </c>
      <c r="G38" s="59" t="str">
        <f>CONCATENATE(G37,E38)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</v>
      </c>
      <c r="H38" s="59" t="str">
        <f>CONCATENATE(H37,F38)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</v>
      </c>
    </row>
    <row r="39" spans="1:8" s="51" customFormat="1" ht="15.75" customHeight="1" x14ac:dyDescent="0.25">
      <c r="A39" s="75"/>
      <c r="B39" s="75">
        <v>58</v>
      </c>
      <c r="C39" s="76" t="s">
        <v>94</v>
      </c>
      <c r="D39" s="77" t="s">
        <v>103</v>
      </c>
      <c r="E39" s="79" t="str">
        <f t="shared" si="0"/>
        <v>58:9######,</v>
      </c>
      <c r="F39" s="80" t="str">
        <f t="shared" si="1"/>
        <v>58:9######,Mirror_Balances_Pacman_Values,</v>
      </c>
      <c r="G39" s="59" t="str">
        <f>CONCATENATE(G38,E39)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</v>
      </c>
      <c r="H39" s="59" t="str">
        <f>CONCATENATE(H38,F39)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</v>
      </c>
    </row>
    <row r="40" spans="1:8" s="51" customFormat="1" ht="15.75" customHeight="1" x14ac:dyDescent="0.25">
      <c r="A40" s="75"/>
      <c r="B40" s="75">
        <v>59</v>
      </c>
      <c r="C40" s="76" t="s">
        <v>94</v>
      </c>
      <c r="D40" s="77" t="s">
        <v>104</v>
      </c>
      <c r="E40" s="79" t="str">
        <f t="shared" si="0"/>
        <v>59:9######,</v>
      </c>
      <c r="F40" s="80" t="str">
        <f t="shared" si="1"/>
        <v>59:9######,Mirror_Balances_Blinky_Values,</v>
      </c>
      <c r="G40" s="59" t="str">
        <f>CONCATENATE(G39,E40)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</v>
      </c>
      <c r="H40" s="59" t="str">
        <f>CONCATENATE(H39,F40)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8" s="51" customFormat="1" ht="15.75" customHeight="1" x14ac:dyDescent="0.25">
      <c r="A41" s="75"/>
      <c r="B41" s="75">
        <v>60</v>
      </c>
      <c r="C41" s="76" t="s">
        <v>94</v>
      </c>
      <c r="D41" s="77" t="s">
        <v>105</v>
      </c>
      <c r="E41" s="79" t="str">
        <f t="shared" si="0"/>
        <v>60:9######,</v>
      </c>
      <c r="F41" s="80" t="str">
        <f t="shared" si="1"/>
        <v>60:9######,Mirror_Balances_Inky_Values,</v>
      </c>
      <c r="G41" s="59" t="str">
        <f>CONCATENATE(G40,E41)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60:9######,</v>
      </c>
      <c r="H41" s="59" t="str">
        <f>CONCATENATE(H40,F41)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8" s="51" customFormat="1" ht="15.75" customHeight="1" x14ac:dyDescent="0.25">
      <c r="A42" s="75"/>
      <c r="B42" s="75">
        <v>61</v>
      </c>
      <c r="C42" s="76"/>
      <c r="D42" s="77"/>
      <c r="E42" s="79"/>
      <c r="F42" s="80"/>
      <c r="G42" s="59" t="str">
        <f>CONCATENATE(G41,E42)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60:9######,</v>
      </c>
      <c r="H42" s="59" t="str">
        <f>CONCATENATE(H41,F42)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3" spans="1:8" s="51" customFormat="1" ht="15.75" customHeight="1" x14ac:dyDescent="0.25">
      <c r="A43" s="75"/>
      <c r="B43" s="75">
        <v>62</v>
      </c>
      <c r="C43" s="76"/>
      <c r="D43" s="77"/>
      <c r="E43" s="79"/>
      <c r="F43" s="80"/>
      <c r="G43" s="59" t="str">
        <f>CONCATENATE(G42,E43)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60:9######,</v>
      </c>
      <c r="H43" s="59" t="str">
        <f>CONCATENATE(H42,F43)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4" spans="1:8" s="51" customFormat="1" ht="15.75" customHeight="1" x14ac:dyDescent="0.25">
      <c r="A44" s="75"/>
      <c r="B44" s="75">
        <v>63</v>
      </c>
      <c r="C44" s="76"/>
      <c r="D44" s="77"/>
      <c r="E44" s="79"/>
      <c r="F44" s="80"/>
      <c r="G44" s="59" t="str">
        <f>CONCATENATE(G43,E44)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60:9######,</v>
      </c>
      <c r="H44" s="59" t="str">
        <f>CONCATENATE(H43,F44)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5" spans="1:8" ht="15.75" customHeight="1" x14ac:dyDescent="0.25">
      <c r="C45" s="38"/>
      <c r="D45" s="39"/>
      <c r="E45" s="40"/>
      <c r="F45" s="41"/>
    </row>
    <row r="46" spans="1:8" ht="15.75" customHeight="1" x14ac:dyDescent="0.25">
      <c r="C46" s="38"/>
      <c r="D46" s="39"/>
      <c r="E46" s="40"/>
      <c r="F46" s="41"/>
    </row>
    <row r="47" spans="1:8" ht="15.75" customHeight="1" x14ac:dyDescent="0.25">
      <c r="E47" s="41" t="str">
        <f>+H44</f>
        <v>11:#,Master Enable,12:#,Light Enable,13:#,Sound Enable,14:#,Motion Enable,15:#,Clock Enable,16:#,Light Pinky,17:#,Light Clyde,18:#,Light Cherry,19:#,Light PacMan,20:#,Light Blinky,21:#,Light Inky,22:#,Light Sensor Enable,23:9####,Light Sensor trigger value,24:#,Night Light Enable and mode,25:#,(ip address preset),26:#,Alarm Enable,27:9######,Alarm Date,28:9######,Alarm Time,29:##,Performance number,41:#,Stayin_Game_Status (0,1 = not,ingame),42:#,myCharNum (1, 2, 3, 4, 5, or 6),43:#######,ActualName,44:###,BankAfterSpend,45:###,Attack_balance,46:9######,Attack_or_Donate_Flag (Pinky-Inky),47:9######,Will_or_No (Pinky-Inky),48:9######,Mirror_or_No (Pinky-Inky),49:###,Attack_or_Donate Pinky_Amnt,50:###,Attack_or_Donate Clyde_Amnt,51:###,Attack_or_Donate Cherry_Amnt,52:###,Attack_or_Donate PacMan_Amnt,53:###,Attack_or_Donate Blinky_Amnt,54:###,Attack_or_Donate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8" spans="1:8" ht="15.75" customHeight="1" thickBot="1" x14ac:dyDescent="0.3">
      <c r="E48" s="27" t="str">
        <f>G44</f>
        <v>&gt;&gt;&gt;&gt;&gt;11:#,12:#,13:#,14:#,15:#,16:#,17:#,18:#,19:#,20:#,21:#,22:#,23:9####,24:#,25:#,26:#,27:9######,28:9######,29:##,41:#,42:#,43:#######,44:###,45:###,46:9######,47:9######,48:9######,49:###,50:###,51:###,52:###,53:###,54:###,55:9######,56:9######,57:9######,58:9######,59:9######,60:9######,</v>
      </c>
      <c r="F48" s="27"/>
    </row>
    <row r="50" spans="7:8" ht="15.75" customHeight="1" x14ac:dyDescent="0.25">
      <c r="G50"/>
      <c r="H50"/>
    </row>
    <row r="51" spans="7:8" ht="15.75" customHeight="1" x14ac:dyDescent="0.25">
      <c r="G51"/>
      <c r="H51"/>
    </row>
    <row r="52" spans="7:8" ht="15.75" customHeight="1" x14ac:dyDescent="0.25">
      <c r="G52"/>
      <c r="H52"/>
    </row>
    <row r="53" spans="7:8" ht="15.75" customHeight="1" x14ac:dyDescent="0.25">
      <c r="G53"/>
      <c r="H53"/>
    </row>
    <row r="54" spans="7:8" ht="15.75" customHeight="1" x14ac:dyDescent="0.25">
      <c r="G54"/>
      <c r="H54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71</v>
      </c>
    </row>
    <row r="21" spans="1:1" x14ac:dyDescent="0.25">
      <c r="A21" s="11" t="s">
        <v>72</v>
      </c>
    </row>
    <row r="22" spans="1:1" x14ac:dyDescent="0.25">
      <c r="A22" s="11"/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 x14ac:dyDescent="0.25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 x14ac:dyDescent="0.25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 x14ac:dyDescent="0.25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 x14ac:dyDescent="0.25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 x14ac:dyDescent="0.25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 x14ac:dyDescent="0.25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 x14ac:dyDescent="0.25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 x14ac:dyDescent="0.3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 x14ac:dyDescent="0.25">
      <c r="H50" s="25">
        <f>LEN(H49)</f>
        <v>173</v>
      </c>
      <c r="I50" s="15"/>
      <c r="Q50" s="18"/>
    </row>
    <row r="51" spans="6:19" customFormat="1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 x14ac:dyDescent="0.25">
      <c r="H52" s="43"/>
      <c r="Q52" s="18"/>
    </row>
    <row r="53" spans="6:19" customFormat="1" ht="15.75" customHeight="1" x14ac:dyDescent="0.25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 x14ac:dyDescent="0.3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 x14ac:dyDescent="0.3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 x14ac:dyDescent="0.25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 x14ac:dyDescent="0.25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 x14ac:dyDescent="0.3">
      <c r="P60" s="17" t="str">
        <f>AH44</f>
        <v>&gt;&gt;&gt;&gt;&gt;23:####,24:#,25:#,26:#,27:######,28:######,29:##,32:,</v>
      </c>
      <c r="Q60" s="17"/>
    </row>
    <row r="61" spans="6:19" customFormat="1" ht="15.75" customHeight="1" thickBot="1" x14ac:dyDescent="0.3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 x14ac:dyDescent="0.25">
      <c r="Q62" s="18"/>
      <c r="R62" s="14">
        <f>LEN(R61)</f>
        <v>80</v>
      </c>
      <c r="S62" s="15"/>
    </row>
    <row r="63" spans="6:19" customFormat="1" ht="15.75" customHeight="1" x14ac:dyDescent="0.25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 x14ac:dyDescent="0.2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 x14ac:dyDescent="0.25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 x14ac:dyDescent="0.25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 x14ac:dyDescent="0.25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 x14ac:dyDescent="0.25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 x14ac:dyDescent="0.25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 x14ac:dyDescent="0.25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 x14ac:dyDescent="0.25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 x14ac:dyDescent="0.25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 x14ac:dyDescent="0.25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 x14ac:dyDescent="0.25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 x14ac:dyDescent="0.25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 x14ac:dyDescent="0.25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 x14ac:dyDescent="0.25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 x14ac:dyDescent="0.25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 x14ac:dyDescent="0.25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 x14ac:dyDescent="0.25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 x14ac:dyDescent="0.25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 x14ac:dyDescent="0.25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 x14ac:dyDescent="0.25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 x14ac:dyDescent="0.25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 x14ac:dyDescent="0.25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 x14ac:dyDescent="0.25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 x14ac:dyDescent="0.25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 x14ac:dyDescent="0.25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 x14ac:dyDescent="0.25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 x14ac:dyDescent="0.25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 x14ac:dyDescent="0.25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 x14ac:dyDescent="0.25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 x14ac:dyDescent="0.25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 x14ac:dyDescent="0.25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 x14ac:dyDescent="0.25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 x14ac:dyDescent="0.25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 x14ac:dyDescent="0.25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 x14ac:dyDescent="0.25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 x14ac:dyDescent="0.25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 x14ac:dyDescent="0.25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 x14ac:dyDescent="0.25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 x14ac:dyDescent="0.25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 x14ac:dyDescent="0.25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 x14ac:dyDescent="0.25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 x14ac:dyDescent="0.25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 x14ac:dyDescent="0.25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 x14ac:dyDescent="0.25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 x14ac:dyDescent="0.3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 x14ac:dyDescent="0.3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 x14ac:dyDescent="0.25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 x14ac:dyDescent="0.25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 x14ac:dyDescent="0.25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 x14ac:dyDescent="0.25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 x14ac:dyDescent="0.3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 x14ac:dyDescent="0.3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 x14ac:dyDescent="0.25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 x14ac:dyDescent="0.25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 x14ac:dyDescent="0.25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 x14ac:dyDescent="0.3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 x14ac:dyDescent="0.3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 x14ac:dyDescent="0.25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 x14ac:dyDescent="0.25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Comm Diagram_Notes</vt:lpstr>
      <vt:lpstr>TABLE</vt:lpstr>
      <vt:lpstr>StayinAliveComms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2023-06-15T19:48:58Z</dcterms:modified>
</cp:coreProperties>
</file>