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liquido\liquido-backend-spring\doc\"/>
    </mc:Choice>
  </mc:AlternateContent>
  <xr:revisionPtr revIDLastSave="0" documentId="13_ncr:1_{77F66F33-5BDE-4843-BDC4-CB6AAB981D26}" xr6:coauthVersionLast="44" xr6:coauthVersionMax="44" xr10:uidLastSave="{00000000-0000-0000-0000-000000000000}"/>
  <bookViews>
    <workbookView xWindow="-110" yWindow="-110" windowWidth="38620" windowHeight="21220" xr2:uid="{F03501E9-C6B1-4867-948E-8171B5D1208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7" i="1" l="1"/>
  <c r="H17" i="1"/>
  <c r="F17" i="1"/>
  <c r="F22" i="1" s="1" a="1"/>
  <c r="F22" i="1" s="1"/>
  <c r="G22" i="1" l="1"/>
  <c r="G24" i="1"/>
  <c r="F23" i="1"/>
  <c r="F24" i="1"/>
  <c r="H22" i="1"/>
  <c r="H23" i="1"/>
  <c r="H24" i="1"/>
  <c r="G23" i="1"/>
  <c r="W16" i="1"/>
  <c r="W15" i="1"/>
  <c r="W14" i="1"/>
  <c r="U20" i="1" s="1" a="1"/>
  <c r="U20" i="1" s="1"/>
  <c r="F30" i="1" l="1" a="1"/>
  <c r="F30" i="1" s="1"/>
  <c r="V22" i="1"/>
  <c r="U22" i="1"/>
  <c r="W21" i="1"/>
  <c r="V21" i="1"/>
  <c r="U21" i="1"/>
  <c r="W20" i="1"/>
  <c r="V20" i="1"/>
  <c r="W22" i="1"/>
  <c r="F7" i="1"/>
  <c r="G7" i="1"/>
  <c r="H7" i="1"/>
  <c r="F8" i="1"/>
  <c r="G8" i="1"/>
  <c r="H8" i="1"/>
  <c r="F9" i="1"/>
  <c r="G9" i="1"/>
  <c r="H9" i="1"/>
  <c r="F10" i="1"/>
  <c r="G10" i="1"/>
  <c r="H10" i="1"/>
  <c r="G6" i="1"/>
  <c r="H6" i="1"/>
  <c r="F6" i="1"/>
  <c r="H30" i="1" l="1"/>
  <c r="G30" i="1"/>
  <c r="F11" i="1"/>
  <c r="H11" i="1"/>
  <c r="G11" i="1"/>
  <c r="AA20" i="1" a="1"/>
  <c r="AA20" i="1" s="1"/>
  <c r="AA22" i="1" l="1"/>
  <c r="AA21" i="1"/>
</calcChain>
</file>

<file path=xl/sharedStrings.xml><?xml version="1.0" encoding="utf-8"?>
<sst xmlns="http://schemas.openxmlformats.org/spreadsheetml/2006/main" count="55" uniqueCount="41">
  <si>
    <t>Voter</t>
  </si>
  <si>
    <t>Voter 1</t>
  </si>
  <si>
    <t>Voter 2</t>
  </si>
  <si>
    <t>Voter 3</t>
  </si>
  <si>
    <t>Polynomial coefficients</t>
  </si>
  <si>
    <t>vote</t>
  </si>
  <si>
    <t>x^2</t>
  </si>
  <si>
    <t>x^1</t>
  </si>
  <si>
    <t>x^0</t>
  </si>
  <si>
    <t>Voter 5</t>
  </si>
  <si>
    <t>Voter 4</t>
  </si>
  <si>
    <t>YES</t>
  </si>
  <si>
    <t>Name</t>
  </si>
  <si>
    <t>NO</t>
  </si>
  <si>
    <t>Authority public keys (x)</t>
  </si>
  <si>
    <t>https://math.stackexchange.com/questions/680646/get-polynomial-function-from-3-points</t>
  </si>
  <si>
    <t>=&gt;</t>
  </si>
  <si>
    <t>Invertierte Matrix:</t>
  </si>
  <si>
    <t>https://en.wikipedia.org/wiki/Homomorphic_secret_sharing</t>
  </si>
  <si>
    <t>https://math.stackexchange.com/questions/685472/find-n-degree-polynomial-from-n1-points</t>
  </si>
  <si>
    <t>https://en.wikipedia.org/wiki/LU_decomposition</t>
  </si>
  <si>
    <t>with Algo!</t>
  </si>
  <si>
    <t>https://mvnrepository.com/artifact/gov.nist.math/jama/1.0.3</t>
  </si>
  <si>
    <t>https://math.nist.gov/javanumerics/jama/</t>
  </si>
  <si>
    <t>Sum :</t>
  </si>
  <si>
    <t>Public keys</t>
  </si>
  <si>
    <t>x=5</t>
  </si>
  <si>
    <t>x=13</t>
  </si>
  <si>
    <t>x=3</t>
  </si>
  <si>
    <t>Three Authorities join their public keys:</t>
  </si>
  <si>
    <t>Then they can calculate the original polynom for a given voter.</t>
  </si>
  <si>
    <t>Voters y</t>
  </si>
  <si>
    <t>Coeficient</t>
  </si>
  <si>
    <t xml:space="preserve"> * x^2</t>
  </si>
  <si>
    <t xml:space="preserve"> * x^0 +</t>
  </si>
  <si>
    <t xml:space="preserve"> * x^1 +</t>
  </si>
  <si>
    <t>Inverted Matrix</t>
  </si>
  <si>
    <t>Matrix of public keys (x)</t>
  </si>
  <si>
    <t>Voter 1 (y)</t>
  </si>
  <si>
    <t>Coeficients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</si>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</sst>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quotePrefix="1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right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h.stackexchange.com/questions/680646/get-polynomial-function-from-3-poi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2E2E3-A9D7-44B5-8086-FABC3C60A728}">
  <dimension ref="A4:AB38"/>
  <sheetViews>
    <sheetView tabSelected="1" zoomScale="145" zoomScaleNormal="145" workbookViewId="0">
      <selection activeCell="L19" sqref="L19"/>
    </sheetView>
  </sheetViews>
  <sheetFormatPr baseColWidth="10" defaultRowHeight="14.5" x14ac:dyDescent="0.35"/>
  <cols>
    <col min="2" max="2" width="10.1796875" customWidth="1"/>
    <col min="3" max="9" width="8.81640625" customWidth="1"/>
    <col min="16" max="16" width="6.453125" customWidth="1"/>
  </cols>
  <sheetData>
    <row r="4" spans="1:27" x14ac:dyDescent="0.35">
      <c r="A4" s="24" t="s">
        <v>0</v>
      </c>
      <c r="B4" s="25"/>
      <c r="C4" s="22" t="s">
        <v>4</v>
      </c>
      <c r="D4" s="22"/>
      <c r="E4" s="23"/>
      <c r="F4" s="21" t="s">
        <v>14</v>
      </c>
      <c r="G4" s="21"/>
      <c r="H4" s="21"/>
    </row>
    <row r="5" spans="1:27" x14ac:dyDescent="0.35">
      <c r="A5" s="34" t="s">
        <v>12</v>
      </c>
      <c r="B5" s="34" t="s">
        <v>5</v>
      </c>
      <c r="C5" s="32" t="s">
        <v>6</v>
      </c>
      <c r="D5" s="32" t="s">
        <v>7</v>
      </c>
      <c r="E5" s="33" t="s">
        <v>8</v>
      </c>
      <c r="F5" s="31">
        <v>5</v>
      </c>
      <c r="G5" s="31">
        <v>13</v>
      </c>
      <c r="H5" s="31">
        <v>3</v>
      </c>
    </row>
    <row r="6" spans="1:27" x14ac:dyDescent="0.35">
      <c r="A6" s="3" t="s">
        <v>1</v>
      </c>
      <c r="B6" s="6" t="s">
        <v>11</v>
      </c>
      <c r="C6" s="6">
        <v>2</v>
      </c>
      <c r="D6" s="7">
        <v>5</v>
      </c>
      <c r="E6" s="7">
        <v>1</v>
      </c>
      <c r="F6" s="6">
        <f>$C6*F$5*F$5 + $D6*F$5 + $E6</f>
        <v>76</v>
      </c>
      <c r="G6" s="7">
        <f t="shared" ref="G6:H10" si="0">$C6*G$5*G$5 + $D6*G$5 + $E6</f>
        <v>404</v>
      </c>
      <c r="H6" s="8">
        <f t="shared" si="0"/>
        <v>34</v>
      </c>
    </row>
    <row r="7" spans="1:27" x14ac:dyDescent="0.35">
      <c r="A7" s="4" t="s">
        <v>2</v>
      </c>
      <c r="B7" s="9" t="s">
        <v>11</v>
      </c>
      <c r="C7" s="9">
        <v>5</v>
      </c>
      <c r="D7" s="10">
        <v>7</v>
      </c>
      <c r="E7" s="10">
        <v>1</v>
      </c>
      <c r="F7" s="9">
        <f t="shared" ref="F7:F10" si="1">$C7*F$5*F$5 + $D7*F$5 + $E7</f>
        <v>161</v>
      </c>
      <c r="G7" s="10">
        <f t="shared" si="0"/>
        <v>937</v>
      </c>
      <c r="H7" s="11">
        <f t="shared" si="0"/>
        <v>67</v>
      </c>
    </row>
    <row r="8" spans="1:27" x14ac:dyDescent="0.35">
      <c r="A8" s="4" t="s">
        <v>3</v>
      </c>
      <c r="B8" s="9" t="s">
        <v>11</v>
      </c>
      <c r="C8" s="9">
        <v>2</v>
      </c>
      <c r="D8" s="10">
        <v>3</v>
      </c>
      <c r="E8" s="10">
        <v>1</v>
      </c>
      <c r="F8" s="9">
        <f t="shared" si="1"/>
        <v>66</v>
      </c>
      <c r="G8" s="10">
        <f t="shared" si="0"/>
        <v>378</v>
      </c>
      <c r="H8" s="11">
        <f t="shared" si="0"/>
        <v>28</v>
      </c>
    </row>
    <row r="9" spans="1:27" x14ac:dyDescent="0.35">
      <c r="A9" s="4" t="s">
        <v>10</v>
      </c>
      <c r="B9" s="9" t="s">
        <v>13</v>
      </c>
      <c r="C9" s="9">
        <v>-3</v>
      </c>
      <c r="D9" s="10">
        <v>9</v>
      </c>
      <c r="E9" s="10">
        <v>-1</v>
      </c>
      <c r="F9" s="9">
        <f t="shared" si="1"/>
        <v>-31</v>
      </c>
      <c r="G9" s="10">
        <f t="shared" si="0"/>
        <v>-391</v>
      </c>
      <c r="H9" s="11">
        <f t="shared" si="0"/>
        <v>-1</v>
      </c>
    </row>
    <row r="10" spans="1:27" x14ac:dyDescent="0.35">
      <c r="A10" s="5" t="s">
        <v>9</v>
      </c>
      <c r="B10" s="12" t="s">
        <v>13</v>
      </c>
      <c r="C10" s="12">
        <v>-1</v>
      </c>
      <c r="D10" s="13">
        <v>2</v>
      </c>
      <c r="E10" s="13">
        <v>-1</v>
      </c>
      <c r="F10" s="12">
        <f t="shared" si="1"/>
        <v>-16</v>
      </c>
      <c r="G10" s="13">
        <f t="shared" si="0"/>
        <v>-144</v>
      </c>
      <c r="H10" s="14">
        <f t="shared" si="0"/>
        <v>-4</v>
      </c>
    </row>
    <row r="11" spans="1:27" x14ac:dyDescent="0.35">
      <c r="E11" s="30" t="s">
        <v>24</v>
      </c>
      <c r="F11" s="2">
        <f>SUM(F6:F10)</f>
        <v>256</v>
      </c>
      <c r="G11" s="2">
        <f>SUM(G6:G10)</f>
        <v>1184</v>
      </c>
      <c r="H11" s="2">
        <f>SUM(H6:H10)</f>
        <v>124</v>
      </c>
    </row>
    <row r="12" spans="1:27" x14ac:dyDescent="0.35">
      <c r="S12" t="s">
        <v>29</v>
      </c>
      <c r="U12" s="1"/>
      <c r="V12" s="1"/>
      <c r="W12" s="1"/>
    </row>
    <row r="13" spans="1:27" x14ac:dyDescent="0.35">
      <c r="B13" t="s">
        <v>29</v>
      </c>
      <c r="T13" t="s">
        <v>25</v>
      </c>
      <c r="U13" s="19" t="s">
        <v>8</v>
      </c>
      <c r="V13" s="18" t="s">
        <v>7</v>
      </c>
      <c r="W13" s="18" t="s">
        <v>6</v>
      </c>
      <c r="X13" s="17"/>
      <c r="Y13" s="18"/>
      <c r="Z13" s="20"/>
      <c r="AA13" s="17"/>
    </row>
    <row r="14" spans="1:27" x14ac:dyDescent="0.35">
      <c r="F14" s="17" t="s">
        <v>37</v>
      </c>
      <c r="T14" t="s">
        <v>26</v>
      </c>
      <c r="U14">
        <v>1</v>
      </c>
      <c r="V14">
        <v>5</v>
      </c>
      <c r="W14">
        <f>V14*V14</f>
        <v>25</v>
      </c>
    </row>
    <row r="15" spans="1:27" x14ac:dyDescent="0.35">
      <c r="E15" s="26" t="s">
        <v>8</v>
      </c>
      <c r="F15" s="6">
        <v>1</v>
      </c>
      <c r="G15" s="7">
        <v>1</v>
      </c>
      <c r="H15" s="8">
        <v>1</v>
      </c>
      <c r="T15" t="s">
        <v>27</v>
      </c>
      <c r="U15">
        <v>1</v>
      </c>
      <c r="V15">
        <v>13</v>
      </c>
      <c r="W15">
        <f>V15*V15</f>
        <v>169</v>
      </c>
    </row>
    <row r="16" spans="1:27" x14ac:dyDescent="0.35">
      <c r="E16" s="26" t="s">
        <v>7</v>
      </c>
      <c r="F16" s="9">
        <v>5</v>
      </c>
      <c r="G16" s="10">
        <v>13</v>
      </c>
      <c r="H16" s="11">
        <v>3</v>
      </c>
      <c r="T16" t="s">
        <v>28</v>
      </c>
      <c r="U16">
        <v>1</v>
      </c>
      <c r="V16">
        <v>3</v>
      </c>
      <c r="W16">
        <f>V16*V16</f>
        <v>9</v>
      </c>
    </row>
    <row r="17" spans="2:28" x14ac:dyDescent="0.35">
      <c r="E17" s="26" t="s">
        <v>6</v>
      </c>
      <c r="F17" s="12">
        <f>F16*F16</f>
        <v>25</v>
      </c>
      <c r="G17" s="13">
        <f t="shared" ref="G17:H17" si="2">G16*G16</f>
        <v>169</v>
      </c>
      <c r="H17" s="14">
        <f t="shared" si="2"/>
        <v>9</v>
      </c>
    </row>
    <row r="18" spans="2:28" x14ac:dyDescent="0.35">
      <c r="S18" t="s">
        <v>30</v>
      </c>
    </row>
    <row r="19" spans="2:28" x14ac:dyDescent="0.35">
      <c r="O19" s="29"/>
      <c r="U19" s="17" t="s">
        <v>17</v>
      </c>
      <c r="V19" s="17"/>
      <c r="W19" s="17"/>
      <c r="X19" s="17"/>
      <c r="Y19" s="18" t="s">
        <v>31</v>
      </c>
      <c r="Z19" s="20" t="s">
        <v>16</v>
      </c>
      <c r="AA19" s="17" t="s">
        <v>32</v>
      </c>
    </row>
    <row r="20" spans="2:28" x14ac:dyDescent="0.35">
      <c r="B20" t="s">
        <v>30</v>
      </c>
      <c r="O20" s="29"/>
      <c r="U20">
        <f t="array" ref="U20:W22">MINVERSE(U14:W16)</f>
        <v>-2.4375</v>
      </c>
      <c r="V20">
        <v>0.1875</v>
      </c>
      <c r="W20">
        <v>3.25</v>
      </c>
      <c r="Y20">
        <v>161</v>
      </c>
      <c r="AA20">
        <f t="array" ref="AA20:AA22">MMULT(U20:W22,Y20:Y22)</f>
        <v>1</v>
      </c>
      <c r="AB20" t="s">
        <v>34</v>
      </c>
    </row>
    <row r="21" spans="2:28" x14ac:dyDescent="0.35">
      <c r="F21" s="17" t="s">
        <v>36</v>
      </c>
      <c r="G21" s="17"/>
      <c r="H21" s="17"/>
      <c r="O21" s="29"/>
      <c r="U21">
        <v>1</v>
      </c>
      <c r="V21">
        <v>-0.1</v>
      </c>
      <c r="W21">
        <v>-0.9</v>
      </c>
      <c r="Y21">
        <v>937</v>
      </c>
      <c r="AA21">
        <v>6.9999999999999929</v>
      </c>
      <c r="AB21" t="s">
        <v>35</v>
      </c>
    </row>
    <row r="22" spans="2:28" x14ac:dyDescent="0.35">
      <c r="F22" s="6">
        <f t="array" ref="F22:H24">MINVERSE(F15:H17)</f>
        <v>-2.4374999999999987</v>
      </c>
      <c r="G22" s="7">
        <v>0.99999999999999967</v>
      </c>
      <c r="H22" s="8">
        <v>-6.2499999999999965E-2</v>
      </c>
      <c r="O22" s="29"/>
      <c r="U22">
        <v>-6.25E-2</v>
      </c>
      <c r="V22">
        <v>1.2500000000000001E-2</v>
      </c>
      <c r="W22">
        <v>0.05</v>
      </c>
      <c r="Y22">
        <v>67</v>
      </c>
      <c r="AA22">
        <v>5</v>
      </c>
      <c r="AB22" t="s">
        <v>33</v>
      </c>
    </row>
    <row r="23" spans="2:28" x14ac:dyDescent="0.35">
      <c r="F23" s="9">
        <v>0.18749999999999989</v>
      </c>
      <c r="G23" s="10">
        <v>-9.9999999999999964E-2</v>
      </c>
      <c r="H23" s="11">
        <v>1.2499999999999995E-2</v>
      </c>
      <c r="O23" s="29"/>
    </row>
    <row r="24" spans="2:28" x14ac:dyDescent="0.35">
      <c r="F24" s="12">
        <v>3.2499999999999991</v>
      </c>
      <c r="G24" s="13">
        <v>-0.89999999999999969</v>
      </c>
      <c r="H24" s="14">
        <v>4.9999999999999968E-2</v>
      </c>
      <c r="O24" s="29"/>
    </row>
    <row r="27" spans="2:28" x14ac:dyDescent="0.35">
      <c r="E27" s="26" t="s">
        <v>38</v>
      </c>
      <c r="F27" s="15">
        <v>161</v>
      </c>
      <c r="G27" s="27">
        <v>937</v>
      </c>
      <c r="H27" s="28">
        <v>67</v>
      </c>
    </row>
    <row r="29" spans="2:28" x14ac:dyDescent="0.35">
      <c r="E29" s="20"/>
      <c r="F29" s="18" t="s">
        <v>8</v>
      </c>
      <c r="G29" s="18" t="s">
        <v>7</v>
      </c>
      <c r="H29" s="18" t="s">
        <v>6</v>
      </c>
    </row>
    <row r="30" spans="2:28" x14ac:dyDescent="0.35">
      <c r="E30" s="26" t="s">
        <v>39</v>
      </c>
      <c r="F30" s="15">
        <f t="array" ref="F30:H30">MMULT(F27:H27,F22:H24)</f>
        <v>1.0000000000000568</v>
      </c>
      <c r="G30" s="27">
        <v>7.0000000000000071</v>
      </c>
      <c r="H30" s="28">
        <v>4.9999999999999982</v>
      </c>
    </row>
    <row r="31" spans="2:28" x14ac:dyDescent="0.35">
      <c r="H31" t="s">
        <v>40</v>
      </c>
    </row>
    <row r="33" spans="1:8" x14ac:dyDescent="0.35">
      <c r="A33" s="16" t="s">
        <v>15</v>
      </c>
    </row>
    <row r="34" spans="1:8" x14ac:dyDescent="0.35">
      <c r="A34" t="s">
        <v>18</v>
      </c>
    </row>
    <row r="35" spans="1:8" x14ac:dyDescent="0.35">
      <c r="A35" t="s">
        <v>19</v>
      </c>
      <c r="H35" t="s">
        <v>21</v>
      </c>
    </row>
    <row r="36" spans="1:8" x14ac:dyDescent="0.35">
      <c r="A36" t="s">
        <v>20</v>
      </c>
    </row>
    <row r="37" spans="1:8" x14ac:dyDescent="0.35">
      <c r="A37" t="s">
        <v>22</v>
      </c>
    </row>
    <row r="38" spans="1:8" x14ac:dyDescent="0.35">
      <c r="A38" t="s">
        <v>23</v>
      </c>
    </row>
  </sheetData>
  <mergeCells count="3">
    <mergeCell ref="F4:H4"/>
    <mergeCell ref="C4:E4"/>
    <mergeCell ref="A4:B4"/>
  </mergeCells>
  <hyperlinks>
    <hyperlink ref="A33" r:id="rId1" xr:uid="{E326B4DC-EBE6-464D-8C35-4239FFF97C71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Rackl Robert</dc:creator>
  <cp:lastModifiedBy>Robert Rackl</cp:lastModifiedBy>
  <cp:lastPrinted>2020-03-17T19:36:28Z</cp:lastPrinted>
  <dcterms:created xsi:type="dcterms:W3CDTF">2020-03-16T14:17:07Z</dcterms:created>
  <dcterms:modified xsi:type="dcterms:W3CDTF">2020-03-17T21:58:21Z</dcterms:modified>
</cp:coreProperties>
</file>