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_Eimert\Documents\UiPath\ColetadorDeDadosFacebookAds\Resultados\Extração 09.2020\"/>
    </mc:Choice>
  </mc:AlternateContent>
  <xr:revisionPtr revIDLastSave="0" documentId="13_ncr:1_{46B350B6-FE05-4FE8-9846-6588D266FED5}" xr6:coauthVersionLast="45" xr6:coauthVersionMax="45" xr10:uidLastSave="{00000000-0000-0000-0000-000000000000}"/>
  <bookViews>
    <workbookView xWindow="-120" yWindow="-120" windowWidth="20730" windowHeight="11310" firstSheet="13" activeTab="16" xr2:uid="{00000000-000D-0000-FFFF-FFFF00000000}"/>
  </bookViews>
  <sheets>
    <sheet name="MODELO" sheetId="5" r:id="rId1"/>
    <sheet name="23845466581160698" sheetId="6" r:id="rId2"/>
    <sheet name="23845505263220698" sheetId="7" r:id="rId3"/>
    <sheet name="23845514258400698" sheetId="8" r:id="rId4"/>
    <sheet name="23845727344670698" sheetId="9" r:id="rId5"/>
    <sheet name="23845727372370698" sheetId="10" r:id="rId6"/>
    <sheet name="23845727380820698" sheetId="11" r:id="rId7"/>
    <sheet name="23845727405690698" sheetId="12" r:id="rId8"/>
    <sheet name="23845727405730698" sheetId="13" r:id="rId9"/>
    <sheet name="23845763633820698" sheetId="14" r:id="rId10"/>
    <sheet name="23845763654250698" sheetId="15" r:id="rId11"/>
    <sheet name="23845763674790698" sheetId="16" r:id="rId12"/>
    <sheet name="23845763713260698" sheetId="17" r:id="rId13"/>
    <sheet name="23845763730870698" sheetId="18" r:id="rId14"/>
    <sheet name="23845763741180698" sheetId="19" r:id="rId15"/>
    <sheet name="23845763768930698" sheetId="20" r:id="rId16"/>
    <sheet name="23845763818600698" sheetId="21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3" i="21" l="1"/>
  <c r="AY3" i="21"/>
  <c r="AX3" i="21"/>
  <c r="AP3" i="21"/>
  <c r="AL3" i="21"/>
  <c r="AJ3" i="21" s="1"/>
  <c r="AH3" i="21"/>
  <c r="AE3" i="21"/>
  <c r="AA3" i="21"/>
  <c r="AI3" i="21" s="1"/>
  <c r="Z3" i="21"/>
  <c r="Y3" i="21"/>
  <c r="W3" i="21"/>
  <c r="V3" i="21"/>
  <c r="T3" i="21"/>
  <c r="S3" i="21"/>
  <c r="Q3" i="21"/>
  <c r="P3" i="21"/>
  <c r="N3" i="21"/>
  <c r="M3" i="21"/>
  <c r="K3" i="21"/>
  <c r="J3" i="21"/>
  <c r="H3" i="21"/>
  <c r="G3" i="21"/>
  <c r="E3" i="21"/>
  <c r="AM3" i="21" l="1"/>
  <c r="AK3" i="21"/>
  <c r="AF3" i="21"/>
  <c r="AB3" i="21"/>
  <c r="AC3" i="21"/>
  <c r="AP3" i="20"/>
  <c r="AL3" i="20"/>
  <c r="AJ3" i="20"/>
  <c r="AM3" i="20" s="1"/>
  <c r="AZ3" i="20" s="1"/>
  <c r="AH3" i="20"/>
  <c r="AE3" i="20"/>
  <c r="AA3" i="20"/>
  <c r="AI3" i="20" s="1"/>
  <c r="Z3" i="20"/>
  <c r="Y3" i="20"/>
  <c r="W3" i="20"/>
  <c r="V3" i="20"/>
  <c r="T3" i="20"/>
  <c r="S3" i="20"/>
  <c r="Q3" i="20"/>
  <c r="P3" i="20"/>
  <c r="N3" i="20"/>
  <c r="M3" i="20"/>
  <c r="K3" i="20"/>
  <c r="J3" i="20"/>
  <c r="H3" i="20"/>
  <c r="G3" i="20"/>
  <c r="E3" i="20"/>
  <c r="AV3" i="21" l="1"/>
  <c r="AR3" i="21"/>
  <c r="AN3" i="21"/>
  <c r="AU3" i="21"/>
  <c r="AQ3" i="21"/>
  <c r="AW3" i="21" s="1"/>
  <c r="AS3" i="21"/>
  <c r="AT3" i="21"/>
  <c r="AO3" i="21"/>
  <c r="AX3" i="20"/>
  <c r="AY3" i="20"/>
  <c r="AB3" i="20"/>
  <c r="AV3" i="20"/>
  <c r="AR3" i="20"/>
  <c r="AN3" i="20"/>
  <c r="AU3" i="20"/>
  <c r="AQ3" i="20"/>
  <c r="AT3" i="20"/>
  <c r="AS3" i="20"/>
  <c r="AO3" i="20"/>
  <c r="AF3" i="20"/>
  <c r="AK3" i="20"/>
  <c r="AC3" i="20"/>
  <c r="AZ3" i="19"/>
  <c r="AY3" i="19"/>
  <c r="AX3" i="19"/>
  <c r="AP3" i="19"/>
  <c r="AL3" i="19"/>
  <c r="AJ3" i="19" s="1"/>
  <c r="AH3" i="19"/>
  <c r="AE3" i="19"/>
  <c r="AB3" i="19"/>
  <c r="AA3" i="19"/>
  <c r="AI3" i="19" s="1"/>
  <c r="Z3" i="19"/>
  <c r="Y3" i="19"/>
  <c r="W3" i="19"/>
  <c r="V3" i="19"/>
  <c r="T3" i="19"/>
  <c r="S3" i="19"/>
  <c r="Q3" i="19"/>
  <c r="P3" i="19"/>
  <c r="N3" i="19"/>
  <c r="M3" i="19"/>
  <c r="K3" i="19"/>
  <c r="J3" i="19"/>
  <c r="H3" i="19"/>
  <c r="G3" i="19"/>
  <c r="E3" i="19"/>
  <c r="AW3" i="20" l="1"/>
  <c r="AM3" i="19"/>
  <c r="AK3" i="19"/>
  <c r="AF3" i="19"/>
  <c r="AC3" i="19"/>
  <c r="AZ3" i="18"/>
  <c r="AY3" i="18"/>
  <c r="AX3" i="18"/>
  <c r="AP3" i="18"/>
  <c r="AL3" i="18"/>
  <c r="AJ3" i="18" s="1"/>
  <c r="AH3" i="18"/>
  <c r="AE3" i="18"/>
  <c r="AA3" i="18"/>
  <c r="AF3" i="18" s="1"/>
  <c r="Z3" i="18"/>
  <c r="Y3" i="18"/>
  <c r="W3" i="18"/>
  <c r="V3" i="18"/>
  <c r="T3" i="18"/>
  <c r="S3" i="18"/>
  <c r="Q3" i="18"/>
  <c r="P3" i="18"/>
  <c r="N3" i="18"/>
  <c r="M3" i="18"/>
  <c r="K3" i="18"/>
  <c r="J3" i="18"/>
  <c r="H3" i="18"/>
  <c r="G3" i="18"/>
  <c r="E3" i="18"/>
  <c r="AV3" i="19" l="1"/>
  <c r="AR3" i="19"/>
  <c r="AN3" i="19"/>
  <c r="AU3" i="19"/>
  <c r="AQ3" i="19"/>
  <c r="AW3" i="19" s="1"/>
  <c r="AT3" i="19"/>
  <c r="AS3" i="19"/>
  <c r="AO3" i="19"/>
  <c r="AK3" i="18"/>
  <c r="AM3" i="18"/>
  <c r="AB3" i="18"/>
  <c r="AC3" i="18"/>
  <c r="AI3" i="18"/>
  <c r="AZ3" i="17"/>
  <c r="AY3" i="17"/>
  <c r="AX3" i="17"/>
  <c r="AP3" i="17"/>
  <c r="AL3" i="17"/>
  <c r="AJ3" i="17"/>
  <c r="AM3" i="17" s="1"/>
  <c r="AH3" i="17"/>
  <c r="AE3" i="17"/>
  <c r="AB3" i="17"/>
  <c r="AA3" i="17"/>
  <c r="AI3" i="17" s="1"/>
  <c r="Z3" i="17"/>
  <c r="Y3" i="17"/>
  <c r="W3" i="17"/>
  <c r="V3" i="17"/>
  <c r="T3" i="17"/>
  <c r="S3" i="17"/>
  <c r="Q3" i="17"/>
  <c r="P3" i="17"/>
  <c r="N3" i="17"/>
  <c r="M3" i="17"/>
  <c r="K3" i="17"/>
  <c r="J3" i="17"/>
  <c r="H3" i="17"/>
  <c r="G3" i="17"/>
  <c r="E3" i="17"/>
  <c r="AV3" i="18" l="1"/>
  <c r="AR3" i="18"/>
  <c r="AN3" i="18"/>
  <c r="AS3" i="18"/>
  <c r="AO3" i="18"/>
  <c r="AU3" i="18"/>
  <c r="AQ3" i="18"/>
  <c r="AW3" i="18" s="1"/>
  <c r="AT3" i="18"/>
  <c r="AV3" i="17"/>
  <c r="AR3" i="17"/>
  <c r="AN3" i="17"/>
  <c r="AU3" i="17"/>
  <c r="AQ3" i="17"/>
  <c r="AW3" i="17" s="1"/>
  <c r="AT3" i="17"/>
  <c r="AS3" i="17"/>
  <c r="AO3" i="17"/>
  <c r="AF3" i="17"/>
  <c r="AK3" i="17"/>
  <c r="AC3" i="17"/>
  <c r="AP3" i="16"/>
  <c r="AL3" i="16"/>
  <c r="AJ3" i="16" s="1"/>
  <c r="AH3" i="16"/>
  <c r="AE3" i="16"/>
  <c r="AA3" i="16"/>
  <c r="AI3" i="16" s="1"/>
  <c r="Z3" i="16"/>
  <c r="Y3" i="16"/>
  <c r="W3" i="16"/>
  <c r="V3" i="16"/>
  <c r="T3" i="16"/>
  <c r="S3" i="16"/>
  <c r="Q3" i="16"/>
  <c r="P3" i="16"/>
  <c r="N3" i="16"/>
  <c r="M3" i="16"/>
  <c r="K3" i="16"/>
  <c r="J3" i="16"/>
  <c r="H3" i="16"/>
  <c r="G3" i="16"/>
  <c r="E3" i="16"/>
  <c r="AB3" i="16" l="1"/>
  <c r="AM3" i="16"/>
  <c r="AK3" i="16"/>
  <c r="AF3" i="16"/>
  <c r="AC3" i="16"/>
  <c r="AP3" i="15"/>
  <c r="AL3" i="15"/>
  <c r="AJ3" i="15"/>
  <c r="AM3" i="15" s="1"/>
  <c r="AZ3" i="15" s="1"/>
  <c r="AH3" i="15"/>
  <c r="AE3" i="15"/>
  <c r="AA3" i="15"/>
  <c r="AI3" i="15" s="1"/>
  <c r="Z3" i="15"/>
  <c r="Y3" i="15"/>
  <c r="W3" i="15"/>
  <c r="V3" i="15"/>
  <c r="T3" i="15"/>
  <c r="S3" i="15"/>
  <c r="Q3" i="15"/>
  <c r="P3" i="15"/>
  <c r="N3" i="15"/>
  <c r="M3" i="15"/>
  <c r="K3" i="15"/>
  <c r="J3" i="15"/>
  <c r="H3" i="15"/>
  <c r="G3" i="15"/>
  <c r="E3" i="15"/>
  <c r="AZ3" i="16" l="1"/>
  <c r="AY3" i="16"/>
  <c r="AX3" i="16"/>
  <c r="AV3" i="16"/>
  <c r="AR3" i="16"/>
  <c r="AN3" i="16"/>
  <c r="AU3" i="16"/>
  <c r="AQ3" i="16"/>
  <c r="AT3" i="16"/>
  <c r="AS3" i="16"/>
  <c r="AO3" i="16"/>
  <c r="AK3" i="15"/>
  <c r="AX3" i="15"/>
  <c r="AY3" i="15"/>
  <c r="AV3" i="15"/>
  <c r="AR3" i="15"/>
  <c r="AN3" i="15"/>
  <c r="AU3" i="15"/>
  <c r="AQ3" i="15"/>
  <c r="AW3" i="15" s="1"/>
  <c r="AO3" i="15"/>
  <c r="AT3" i="15"/>
  <c r="AS3" i="15"/>
  <c r="AB3" i="15"/>
  <c r="AF3" i="15"/>
  <c r="AC3" i="15"/>
  <c r="AP3" i="14"/>
  <c r="AL3" i="14"/>
  <c r="AJ3" i="14" s="1"/>
  <c r="AH3" i="14"/>
  <c r="AE3" i="14"/>
  <c r="AA3" i="14"/>
  <c r="AI3" i="14" s="1"/>
  <c r="Z3" i="14"/>
  <c r="Y3" i="14"/>
  <c r="W3" i="14"/>
  <c r="V3" i="14"/>
  <c r="T3" i="14"/>
  <c r="S3" i="14"/>
  <c r="Q3" i="14"/>
  <c r="P3" i="14"/>
  <c r="N3" i="14"/>
  <c r="M3" i="14"/>
  <c r="K3" i="14"/>
  <c r="J3" i="14"/>
  <c r="H3" i="14"/>
  <c r="G3" i="14"/>
  <c r="E3" i="14"/>
  <c r="AW3" i="16" l="1"/>
  <c r="AM3" i="14"/>
  <c r="AK3" i="14"/>
  <c r="AF3" i="14"/>
  <c r="AB3" i="14"/>
  <c r="AC3" i="14"/>
  <c r="AZ3" i="13"/>
  <c r="AY3" i="13"/>
  <c r="AX3" i="13"/>
  <c r="AP3" i="13"/>
  <c r="AL3" i="13"/>
  <c r="AJ3" i="13" s="1"/>
  <c r="AH3" i="13"/>
  <c r="AE3" i="13"/>
  <c r="AA3" i="13"/>
  <c r="AI3" i="13" s="1"/>
  <c r="Z3" i="13"/>
  <c r="Y3" i="13"/>
  <c r="W3" i="13"/>
  <c r="V3" i="13"/>
  <c r="T3" i="13"/>
  <c r="S3" i="13"/>
  <c r="Q3" i="13"/>
  <c r="P3" i="13"/>
  <c r="N3" i="13"/>
  <c r="M3" i="13"/>
  <c r="K3" i="13"/>
  <c r="J3" i="13"/>
  <c r="H3" i="13"/>
  <c r="G3" i="13"/>
  <c r="E3" i="13"/>
  <c r="AZ3" i="14" l="1"/>
  <c r="AY3" i="14"/>
  <c r="AX3" i="14"/>
  <c r="AV3" i="14"/>
  <c r="AR3" i="14"/>
  <c r="AN3" i="14"/>
  <c r="AU3" i="14"/>
  <c r="AQ3" i="14"/>
  <c r="AS3" i="14"/>
  <c r="AO3" i="14"/>
  <c r="AT3" i="14"/>
  <c r="AM3" i="13"/>
  <c r="AK3" i="13"/>
  <c r="AF3" i="13"/>
  <c r="AB3" i="13"/>
  <c r="AC3" i="13"/>
  <c r="AP3" i="12"/>
  <c r="AL3" i="12"/>
  <c r="AJ3" i="12" s="1"/>
  <c r="AH3" i="12"/>
  <c r="AE3" i="12"/>
  <c r="AA3" i="12"/>
  <c r="AF3" i="12" s="1"/>
  <c r="Z3" i="12"/>
  <c r="Y3" i="12"/>
  <c r="W3" i="12"/>
  <c r="V3" i="12"/>
  <c r="T3" i="12"/>
  <c r="S3" i="12"/>
  <c r="Q3" i="12"/>
  <c r="P3" i="12"/>
  <c r="N3" i="12"/>
  <c r="M3" i="12"/>
  <c r="K3" i="12"/>
  <c r="J3" i="12"/>
  <c r="H3" i="12"/>
  <c r="G3" i="12"/>
  <c r="E3" i="12"/>
  <c r="AW3" i="14" l="1"/>
  <c r="AV3" i="13"/>
  <c r="AR3" i="13"/>
  <c r="AN3" i="13"/>
  <c r="AU3" i="13"/>
  <c r="AQ3" i="13"/>
  <c r="AW3" i="13" s="1"/>
  <c r="AT3" i="13"/>
  <c r="AS3" i="13"/>
  <c r="AO3" i="13"/>
  <c r="AM3" i="12"/>
  <c r="AK3" i="12"/>
  <c r="AB3" i="12"/>
  <c r="AC3" i="12"/>
  <c r="AI3" i="12"/>
  <c r="AP3" i="11"/>
  <c r="AL3" i="11"/>
  <c r="AJ3" i="11" s="1"/>
  <c r="AH3" i="11"/>
  <c r="AE3" i="11"/>
  <c r="AA3" i="11"/>
  <c r="AI3" i="11" s="1"/>
  <c r="Z3" i="11"/>
  <c r="Y3" i="11"/>
  <c r="W3" i="11"/>
  <c r="V3" i="11"/>
  <c r="T3" i="11"/>
  <c r="S3" i="11"/>
  <c r="Q3" i="11"/>
  <c r="P3" i="11"/>
  <c r="N3" i="11"/>
  <c r="M3" i="11"/>
  <c r="K3" i="11"/>
  <c r="J3" i="11"/>
  <c r="H3" i="11"/>
  <c r="G3" i="11"/>
  <c r="E3" i="11"/>
  <c r="AZ3" i="12" l="1"/>
  <c r="AY3" i="12"/>
  <c r="AX3" i="12"/>
  <c r="AV3" i="12"/>
  <c r="AR3" i="12"/>
  <c r="AN3" i="12"/>
  <c r="AS3" i="12"/>
  <c r="AO3" i="12"/>
  <c r="AU3" i="12"/>
  <c r="AQ3" i="12"/>
  <c r="AW3" i="12" s="1"/>
  <c r="AT3" i="12"/>
  <c r="AM3" i="11"/>
  <c r="AK3" i="11"/>
  <c r="AB3" i="11"/>
  <c r="AF3" i="11"/>
  <c r="AC3" i="11"/>
  <c r="AZ3" i="10"/>
  <c r="AY3" i="10"/>
  <c r="AX3" i="10"/>
  <c r="AP3" i="10"/>
  <c r="AL3" i="10"/>
  <c r="AJ3" i="10" s="1"/>
  <c r="AH3" i="10"/>
  <c r="AE3" i="10"/>
  <c r="AB3" i="10"/>
  <c r="AA3" i="10"/>
  <c r="AI3" i="10" s="1"/>
  <c r="Z3" i="10"/>
  <c r="Y3" i="10"/>
  <c r="W3" i="10"/>
  <c r="V3" i="10"/>
  <c r="T3" i="10"/>
  <c r="S3" i="10"/>
  <c r="Q3" i="10"/>
  <c r="P3" i="10"/>
  <c r="N3" i="10"/>
  <c r="M3" i="10"/>
  <c r="K3" i="10"/>
  <c r="J3" i="10"/>
  <c r="H3" i="10"/>
  <c r="G3" i="10"/>
  <c r="E3" i="10"/>
  <c r="AZ3" i="11" l="1"/>
  <c r="AY3" i="11"/>
  <c r="AX3" i="11"/>
  <c r="AV3" i="11"/>
  <c r="AR3" i="11"/>
  <c r="AN3" i="11"/>
  <c r="AU3" i="11"/>
  <c r="AQ3" i="11"/>
  <c r="AW3" i="11" s="1"/>
  <c r="AS3" i="11"/>
  <c r="AT3" i="11"/>
  <c r="AO3" i="11"/>
  <c r="AM3" i="10"/>
  <c r="AK3" i="10"/>
  <c r="AF3" i="10"/>
  <c r="AC3" i="10"/>
  <c r="AZ3" i="9"/>
  <c r="AY3" i="9"/>
  <c r="AX3" i="9"/>
  <c r="AP3" i="9"/>
  <c r="AL3" i="9"/>
  <c r="AJ3" i="9" s="1"/>
  <c r="AH3" i="9"/>
  <c r="AE3" i="9"/>
  <c r="AA3" i="9"/>
  <c r="AF3" i="9" s="1"/>
  <c r="Z3" i="9"/>
  <c r="Y3" i="9"/>
  <c r="W3" i="9"/>
  <c r="V3" i="9"/>
  <c r="T3" i="9"/>
  <c r="S3" i="9"/>
  <c r="Q3" i="9"/>
  <c r="P3" i="9"/>
  <c r="N3" i="9"/>
  <c r="M3" i="9"/>
  <c r="K3" i="9"/>
  <c r="J3" i="9"/>
  <c r="H3" i="9"/>
  <c r="G3" i="9"/>
  <c r="E3" i="9"/>
  <c r="AV3" i="10" l="1"/>
  <c r="AR3" i="10"/>
  <c r="AN3" i="10"/>
  <c r="AU3" i="10"/>
  <c r="AQ3" i="10"/>
  <c r="AT3" i="10"/>
  <c r="AS3" i="10"/>
  <c r="AO3" i="10"/>
  <c r="AK3" i="9"/>
  <c r="AM3" i="9"/>
  <c r="AB3" i="9"/>
  <c r="AC3" i="9"/>
  <c r="AI3" i="9"/>
  <c r="AP3" i="8"/>
  <c r="AL3" i="8"/>
  <c r="AJ3" i="8" s="1"/>
  <c r="AH3" i="8"/>
  <c r="AE3" i="8"/>
  <c r="AA3" i="8"/>
  <c r="AB3" i="8" s="1"/>
  <c r="Z3" i="8"/>
  <c r="Y3" i="8"/>
  <c r="W3" i="8"/>
  <c r="V3" i="8"/>
  <c r="T3" i="8"/>
  <c r="S3" i="8"/>
  <c r="Q3" i="8"/>
  <c r="P3" i="8"/>
  <c r="N3" i="8"/>
  <c r="M3" i="8"/>
  <c r="K3" i="8"/>
  <c r="J3" i="8"/>
  <c r="H3" i="8"/>
  <c r="G3" i="8"/>
  <c r="E3" i="8"/>
  <c r="AW3" i="10" l="1"/>
  <c r="AV3" i="9"/>
  <c r="AR3" i="9"/>
  <c r="AN3" i="9"/>
  <c r="AT3" i="9"/>
  <c r="AS3" i="9"/>
  <c r="AO3" i="9"/>
  <c r="AU3" i="9"/>
  <c r="AQ3" i="9"/>
  <c r="AW3" i="9" s="1"/>
  <c r="AK3" i="8"/>
  <c r="AM3" i="8"/>
  <c r="AC3" i="8"/>
  <c r="AI3" i="8"/>
  <c r="AF3" i="8"/>
  <c r="AP3" i="7"/>
  <c r="AL3" i="7"/>
  <c r="AJ3" i="7"/>
  <c r="AM3" i="7" s="1"/>
  <c r="AZ3" i="7" s="1"/>
  <c r="AH3" i="7"/>
  <c r="AE3" i="7"/>
  <c r="AA3" i="7"/>
  <c r="AI3" i="7" s="1"/>
  <c r="Z3" i="7"/>
  <c r="Y3" i="7"/>
  <c r="W3" i="7"/>
  <c r="V3" i="7"/>
  <c r="T3" i="7"/>
  <c r="S3" i="7"/>
  <c r="Q3" i="7"/>
  <c r="P3" i="7"/>
  <c r="N3" i="7"/>
  <c r="M3" i="7"/>
  <c r="K3" i="7"/>
  <c r="J3" i="7"/>
  <c r="H3" i="7"/>
  <c r="G3" i="7"/>
  <c r="E3" i="7"/>
  <c r="AZ3" i="8" l="1"/>
  <c r="AY3" i="8"/>
  <c r="AX3" i="8"/>
  <c r="AV3" i="8"/>
  <c r="AR3" i="8"/>
  <c r="AN3" i="8"/>
  <c r="AT3" i="8"/>
  <c r="AS3" i="8"/>
  <c r="AO3" i="8"/>
  <c r="AU3" i="8"/>
  <c r="AQ3" i="8"/>
  <c r="AW3" i="8" s="1"/>
  <c r="AX3" i="7"/>
  <c r="AK3" i="7"/>
  <c r="AY3" i="7"/>
  <c r="AV3" i="7"/>
  <c r="AR3" i="7"/>
  <c r="AN3" i="7"/>
  <c r="AU3" i="7"/>
  <c r="AQ3" i="7"/>
  <c r="AW3" i="7" s="1"/>
  <c r="AS3" i="7"/>
  <c r="AT3" i="7"/>
  <c r="AO3" i="7"/>
  <c r="AF3" i="7"/>
  <c r="AB3" i="7"/>
  <c r="AC3" i="7"/>
  <c r="AP3" i="6"/>
  <c r="AL3" i="6"/>
  <c r="AJ3" i="6" s="1"/>
  <c r="AH3" i="6"/>
  <c r="AE3" i="6"/>
  <c r="AA3" i="6"/>
  <c r="AI3" i="6" s="1"/>
  <c r="Z3" i="6"/>
  <c r="Y3" i="6"/>
  <c r="W3" i="6"/>
  <c r="V3" i="6"/>
  <c r="T3" i="6"/>
  <c r="S3" i="6"/>
  <c r="Q3" i="6"/>
  <c r="P3" i="6"/>
  <c r="N3" i="6"/>
  <c r="M3" i="6"/>
  <c r="K3" i="6"/>
  <c r="J3" i="6"/>
  <c r="H3" i="6"/>
  <c r="G3" i="6"/>
  <c r="E3" i="6"/>
  <c r="AM3" i="6" l="1"/>
  <c r="AK3" i="6"/>
  <c r="AF3" i="6"/>
  <c r="AB3" i="6"/>
  <c r="AC3" i="6"/>
  <c r="AZ2" i="21"/>
  <c r="AY2" i="21"/>
  <c r="AX2" i="21"/>
  <c r="AP2" i="21"/>
  <c r="AL2" i="21"/>
  <c r="AJ2" i="21" s="1"/>
  <c r="AH2" i="21"/>
  <c r="AE2" i="21"/>
  <c r="AB2" i="21"/>
  <c r="AA2" i="21"/>
  <c r="AI2" i="21" s="1"/>
  <c r="Z2" i="21"/>
  <c r="Y2" i="21"/>
  <c r="W2" i="21"/>
  <c r="V2" i="21"/>
  <c r="T2" i="21"/>
  <c r="S2" i="21"/>
  <c r="Q2" i="21"/>
  <c r="P2" i="21"/>
  <c r="N2" i="21"/>
  <c r="M2" i="21"/>
  <c r="K2" i="21"/>
  <c r="J2" i="21"/>
  <c r="H2" i="21"/>
  <c r="G2" i="21"/>
  <c r="E2" i="21"/>
  <c r="AZ3" i="6" l="1"/>
  <c r="AY3" i="6"/>
  <c r="AX3" i="6"/>
  <c r="AV3" i="6"/>
  <c r="AR3" i="6"/>
  <c r="AN3" i="6"/>
  <c r="AU3" i="6"/>
  <c r="AQ3" i="6"/>
  <c r="AW3" i="6" s="1"/>
  <c r="AT3" i="6"/>
  <c r="AS3" i="6"/>
  <c r="AO3" i="6"/>
  <c r="AM2" i="21"/>
  <c r="AK2" i="21"/>
  <c r="AF2" i="21"/>
  <c r="AC2" i="21"/>
  <c r="AP2" i="20"/>
  <c r="AL2" i="20"/>
  <c r="AJ2" i="20" s="1"/>
  <c r="AH2" i="20"/>
  <c r="AE2" i="20"/>
  <c r="AA2" i="20"/>
  <c r="AF2" i="20" s="1"/>
  <c r="Z2" i="20"/>
  <c r="Y2" i="20"/>
  <c r="W2" i="20"/>
  <c r="V2" i="20"/>
  <c r="T2" i="20"/>
  <c r="S2" i="20"/>
  <c r="Q2" i="20"/>
  <c r="P2" i="20"/>
  <c r="N2" i="20"/>
  <c r="M2" i="20"/>
  <c r="K2" i="20"/>
  <c r="J2" i="20"/>
  <c r="H2" i="20"/>
  <c r="G2" i="20"/>
  <c r="E2" i="20"/>
  <c r="AV2" i="21" l="1"/>
  <c r="AR2" i="21"/>
  <c r="AN2" i="21"/>
  <c r="AU2" i="21"/>
  <c r="AQ2" i="21"/>
  <c r="AW2" i="21" s="1"/>
  <c r="AT2" i="21"/>
  <c r="AS2" i="21"/>
  <c r="AO2" i="21"/>
  <c r="AM2" i="20"/>
  <c r="AK2" i="20"/>
  <c r="AB2" i="20"/>
  <c r="AC2" i="20"/>
  <c r="AI2" i="20"/>
  <c r="AZ2" i="19"/>
  <c r="AY2" i="19"/>
  <c r="AX2" i="19"/>
  <c r="AP2" i="19"/>
  <c r="AL2" i="19"/>
  <c r="AJ2" i="19"/>
  <c r="AM2" i="19" s="1"/>
  <c r="AI2" i="19"/>
  <c r="AH2" i="19"/>
  <c r="AE2" i="19"/>
  <c r="AC2" i="19"/>
  <c r="AB2" i="19"/>
  <c r="AA2" i="19"/>
  <c r="AF2" i="19" s="1"/>
  <c r="Z2" i="19"/>
  <c r="Y2" i="19"/>
  <c r="W2" i="19"/>
  <c r="V2" i="19"/>
  <c r="T2" i="19"/>
  <c r="S2" i="19"/>
  <c r="Q2" i="19"/>
  <c r="P2" i="19"/>
  <c r="N2" i="19"/>
  <c r="M2" i="19"/>
  <c r="K2" i="19"/>
  <c r="J2" i="19"/>
  <c r="H2" i="19"/>
  <c r="G2" i="19"/>
  <c r="E2" i="19"/>
  <c r="AZ2" i="20" l="1"/>
  <c r="AY2" i="20"/>
  <c r="AX2" i="20"/>
  <c r="AV2" i="20"/>
  <c r="AR2" i="20"/>
  <c r="AN2" i="20"/>
  <c r="AS2" i="20"/>
  <c r="AO2" i="20"/>
  <c r="AU2" i="20"/>
  <c r="AQ2" i="20"/>
  <c r="AW2" i="20" s="1"/>
  <c r="AT2" i="20"/>
  <c r="AU2" i="19"/>
  <c r="AQ2" i="19"/>
  <c r="AT2" i="19"/>
  <c r="AN2" i="19"/>
  <c r="AS2" i="19"/>
  <c r="AO2" i="19"/>
  <c r="AV2" i="19"/>
  <c r="AR2" i="19"/>
  <c r="AK2" i="19"/>
  <c r="AZ2" i="18"/>
  <c r="AY2" i="18"/>
  <c r="AX2" i="18"/>
  <c r="AP2" i="18"/>
  <c r="AL2" i="18"/>
  <c r="AJ2" i="18" s="1"/>
  <c r="AH2" i="18"/>
  <c r="AE2" i="18"/>
  <c r="AB2" i="18"/>
  <c r="AA2" i="18"/>
  <c r="AI2" i="18" s="1"/>
  <c r="Z2" i="18"/>
  <c r="Y2" i="18"/>
  <c r="W2" i="18"/>
  <c r="V2" i="18"/>
  <c r="T2" i="18"/>
  <c r="S2" i="18"/>
  <c r="Q2" i="18"/>
  <c r="P2" i="18"/>
  <c r="N2" i="18"/>
  <c r="M2" i="18"/>
  <c r="K2" i="18"/>
  <c r="J2" i="18"/>
  <c r="H2" i="18"/>
  <c r="G2" i="18"/>
  <c r="E2" i="18"/>
  <c r="AW2" i="19" l="1"/>
  <c r="AM2" i="18"/>
  <c r="AK2" i="18"/>
  <c r="AF2" i="18"/>
  <c r="AC2" i="18"/>
  <c r="AZ2" i="17"/>
  <c r="AY2" i="17"/>
  <c r="AX2" i="17"/>
  <c r="AP2" i="17"/>
  <c r="AL2" i="17"/>
  <c r="AJ2" i="17" s="1"/>
  <c r="AH2" i="17"/>
  <c r="AE2" i="17"/>
  <c r="AB2" i="17"/>
  <c r="AA2" i="17"/>
  <c r="AI2" i="17" s="1"/>
  <c r="Z2" i="17"/>
  <c r="Y2" i="17"/>
  <c r="W2" i="17"/>
  <c r="V2" i="17"/>
  <c r="T2" i="17"/>
  <c r="S2" i="17"/>
  <c r="Q2" i="17"/>
  <c r="P2" i="17"/>
  <c r="N2" i="17"/>
  <c r="M2" i="17"/>
  <c r="K2" i="17"/>
  <c r="J2" i="17"/>
  <c r="H2" i="17"/>
  <c r="G2" i="17"/>
  <c r="E2" i="17"/>
  <c r="AV2" i="18" l="1"/>
  <c r="AR2" i="18"/>
  <c r="AN2" i="18"/>
  <c r="AU2" i="18"/>
  <c r="AQ2" i="18"/>
  <c r="AW2" i="18" s="1"/>
  <c r="AT2" i="18"/>
  <c r="AS2" i="18"/>
  <c r="AO2" i="18"/>
  <c r="AM2" i="17"/>
  <c r="AK2" i="17"/>
  <c r="AF2" i="17"/>
  <c r="AC2" i="17"/>
  <c r="AP2" i="16"/>
  <c r="AL2" i="16"/>
  <c r="AJ2" i="16" s="1"/>
  <c r="AH2" i="16"/>
  <c r="AE2" i="16"/>
  <c r="AA2" i="16"/>
  <c r="AI2" i="16" s="1"/>
  <c r="Z2" i="16"/>
  <c r="Y2" i="16"/>
  <c r="W2" i="16"/>
  <c r="V2" i="16"/>
  <c r="T2" i="16"/>
  <c r="S2" i="16"/>
  <c r="Q2" i="16"/>
  <c r="P2" i="16"/>
  <c r="N2" i="16"/>
  <c r="M2" i="16"/>
  <c r="K2" i="16"/>
  <c r="J2" i="16"/>
  <c r="H2" i="16"/>
  <c r="G2" i="16"/>
  <c r="E2" i="16"/>
  <c r="AV2" i="17" l="1"/>
  <c r="AR2" i="17"/>
  <c r="AN2" i="17"/>
  <c r="AU2" i="17"/>
  <c r="AQ2" i="17"/>
  <c r="AW2" i="17" s="1"/>
  <c r="AT2" i="17"/>
  <c r="AS2" i="17"/>
  <c r="AO2" i="17"/>
  <c r="AB2" i="16"/>
  <c r="AM2" i="16"/>
  <c r="AK2" i="16"/>
  <c r="AF2" i="16"/>
  <c r="AC2" i="16"/>
  <c r="AP2" i="15"/>
  <c r="AL2" i="15"/>
  <c r="AJ2" i="15" s="1"/>
  <c r="AH2" i="15"/>
  <c r="AE2" i="15"/>
  <c r="AA2" i="15"/>
  <c r="AI2" i="15" s="1"/>
  <c r="Z2" i="15"/>
  <c r="Y2" i="15"/>
  <c r="W2" i="15"/>
  <c r="V2" i="15"/>
  <c r="T2" i="15"/>
  <c r="S2" i="15"/>
  <c r="Q2" i="15"/>
  <c r="P2" i="15"/>
  <c r="N2" i="15"/>
  <c r="M2" i="15"/>
  <c r="K2" i="15"/>
  <c r="J2" i="15"/>
  <c r="H2" i="15"/>
  <c r="G2" i="15"/>
  <c r="E2" i="15"/>
  <c r="AZ2" i="16" l="1"/>
  <c r="AY2" i="16"/>
  <c r="AX2" i="16"/>
  <c r="AV2" i="16"/>
  <c r="AR2" i="16"/>
  <c r="AN2" i="16"/>
  <c r="AU2" i="16"/>
  <c r="AQ2" i="16"/>
  <c r="AW2" i="16" s="1"/>
  <c r="AT2" i="16"/>
  <c r="AS2" i="16"/>
  <c r="AO2" i="16"/>
  <c r="AB2" i="15"/>
  <c r="AM2" i="15"/>
  <c r="AK2" i="15"/>
  <c r="AF2" i="15"/>
  <c r="AC2" i="15"/>
  <c r="AP2" i="14"/>
  <c r="AL2" i="14"/>
  <c r="AJ2" i="14" s="1"/>
  <c r="AH2" i="14"/>
  <c r="AE2" i="14"/>
  <c r="AA2" i="14"/>
  <c r="AI2" i="14" s="1"/>
  <c r="Z2" i="14"/>
  <c r="Y2" i="14"/>
  <c r="W2" i="14"/>
  <c r="V2" i="14"/>
  <c r="T2" i="14"/>
  <c r="S2" i="14"/>
  <c r="Q2" i="14"/>
  <c r="P2" i="14"/>
  <c r="N2" i="14"/>
  <c r="M2" i="14"/>
  <c r="K2" i="14"/>
  <c r="J2" i="14"/>
  <c r="H2" i="14"/>
  <c r="G2" i="14"/>
  <c r="E2" i="14"/>
  <c r="AZ2" i="15" l="1"/>
  <c r="AY2" i="15"/>
  <c r="AX2" i="15"/>
  <c r="AV2" i="15"/>
  <c r="AR2" i="15"/>
  <c r="AN2" i="15"/>
  <c r="AU2" i="15"/>
  <c r="AQ2" i="15"/>
  <c r="AW2" i="15" s="1"/>
  <c r="AT2" i="15"/>
  <c r="AS2" i="15"/>
  <c r="AO2" i="15"/>
  <c r="AB2" i="14"/>
  <c r="AM2" i="14"/>
  <c r="AK2" i="14"/>
  <c r="AF2" i="14"/>
  <c r="AC2" i="14"/>
  <c r="AZ2" i="13"/>
  <c r="AY2" i="13"/>
  <c r="AX2" i="13"/>
  <c r="AP2" i="13"/>
  <c r="AL2" i="13"/>
  <c r="AJ2" i="13" s="1"/>
  <c r="AH2" i="13"/>
  <c r="AE2" i="13"/>
  <c r="AB2" i="13"/>
  <c r="AA2" i="13"/>
  <c r="AI2" i="13" s="1"/>
  <c r="Z2" i="13"/>
  <c r="Y2" i="13"/>
  <c r="W2" i="13"/>
  <c r="V2" i="13"/>
  <c r="T2" i="13"/>
  <c r="S2" i="13"/>
  <c r="Q2" i="13"/>
  <c r="P2" i="13"/>
  <c r="N2" i="13"/>
  <c r="M2" i="13"/>
  <c r="K2" i="13"/>
  <c r="J2" i="13"/>
  <c r="H2" i="13"/>
  <c r="G2" i="13"/>
  <c r="E2" i="13"/>
  <c r="AZ2" i="14" l="1"/>
  <c r="AY2" i="14"/>
  <c r="AX2" i="14"/>
  <c r="AV2" i="14"/>
  <c r="AR2" i="14"/>
  <c r="AN2" i="14"/>
  <c r="AU2" i="14"/>
  <c r="AQ2" i="14"/>
  <c r="AW2" i="14" s="1"/>
  <c r="AT2" i="14"/>
  <c r="AS2" i="14"/>
  <c r="AO2" i="14"/>
  <c r="AM2" i="13"/>
  <c r="AK2" i="13"/>
  <c r="AF2" i="13"/>
  <c r="AC2" i="13"/>
  <c r="AP2" i="12"/>
  <c r="AL2" i="12"/>
  <c r="AJ2" i="12" s="1"/>
  <c r="AH2" i="12"/>
  <c r="AE2" i="12"/>
  <c r="AA2" i="12"/>
  <c r="AF2" i="12" s="1"/>
  <c r="Z2" i="12"/>
  <c r="Y2" i="12"/>
  <c r="W2" i="12"/>
  <c r="V2" i="12"/>
  <c r="T2" i="12"/>
  <c r="S2" i="12"/>
  <c r="Q2" i="12"/>
  <c r="P2" i="12"/>
  <c r="N2" i="12"/>
  <c r="M2" i="12"/>
  <c r="K2" i="12"/>
  <c r="J2" i="12"/>
  <c r="H2" i="12"/>
  <c r="G2" i="12"/>
  <c r="E2" i="12"/>
  <c r="AV2" i="13" l="1"/>
  <c r="AR2" i="13"/>
  <c r="AN2" i="13"/>
  <c r="AU2" i="13"/>
  <c r="AQ2" i="13"/>
  <c r="AW2" i="13" s="1"/>
  <c r="AT2" i="13"/>
  <c r="AS2" i="13"/>
  <c r="AO2" i="13"/>
  <c r="AK2" i="12"/>
  <c r="AM2" i="12"/>
  <c r="AB2" i="12"/>
  <c r="AC2" i="12"/>
  <c r="AI2" i="12"/>
  <c r="AP2" i="11"/>
  <c r="AL2" i="11"/>
  <c r="AJ2" i="11" s="1"/>
  <c r="AH2" i="11"/>
  <c r="AE2" i="11"/>
  <c r="AA2" i="11"/>
  <c r="AI2" i="11" s="1"/>
  <c r="Z2" i="11"/>
  <c r="Y2" i="11"/>
  <c r="W2" i="11"/>
  <c r="V2" i="11"/>
  <c r="T2" i="11"/>
  <c r="S2" i="11"/>
  <c r="Q2" i="11"/>
  <c r="P2" i="11"/>
  <c r="N2" i="11"/>
  <c r="M2" i="11"/>
  <c r="K2" i="11"/>
  <c r="J2" i="11"/>
  <c r="H2" i="11"/>
  <c r="G2" i="11"/>
  <c r="E2" i="11"/>
  <c r="AZ2" i="12" l="1"/>
  <c r="AY2" i="12"/>
  <c r="AX2" i="12"/>
  <c r="AV2" i="12"/>
  <c r="AR2" i="12"/>
  <c r="AN2" i="12"/>
  <c r="AO2" i="12"/>
  <c r="AU2" i="12"/>
  <c r="AQ2" i="12"/>
  <c r="AW2" i="12" s="1"/>
  <c r="AS2" i="12"/>
  <c r="AT2" i="12"/>
  <c r="AM2" i="11"/>
  <c r="AK2" i="11"/>
  <c r="AF2" i="11"/>
  <c r="AB2" i="11"/>
  <c r="AC2" i="11"/>
  <c r="AZ2" i="10"/>
  <c r="AY2" i="10"/>
  <c r="AX2" i="10"/>
  <c r="AP2" i="10"/>
  <c r="AL2" i="10"/>
  <c r="AJ2" i="10" s="1"/>
  <c r="AH2" i="10"/>
  <c r="AE2" i="10"/>
  <c r="AA2" i="10"/>
  <c r="AI2" i="10" s="1"/>
  <c r="Z2" i="10"/>
  <c r="Y2" i="10"/>
  <c r="W2" i="10"/>
  <c r="V2" i="10"/>
  <c r="T2" i="10"/>
  <c r="S2" i="10"/>
  <c r="Q2" i="10"/>
  <c r="P2" i="10"/>
  <c r="N2" i="10"/>
  <c r="M2" i="10"/>
  <c r="K2" i="10"/>
  <c r="J2" i="10"/>
  <c r="H2" i="10"/>
  <c r="G2" i="10"/>
  <c r="E2" i="10"/>
  <c r="AZ2" i="11" l="1"/>
  <c r="AY2" i="11"/>
  <c r="AX2" i="11"/>
  <c r="AV2" i="11"/>
  <c r="AR2" i="11"/>
  <c r="AN2" i="11"/>
  <c r="AU2" i="11"/>
  <c r="AQ2" i="11"/>
  <c r="AW2" i="11" s="1"/>
  <c r="AT2" i="11"/>
  <c r="AS2" i="11"/>
  <c r="AO2" i="11"/>
  <c r="AM2" i="10"/>
  <c r="AK2" i="10"/>
  <c r="AF2" i="10"/>
  <c r="AB2" i="10"/>
  <c r="AC2" i="10"/>
  <c r="AZ2" i="9"/>
  <c r="AY2" i="9"/>
  <c r="AX2" i="9"/>
  <c r="AP2" i="9"/>
  <c r="AL2" i="9"/>
  <c r="AJ2" i="9" s="1"/>
  <c r="AH2" i="9"/>
  <c r="AE2" i="9"/>
  <c r="AC2" i="9"/>
  <c r="AB2" i="9"/>
  <c r="AA2" i="9"/>
  <c r="AI2" i="9" s="1"/>
  <c r="Z2" i="9"/>
  <c r="Y2" i="9"/>
  <c r="W2" i="9"/>
  <c r="V2" i="9"/>
  <c r="T2" i="9"/>
  <c r="S2" i="9"/>
  <c r="Q2" i="9"/>
  <c r="P2" i="9"/>
  <c r="N2" i="9"/>
  <c r="M2" i="9"/>
  <c r="K2" i="9"/>
  <c r="J2" i="9"/>
  <c r="H2" i="9"/>
  <c r="G2" i="9"/>
  <c r="E2" i="9"/>
  <c r="AV2" i="10" l="1"/>
  <c r="AR2" i="10"/>
  <c r="AN2" i="10"/>
  <c r="AO2" i="10"/>
  <c r="AU2" i="10"/>
  <c r="AQ2" i="10"/>
  <c r="AW2" i="10" s="1"/>
  <c r="AS2" i="10"/>
  <c r="AT2" i="10"/>
  <c r="AM2" i="9"/>
  <c r="AK2" i="9"/>
  <c r="AF2" i="9"/>
  <c r="AP2" i="8"/>
  <c r="AL2" i="8"/>
  <c r="AJ2" i="8" s="1"/>
  <c r="AH2" i="8"/>
  <c r="AE2" i="8"/>
  <c r="AA2" i="8"/>
  <c r="AI2" i="8" s="1"/>
  <c r="Z2" i="8"/>
  <c r="Y2" i="8"/>
  <c r="W2" i="8"/>
  <c r="V2" i="8"/>
  <c r="T2" i="8"/>
  <c r="S2" i="8"/>
  <c r="Q2" i="8"/>
  <c r="P2" i="8"/>
  <c r="N2" i="8"/>
  <c r="M2" i="8"/>
  <c r="K2" i="8"/>
  <c r="J2" i="8"/>
  <c r="H2" i="8"/>
  <c r="G2" i="8"/>
  <c r="E2" i="8"/>
  <c r="AV2" i="9" l="1"/>
  <c r="AR2" i="9"/>
  <c r="AN2" i="9"/>
  <c r="AU2" i="9"/>
  <c r="AQ2" i="9"/>
  <c r="AT2" i="9"/>
  <c r="AS2" i="9"/>
  <c r="AO2" i="9"/>
  <c r="AM2" i="8"/>
  <c r="AK2" i="8"/>
  <c r="AF2" i="8"/>
  <c r="AB2" i="8"/>
  <c r="AC2" i="8"/>
  <c r="AP2" i="7"/>
  <c r="AL2" i="7"/>
  <c r="AJ2" i="7" s="1"/>
  <c r="AH2" i="7"/>
  <c r="AE2" i="7"/>
  <c r="AA2" i="7"/>
  <c r="AI2" i="7" s="1"/>
  <c r="Z2" i="7"/>
  <c r="Y2" i="7"/>
  <c r="W2" i="7"/>
  <c r="V2" i="7"/>
  <c r="T2" i="7"/>
  <c r="S2" i="7"/>
  <c r="Q2" i="7"/>
  <c r="P2" i="7"/>
  <c r="N2" i="7"/>
  <c r="M2" i="7"/>
  <c r="K2" i="7"/>
  <c r="J2" i="7"/>
  <c r="H2" i="7"/>
  <c r="G2" i="7"/>
  <c r="E2" i="7"/>
  <c r="AW2" i="9" l="1"/>
  <c r="AZ2" i="8"/>
  <c r="AY2" i="8"/>
  <c r="AX2" i="8"/>
  <c r="AV2" i="8"/>
  <c r="AR2" i="8"/>
  <c r="AN2" i="8"/>
  <c r="AU2" i="8"/>
  <c r="AQ2" i="8"/>
  <c r="AW2" i="8" s="1"/>
  <c r="AT2" i="8"/>
  <c r="AS2" i="8"/>
  <c r="AO2" i="8"/>
  <c r="AB2" i="7"/>
  <c r="AM2" i="7"/>
  <c r="AK2" i="7"/>
  <c r="AF2" i="7"/>
  <c r="AC2" i="7"/>
  <c r="AP2" i="6"/>
  <c r="AL2" i="6"/>
  <c r="AJ2" i="6" s="1"/>
  <c r="AH2" i="6"/>
  <c r="AE2" i="6"/>
  <c r="AA2" i="6"/>
  <c r="AI2" i="6" s="1"/>
  <c r="Z2" i="6"/>
  <c r="Y2" i="6"/>
  <c r="W2" i="6"/>
  <c r="V2" i="6"/>
  <c r="T2" i="6"/>
  <c r="S2" i="6"/>
  <c r="Q2" i="6"/>
  <c r="P2" i="6"/>
  <c r="N2" i="6"/>
  <c r="M2" i="6"/>
  <c r="K2" i="6"/>
  <c r="J2" i="6"/>
  <c r="H2" i="6"/>
  <c r="G2" i="6"/>
  <c r="E2" i="6"/>
  <c r="AZ2" i="7" l="1"/>
  <c r="AY2" i="7"/>
  <c r="AX2" i="7"/>
  <c r="AV2" i="7"/>
  <c r="AR2" i="7"/>
  <c r="AN2" i="7"/>
  <c r="AU2" i="7"/>
  <c r="AQ2" i="7"/>
  <c r="AW2" i="7" s="1"/>
  <c r="AT2" i="7"/>
  <c r="AS2" i="7"/>
  <c r="AO2" i="7"/>
  <c r="AM2" i="6"/>
  <c r="AK2" i="6"/>
  <c r="AF2" i="6"/>
  <c r="AB2" i="6"/>
  <c r="AC2" i="6"/>
  <c r="E2" i="5"/>
  <c r="G2" i="5"/>
  <c r="H2" i="5"/>
  <c r="J2" i="5"/>
  <c r="K2" i="5"/>
  <c r="M2" i="5"/>
  <c r="N2" i="5"/>
  <c r="P2" i="5"/>
  <c r="Q2" i="5"/>
  <c r="S2" i="5"/>
  <c r="T2" i="5"/>
  <c r="V2" i="5"/>
  <c r="W2" i="5"/>
  <c r="Y2" i="5"/>
  <c r="Z2" i="5"/>
  <c r="AA2" i="5"/>
  <c r="AC2" i="5" s="1"/>
  <c r="AE2" i="5"/>
  <c r="AH2" i="5"/>
  <c r="AL2" i="5"/>
  <c r="AJ2" i="5" s="1"/>
  <c r="AP2" i="5"/>
  <c r="AX2" i="5"/>
  <c r="AY2" i="5"/>
  <c r="AZ2" i="5"/>
  <c r="AZ2" i="6" l="1"/>
  <c r="AY2" i="6"/>
  <c r="AX2" i="6"/>
  <c r="AV2" i="6"/>
  <c r="AR2" i="6"/>
  <c r="AN2" i="6"/>
  <c r="AU2" i="6"/>
  <c r="AQ2" i="6"/>
  <c r="AT2" i="6"/>
  <c r="AS2" i="6"/>
  <c r="AO2" i="6"/>
  <c r="AF2" i="5"/>
  <c r="AI2" i="5"/>
  <c r="AB2" i="5"/>
  <c r="AM2" i="5"/>
  <c r="AK2" i="5"/>
  <c r="AW2" i="6" l="1"/>
  <c r="AN2" i="5"/>
  <c r="AR2" i="5"/>
  <c r="AV2" i="5"/>
  <c r="AQ2" i="5"/>
  <c r="AU2" i="5"/>
  <c r="AO2" i="5"/>
  <c r="AS2" i="5"/>
  <c r="AT2" i="5"/>
  <c r="AW2" i="5" l="1"/>
</calcChain>
</file>

<file path=xl/sharedStrings.xml><?xml version="1.0" encoding="utf-8"?>
<sst xmlns="http://schemas.openxmlformats.org/spreadsheetml/2006/main" count="948" uniqueCount="69">
  <si>
    <t>PRODUTO</t>
  </si>
  <si>
    <t>FRETE</t>
  </si>
  <si>
    <t>PLATAFORMA</t>
  </si>
  <si>
    <t>MC</t>
  </si>
  <si>
    <t>MC %</t>
  </si>
  <si>
    <t>IOF</t>
  </si>
  <si>
    <t>TICKET MÉDIO</t>
  </si>
  <si>
    <t>DATA</t>
  </si>
  <si>
    <t>INVESTIMENTO</t>
  </si>
  <si>
    <t>VENDAS</t>
  </si>
  <si>
    <t>FATURAMENTO</t>
  </si>
  <si>
    <t xml:space="preserve">IMPOSTO </t>
  </si>
  <si>
    <t>ROI %</t>
  </si>
  <si>
    <t>ROAS %</t>
  </si>
  <si>
    <t>NOME DA CAMPANHA</t>
  </si>
  <si>
    <t>IMPRESSÕES</t>
  </si>
  <si>
    <t>CPM</t>
  </si>
  <si>
    <t>VIDEO 95%</t>
  </si>
  <si>
    <t>CUSTO - VIDEO 95%</t>
  </si>
  <si>
    <t>CTR - VIDEO 95%</t>
  </si>
  <si>
    <t>CLIQUE NO LINK</t>
  </si>
  <si>
    <t>CUSTO - CLIQUE</t>
  </si>
  <si>
    <t>CTR - CLIQUES NO LINK</t>
  </si>
  <si>
    <t>VIEW CONTENT</t>
  </si>
  <si>
    <t>CUSTO - VIEW CONTENT</t>
  </si>
  <si>
    <t>CTR - VIEW CONTENT</t>
  </si>
  <si>
    <t>ADD TO CART</t>
  </si>
  <si>
    <t>CUSTO - ADD TO CART</t>
  </si>
  <si>
    <t>CTR - ADD TO CART</t>
  </si>
  <si>
    <t>INITIATE CHECKOUT</t>
  </si>
  <si>
    <t>CUSTO - CHECKOUT</t>
  </si>
  <si>
    <t>CTR - CHECKOUT</t>
  </si>
  <si>
    <t>CONTATO</t>
  </si>
  <si>
    <t>CUSTO - CONTATO</t>
  </si>
  <si>
    <t>CTR - CONTATO</t>
  </si>
  <si>
    <t>CUSTO - FRETE</t>
  </si>
  <si>
    <t>CTR - FRETE</t>
  </si>
  <si>
    <t>CONVERSÃO</t>
  </si>
  <si>
    <t>CUSTO - CONVERSÃO</t>
  </si>
  <si>
    <t>CTR - CONVERSÃO</t>
  </si>
  <si>
    <t>CARTÃO</t>
  </si>
  <si>
    <t>CUSTO - CARTÃO</t>
  </si>
  <si>
    <t>CTR - CARTÃO</t>
  </si>
  <si>
    <t>BOLETO IMPRESSO</t>
  </si>
  <si>
    <t>CUSTO - BOLETO IMPRESSO</t>
  </si>
  <si>
    <t>CTR - BOLETO IMPRESSO</t>
  </si>
  <si>
    <t>BOLETOS COMPENSADOS</t>
  </si>
  <si>
    <t>CUSTO - BOLETO COMPENSADO</t>
  </si>
  <si>
    <t>CTR - BOLETO COMPENSADO</t>
  </si>
  <si>
    <t>CUSTO - VENDA</t>
  </si>
  <si>
    <t>CTR - VENDAS</t>
  </si>
  <si>
    <t>FRETE 2</t>
  </si>
  <si>
    <t>21.09.2020</t>
  </si>
  <si>
    <t>|  SUTIA | INSTAGRAM | STORIES | 25-54 | LLA 5% VV95% | 26/08</t>
  </si>
  <si>
    <t>|  SUTIA | INSTAGRAM | STORIES | MASTERCARD/VISA | 18-34 | 30/08</t>
  </si>
  <si>
    <t>|  SUTIA | INSTAGRAM | MOBILE | STORIES |18-44 | LLA 7% VV 95%  | 31/08</t>
  </si>
  <si>
    <t>|  SUTIA | INSTAGRAM | STORIES | IBANCO DO BRASIL/SANTANDER/BMG | 25-34 | 17/09</t>
  </si>
  <si>
    <t>|  SUTIA | INSTAGRAM | STORIES | 25-34 | LLA 5% VV95% | 17/09</t>
  </si>
  <si>
    <t>|  SUTIA | INSTAGRAM | STORIES | MASTERCARD/VISA | 18-24 | 17/09</t>
  </si>
  <si>
    <t>|  SUTIA | INSTAGRAM | MOBILE | STORIES | LLA 4% PAGE VIEW  | 17/09</t>
  </si>
  <si>
    <t>|  SUTIA | INSTAGRAM | MOBILE | STORIES | LLA 1% PAGE VIEW  | 17/09</t>
  </si>
  <si>
    <t>|  SUTIA | INSTAGRAM | STORIES | BANCO DO BRASIL/SANTANDER/BMG | 25-34 | 20/09</t>
  </si>
  <si>
    <t>|  SUTIA | INSTAGRAM | MOBILE | STORIES | 25- 34 | LLA 5% VIEW CONTENT | 20/09</t>
  </si>
  <si>
    <t>|  SUTIA | INSTAGRAM | MOBILE | STORIES |18-24 | LLA 7% VV 75%  | 20/09</t>
  </si>
  <si>
    <t>|  SUTIA | INSTAGRAM | STORIES | 25-34 | LLA 5% VV95% | 20/09</t>
  </si>
  <si>
    <t>|  SUTIA | INSTAGRAM | STORIES | MASTERCARD/VISA | 18-24 | 20/09</t>
  </si>
  <si>
    <t>|  SUTIA | INSTAGRAM | MOBILE | STORIES | 18-24 | LLA 9% VIEW CONTENT  | 20/09</t>
  </si>
  <si>
    <t>|  SUTIA | INSTAGRAM | STORIES | 25-54 | BRASIL &lt; SÃO PAULO | LLA 5% VV95% | 20/09</t>
  </si>
  <si>
    <t>|  SUTIA | INSTAGRAM | STORIES | BRASIL &lt; SÃO PAULO | MASTERCARD/VISA | 18-34 | 20/09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</si>
</sst>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2" x14ac:knownFonts="1">
    <font>
      <sz val="12"/>
      <color rgb="FF000000"/>
      <name val="Calibri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 style="thick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2" fontId="1" fillId="2" borderId="1" xfId="0" applyNumberFormat="1" applyFont="1" applyFill="1" applyBorder="1" applyAlignment="1" applyProtection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0" fontId="1" fillId="4" borderId="3" xfId="0" applyNumberFormat="1" applyFont="1" applyFill="1" applyBorder="1" applyAlignment="1" applyProtection="1">
      <alignment horizontal="center"/>
    </xf>
    <xf numFmtId="10" fontId="1" fillId="4" borderId="4" xfId="0" applyNumberFormat="1" applyFont="1" applyFill="1" applyBorder="1" applyAlignment="1" applyProtection="1">
      <alignment horizontal="center"/>
    </xf>
    <xf numFmtId="14" fontId="0" fillId="0" borderId="2" xfId="0" applyNumberForma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10" fontId="0" fillId="0" borderId="0" xfId="0" applyNumberFormat="1" applyFill="1" applyAlignment="1" applyProtection="1">
      <alignment horizontal="center"/>
    </xf>
    <xf numFmtId="2" fontId="0" fillId="0" borderId="0" xfId="0" applyNumberFormat="1" applyFill="1" applyAlignment="1" applyProtection="1">
      <alignment horizontal="center"/>
    </xf>
    <xf numFmtId="9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8B09-CBFC-4C7C-AFB9-8C055FEECD25}">
  <sheetPr>
    <outlinePr summaryBelow="0" summaryRight="0"/>
  </sheetPr>
  <dimension ref="A1:AZ3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6.5" customHeight="1" thickBot="1" x14ac:dyDescent="0.3">
      <c r="A2" s="13"/>
      <c r="B2" s="18"/>
      <c r="C2" s="8"/>
      <c r="D2" s="14"/>
      <c r="E2" s="8" t="e">
        <f t="shared" ref="E2" si="0">(C2/D2)*1000</f>
        <v>#DIV/0!</v>
      </c>
      <c r="F2" s="14"/>
      <c r="G2" s="8" t="e">
        <f t="shared" ref="G2" si="1">C2/F2</f>
        <v>#DIV/0!</v>
      </c>
      <c r="H2" s="15" t="e">
        <f t="shared" ref="H2" si="2">F2/D2</f>
        <v>#DIV/0!</v>
      </c>
      <c r="I2" s="14"/>
      <c r="J2" s="8" t="e">
        <f t="shared" ref="J2" si="3">C2/I2</f>
        <v>#DIV/0!</v>
      </c>
      <c r="K2" s="15" t="e">
        <f t="shared" ref="K2" si="4">I2/D2</f>
        <v>#DIV/0!</v>
      </c>
      <c r="L2" s="14"/>
      <c r="M2" s="8" t="e">
        <f t="shared" ref="M2" si="5">C2/L2</f>
        <v>#DIV/0!</v>
      </c>
      <c r="N2" s="15" t="e">
        <f t="shared" ref="N2" si="6">L2/I2</f>
        <v>#DIV/0!</v>
      </c>
      <c r="O2" s="14"/>
      <c r="P2" s="8" t="e">
        <f t="shared" ref="P2" si="7">C2/O2</f>
        <v>#DIV/0!</v>
      </c>
      <c r="Q2" s="15" t="e">
        <f t="shared" ref="Q2" si="8">O2/L2</f>
        <v>#DIV/0!</v>
      </c>
      <c r="R2" s="9"/>
      <c r="S2" s="8" t="e">
        <f t="shared" ref="S2" si="9">C2/R2</f>
        <v>#DIV/0!</v>
      </c>
      <c r="T2" s="15" t="e">
        <f t="shared" ref="T2" si="10">R2/O2</f>
        <v>#DIV/0!</v>
      </c>
      <c r="U2" s="9"/>
      <c r="V2" s="8" t="e">
        <f t="shared" ref="V2" si="11">C2/U2</f>
        <v>#DIV/0!</v>
      </c>
      <c r="W2" s="15" t="e">
        <f t="shared" ref="W2" si="12">U2/R2</f>
        <v>#DIV/0!</v>
      </c>
      <c r="X2" s="9"/>
      <c r="Y2" s="8" t="e">
        <f t="shared" ref="Y2" si="13">C2/X2</f>
        <v>#DIV/0!</v>
      </c>
      <c r="Z2" s="15" t="e">
        <f t="shared" ref="Z2" si="14">X2/U2</f>
        <v>#DIV/0!</v>
      </c>
      <c r="AA2" s="9">
        <f t="shared" ref="AA2" si="15">AD2+AG2</f>
        <v>0</v>
      </c>
      <c r="AB2" s="8" t="e">
        <f t="shared" ref="AB2" si="16">C2/AA2</f>
        <v>#DIV/0!</v>
      </c>
      <c r="AC2" s="15" t="e">
        <f t="shared" ref="AC2" si="17">AA2/X2</f>
        <v>#DIV/0!</v>
      </c>
      <c r="AD2" s="9"/>
      <c r="AE2" s="8" t="e">
        <f t="shared" ref="AE2" si="18">C2/AD2</f>
        <v>#DIV/0!</v>
      </c>
      <c r="AF2" s="15" t="e">
        <f t="shared" ref="AF2" si="19">AD2/AA2</f>
        <v>#DIV/0!</v>
      </c>
      <c r="AG2" s="9"/>
      <c r="AH2" s="8" t="e">
        <f t="shared" ref="AH2" si="20">C2/AG2</f>
        <v>#DIV/0!</v>
      </c>
      <c r="AI2" s="15" t="e">
        <f t="shared" ref="AI2" si="21">AG2/AA2</f>
        <v>#DIV/0!</v>
      </c>
      <c r="AJ2" s="16" t="e">
        <f t="shared" ref="AJ2" si="22">AG2*AL2</f>
        <v>#REF!</v>
      </c>
      <c r="AK2" s="8" t="e">
        <f t="shared" ref="AK2" si="23">C2/AJ2</f>
        <v>#REF!</v>
      </c>
      <c r="AL2" s="17" t="e">
        <f>#REF!</f>
        <v>#REF!</v>
      </c>
      <c r="AM2" s="16" t="e">
        <f t="shared" ref="AM2" si="24">AD2+AJ2</f>
        <v>#REF!</v>
      </c>
      <c r="AN2" s="8" t="e">
        <f t="shared" ref="AN2" si="25">C2/AM2</f>
        <v>#REF!</v>
      </c>
      <c r="AO2" s="17" t="e">
        <f t="shared" ref="AO2" si="26">AM2/AA2</f>
        <v>#REF!</v>
      </c>
      <c r="AP2" s="8" t="e">
        <f>#REF!</f>
        <v>#REF!</v>
      </c>
      <c r="AQ2" s="10" t="e">
        <f t="shared" ref="AQ2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>
        <f t="shared" ref="AX2" si="29">IF(C2=0,0,IF(AM2=0,-100%,(AW2/AQ2)))</f>
        <v>0</v>
      </c>
      <c r="AY2" s="11">
        <f t="shared" ref="AY2" si="30">IF(C2=0,0,IF(AM2=0,-100%,(AW2/C2)))</f>
        <v>0</v>
      </c>
      <c r="AZ2" s="12">
        <f t="shared" ref="AZ2" si="31">IF(C2=0,0,IF(AM2=0,-100%,(AQ2/C2)))</f>
        <v>0</v>
      </c>
    </row>
    <row r="3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EB6C-CF1E-4253-8171-EA401379DAC5}">
  <sheetPr>
    <outlinePr summaryBelow="0" summaryRight="0"/>
  </sheetPr>
  <dimension ref="A1:AZ4"/>
  <sheetViews>
    <sheetView topLeftCell="M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61</v>
      </c>
      <c r="C2" s="8">
        <v>32.159999999999997</v>
      </c>
      <c r="D2" s="14">
        <v>9381</v>
      </c>
      <c r="E2" s="8">
        <f t="shared" ref="E2:E3" si="0">(C2/D2)*1000</f>
        <v>3.4282059481931562</v>
      </c>
      <c r="F2" s="14">
        <v>79</v>
      </c>
      <c r="G2" s="8">
        <f t="shared" ref="G2:G3" si="1">C2/F2</f>
        <v>0.40708860759493665</v>
      </c>
      <c r="H2" s="15">
        <f t="shared" ref="H2:H3" si="2">F2/D2</f>
        <v>8.4212770493550786E-3</v>
      </c>
      <c r="I2" s="14">
        <v>117</v>
      </c>
      <c r="J2" s="8">
        <f t="shared" ref="J2:J3" si="3">C2/I2</f>
        <v>0.27487179487179486</v>
      </c>
      <c r="K2" s="15">
        <f t="shared" ref="K2:K3" si="4">I2/D2</f>
        <v>1.2472017908538535E-2</v>
      </c>
      <c r="L2" s="14">
        <v>95</v>
      </c>
      <c r="M2" s="8">
        <f t="shared" ref="M2:M3" si="5">C2/L2</f>
        <v>0.33852631578947368</v>
      </c>
      <c r="N2" s="15">
        <f t="shared" ref="N2:N3" si="6">L2/I2</f>
        <v>0.81196581196581197</v>
      </c>
      <c r="O2" s="14">
        <v>21</v>
      </c>
      <c r="P2" s="8">
        <f t="shared" ref="P2:P3" si="7">C2/O2</f>
        <v>1.5314285714285714</v>
      </c>
      <c r="Q2" s="15">
        <f t="shared" ref="Q2:Q3" si="8">O2/L2</f>
        <v>0.22105263157894736</v>
      </c>
      <c r="R2" s="9">
        <v>7</v>
      </c>
      <c r="S2" s="8">
        <f t="shared" ref="S2:S3" si="9">C2/R2</f>
        <v>4.5942857142857134</v>
      </c>
      <c r="T2" s="15">
        <f t="shared" ref="T2:T3" si="10">R2/O2</f>
        <v>0.33333333333333331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7</v>
      </c>
      <c r="AB2" s="8">
        <f t="shared" ref="AB2:AB3" si="16">C2/AA2</f>
        <v>4.5942857142857134</v>
      </c>
      <c r="AC2" s="15" t="e">
        <f t="shared" ref="AC2:AC3" si="17">AA2/X2</f>
        <v>#DIV/0!</v>
      </c>
      <c r="AD2" s="9">
        <v>1</v>
      </c>
      <c r="AE2" s="8">
        <f t="shared" ref="AE2:AE3" si="18">C2/AD2</f>
        <v>32.159999999999997</v>
      </c>
      <c r="AF2" s="15">
        <f t="shared" ref="AF2:AF3" si="19">AD2/AA2</f>
        <v>0.14285714285714285</v>
      </c>
      <c r="AG2" s="9">
        <v>6</v>
      </c>
      <c r="AH2" s="8">
        <f t="shared" ref="AH2:AH3" si="20">C2/AG2</f>
        <v>5.3599999999999994</v>
      </c>
      <c r="AI2" s="15">
        <f t="shared" ref="AI2:AI3" si="21">AG2/AA2</f>
        <v>0.8571428571428571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61</v>
      </c>
      <c r="C3" s="8">
        <v>32.159999999999997</v>
      </c>
      <c r="D3" s="14">
        <v>9381</v>
      </c>
      <c r="E3" s="8">
        <f t="shared" si="0"/>
        <v>3.4282059481931562</v>
      </c>
      <c r="F3" s="14">
        <v>79</v>
      </c>
      <c r="G3" s="8">
        <f t="shared" si="1"/>
        <v>0.40708860759493665</v>
      </c>
      <c r="H3" s="15">
        <f t="shared" si="2"/>
        <v>8.4212770493550786E-3</v>
      </c>
      <c r="I3" s="14">
        <v>117</v>
      </c>
      <c r="J3" s="8">
        <f t="shared" si="3"/>
        <v>0.27487179487179486</v>
      </c>
      <c r="K3" s="15">
        <f t="shared" si="4"/>
        <v>1.2472017908538535E-2</v>
      </c>
      <c r="L3" s="14">
        <v>95</v>
      </c>
      <c r="M3" s="8">
        <f t="shared" si="5"/>
        <v>0.33852631578947368</v>
      </c>
      <c r="N3" s="15">
        <f t="shared" si="6"/>
        <v>0.81196581196581197</v>
      </c>
      <c r="O3" s="14">
        <v>21</v>
      </c>
      <c r="P3" s="8">
        <f t="shared" si="7"/>
        <v>1.5314285714285714</v>
      </c>
      <c r="Q3" s="15">
        <f t="shared" si="8"/>
        <v>0.22105263157894736</v>
      </c>
      <c r="R3" s="9">
        <v>7</v>
      </c>
      <c r="S3" s="8">
        <f t="shared" si="9"/>
        <v>4.5942857142857134</v>
      </c>
      <c r="T3" s="15">
        <f t="shared" si="10"/>
        <v>0.33333333333333331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7</v>
      </c>
      <c r="AB3" s="8">
        <f t="shared" si="16"/>
        <v>4.5942857142857134</v>
      </c>
      <c r="AC3" s="15" t="e">
        <f t="shared" si="17"/>
        <v>#DIV/0!</v>
      </c>
      <c r="AD3" s="9">
        <v>1</v>
      </c>
      <c r="AE3" s="8">
        <f t="shared" si="18"/>
        <v>32.159999999999997</v>
      </c>
      <c r="AF3" s="15">
        <f t="shared" si="19"/>
        <v>0.14285714285714285</v>
      </c>
      <c r="AG3" s="9">
        <v>6</v>
      </c>
      <c r="AH3" s="8">
        <f t="shared" si="20"/>
        <v>5.3599999999999994</v>
      </c>
      <c r="AI3" s="15">
        <f t="shared" si="21"/>
        <v>0.8571428571428571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4A6E-05B8-403C-82F4-DBFADAB7363D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62</v>
      </c>
      <c r="C2" s="8">
        <v>31.81</v>
      </c>
      <c r="D2" s="14">
        <v>6756</v>
      </c>
      <c r="E2" s="8">
        <f t="shared" ref="E2:E3" si="0">(C2/D2)*1000</f>
        <v>4.7084073416222614</v>
      </c>
      <c r="F2" s="14">
        <v>74</v>
      </c>
      <c r="G2" s="8">
        <f t="shared" ref="G2:G3" si="1">C2/F2</f>
        <v>0.42986486486486486</v>
      </c>
      <c r="H2" s="15">
        <f t="shared" ref="H2:H3" si="2">F2/D2</f>
        <v>1.0953226761397277E-2</v>
      </c>
      <c r="I2" s="14">
        <v>91</v>
      </c>
      <c r="J2" s="8">
        <f t="shared" ref="J2:J3" si="3">C2/I2</f>
        <v>0.34956043956043953</v>
      </c>
      <c r="K2" s="15">
        <f t="shared" ref="K2:K3" si="4">I2/D2</f>
        <v>1.3469508584961517E-2</v>
      </c>
      <c r="L2" s="14">
        <v>73</v>
      </c>
      <c r="M2" s="8">
        <f t="shared" ref="M2:M3" si="5">C2/L2</f>
        <v>0.43575342465753425</v>
      </c>
      <c r="N2" s="15">
        <f t="shared" ref="N2:N3" si="6">L2/I2</f>
        <v>0.80219780219780223</v>
      </c>
      <c r="O2" s="14">
        <v>11</v>
      </c>
      <c r="P2" s="8">
        <f t="shared" ref="P2:P3" si="7">C2/O2</f>
        <v>2.8918181818181816</v>
      </c>
      <c r="Q2" s="15">
        <f t="shared" ref="Q2:Q3" si="8">O2/L2</f>
        <v>0.15068493150684931</v>
      </c>
      <c r="R2" s="9">
        <v>1</v>
      </c>
      <c r="S2" s="8">
        <f t="shared" ref="S2:S3" si="9">C2/R2</f>
        <v>31.81</v>
      </c>
      <c r="T2" s="15">
        <f t="shared" ref="T2:T3" si="10">R2/O2</f>
        <v>9.0909090909090912E-2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2</v>
      </c>
      <c r="AB2" s="8">
        <f t="shared" ref="AB2:AB3" si="16">C2/AA2</f>
        <v>15.904999999999999</v>
      </c>
      <c r="AC2" s="15" t="e">
        <f t="shared" ref="AC2:AC3" si="17">AA2/X2</f>
        <v>#DIV/0!</v>
      </c>
      <c r="AD2" s="9">
        <v>1</v>
      </c>
      <c r="AE2" s="8">
        <f t="shared" ref="AE2:AE3" si="18">C2/AD2</f>
        <v>31.81</v>
      </c>
      <c r="AF2" s="15">
        <f t="shared" ref="AF2:AF3" si="19">AD2/AA2</f>
        <v>0.5</v>
      </c>
      <c r="AG2" s="9">
        <v>1</v>
      </c>
      <c r="AH2" s="8">
        <f t="shared" ref="AH2:AH3" si="20">C2/AG2</f>
        <v>31.81</v>
      </c>
      <c r="AI2" s="15">
        <f t="shared" ref="AI2:AI3" si="21">AG2/AA2</f>
        <v>0.5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62</v>
      </c>
      <c r="C3" s="8">
        <v>31.81</v>
      </c>
      <c r="D3" s="14">
        <v>6756</v>
      </c>
      <c r="E3" s="8">
        <f t="shared" si="0"/>
        <v>4.7084073416222614</v>
      </c>
      <c r="F3" s="14">
        <v>74</v>
      </c>
      <c r="G3" s="8">
        <f t="shared" si="1"/>
        <v>0.42986486486486486</v>
      </c>
      <c r="H3" s="15">
        <f t="shared" si="2"/>
        <v>1.0953226761397277E-2</v>
      </c>
      <c r="I3" s="14">
        <v>91</v>
      </c>
      <c r="J3" s="8">
        <f t="shared" si="3"/>
        <v>0.34956043956043953</v>
      </c>
      <c r="K3" s="15">
        <f t="shared" si="4"/>
        <v>1.3469508584961517E-2</v>
      </c>
      <c r="L3" s="14">
        <v>73</v>
      </c>
      <c r="M3" s="8">
        <f t="shared" si="5"/>
        <v>0.43575342465753425</v>
      </c>
      <c r="N3" s="15">
        <f t="shared" si="6"/>
        <v>0.80219780219780223</v>
      </c>
      <c r="O3" s="14">
        <v>11</v>
      </c>
      <c r="P3" s="8">
        <f t="shared" si="7"/>
        <v>2.8918181818181816</v>
      </c>
      <c r="Q3" s="15">
        <f t="shared" si="8"/>
        <v>0.15068493150684931</v>
      </c>
      <c r="R3" s="9">
        <v>1</v>
      </c>
      <c r="S3" s="8">
        <f t="shared" si="9"/>
        <v>31.81</v>
      </c>
      <c r="T3" s="15">
        <f t="shared" si="10"/>
        <v>9.0909090909090912E-2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2</v>
      </c>
      <c r="AB3" s="8">
        <f t="shared" si="16"/>
        <v>15.904999999999999</v>
      </c>
      <c r="AC3" s="15" t="e">
        <f t="shared" si="17"/>
        <v>#DIV/0!</v>
      </c>
      <c r="AD3" s="9">
        <v>1</v>
      </c>
      <c r="AE3" s="8">
        <f t="shared" si="18"/>
        <v>31.81</v>
      </c>
      <c r="AF3" s="15">
        <f t="shared" si="19"/>
        <v>0.5</v>
      </c>
      <c r="AG3" s="9">
        <v>1</v>
      </c>
      <c r="AH3" s="8">
        <f t="shared" si="20"/>
        <v>31.81</v>
      </c>
      <c r="AI3" s="15">
        <f t="shared" si="21"/>
        <v>0.5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2C6A-80C8-4C60-B9C1-CCA8808B53B8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63</v>
      </c>
      <c r="C2" s="8">
        <v>32.42</v>
      </c>
      <c r="D2" s="14">
        <v>12752</v>
      </c>
      <c r="E2" s="8">
        <f t="shared" ref="E2:E3" si="0">(C2/D2)*1000</f>
        <v>2.5423462986198246</v>
      </c>
      <c r="F2" s="14">
        <v>112</v>
      </c>
      <c r="G2" s="8">
        <f t="shared" ref="G2:G3" si="1">C2/F2</f>
        <v>0.28946428571428573</v>
      </c>
      <c r="H2" s="15">
        <f t="shared" ref="H2:H3" si="2">F2/D2</f>
        <v>8.7829360100376407E-3</v>
      </c>
      <c r="I2" s="14">
        <v>129</v>
      </c>
      <c r="J2" s="8">
        <f t="shared" ref="J2:J3" si="3">C2/I2</f>
        <v>0.25131782945736436</v>
      </c>
      <c r="K2" s="15">
        <f t="shared" ref="K2:K3" si="4">I2/D2</f>
        <v>1.0116060225846926E-2</v>
      </c>
      <c r="L2" s="14">
        <v>114</v>
      </c>
      <c r="M2" s="8">
        <f t="shared" ref="M2:M3" si="5">C2/L2</f>
        <v>0.28438596491228074</v>
      </c>
      <c r="N2" s="15">
        <f t="shared" ref="N2:N3" si="6">L2/I2</f>
        <v>0.88372093023255816</v>
      </c>
      <c r="O2" s="14">
        <v>15</v>
      </c>
      <c r="P2" s="8">
        <f t="shared" ref="P2:P3" si="7">C2/O2</f>
        <v>2.1613333333333333</v>
      </c>
      <c r="Q2" s="15">
        <f t="shared" ref="Q2:Q3" si="8">O2/L2</f>
        <v>0.13157894736842105</v>
      </c>
      <c r="R2" s="9">
        <v>1</v>
      </c>
      <c r="S2" s="8">
        <f t="shared" ref="S2:S3" si="9">C2/R2</f>
        <v>32.42</v>
      </c>
      <c r="T2" s="15">
        <f t="shared" ref="T2:T3" si="10">R2/O2</f>
        <v>6.6666666666666666E-2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1</v>
      </c>
      <c r="AB2" s="8">
        <f t="shared" ref="AB2:AB3" si="16">C2/AA2</f>
        <v>32.42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>
        <f t="shared" ref="AF2:AF3" si="19">AD2/AA2</f>
        <v>0</v>
      </c>
      <c r="AG2" s="9">
        <v>1</v>
      </c>
      <c r="AH2" s="8">
        <f t="shared" ref="AH2:AH3" si="20">C2/AG2</f>
        <v>32.42</v>
      </c>
      <c r="AI2" s="15">
        <f t="shared" ref="AI2:AI3" si="21">AG2/AA2</f>
        <v>1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63</v>
      </c>
      <c r="C3" s="8">
        <v>32.42</v>
      </c>
      <c r="D3" s="14">
        <v>12753</v>
      </c>
      <c r="E3" s="8">
        <f t="shared" si="0"/>
        <v>2.5421469458166706</v>
      </c>
      <c r="F3" s="14">
        <v>112</v>
      </c>
      <c r="G3" s="8">
        <f t="shared" si="1"/>
        <v>0.28946428571428573</v>
      </c>
      <c r="H3" s="15">
        <f t="shared" si="2"/>
        <v>8.7822473143574064E-3</v>
      </c>
      <c r="I3" s="14">
        <v>129</v>
      </c>
      <c r="J3" s="8">
        <f t="shared" si="3"/>
        <v>0.25131782945736436</v>
      </c>
      <c r="K3" s="15">
        <f t="shared" si="4"/>
        <v>1.0115266996000941E-2</v>
      </c>
      <c r="L3" s="14">
        <v>114</v>
      </c>
      <c r="M3" s="8">
        <f t="shared" si="5"/>
        <v>0.28438596491228074</v>
      </c>
      <c r="N3" s="15">
        <f t="shared" si="6"/>
        <v>0.88372093023255816</v>
      </c>
      <c r="O3" s="14">
        <v>15</v>
      </c>
      <c r="P3" s="8">
        <f t="shared" si="7"/>
        <v>2.1613333333333333</v>
      </c>
      <c r="Q3" s="15">
        <f t="shared" si="8"/>
        <v>0.13157894736842105</v>
      </c>
      <c r="R3" s="9">
        <v>1</v>
      </c>
      <c r="S3" s="8">
        <f t="shared" si="9"/>
        <v>32.42</v>
      </c>
      <c r="T3" s="15">
        <f t="shared" si="10"/>
        <v>6.6666666666666666E-2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1</v>
      </c>
      <c r="AB3" s="8">
        <f t="shared" si="16"/>
        <v>32.42</v>
      </c>
      <c r="AC3" s="15" t="e">
        <f t="shared" si="17"/>
        <v>#DIV/0!</v>
      </c>
      <c r="AD3" s="9"/>
      <c r="AE3" s="8" t="e">
        <f t="shared" si="18"/>
        <v>#DIV/0!</v>
      </c>
      <c r="AF3" s="15">
        <f t="shared" si="19"/>
        <v>0</v>
      </c>
      <c r="AG3" s="9">
        <v>1</v>
      </c>
      <c r="AH3" s="8">
        <f t="shared" si="20"/>
        <v>32.42</v>
      </c>
      <c r="AI3" s="15">
        <f t="shared" si="21"/>
        <v>1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05D4-810C-4410-AE68-1A2E48E7186A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64</v>
      </c>
      <c r="C2" s="8">
        <v>31.82</v>
      </c>
      <c r="D2" s="14">
        <v>5979</v>
      </c>
      <c r="E2" s="8">
        <f t="shared" ref="E2:E3" si="0">(C2/D2)*1000</f>
        <v>5.3219601940123766</v>
      </c>
      <c r="F2" s="14">
        <v>60</v>
      </c>
      <c r="G2" s="8">
        <f t="shared" ref="G2:G3" si="1">C2/F2</f>
        <v>0.53033333333333332</v>
      </c>
      <c r="H2" s="15">
        <f t="shared" ref="H2:H3" si="2">F2/D2</f>
        <v>1.0035122930255895E-2</v>
      </c>
      <c r="I2" s="14">
        <v>74</v>
      </c>
      <c r="J2" s="8">
        <f t="shared" ref="J2:J3" si="3">C2/I2</f>
        <v>0.43</v>
      </c>
      <c r="K2" s="15">
        <f t="shared" ref="K2:K3" si="4">I2/D2</f>
        <v>1.2376651613982272E-2</v>
      </c>
      <c r="L2" s="14">
        <v>63</v>
      </c>
      <c r="M2" s="8">
        <f t="shared" ref="M2:M3" si="5">C2/L2</f>
        <v>0.50507936507936513</v>
      </c>
      <c r="N2" s="15">
        <f t="shared" ref="N2:N3" si="6">L2/I2</f>
        <v>0.85135135135135132</v>
      </c>
      <c r="O2" s="14">
        <v>5</v>
      </c>
      <c r="P2" s="8">
        <f t="shared" ref="P2:P3" si="7">C2/O2</f>
        <v>6.3639999999999999</v>
      </c>
      <c r="Q2" s="15">
        <f t="shared" ref="Q2:Q3" si="8">O2/L2</f>
        <v>7.9365079365079361E-2</v>
      </c>
      <c r="R2" s="9"/>
      <c r="S2" s="8" t="e">
        <f t="shared" ref="S2:S3" si="9">C2/R2</f>
        <v>#DIV/0!</v>
      </c>
      <c r="T2" s="15">
        <f t="shared" ref="T2:T3" si="10">R2/O2</f>
        <v>0</v>
      </c>
      <c r="U2" s="9"/>
      <c r="V2" s="8" t="e">
        <f t="shared" ref="V2:V3" si="11">C2/U2</f>
        <v>#DIV/0!</v>
      </c>
      <c r="W2" s="15" t="e">
        <f t="shared" ref="W2:W3" si="12">U2/R2</f>
        <v>#DIV/0!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0</v>
      </c>
      <c r="AB2" s="8" t="e">
        <f t="shared" ref="AB2:AB3" si="16">C2/AA2</f>
        <v>#DIV/0!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 t="e">
        <f t="shared" ref="AF2:AF3" si="19">AD2/AA2</f>
        <v>#DIV/0!</v>
      </c>
      <c r="AG2" s="9"/>
      <c r="AH2" s="8" t="e">
        <f t="shared" ref="AH2:AH3" si="20">C2/AG2</f>
        <v>#DIV/0!</v>
      </c>
      <c r="AI2" s="15" t="e">
        <f t="shared" ref="AI2:AI3" si="21">AG2/AA2</f>
        <v>#DIV/0!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64</v>
      </c>
      <c r="C3" s="8">
        <v>31.82</v>
      </c>
      <c r="D3" s="14">
        <v>5979</v>
      </c>
      <c r="E3" s="8">
        <f t="shared" si="0"/>
        <v>5.3219601940123766</v>
      </c>
      <c r="F3" s="14">
        <v>60</v>
      </c>
      <c r="G3" s="8">
        <f t="shared" si="1"/>
        <v>0.53033333333333332</v>
      </c>
      <c r="H3" s="15">
        <f t="shared" si="2"/>
        <v>1.0035122930255895E-2</v>
      </c>
      <c r="I3" s="14">
        <v>74</v>
      </c>
      <c r="J3" s="8">
        <f t="shared" si="3"/>
        <v>0.43</v>
      </c>
      <c r="K3" s="15">
        <f t="shared" si="4"/>
        <v>1.2376651613982272E-2</v>
      </c>
      <c r="L3" s="14">
        <v>63</v>
      </c>
      <c r="M3" s="8">
        <f t="shared" si="5"/>
        <v>0.50507936507936513</v>
      </c>
      <c r="N3" s="15">
        <f t="shared" si="6"/>
        <v>0.85135135135135132</v>
      </c>
      <c r="O3" s="14">
        <v>5</v>
      </c>
      <c r="P3" s="8">
        <f t="shared" si="7"/>
        <v>6.3639999999999999</v>
      </c>
      <c r="Q3" s="15">
        <f t="shared" si="8"/>
        <v>7.9365079365079361E-2</v>
      </c>
      <c r="R3" s="9"/>
      <c r="S3" s="8" t="e">
        <f t="shared" si="9"/>
        <v>#DIV/0!</v>
      </c>
      <c r="T3" s="15">
        <f t="shared" si="10"/>
        <v>0</v>
      </c>
      <c r="U3" s="9"/>
      <c r="V3" s="8" t="e">
        <f t="shared" si="11"/>
        <v>#DIV/0!</v>
      </c>
      <c r="W3" s="15" t="e">
        <f t="shared" si="12"/>
        <v>#DIV/0!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0</v>
      </c>
      <c r="AB3" s="8" t="e">
        <f t="shared" si="16"/>
        <v>#DIV/0!</v>
      </c>
      <c r="AC3" s="15" t="e">
        <f t="shared" si="17"/>
        <v>#DIV/0!</v>
      </c>
      <c r="AD3" s="9"/>
      <c r="AE3" s="8" t="e">
        <f t="shared" si="18"/>
        <v>#DIV/0!</v>
      </c>
      <c r="AF3" s="15" t="e">
        <f t="shared" si="19"/>
        <v>#DIV/0!</v>
      </c>
      <c r="AG3" s="9"/>
      <c r="AH3" s="8" t="e">
        <f t="shared" si="20"/>
        <v>#DIV/0!</v>
      </c>
      <c r="AI3" s="15" t="e">
        <f t="shared" si="21"/>
        <v>#DIV/0!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BFF8-8EAF-4765-88B6-AFBDE077FD4F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65</v>
      </c>
      <c r="C2" s="8">
        <v>32.44</v>
      </c>
      <c r="D2" s="14">
        <v>14278</v>
      </c>
      <c r="E2" s="8">
        <f t="shared" ref="E2:E3" si="0">(C2/D2)*1000</f>
        <v>2.2720268945230422</v>
      </c>
      <c r="F2" s="14">
        <v>90</v>
      </c>
      <c r="G2" s="8">
        <f t="shared" ref="G2:G3" si="1">C2/F2</f>
        <v>0.3604444444444444</v>
      </c>
      <c r="H2" s="15">
        <f t="shared" ref="H2:H3" si="2">F2/D2</f>
        <v>6.3034038380725592E-3</v>
      </c>
      <c r="I2" s="14">
        <v>181</v>
      </c>
      <c r="J2" s="8">
        <f t="shared" ref="J2:J3" si="3">C2/I2</f>
        <v>0.17922651933701655</v>
      </c>
      <c r="K2" s="15">
        <f t="shared" ref="K2:K3" si="4">I2/D2</f>
        <v>1.2676845496568147E-2</v>
      </c>
      <c r="L2" s="14">
        <v>163</v>
      </c>
      <c r="M2" s="8">
        <f t="shared" ref="M2:M3" si="5">C2/L2</f>
        <v>0.19901840490797545</v>
      </c>
      <c r="N2" s="15">
        <f t="shared" ref="N2:N3" si="6">L2/I2</f>
        <v>0.90055248618784534</v>
      </c>
      <c r="O2" s="14">
        <v>25</v>
      </c>
      <c r="P2" s="8">
        <f t="shared" ref="P2:P3" si="7">C2/O2</f>
        <v>1.2975999999999999</v>
      </c>
      <c r="Q2" s="15">
        <f t="shared" ref="Q2:Q3" si="8">O2/L2</f>
        <v>0.15337423312883436</v>
      </c>
      <c r="R2" s="9">
        <v>2</v>
      </c>
      <c r="S2" s="8">
        <f t="shared" ref="S2:S3" si="9">C2/R2</f>
        <v>16.22</v>
      </c>
      <c r="T2" s="15">
        <f t="shared" ref="T2:T3" si="10">R2/O2</f>
        <v>0.08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0</v>
      </c>
      <c r="AB2" s="8" t="e">
        <f t="shared" ref="AB2:AB3" si="16">C2/AA2</f>
        <v>#DIV/0!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 t="e">
        <f t="shared" ref="AF2:AF3" si="19">AD2/AA2</f>
        <v>#DIV/0!</v>
      </c>
      <c r="AG2" s="9"/>
      <c r="AH2" s="8" t="e">
        <f t="shared" ref="AH2:AH3" si="20">C2/AG2</f>
        <v>#DIV/0!</v>
      </c>
      <c r="AI2" s="15" t="e">
        <f t="shared" ref="AI2:AI3" si="21">AG2/AA2</f>
        <v>#DIV/0!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65</v>
      </c>
      <c r="C3" s="8">
        <v>32.450000000000003</v>
      </c>
      <c r="D3" s="14">
        <v>14279</v>
      </c>
      <c r="E3" s="8">
        <f t="shared" si="0"/>
        <v>2.272568107010295</v>
      </c>
      <c r="F3" s="14">
        <v>90</v>
      </c>
      <c r="G3" s="8">
        <f t="shared" si="1"/>
        <v>0.36055555555555557</v>
      </c>
      <c r="H3" s="15">
        <f t="shared" si="2"/>
        <v>6.3029623923243922E-3</v>
      </c>
      <c r="I3" s="14">
        <v>181</v>
      </c>
      <c r="J3" s="8">
        <f t="shared" si="3"/>
        <v>0.17928176795580111</v>
      </c>
      <c r="K3" s="15">
        <f t="shared" si="4"/>
        <v>1.2675957700119056E-2</v>
      </c>
      <c r="L3" s="14">
        <v>163</v>
      </c>
      <c r="M3" s="8">
        <f t="shared" si="5"/>
        <v>0.19907975460122701</v>
      </c>
      <c r="N3" s="15">
        <f t="shared" si="6"/>
        <v>0.90055248618784534</v>
      </c>
      <c r="O3" s="14">
        <v>25</v>
      </c>
      <c r="P3" s="8">
        <f t="shared" si="7"/>
        <v>1.298</v>
      </c>
      <c r="Q3" s="15">
        <f t="shared" si="8"/>
        <v>0.15337423312883436</v>
      </c>
      <c r="R3" s="9">
        <v>2</v>
      </c>
      <c r="S3" s="8">
        <f t="shared" si="9"/>
        <v>16.225000000000001</v>
      </c>
      <c r="T3" s="15">
        <f t="shared" si="10"/>
        <v>0.08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0</v>
      </c>
      <c r="AB3" s="8" t="e">
        <f t="shared" si="16"/>
        <v>#DIV/0!</v>
      </c>
      <c r="AC3" s="15" t="e">
        <f t="shared" si="17"/>
        <v>#DIV/0!</v>
      </c>
      <c r="AD3" s="9"/>
      <c r="AE3" s="8" t="e">
        <f t="shared" si="18"/>
        <v>#DIV/0!</v>
      </c>
      <c r="AF3" s="15" t="e">
        <f t="shared" si="19"/>
        <v>#DIV/0!</v>
      </c>
      <c r="AG3" s="9"/>
      <c r="AH3" s="8" t="e">
        <f t="shared" si="20"/>
        <v>#DIV/0!</v>
      </c>
      <c r="AI3" s="15" t="e">
        <f t="shared" si="21"/>
        <v>#DIV/0!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843E-3B05-436D-AFC4-7C5385C71403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66</v>
      </c>
      <c r="C2" s="8">
        <v>32.29</v>
      </c>
      <c r="D2" s="14">
        <v>11335</v>
      </c>
      <c r="E2" s="8">
        <f t="shared" ref="E2:E3" si="0">(C2/D2)*1000</f>
        <v>2.8486987207763566</v>
      </c>
      <c r="F2" s="14">
        <v>89</v>
      </c>
      <c r="G2" s="8">
        <f t="shared" ref="G2:G3" si="1">C2/F2</f>
        <v>0.36280898876404494</v>
      </c>
      <c r="H2" s="15">
        <f t="shared" ref="H2:H3" si="2">F2/D2</f>
        <v>7.8517865019850017E-3</v>
      </c>
      <c r="I2" s="14">
        <v>113</v>
      </c>
      <c r="J2" s="8">
        <f t="shared" ref="J2:J3" si="3">C2/I2</f>
        <v>0.28575221238938053</v>
      </c>
      <c r="K2" s="15">
        <f t="shared" ref="K2:K3" si="4">I2/D2</f>
        <v>9.9691221879135428E-3</v>
      </c>
      <c r="L2" s="14">
        <v>108</v>
      </c>
      <c r="M2" s="8">
        <f t="shared" ref="M2:M3" si="5">C2/L2</f>
        <v>0.29898148148148146</v>
      </c>
      <c r="N2" s="15">
        <f t="shared" ref="N2:N3" si="6">L2/I2</f>
        <v>0.95575221238938057</v>
      </c>
      <c r="O2" s="14">
        <v>15</v>
      </c>
      <c r="P2" s="8">
        <f t="shared" ref="P2:P3" si="7">C2/O2</f>
        <v>2.1526666666666667</v>
      </c>
      <c r="Q2" s="15">
        <f t="shared" ref="Q2:Q3" si="8">O2/L2</f>
        <v>0.1388888888888889</v>
      </c>
      <c r="R2" s="9">
        <v>1</v>
      </c>
      <c r="S2" s="8">
        <f t="shared" ref="S2:S3" si="9">C2/R2</f>
        <v>32.29</v>
      </c>
      <c r="T2" s="15">
        <f t="shared" ref="T2:T3" si="10">R2/O2</f>
        <v>6.6666666666666666E-2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0</v>
      </c>
      <c r="AB2" s="8" t="e">
        <f t="shared" ref="AB2:AB3" si="16">C2/AA2</f>
        <v>#DIV/0!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 t="e">
        <f t="shared" ref="AF2:AF3" si="19">AD2/AA2</f>
        <v>#DIV/0!</v>
      </c>
      <c r="AG2" s="9"/>
      <c r="AH2" s="8" t="e">
        <f t="shared" ref="AH2:AH3" si="20">C2/AG2</f>
        <v>#DIV/0!</v>
      </c>
      <c r="AI2" s="15" t="e">
        <f t="shared" ref="AI2:AI3" si="21">AG2/AA2</f>
        <v>#DIV/0!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66</v>
      </c>
      <c r="C3" s="8">
        <v>32.29</v>
      </c>
      <c r="D3" s="14">
        <v>11336</v>
      </c>
      <c r="E3" s="8">
        <f t="shared" si="0"/>
        <v>2.8484474241354976</v>
      </c>
      <c r="F3" s="14">
        <v>89</v>
      </c>
      <c r="G3" s="8">
        <f t="shared" si="1"/>
        <v>0.36280898876404494</v>
      </c>
      <c r="H3" s="15">
        <f t="shared" si="2"/>
        <v>7.8510938602681726E-3</v>
      </c>
      <c r="I3" s="14">
        <v>113</v>
      </c>
      <c r="J3" s="8">
        <f t="shared" si="3"/>
        <v>0.28575221238938053</v>
      </c>
      <c r="K3" s="15">
        <f t="shared" si="4"/>
        <v>9.9682427664079046E-3</v>
      </c>
      <c r="L3" s="14">
        <v>108</v>
      </c>
      <c r="M3" s="8">
        <f t="shared" si="5"/>
        <v>0.29898148148148146</v>
      </c>
      <c r="N3" s="15">
        <f t="shared" si="6"/>
        <v>0.95575221238938057</v>
      </c>
      <c r="O3" s="14">
        <v>15</v>
      </c>
      <c r="P3" s="8">
        <f t="shared" si="7"/>
        <v>2.1526666666666667</v>
      </c>
      <c r="Q3" s="15">
        <f t="shared" si="8"/>
        <v>0.1388888888888889</v>
      </c>
      <c r="R3" s="9">
        <v>1</v>
      </c>
      <c r="S3" s="8">
        <f t="shared" si="9"/>
        <v>32.29</v>
      </c>
      <c r="T3" s="15">
        <f t="shared" si="10"/>
        <v>6.6666666666666666E-2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0</v>
      </c>
      <c r="AB3" s="8" t="e">
        <f t="shared" si="16"/>
        <v>#DIV/0!</v>
      </c>
      <c r="AC3" s="15" t="e">
        <f t="shared" si="17"/>
        <v>#DIV/0!</v>
      </c>
      <c r="AD3" s="9"/>
      <c r="AE3" s="8" t="e">
        <f t="shared" si="18"/>
        <v>#DIV/0!</v>
      </c>
      <c r="AF3" s="15" t="e">
        <f t="shared" si="19"/>
        <v>#DIV/0!</v>
      </c>
      <c r="AG3" s="9"/>
      <c r="AH3" s="8" t="e">
        <f t="shared" si="20"/>
        <v>#DIV/0!</v>
      </c>
      <c r="AI3" s="15" t="e">
        <f t="shared" si="21"/>
        <v>#DIV/0!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B6D9-2762-42A4-BDF2-F74658E72B17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67</v>
      </c>
      <c r="C2" s="8">
        <v>31.62</v>
      </c>
      <c r="D2" s="14">
        <v>4535</v>
      </c>
      <c r="E2" s="8">
        <f t="shared" ref="E2:E3" si="0">(C2/D2)*1000</f>
        <v>6.9724366041896362</v>
      </c>
      <c r="F2" s="14">
        <v>74</v>
      </c>
      <c r="G2" s="8">
        <f t="shared" ref="G2:G3" si="1">C2/F2</f>
        <v>0.42729729729729732</v>
      </c>
      <c r="H2" s="15">
        <f t="shared" ref="H2:H3" si="2">F2/D2</f>
        <v>1.6317530319735391E-2</v>
      </c>
      <c r="I2" s="14">
        <v>56</v>
      </c>
      <c r="J2" s="8">
        <f t="shared" ref="J2:J3" si="3">C2/I2</f>
        <v>0.56464285714285711</v>
      </c>
      <c r="K2" s="15">
        <f t="shared" ref="K2:K3" si="4">I2/D2</f>
        <v>1.2348401323042999E-2</v>
      </c>
      <c r="L2" s="14">
        <v>55</v>
      </c>
      <c r="M2" s="8">
        <f t="shared" ref="M2:M3" si="5">C2/L2</f>
        <v>0.57490909090909093</v>
      </c>
      <c r="N2" s="15">
        <f t="shared" ref="N2:N3" si="6">L2/I2</f>
        <v>0.9821428571428571</v>
      </c>
      <c r="O2" s="14">
        <v>12</v>
      </c>
      <c r="P2" s="8">
        <f t="shared" ref="P2:P3" si="7">C2/O2</f>
        <v>2.6350000000000002</v>
      </c>
      <c r="Q2" s="15">
        <f t="shared" ref="Q2:Q3" si="8">O2/L2</f>
        <v>0.21818181818181817</v>
      </c>
      <c r="R2" s="9">
        <v>3</v>
      </c>
      <c r="S2" s="8">
        <f t="shared" ref="S2:S3" si="9">C2/R2</f>
        <v>10.540000000000001</v>
      </c>
      <c r="T2" s="15">
        <f t="shared" ref="T2:T3" si="10">R2/O2</f>
        <v>0.25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4</v>
      </c>
      <c r="AB2" s="8">
        <f t="shared" ref="AB2:AB3" si="16">C2/AA2</f>
        <v>7.9050000000000002</v>
      </c>
      <c r="AC2" s="15" t="e">
        <f t="shared" ref="AC2:AC3" si="17">AA2/X2</f>
        <v>#DIV/0!</v>
      </c>
      <c r="AD2" s="9">
        <v>2</v>
      </c>
      <c r="AE2" s="8">
        <f t="shared" ref="AE2:AE3" si="18">C2/AD2</f>
        <v>15.81</v>
      </c>
      <c r="AF2" s="15">
        <f t="shared" ref="AF2:AF3" si="19">AD2/AA2</f>
        <v>0.5</v>
      </c>
      <c r="AG2" s="9">
        <v>2</v>
      </c>
      <c r="AH2" s="8">
        <f t="shared" ref="AH2:AH3" si="20">C2/AG2</f>
        <v>15.81</v>
      </c>
      <c r="AI2" s="15">
        <f t="shared" ref="AI2:AI3" si="21">AG2/AA2</f>
        <v>0.5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67</v>
      </c>
      <c r="C3" s="8">
        <v>31.62</v>
      </c>
      <c r="D3" s="14">
        <v>4535</v>
      </c>
      <c r="E3" s="8">
        <f t="shared" si="0"/>
        <v>6.9724366041896362</v>
      </c>
      <c r="F3" s="14">
        <v>74</v>
      </c>
      <c r="G3" s="8">
        <f t="shared" si="1"/>
        <v>0.42729729729729732</v>
      </c>
      <c r="H3" s="15">
        <f t="shared" si="2"/>
        <v>1.6317530319735391E-2</v>
      </c>
      <c r="I3" s="14">
        <v>56</v>
      </c>
      <c r="J3" s="8">
        <f t="shared" si="3"/>
        <v>0.56464285714285711</v>
      </c>
      <c r="K3" s="15">
        <f t="shared" si="4"/>
        <v>1.2348401323042999E-2</v>
      </c>
      <c r="L3" s="14">
        <v>55</v>
      </c>
      <c r="M3" s="8">
        <f t="shared" si="5"/>
        <v>0.57490909090909093</v>
      </c>
      <c r="N3" s="15">
        <f t="shared" si="6"/>
        <v>0.9821428571428571</v>
      </c>
      <c r="O3" s="14">
        <v>12</v>
      </c>
      <c r="P3" s="8">
        <f t="shared" si="7"/>
        <v>2.6350000000000002</v>
      </c>
      <c r="Q3" s="15">
        <f t="shared" si="8"/>
        <v>0.21818181818181817</v>
      </c>
      <c r="R3" s="9">
        <v>3</v>
      </c>
      <c r="S3" s="8">
        <f t="shared" si="9"/>
        <v>10.540000000000001</v>
      </c>
      <c r="T3" s="15">
        <f t="shared" si="10"/>
        <v>0.25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4</v>
      </c>
      <c r="AB3" s="8">
        <f t="shared" si="16"/>
        <v>7.9050000000000002</v>
      </c>
      <c r="AC3" s="15" t="e">
        <f t="shared" si="17"/>
        <v>#DIV/0!</v>
      </c>
      <c r="AD3" s="9">
        <v>2</v>
      </c>
      <c r="AE3" s="8">
        <f t="shared" si="18"/>
        <v>15.81</v>
      </c>
      <c r="AF3" s="15">
        <f t="shared" si="19"/>
        <v>0.5</v>
      </c>
      <c r="AG3" s="9">
        <v>2</v>
      </c>
      <c r="AH3" s="8">
        <f t="shared" si="20"/>
        <v>15.81</v>
      </c>
      <c r="AI3" s="15">
        <f t="shared" si="21"/>
        <v>0.5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F3F0-060A-4852-B30C-D106AA13AA51}">
  <sheetPr>
    <outlinePr summaryBelow="0" summaryRight="0"/>
  </sheetPr>
  <dimension ref="A1:AZ4"/>
  <sheetViews>
    <sheetView tabSelected="1"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68</v>
      </c>
      <c r="C2" s="8">
        <v>32.04</v>
      </c>
      <c r="D2" s="14">
        <v>7732</v>
      </c>
      <c r="E2" s="8">
        <f t="shared" ref="E2:E3" si="0">(C2/D2)*1000</f>
        <v>4.1438178996378685</v>
      </c>
      <c r="F2" s="14">
        <v>69</v>
      </c>
      <c r="G2" s="8">
        <f t="shared" ref="G2:G3" si="1">C2/F2</f>
        <v>0.46434782608695652</v>
      </c>
      <c r="H2" s="15">
        <f t="shared" ref="H2:H3" si="2">F2/D2</f>
        <v>8.9239524055871704E-3</v>
      </c>
      <c r="I2" s="14">
        <v>87</v>
      </c>
      <c r="J2" s="8">
        <f t="shared" ref="J2:J3" si="3">C2/I2</f>
        <v>0.36827586206896551</v>
      </c>
      <c r="K2" s="15">
        <f t="shared" ref="K2:K3" si="4">I2/D2</f>
        <v>1.1251939989653388E-2</v>
      </c>
      <c r="L2" s="14">
        <v>74</v>
      </c>
      <c r="M2" s="8">
        <f t="shared" ref="M2:M3" si="5">C2/L2</f>
        <v>0.43297297297297294</v>
      </c>
      <c r="N2" s="15">
        <f t="shared" ref="N2:N3" si="6">L2/I2</f>
        <v>0.85057471264367812</v>
      </c>
      <c r="O2" s="14">
        <v>7</v>
      </c>
      <c r="P2" s="8">
        <f t="shared" ref="P2:P3" si="7">C2/O2</f>
        <v>4.5771428571428574</v>
      </c>
      <c r="Q2" s="15">
        <f t="shared" ref="Q2:Q3" si="8">O2/L2</f>
        <v>9.45945945945946E-2</v>
      </c>
      <c r="R2" s="9"/>
      <c r="S2" s="8" t="e">
        <f t="shared" ref="S2:S3" si="9">C2/R2</f>
        <v>#DIV/0!</v>
      </c>
      <c r="T2" s="15">
        <f t="shared" ref="T2:T3" si="10">R2/O2</f>
        <v>0</v>
      </c>
      <c r="U2" s="9"/>
      <c r="V2" s="8" t="e">
        <f t="shared" ref="V2:V3" si="11">C2/U2</f>
        <v>#DIV/0!</v>
      </c>
      <c r="W2" s="15" t="e">
        <f t="shared" ref="W2:W3" si="12">U2/R2</f>
        <v>#DIV/0!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0</v>
      </c>
      <c r="AB2" s="8" t="e">
        <f t="shared" ref="AB2:AB3" si="16">C2/AA2</f>
        <v>#DIV/0!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 t="e">
        <f t="shared" ref="AF2:AF3" si="19">AD2/AA2</f>
        <v>#DIV/0!</v>
      </c>
      <c r="AG2" s="9"/>
      <c r="AH2" s="8" t="e">
        <f t="shared" ref="AH2:AH3" si="20">C2/AG2</f>
        <v>#DIV/0!</v>
      </c>
      <c r="AI2" s="15" t="e">
        <f t="shared" ref="AI2:AI3" si="21">AG2/AA2</f>
        <v>#DIV/0!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68</v>
      </c>
      <c r="C3" s="8">
        <v>32.04</v>
      </c>
      <c r="D3" s="14">
        <v>7733</v>
      </c>
      <c r="E3" s="8">
        <f t="shared" si="0"/>
        <v>4.1432820380188806</v>
      </c>
      <c r="F3" s="14">
        <v>69</v>
      </c>
      <c r="G3" s="8">
        <f t="shared" si="1"/>
        <v>0.46434782608695652</v>
      </c>
      <c r="H3" s="15">
        <f t="shared" si="2"/>
        <v>8.9227983964826063E-3</v>
      </c>
      <c r="I3" s="14">
        <v>87</v>
      </c>
      <c r="J3" s="8">
        <f t="shared" si="3"/>
        <v>0.36827586206896551</v>
      </c>
      <c r="K3" s="15">
        <f t="shared" si="4"/>
        <v>1.1250484934695461E-2</v>
      </c>
      <c r="L3" s="14">
        <v>74</v>
      </c>
      <c r="M3" s="8">
        <f t="shared" si="5"/>
        <v>0.43297297297297294</v>
      </c>
      <c r="N3" s="15">
        <f t="shared" si="6"/>
        <v>0.85057471264367812</v>
      </c>
      <c r="O3" s="14">
        <v>7</v>
      </c>
      <c r="P3" s="8">
        <f t="shared" si="7"/>
        <v>4.5771428571428574</v>
      </c>
      <c r="Q3" s="15">
        <f t="shared" si="8"/>
        <v>9.45945945945946E-2</v>
      </c>
      <c r="R3" s="9"/>
      <c r="S3" s="8" t="e">
        <f t="shared" si="9"/>
        <v>#DIV/0!</v>
      </c>
      <c r="T3" s="15">
        <f t="shared" si="10"/>
        <v>0</v>
      </c>
      <c r="U3" s="9"/>
      <c r="V3" s="8" t="e">
        <f t="shared" si="11"/>
        <v>#DIV/0!</v>
      </c>
      <c r="W3" s="15" t="e">
        <f t="shared" si="12"/>
        <v>#DIV/0!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0</v>
      </c>
      <c r="AB3" s="8" t="e">
        <f t="shared" si="16"/>
        <v>#DIV/0!</v>
      </c>
      <c r="AC3" s="15" t="e">
        <f t="shared" si="17"/>
        <v>#DIV/0!</v>
      </c>
      <c r="AD3" s="9"/>
      <c r="AE3" s="8" t="e">
        <f t="shared" si="18"/>
        <v>#DIV/0!</v>
      </c>
      <c r="AF3" s="15" t="e">
        <f t="shared" si="19"/>
        <v>#DIV/0!</v>
      </c>
      <c r="AG3" s="9"/>
      <c r="AH3" s="8" t="e">
        <f t="shared" si="20"/>
        <v>#DIV/0!</v>
      </c>
      <c r="AI3" s="15" t="e">
        <f t="shared" si="21"/>
        <v>#DIV/0!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FF03-52A7-41FD-B6EE-560AEC82E738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53</v>
      </c>
      <c r="C2" s="8">
        <v>31.67</v>
      </c>
      <c r="D2" s="14">
        <v>3617</v>
      </c>
      <c r="E2" s="8">
        <f t="shared" ref="E2:E3" si="0">(C2/D2)*1000</f>
        <v>8.7558750345590273</v>
      </c>
      <c r="F2" s="14">
        <v>52</v>
      </c>
      <c r="G2" s="8">
        <f t="shared" ref="G2:G3" si="1">C2/F2</f>
        <v>0.60903846153846153</v>
      </c>
      <c r="H2" s="15">
        <f t="shared" ref="H2:H3" si="2">F2/D2</f>
        <v>1.4376555156206802E-2</v>
      </c>
      <c r="I2" s="14">
        <v>55</v>
      </c>
      <c r="J2" s="8">
        <f t="shared" ref="J2:J3" si="3">C2/I2</f>
        <v>0.5758181818181819</v>
      </c>
      <c r="K2" s="15">
        <f t="shared" ref="K2:K3" si="4">I2/D2</f>
        <v>1.5205971799834116E-2</v>
      </c>
      <c r="L2" s="14">
        <v>50</v>
      </c>
      <c r="M2" s="8">
        <f t="shared" ref="M2:M3" si="5">C2/L2</f>
        <v>0.63340000000000007</v>
      </c>
      <c r="N2" s="15">
        <f t="shared" ref="N2:N3" si="6">L2/I2</f>
        <v>0.90909090909090906</v>
      </c>
      <c r="O2" s="14">
        <v>7</v>
      </c>
      <c r="P2" s="8">
        <f t="shared" ref="P2:P3" si="7">C2/O2</f>
        <v>4.5242857142857149</v>
      </c>
      <c r="Q2" s="15">
        <f t="shared" ref="Q2:Q3" si="8">O2/L2</f>
        <v>0.14000000000000001</v>
      </c>
      <c r="R2" s="9">
        <v>4</v>
      </c>
      <c r="S2" s="8">
        <f t="shared" ref="S2:S3" si="9">C2/R2</f>
        <v>7.9175000000000004</v>
      </c>
      <c r="T2" s="15">
        <f t="shared" ref="T2:T3" si="10">R2/O2</f>
        <v>0.5714285714285714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3</v>
      </c>
      <c r="AB2" s="8">
        <f t="shared" ref="AB2:AB3" si="16">C2/AA2</f>
        <v>10.556666666666667</v>
      </c>
      <c r="AC2" s="15" t="e">
        <f t="shared" ref="AC2:AC3" si="17">AA2/X2</f>
        <v>#DIV/0!</v>
      </c>
      <c r="AD2" s="9">
        <v>1</v>
      </c>
      <c r="AE2" s="8">
        <f t="shared" ref="AE2:AE3" si="18">C2/AD2</f>
        <v>31.67</v>
      </c>
      <c r="AF2" s="15">
        <f t="shared" ref="AF2:AF3" si="19">AD2/AA2</f>
        <v>0.33333333333333331</v>
      </c>
      <c r="AG2" s="9">
        <v>2</v>
      </c>
      <c r="AH2" s="8">
        <f t="shared" ref="AH2:AH3" si="20">C2/AG2</f>
        <v>15.835000000000001</v>
      </c>
      <c r="AI2" s="15">
        <f t="shared" ref="AI2:AI3" si="21">AG2/AA2</f>
        <v>0.66666666666666663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53</v>
      </c>
      <c r="C3" s="8">
        <v>31.68</v>
      </c>
      <c r="D3" s="14">
        <v>3618</v>
      </c>
      <c r="E3" s="8">
        <f t="shared" si="0"/>
        <v>8.7562189054726378</v>
      </c>
      <c r="F3" s="14">
        <v>52</v>
      </c>
      <c r="G3" s="8">
        <f t="shared" si="1"/>
        <v>0.60923076923076924</v>
      </c>
      <c r="H3" s="15">
        <f t="shared" si="2"/>
        <v>1.4372581536760642E-2</v>
      </c>
      <c r="I3" s="14">
        <v>55</v>
      </c>
      <c r="J3" s="8">
        <f t="shared" si="3"/>
        <v>0.57599999999999996</v>
      </c>
      <c r="K3" s="15">
        <f t="shared" si="4"/>
        <v>1.5201768933112217E-2</v>
      </c>
      <c r="L3" s="14">
        <v>50</v>
      </c>
      <c r="M3" s="8">
        <f t="shared" si="5"/>
        <v>0.63359999999999994</v>
      </c>
      <c r="N3" s="15">
        <f t="shared" si="6"/>
        <v>0.90909090909090906</v>
      </c>
      <c r="O3" s="14">
        <v>7</v>
      </c>
      <c r="P3" s="8">
        <f t="shared" si="7"/>
        <v>4.5257142857142858</v>
      </c>
      <c r="Q3" s="15">
        <f t="shared" si="8"/>
        <v>0.14000000000000001</v>
      </c>
      <c r="R3" s="9">
        <v>4</v>
      </c>
      <c r="S3" s="8">
        <f t="shared" si="9"/>
        <v>7.92</v>
      </c>
      <c r="T3" s="15">
        <f t="shared" si="10"/>
        <v>0.5714285714285714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3</v>
      </c>
      <c r="AB3" s="8">
        <f t="shared" si="16"/>
        <v>10.56</v>
      </c>
      <c r="AC3" s="15" t="e">
        <f t="shared" si="17"/>
        <v>#DIV/0!</v>
      </c>
      <c r="AD3" s="9">
        <v>1</v>
      </c>
      <c r="AE3" s="8">
        <f t="shared" si="18"/>
        <v>31.68</v>
      </c>
      <c r="AF3" s="15">
        <f t="shared" si="19"/>
        <v>0.33333333333333331</v>
      </c>
      <c r="AG3" s="9">
        <v>2</v>
      </c>
      <c r="AH3" s="8">
        <f t="shared" si="20"/>
        <v>15.84</v>
      </c>
      <c r="AI3" s="15">
        <f t="shared" si="21"/>
        <v>0.66666666666666663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6CD4-9C3C-46C6-9D31-E4813E13B6A1}">
  <sheetPr>
    <outlinePr summaryBelow="0" summaryRight="0"/>
  </sheetPr>
  <dimension ref="A1:AZ4"/>
  <sheetViews>
    <sheetView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54</v>
      </c>
      <c r="C2" s="8">
        <v>31.55</v>
      </c>
      <c r="D2" s="14">
        <v>7399</v>
      </c>
      <c r="E2" s="8">
        <f t="shared" ref="E2:E3" si="0">(C2/D2)*1000</f>
        <v>4.2640897418570081</v>
      </c>
      <c r="F2" s="14">
        <v>69</v>
      </c>
      <c r="G2" s="8">
        <f t="shared" ref="G2:G3" si="1">C2/F2</f>
        <v>0.45724637681159419</v>
      </c>
      <c r="H2" s="15">
        <f t="shared" ref="H2:H3" si="2">F2/D2</f>
        <v>9.3255845384511427E-3</v>
      </c>
      <c r="I2" s="14">
        <v>105</v>
      </c>
      <c r="J2" s="8">
        <f t="shared" ref="J2:J3" si="3">C2/I2</f>
        <v>0.30047619047619051</v>
      </c>
      <c r="K2" s="15">
        <f t="shared" ref="K2:K3" si="4">I2/D2</f>
        <v>1.4191106906338695E-2</v>
      </c>
      <c r="L2" s="14">
        <v>103</v>
      </c>
      <c r="M2" s="8">
        <f t="shared" ref="M2:M3" si="5">C2/L2</f>
        <v>0.30631067961165048</v>
      </c>
      <c r="N2" s="15">
        <f t="shared" ref="N2:N3" si="6">L2/I2</f>
        <v>0.98095238095238091</v>
      </c>
      <c r="O2" s="14">
        <v>13</v>
      </c>
      <c r="P2" s="8">
        <f t="shared" ref="P2:P3" si="7">C2/O2</f>
        <v>2.4269230769230772</v>
      </c>
      <c r="Q2" s="15">
        <f t="shared" ref="Q2:Q3" si="8">O2/L2</f>
        <v>0.12621359223300971</v>
      </c>
      <c r="R2" s="9">
        <v>5</v>
      </c>
      <c r="S2" s="8">
        <f t="shared" ref="S2:S3" si="9">C2/R2</f>
        <v>6.3100000000000005</v>
      </c>
      <c r="T2" s="15">
        <f t="shared" ref="T2:T3" si="10">R2/O2</f>
        <v>0.38461538461538464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2</v>
      </c>
      <c r="AB2" s="8">
        <f t="shared" ref="AB2:AB3" si="16">C2/AA2</f>
        <v>15.775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>
        <f t="shared" ref="AF2:AF3" si="19">AD2/AA2</f>
        <v>0</v>
      </c>
      <c r="AG2" s="9">
        <v>2</v>
      </c>
      <c r="AH2" s="8">
        <f t="shared" ref="AH2:AH3" si="20">C2/AG2</f>
        <v>15.775</v>
      </c>
      <c r="AI2" s="15">
        <f t="shared" ref="AI2:AI3" si="21">AG2/AA2</f>
        <v>1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54</v>
      </c>
      <c r="C3" s="8">
        <v>31.55</v>
      </c>
      <c r="D3" s="14">
        <v>7400</v>
      </c>
      <c r="E3" s="8">
        <f t="shared" si="0"/>
        <v>4.263513513513514</v>
      </c>
      <c r="F3" s="14">
        <v>69</v>
      </c>
      <c r="G3" s="8">
        <f t="shared" si="1"/>
        <v>0.45724637681159419</v>
      </c>
      <c r="H3" s="15">
        <f t="shared" si="2"/>
        <v>9.3243243243243245E-3</v>
      </c>
      <c r="I3" s="14">
        <v>105</v>
      </c>
      <c r="J3" s="8">
        <f t="shared" si="3"/>
        <v>0.30047619047619051</v>
      </c>
      <c r="K3" s="15">
        <f t="shared" si="4"/>
        <v>1.418918918918919E-2</v>
      </c>
      <c r="L3" s="14">
        <v>103</v>
      </c>
      <c r="M3" s="8">
        <f t="shared" si="5"/>
        <v>0.30631067961165048</v>
      </c>
      <c r="N3" s="15">
        <f t="shared" si="6"/>
        <v>0.98095238095238091</v>
      </c>
      <c r="O3" s="14">
        <v>13</v>
      </c>
      <c r="P3" s="8">
        <f t="shared" si="7"/>
        <v>2.4269230769230772</v>
      </c>
      <c r="Q3" s="15">
        <f t="shared" si="8"/>
        <v>0.12621359223300971</v>
      </c>
      <c r="R3" s="9">
        <v>5</v>
      </c>
      <c r="S3" s="8">
        <f t="shared" si="9"/>
        <v>6.3100000000000005</v>
      </c>
      <c r="T3" s="15">
        <f t="shared" si="10"/>
        <v>0.38461538461538464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2</v>
      </c>
      <c r="AB3" s="8">
        <f t="shared" si="16"/>
        <v>15.775</v>
      </c>
      <c r="AC3" s="15" t="e">
        <f t="shared" si="17"/>
        <v>#DIV/0!</v>
      </c>
      <c r="AD3" s="9"/>
      <c r="AE3" s="8" t="e">
        <f t="shared" si="18"/>
        <v>#DIV/0!</v>
      </c>
      <c r="AF3" s="15">
        <f t="shared" si="19"/>
        <v>0</v>
      </c>
      <c r="AG3" s="9">
        <v>2</v>
      </c>
      <c r="AH3" s="8">
        <f t="shared" si="20"/>
        <v>15.775</v>
      </c>
      <c r="AI3" s="15">
        <f t="shared" si="21"/>
        <v>1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6D1B-2A8A-48E1-A349-84FA50A99E64}">
  <sheetPr>
    <outlinePr summaryBelow="0" summaryRight="0"/>
  </sheetPr>
  <dimension ref="A1:AZ4"/>
  <sheetViews>
    <sheetView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55</v>
      </c>
      <c r="C2" s="8">
        <v>32.03</v>
      </c>
      <c r="D2" s="14">
        <v>7424</v>
      </c>
      <c r="E2" s="8">
        <f t="shared" ref="E2:E3" si="0">(C2/D2)*1000</f>
        <v>4.3143857758620694</v>
      </c>
      <c r="F2" s="14">
        <v>66</v>
      </c>
      <c r="G2" s="8">
        <f t="shared" ref="G2:G3" si="1">C2/F2</f>
        <v>0.48530303030303035</v>
      </c>
      <c r="H2" s="15">
        <f t="shared" ref="H2:H3" si="2">F2/D2</f>
        <v>8.8900862068965521E-3</v>
      </c>
      <c r="I2" s="14">
        <v>87</v>
      </c>
      <c r="J2" s="8">
        <f t="shared" ref="J2:J3" si="3">C2/I2</f>
        <v>0.36816091954022989</v>
      </c>
      <c r="K2" s="15">
        <f t="shared" ref="K2:K3" si="4">I2/D2</f>
        <v>1.171875E-2</v>
      </c>
      <c r="L2" s="14">
        <v>83</v>
      </c>
      <c r="M2" s="8">
        <f t="shared" ref="M2:M3" si="5">C2/L2</f>
        <v>0.38590361445783133</v>
      </c>
      <c r="N2" s="15">
        <f t="shared" ref="N2:N3" si="6">L2/I2</f>
        <v>0.95402298850574707</v>
      </c>
      <c r="O2" s="14">
        <v>21</v>
      </c>
      <c r="P2" s="8">
        <f t="shared" ref="P2:P3" si="7">C2/O2</f>
        <v>1.5252380952380953</v>
      </c>
      <c r="Q2" s="15">
        <f t="shared" ref="Q2:Q3" si="8">O2/L2</f>
        <v>0.25301204819277107</v>
      </c>
      <c r="R2" s="9">
        <v>5</v>
      </c>
      <c r="S2" s="8">
        <f t="shared" ref="S2:S3" si="9">C2/R2</f>
        <v>6.4060000000000006</v>
      </c>
      <c r="T2" s="15">
        <f t="shared" ref="T2:T3" si="10">R2/O2</f>
        <v>0.23809523809523808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6</v>
      </c>
      <c r="AB2" s="8">
        <f t="shared" ref="AB2:AB3" si="16">C2/AA2</f>
        <v>5.3383333333333338</v>
      </c>
      <c r="AC2" s="15" t="e">
        <f t="shared" ref="AC2:AC3" si="17">AA2/X2</f>
        <v>#DIV/0!</v>
      </c>
      <c r="AD2" s="9">
        <v>3</v>
      </c>
      <c r="AE2" s="8">
        <f t="shared" ref="AE2:AE3" si="18">C2/AD2</f>
        <v>10.676666666666668</v>
      </c>
      <c r="AF2" s="15">
        <f t="shared" ref="AF2:AF3" si="19">AD2/AA2</f>
        <v>0.5</v>
      </c>
      <c r="AG2" s="9">
        <v>3</v>
      </c>
      <c r="AH2" s="8">
        <f t="shared" ref="AH2:AH3" si="20">C2/AG2</f>
        <v>10.676666666666668</v>
      </c>
      <c r="AI2" s="15">
        <f t="shared" ref="AI2:AI3" si="21">AG2/AA2</f>
        <v>0.5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55</v>
      </c>
      <c r="C3" s="8">
        <v>32.03</v>
      </c>
      <c r="D3" s="14">
        <v>7424</v>
      </c>
      <c r="E3" s="8">
        <f t="shared" si="0"/>
        <v>4.3143857758620694</v>
      </c>
      <c r="F3" s="14">
        <v>66</v>
      </c>
      <c r="G3" s="8">
        <f t="shared" si="1"/>
        <v>0.48530303030303035</v>
      </c>
      <c r="H3" s="15">
        <f t="shared" si="2"/>
        <v>8.8900862068965521E-3</v>
      </c>
      <c r="I3" s="14">
        <v>87</v>
      </c>
      <c r="J3" s="8">
        <f t="shared" si="3"/>
        <v>0.36816091954022989</v>
      </c>
      <c r="K3" s="15">
        <f t="shared" si="4"/>
        <v>1.171875E-2</v>
      </c>
      <c r="L3" s="14">
        <v>83</v>
      </c>
      <c r="M3" s="8">
        <f t="shared" si="5"/>
        <v>0.38590361445783133</v>
      </c>
      <c r="N3" s="15">
        <f t="shared" si="6"/>
        <v>0.95402298850574707</v>
      </c>
      <c r="O3" s="14">
        <v>21</v>
      </c>
      <c r="P3" s="8">
        <f t="shared" si="7"/>
        <v>1.5252380952380953</v>
      </c>
      <c r="Q3" s="15">
        <f t="shared" si="8"/>
        <v>0.25301204819277107</v>
      </c>
      <c r="R3" s="9">
        <v>5</v>
      </c>
      <c r="S3" s="8">
        <f t="shared" si="9"/>
        <v>6.4060000000000006</v>
      </c>
      <c r="T3" s="15">
        <f t="shared" si="10"/>
        <v>0.23809523809523808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6</v>
      </c>
      <c r="AB3" s="8">
        <f t="shared" si="16"/>
        <v>5.3383333333333338</v>
      </c>
      <c r="AC3" s="15" t="e">
        <f t="shared" si="17"/>
        <v>#DIV/0!</v>
      </c>
      <c r="AD3" s="9">
        <v>3</v>
      </c>
      <c r="AE3" s="8">
        <f t="shared" si="18"/>
        <v>10.676666666666668</v>
      </c>
      <c r="AF3" s="15">
        <f t="shared" si="19"/>
        <v>0.5</v>
      </c>
      <c r="AG3" s="9">
        <v>3</v>
      </c>
      <c r="AH3" s="8">
        <f t="shared" si="20"/>
        <v>10.676666666666668</v>
      </c>
      <c r="AI3" s="15">
        <f t="shared" si="21"/>
        <v>0.5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25B9-F500-445A-8DCF-0A72161C65F9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56</v>
      </c>
      <c r="C2" s="8">
        <v>32.159999999999997</v>
      </c>
      <c r="D2" s="14">
        <v>8343</v>
      </c>
      <c r="E2" s="8">
        <f t="shared" ref="E2:E3" si="0">(C2/D2)*1000</f>
        <v>3.8547285149226891</v>
      </c>
      <c r="F2" s="14">
        <v>70</v>
      </c>
      <c r="G2" s="8">
        <f t="shared" ref="G2:G3" si="1">C2/F2</f>
        <v>0.45942857142857135</v>
      </c>
      <c r="H2" s="15">
        <f t="shared" ref="H2:H3" si="2">F2/D2</f>
        <v>8.3902672899436662E-3</v>
      </c>
      <c r="I2" s="14">
        <v>105</v>
      </c>
      <c r="J2" s="8">
        <f t="shared" ref="J2:J3" si="3">C2/I2</f>
        <v>0.30628571428571427</v>
      </c>
      <c r="K2" s="15">
        <f t="shared" ref="K2:K3" si="4">I2/D2</f>
        <v>1.2585400934915498E-2</v>
      </c>
      <c r="L2" s="14">
        <v>94</v>
      </c>
      <c r="M2" s="8">
        <f t="shared" ref="M2:M3" si="5">C2/L2</f>
        <v>0.34212765957446806</v>
      </c>
      <c r="N2" s="15">
        <f t="shared" ref="N2:N3" si="6">L2/I2</f>
        <v>0.89523809523809528</v>
      </c>
      <c r="O2" s="14">
        <v>14</v>
      </c>
      <c r="P2" s="8">
        <f t="shared" ref="P2:P3" si="7">C2/O2</f>
        <v>2.2971428571428567</v>
      </c>
      <c r="Q2" s="15">
        <f t="shared" ref="Q2:Q3" si="8">O2/L2</f>
        <v>0.14893617021276595</v>
      </c>
      <c r="R2" s="9">
        <v>1</v>
      </c>
      <c r="S2" s="8">
        <f t="shared" ref="S2:S3" si="9">C2/R2</f>
        <v>32.159999999999997</v>
      </c>
      <c r="T2" s="15">
        <f t="shared" ref="T2:T3" si="10">R2/O2</f>
        <v>7.1428571428571425E-2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0</v>
      </c>
      <c r="AB2" s="8" t="e">
        <f t="shared" ref="AB2:AB3" si="16">C2/AA2</f>
        <v>#DIV/0!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 t="e">
        <f t="shared" ref="AF2:AF3" si="19">AD2/AA2</f>
        <v>#DIV/0!</v>
      </c>
      <c r="AG2" s="9"/>
      <c r="AH2" s="8" t="e">
        <f t="shared" ref="AH2:AH3" si="20">C2/AG2</f>
        <v>#DIV/0!</v>
      </c>
      <c r="AI2" s="15" t="e">
        <f t="shared" ref="AI2:AI3" si="21">AG2/AA2</f>
        <v>#DIV/0!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56</v>
      </c>
      <c r="C3" s="8">
        <v>32.17</v>
      </c>
      <c r="D3" s="14">
        <v>8344</v>
      </c>
      <c r="E3" s="8">
        <f t="shared" si="0"/>
        <v>3.8554650047938637</v>
      </c>
      <c r="F3" s="14">
        <v>70</v>
      </c>
      <c r="G3" s="8">
        <f t="shared" si="1"/>
        <v>0.45957142857142858</v>
      </c>
      <c r="H3" s="15">
        <f t="shared" si="2"/>
        <v>8.389261744966443E-3</v>
      </c>
      <c r="I3" s="14">
        <v>105</v>
      </c>
      <c r="J3" s="8">
        <f t="shared" si="3"/>
        <v>0.30638095238095242</v>
      </c>
      <c r="K3" s="15">
        <f t="shared" si="4"/>
        <v>1.2583892617449664E-2</v>
      </c>
      <c r="L3" s="14">
        <v>94</v>
      </c>
      <c r="M3" s="8">
        <f t="shared" si="5"/>
        <v>0.34223404255319151</v>
      </c>
      <c r="N3" s="15">
        <f t="shared" si="6"/>
        <v>0.89523809523809528</v>
      </c>
      <c r="O3" s="14">
        <v>14</v>
      </c>
      <c r="P3" s="8">
        <f t="shared" si="7"/>
        <v>2.297857142857143</v>
      </c>
      <c r="Q3" s="15">
        <f t="shared" si="8"/>
        <v>0.14893617021276595</v>
      </c>
      <c r="R3" s="9">
        <v>1</v>
      </c>
      <c r="S3" s="8">
        <f t="shared" si="9"/>
        <v>32.17</v>
      </c>
      <c r="T3" s="15">
        <f t="shared" si="10"/>
        <v>7.1428571428571425E-2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0</v>
      </c>
      <c r="AB3" s="8" t="e">
        <f t="shared" si="16"/>
        <v>#DIV/0!</v>
      </c>
      <c r="AC3" s="15" t="e">
        <f t="shared" si="17"/>
        <v>#DIV/0!</v>
      </c>
      <c r="AD3" s="9"/>
      <c r="AE3" s="8" t="e">
        <f t="shared" si="18"/>
        <v>#DIV/0!</v>
      </c>
      <c r="AF3" s="15" t="e">
        <f t="shared" si="19"/>
        <v>#DIV/0!</v>
      </c>
      <c r="AG3" s="9"/>
      <c r="AH3" s="8" t="e">
        <f t="shared" si="20"/>
        <v>#DIV/0!</v>
      </c>
      <c r="AI3" s="15" t="e">
        <f t="shared" si="21"/>
        <v>#DIV/0!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0061-307D-4216-92FA-EAA6656E1A60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57</v>
      </c>
      <c r="C2" s="8">
        <v>31.82</v>
      </c>
      <c r="D2" s="14">
        <v>5270</v>
      </c>
      <c r="E2" s="8">
        <f t="shared" ref="E2:E3" si="0">(C2/D2)*1000</f>
        <v>6.0379506641366225</v>
      </c>
      <c r="F2" s="14">
        <v>39</v>
      </c>
      <c r="G2" s="8">
        <f t="shared" ref="G2:G3" si="1">C2/F2</f>
        <v>0.81589743589743591</v>
      </c>
      <c r="H2" s="15">
        <f t="shared" ref="H2:H3" si="2">F2/D2</f>
        <v>7.4003795066413663E-3</v>
      </c>
      <c r="I2" s="14">
        <v>57</v>
      </c>
      <c r="J2" s="8">
        <f t="shared" ref="J2:J3" si="3">C2/I2</f>
        <v>0.55824561403508777</v>
      </c>
      <c r="K2" s="15">
        <f t="shared" ref="K2:K3" si="4">I2/D2</f>
        <v>1.0815939278937382E-2</v>
      </c>
      <c r="L2" s="14">
        <v>53</v>
      </c>
      <c r="M2" s="8">
        <f t="shared" ref="M2:M3" si="5">C2/L2</f>
        <v>0.60037735849056606</v>
      </c>
      <c r="N2" s="15">
        <f t="shared" ref="N2:N3" si="6">L2/I2</f>
        <v>0.92982456140350878</v>
      </c>
      <c r="O2" s="14">
        <v>6</v>
      </c>
      <c r="P2" s="8">
        <f t="shared" ref="P2:P3" si="7">C2/O2</f>
        <v>5.3033333333333337</v>
      </c>
      <c r="Q2" s="15">
        <f t="shared" ref="Q2:Q3" si="8">O2/L2</f>
        <v>0.11320754716981132</v>
      </c>
      <c r="R2" s="9"/>
      <c r="S2" s="8" t="e">
        <f t="shared" ref="S2:S3" si="9">C2/R2</f>
        <v>#DIV/0!</v>
      </c>
      <c r="T2" s="15">
        <f t="shared" ref="T2:T3" si="10">R2/O2</f>
        <v>0</v>
      </c>
      <c r="U2" s="9"/>
      <c r="V2" s="8" t="e">
        <f t="shared" ref="V2:V3" si="11">C2/U2</f>
        <v>#DIV/0!</v>
      </c>
      <c r="W2" s="15" t="e">
        <f t="shared" ref="W2:W3" si="12">U2/R2</f>
        <v>#DIV/0!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0</v>
      </c>
      <c r="AB2" s="8" t="e">
        <f t="shared" ref="AB2:AB3" si="16">C2/AA2</f>
        <v>#DIV/0!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 t="e">
        <f t="shared" ref="AF2:AF3" si="19">AD2/AA2</f>
        <v>#DIV/0!</v>
      </c>
      <c r="AG2" s="9"/>
      <c r="AH2" s="8" t="e">
        <f t="shared" ref="AH2:AH3" si="20">C2/AG2</f>
        <v>#DIV/0!</v>
      </c>
      <c r="AI2" s="15" t="e">
        <f t="shared" ref="AI2:AI3" si="21">AG2/AA2</f>
        <v>#DIV/0!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57</v>
      </c>
      <c r="C3" s="8">
        <v>31.82</v>
      </c>
      <c r="D3" s="14">
        <v>5270</v>
      </c>
      <c r="E3" s="8">
        <f t="shared" si="0"/>
        <v>6.0379506641366225</v>
      </c>
      <c r="F3" s="14">
        <v>39</v>
      </c>
      <c r="G3" s="8">
        <f t="shared" si="1"/>
        <v>0.81589743589743591</v>
      </c>
      <c r="H3" s="15">
        <f t="shared" si="2"/>
        <v>7.4003795066413663E-3</v>
      </c>
      <c r="I3" s="14">
        <v>57</v>
      </c>
      <c r="J3" s="8">
        <f t="shared" si="3"/>
        <v>0.55824561403508777</v>
      </c>
      <c r="K3" s="15">
        <f t="shared" si="4"/>
        <v>1.0815939278937382E-2</v>
      </c>
      <c r="L3" s="14">
        <v>53</v>
      </c>
      <c r="M3" s="8">
        <f t="shared" si="5"/>
        <v>0.60037735849056606</v>
      </c>
      <c r="N3" s="15">
        <f t="shared" si="6"/>
        <v>0.92982456140350878</v>
      </c>
      <c r="O3" s="14">
        <v>6</v>
      </c>
      <c r="P3" s="8">
        <f t="shared" si="7"/>
        <v>5.3033333333333337</v>
      </c>
      <c r="Q3" s="15">
        <f t="shared" si="8"/>
        <v>0.11320754716981132</v>
      </c>
      <c r="R3" s="9"/>
      <c r="S3" s="8" t="e">
        <f t="shared" si="9"/>
        <v>#DIV/0!</v>
      </c>
      <c r="T3" s="15">
        <f t="shared" si="10"/>
        <v>0</v>
      </c>
      <c r="U3" s="9"/>
      <c r="V3" s="8" t="e">
        <f t="shared" si="11"/>
        <v>#DIV/0!</v>
      </c>
      <c r="W3" s="15" t="e">
        <f t="shared" si="12"/>
        <v>#DIV/0!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0</v>
      </c>
      <c r="AB3" s="8" t="e">
        <f t="shared" si="16"/>
        <v>#DIV/0!</v>
      </c>
      <c r="AC3" s="15" t="e">
        <f t="shared" si="17"/>
        <v>#DIV/0!</v>
      </c>
      <c r="AD3" s="9"/>
      <c r="AE3" s="8" t="e">
        <f t="shared" si="18"/>
        <v>#DIV/0!</v>
      </c>
      <c r="AF3" s="15" t="e">
        <f t="shared" si="19"/>
        <v>#DIV/0!</v>
      </c>
      <c r="AG3" s="9"/>
      <c r="AH3" s="8" t="e">
        <f t="shared" si="20"/>
        <v>#DIV/0!</v>
      </c>
      <c r="AI3" s="15" t="e">
        <f t="shared" si="21"/>
        <v>#DIV/0!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E613-F705-4495-BCCF-A92A237EE332}">
  <sheetPr>
    <outlinePr summaryBelow="0" summaryRight="0"/>
  </sheetPr>
  <dimension ref="A1:AZ4"/>
  <sheetViews>
    <sheetView topLeftCell="AH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58</v>
      </c>
      <c r="C2" s="8">
        <v>32.409999999999997</v>
      </c>
      <c r="D2" s="14">
        <v>13737</v>
      </c>
      <c r="E2" s="8">
        <f t="shared" ref="E2:E3" si="0">(C2/D2)*1000</f>
        <v>2.359321540365436</v>
      </c>
      <c r="F2" s="14">
        <v>105</v>
      </c>
      <c r="G2" s="8">
        <f t="shared" ref="G2:G3" si="1">C2/F2</f>
        <v>0.30866666666666664</v>
      </c>
      <c r="H2" s="15">
        <f t="shared" ref="H2:H3" si="2">F2/D2</f>
        <v>7.643590303559729E-3</v>
      </c>
      <c r="I2" s="14">
        <v>150</v>
      </c>
      <c r="J2" s="8">
        <f t="shared" ref="J2:J3" si="3">C2/I2</f>
        <v>0.21606666666666666</v>
      </c>
      <c r="K2" s="15">
        <f t="shared" ref="K2:K3" si="4">I2/D2</f>
        <v>1.0919414719371042E-2</v>
      </c>
      <c r="L2" s="14">
        <v>137</v>
      </c>
      <c r="M2" s="8">
        <f t="shared" ref="M2:M3" si="5">C2/L2</f>
        <v>0.23656934306569341</v>
      </c>
      <c r="N2" s="15">
        <f t="shared" ref="N2:N3" si="6">L2/I2</f>
        <v>0.91333333333333333</v>
      </c>
      <c r="O2" s="14">
        <v>18</v>
      </c>
      <c r="P2" s="8">
        <f t="shared" ref="P2:P3" si="7">C2/O2</f>
        <v>1.8005555555555555</v>
      </c>
      <c r="Q2" s="15">
        <f t="shared" ref="Q2:Q3" si="8">O2/L2</f>
        <v>0.13138686131386862</v>
      </c>
      <c r="R2" s="9">
        <v>2</v>
      </c>
      <c r="S2" s="8">
        <f t="shared" ref="S2:S3" si="9">C2/R2</f>
        <v>16.204999999999998</v>
      </c>
      <c r="T2" s="15">
        <f t="shared" ref="T2:T3" si="10">R2/O2</f>
        <v>0.1111111111111111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1</v>
      </c>
      <c r="AB2" s="8">
        <f t="shared" ref="AB2:AB3" si="16">C2/AA2</f>
        <v>32.409999999999997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>
        <f t="shared" ref="AF2:AF3" si="19">AD2/AA2</f>
        <v>0</v>
      </c>
      <c r="AG2" s="9">
        <v>1</v>
      </c>
      <c r="AH2" s="8">
        <f t="shared" ref="AH2:AH3" si="20">C2/AG2</f>
        <v>32.409999999999997</v>
      </c>
      <c r="AI2" s="15">
        <f t="shared" ref="AI2:AI3" si="21">AG2/AA2</f>
        <v>1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58</v>
      </c>
      <c r="C3" s="8">
        <v>32.409999999999997</v>
      </c>
      <c r="D3" s="14">
        <v>13739</v>
      </c>
      <c r="E3" s="8">
        <f t="shared" si="0"/>
        <v>2.3589780915641603</v>
      </c>
      <c r="F3" s="14">
        <v>105</v>
      </c>
      <c r="G3" s="8">
        <f t="shared" si="1"/>
        <v>0.30866666666666664</v>
      </c>
      <c r="H3" s="15">
        <f t="shared" si="2"/>
        <v>7.6424776184584034E-3</v>
      </c>
      <c r="I3" s="14">
        <v>150</v>
      </c>
      <c r="J3" s="8">
        <f t="shared" si="3"/>
        <v>0.21606666666666666</v>
      </c>
      <c r="K3" s="15">
        <f t="shared" si="4"/>
        <v>1.091782516922629E-2</v>
      </c>
      <c r="L3" s="14">
        <v>137</v>
      </c>
      <c r="M3" s="8">
        <f t="shared" si="5"/>
        <v>0.23656934306569341</v>
      </c>
      <c r="N3" s="15">
        <f t="shared" si="6"/>
        <v>0.91333333333333333</v>
      </c>
      <c r="O3" s="14">
        <v>18</v>
      </c>
      <c r="P3" s="8">
        <f t="shared" si="7"/>
        <v>1.8005555555555555</v>
      </c>
      <c r="Q3" s="15">
        <f t="shared" si="8"/>
        <v>0.13138686131386862</v>
      </c>
      <c r="R3" s="9">
        <v>2</v>
      </c>
      <c r="S3" s="8">
        <f t="shared" si="9"/>
        <v>16.204999999999998</v>
      </c>
      <c r="T3" s="15">
        <f t="shared" si="10"/>
        <v>0.1111111111111111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1</v>
      </c>
      <c r="AB3" s="8">
        <f t="shared" si="16"/>
        <v>32.409999999999997</v>
      </c>
      <c r="AC3" s="15" t="e">
        <f t="shared" si="17"/>
        <v>#DIV/0!</v>
      </c>
      <c r="AD3" s="9"/>
      <c r="AE3" s="8" t="e">
        <f t="shared" si="18"/>
        <v>#DIV/0!</v>
      </c>
      <c r="AF3" s="15">
        <f t="shared" si="19"/>
        <v>0</v>
      </c>
      <c r="AG3" s="9">
        <v>1</v>
      </c>
      <c r="AH3" s="8">
        <f t="shared" si="20"/>
        <v>32.409999999999997</v>
      </c>
      <c r="AI3" s="15">
        <f t="shared" si="21"/>
        <v>1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481C-10E9-49FF-8B83-A1A1E8465135}">
  <sheetPr>
    <outlinePr summaryBelow="0" summaryRight="0"/>
  </sheetPr>
  <dimension ref="A1:AZ4"/>
  <sheetViews>
    <sheetView topLeftCell="M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59</v>
      </c>
      <c r="C2" s="8">
        <v>31.6</v>
      </c>
      <c r="D2" s="14">
        <v>3166</v>
      </c>
      <c r="E2" s="8">
        <f t="shared" ref="E2:E3" si="0">(C2/D2)*1000</f>
        <v>9.9810486418193314</v>
      </c>
      <c r="F2" s="14">
        <v>29</v>
      </c>
      <c r="G2" s="8">
        <f t="shared" ref="G2:G3" si="1">C2/F2</f>
        <v>1.0896551724137931</v>
      </c>
      <c r="H2" s="15">
        <f t="shared" ref="H2:H3" si="2">F2/D2</f>
        <v>9.1598231206569802E-3</v>
      </c>
      <c r="I2" s="14">
        <v>49</v>
      </c>
      <c r="J2" s="8">
        <f t="shared" ref="J2:J3" si="3">C2/I2</f>
        <v>0.64489795918367354</v>
      </c>
      <c r="K2" s="15">
        <f t="shared" ref="K2:K3" si="4">I2/D2</f>
        <v>1.5476942514213519E-2</v>
      </c>
      <c r="L2" s="14">
        <v>51</v>
      </c>
      <c r="M2" s="8">
        <f t="shared" ref="M2:M3" si="5">C2/L2</f>
        <v>0.61960784313725492</v>
      </c>
      <c r="N2" s="15">
        <f t="shared" ref="N2:N3" si="6">L2/I2</f>
        <v>1.0408163265306123</v>
      </c>
      <c r="O2" s="14">
        <v>9</v>
      </c>
      <c r="P2" s="8">
        <f t="shared" ref="P2:P3" si="7">C2/O2</f>
        <v>3.5111111111111111</v>
      </c>
      <c r="Q2" s="15">
        <f t="shared" ref="Q2:Q3" si="8">O2/L2</f>
        <v>0.17647058823529413</v>
      </c>
      <c r="R2" s="9">
        <v>4</v>
      </c>
      <c r="S2" s="8">
        <f t="shared" ref="S2:S3" si="9">C2/R2</f>
        <v>7.9</v>
      </c>
      <c r="T2" s="15">
        <f t="shared" ref="T2:T3" si="10">R2/O2</f>
        <v>0.44444444444444442</v>
      </c>
      <c r="U2" s="9"/>
      <c r="V2" s="8" t="e">
        <f t="shared" ref="V2:V3" si="11">C2/U2</f>
        <v>#DIV/0!</v>
      </c>
      <c r="W2" s="15">
        <f t="shared" ref="W2:W3" si="12">U2/R2</f>
        <v>0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2</v>
      </c>
      <c r="AB2" s="8">
        <f t="shared" ref="AB2:AB3" si="16">C2/AA2</f>
        <v>15.8</v>
      </c>
      <c r="AC2" s="15" t="e">
        <f t="shared" ref="AC2:AC3" si="17">AA2/X2</f>
        <v>#DIV/0!</v>
      </c>
      <c r="AD2" s="9">
        <v>1</v>
      </c>
      <c r="AE2" s="8">
        <f t="shared" ref="AE2:AE3" si="18">C2/AD2</f>
        <v>31.6</v>
      </c>
      <c r="AF2" s="15">
        <f t="shared" ref="AF2:AF3" si="19">AD2/AA2</f>
        <v>0.5</v>
      </c>
      <c r="AG2" s="9">
        <v>1</v>
      </c>
      <c r="AH2" s="8">
        <f t="shared" ref="AH2:AH3" si="20">C2/AG2</f>
        <v>31.6</v>
      </c>
      <c r="AI2" s="15">
        <f t="shared" ref="AI2:AI3" si="21">AG2/AA2</f>
        <v>0.5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59</v>
      </c>
      <c r="C3" s="8">
        <v>31.6</v>
      </c>
      <c r="D3" s="14">
        <v>3166</v>
      </c>
      <c r="E3" s="8">
        <f t="shared" si="0"/>
        <v>9.9810486418193314</v>
      </c>
      <c r="F3" s="14">
        <v>29</v>
      </c>
      <c r="G3" s="8">
        <f t="shared" si="1"/>
        <v>1.0896551724137931</v>
      </c>
      <c r="H3" s="15">
        <f t="shared" si="2"/>
        <v>9.1598231206569802E-3</v>
      </c>
      <c r="I3" s="14">
        <v>49</v>
      </c>
      <c r="J3" s="8">
        <f t="shared" si="3"/>
        <v>0.64489795918367354</v>
      </c>
      <c r="K3" s="15">
        <f t="shared" si="4"/>
        <v>1.5476942514213519E-2</v>
      </c>
      <c r="L3" s="14">
        <v>51</v>
      </c>
      <c r="M3" s="8">
        <f t="shared" si="5"/>
        <v>0.61960784313725492</v>
      </c>
      <c r="N3" s="15">
        <f t="shared" si="6"/>
        <v>1.0408163265306123</v>
      </c>
      <c r="O3" s="14">
        <v>9</v>
      </c>
      <c r="P3" s="8">
        <f t="shared" si="7"/>
        <v>3.5111111111111111</v>
      </c>
      <c r="Q3" s="15">
        <f t="shared" si="8"/>
        <v>0.17647058823529413</v>
      </c>
      <c r="R3" s="9">
        <v>4</v>
      </c>
      <c r="S3" s="8">
        <f t="shared" si="9"/>
        <v>7.9</v>
      </c>
      <c r="T3" s="15">
        <f t="shared" si="10"/>
        <v>0.44444444444444442</v>
      </c>
      <c r="U3" s="9"/>
      <c r="V3" s="8" t="e">
        <f t="shared" si="11"/>
        <v>#DIV/0!</v>
      </c>
      <c r="W3" s="15">
        <f t="shared" si="12"/>
        <v>0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2</v>
      </c>
      <c r="AB3" s="8">
        <f t="shared" si="16"/>
        <v>15.8</v>
      </c>
      <c r="AC3" s="15" t="e">
        <f t="shared" si="17"/>
        <v>#DIV/0!</v>
      </c>
      <c r="AD3" s="9">
        <v>1</v>
      </c>
      <c r="AE3" s="8">
        <f t="shared" si="18"/>
        <v>31.6</v>
      </c>
      <c r="AF3" s="15">
        <f t="shared" si="19"/>
        <v>0.5</v>
      </c>
      <c r="AG3" s="9">
        <v>1</v>
      </c>
      <c r="AH3" s="8">
        <f t="shared" si="20"/>
        <v>31.6</v>
      </c>
      <c r="AI3" s="15">
        <f t="shared" si="21"/>
        <v>0.5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8AE9-6BEC-4567-9F32-709262E03963}">
  <sheetPr>
    <outlinePr summaryBelow="0" summaryRight="0"/>
  </sheetPr>
  <dimension ref="A1:AZ4"/>
  <sheetViews>
    <sheetView topLeftCell="M1" zoomScale="85" zoomScaleNormal="85" workbookViewId="0">
      <selection activeCell="AV8" sqref="AV8"/>
    </sheetView>
  </sheetViews>
  <sheetFormatPr defaultColWidth="17.625" defaultRowHeight="15" customHeight="1" x14ac:dyDescent="0.25"/>
  <cols>
    <col min="1" max="1" width="10.75" style="7" bestFit="1" customWidth="1"/>
    <col min="2" max="2" width="78.125" style="7" bestFit="1" customWidth="1"/>
    <col min="3" max="3" width="14.375" style="7" bestFit="1" customWidth="1"/>
    <col min="4" max="4" width="12" style="7" bestFit="1" customWidth="1"/>
    <col min="5" max="5" width="8.375" style="7" bestFit="1" customWidth="1"/>
    <col min="6" max="6" width="6.5" style="7" bestFit="1" customWidth="1"/>
    <col min="7" max="7" width="7.75" style="7" bestFit="1" customWidth="1"/>
    <col min="8" max="8" width="10.875" style="7" customWidth="1"/>
    <col min="9" max="9" width="8.125" style="7" bestFit="1" customWidth="1"/>
    <col min="10" max="10" width="7.75" style="7" bestFit="1" customWidth="1"/>
    <col min="11" max="11" width="8.375" style="7" bestFit="1" customWidth="1"/>
    <col min="12" max="12" width="9.375" style="7" bestFit="1" customWidth="1"/>
    <col min="13" max="13" width="9.125" style="7" bestFit="1" customWidth="1"/>
    <col min="14" max="14" width="10.375" style="7" bestFit="1" customWidth="1"/>
    <col min="15" max="15" width="7.625" style="7" bestFit="1" customWidth="1"/>
    <col min="16" max="16" width="7.75" style="7" bestFit="1" customWidth="1"/>
    <col min="17" max="17" width="9.5" style="7" bestFit="1" customWidth="1"/>
    <col min="18" max="18" width="9.25" style="7" bestFit="1" customWidth="1"/>
    <col min="19" max="20" width="10.25" style="7" bestFit="1" customWidth="1"/>
    <col min="21" max="23" width="9.25" style="7" bestFit="1" customWidth="1"/>
    <col min="24" max="24" width="6.125" style="7" bestFit="1" customWidth="1"/>
    <col min="25" max="25" width="7.75" style="7" bestFit="1" customWidth="1"/>
    <col min="26" max="26" width="10.875" style="7" bestFit="1" customWidth="1"/>
    <col min="27" max="27" width="9.125" style="7" customWidth="1"/>
    <col min="28" max="29" width="11.625" style="7" bestFit="1" customWidth="1"/>
    <col min="30" max="30" width="7.875" style="7" bestFit="1" customWidth="1"/>
    <col min="31" max="31" width="8.375" style="7" bestFit="1" customWidth="1"/>
    <col min="32" max="32" width="7.875" style="7" bestFit="1" customWidth="1"/>
    <col min="33" max="34" width="10" style="7" bestFit="1" customWidth="1"/>
    <col min="35" max="35" width="12.5" style="7" bestFit="1" customWidth="1"/>
    <col min="36" max="36" width="12" style="7" customWidth="1"/>
    <col min="37" max="38" width="13.5" style="7" bestFit="1" customWidth="1"/>
    <col min="39" max="41" width="8.5" style="7" bestFit="1" customWidth="1"/>
    <col min="42" max="42" width="13.25" style="7" bestFit="1" customWidth="1"/>
    <col min="43" max="43" width="11.875" style="7" bestFit="1" customWidth="1"/>
    <col min="44" max="44" width="11.5" style="7" bestFit="1" customWidth="1"/>
    <col min="45" max="45" width="9.125" bestFit="1" customWidth="1"/>
    <col min="46" max="46" width="9.5" bestFit="1" customWidth="1"/>
    <col min="47" max="53" width="8.5" bestFit="1" customWidth="1"/>
  </cols>
  <sheetData>
    <row r="1" spans="1:52" ht="48" thickTop="1" x14ac:dyDescent="0.25">
      <c r="A1" s="6" t="s">
        <v>7</v>
      </c>
      <c r="B1" s="5" t="s">
        <v>14</v>
      </c>
      <c r="C1" s="5" t="s">
        <v>8</v>
      </c>
      <c r="D1" s="6" t="s">
        <v>15</v>
      </c>
      <c r="E1" s="6" t="s">
        <v>16</v>
      </c>
      <c r="F1" s="3" t="s">
        <v>17</v>
      </c>
      <c r="G1" s="6" t="s">
        <v>18</v>
      </c>
      <c r="H1" s="6" t="s">
        <v>19</v>
      </c>
      <c r="I1" s="3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3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1" t="s">
        <v>46</v>
      </c>
      <c r="AK1" s="6" t="s">
        <v>47</v>
      </c>
      <c r="AL1" s="2" t="s">
        <v>48</v>
      </c>
      <c r="AM1" s="1" t="s">
        <v>9</v>
      </c>
      <c r="AN1" s="6" t="s">
        <v>49</v>
      </c>
      <c r="AO1" s="2" t="s">
        <v>50</v>
      </c>
      <c r="AP1" s="6" t="s">
        <v>6</v>
      </c>
      <c r="AQ1" s="6" t="s">
        <v>10</v>
      </c>
      <c r="AR1" s="6" t="s">
        <v>2</v>
      </c>
      <c r="AS1" s="6" t="s">
        <v>11</v>
      </c>
      <c r="AT1" s="6" t="s">
        <v>0</v>
      </c>
      <c r="AU1" s="6" t="s">
        <v>51</v>
      </c>
      <c r="AV1" s="6" t="s">
        <v>5</v>
      </c>
      <c r="AW1" s="6" t="s">
        <v>3</v>
      </c>
      <c r="AX1" s="4" t="s">
        <v>4</v>
      </c>
      <c r="AY1" s="4" t="s">
        <v>12</v>
      </c>
      <c r="AZ1" s="4" t="s">
        <v>13</v>
      </c>
    </row>
    <row r="2" spans="1:52" ht="15" customHeight="1" thickBot="1" x14ac:dyDescent="0.3">
      <c r="A2" s="13" t="s">
        <v>52</v>
      </c>
      <c r="B2" s="18" t="s">
        <v>60</v>
      </c>
      <c r="C2" s="8">
        <v>32.47</v>
      </c>
      <c r="D2" s="14">
        <v>3426</v>
      </c>
      <c r="E2" s="8">
        <f t="shared" ref="E2:E3" si="0">(C2/D2)*1000</f>
        <v>9.4775248102743728</v>
      </c>
      <c r="F2" s="14">
        <v>26</v>
      </c>
      <c r="G2" s="8">
        <f t="shared" ref="G2:G3" si="1">C2/F2</f>
        <v>1.2488461538461537</v>
      </c>
      <c r="H2" s="15">
        <f t="shared" ref="H2:H3" si="2">F2/D2</f>
        <v>7.5890251021599534E-3</v>
      </c>
      <c r="I2" s="14">
        <v>59</v>
      </c>
      <c r="J2" s="8">
        <f t="shared" ref="J2:J3" si="3">C2/I2</f>
        <v>0.55033898305084739</v>
      </c>
      <c r="K2" s="15">
        <f t="shared" ref="K2:K3" si="4">I2/D2</f>
        <v>1.7221249270286048E-2</v>
      </c>
      <c r="L2" s="14">
        <v>55</v>
      </c>
      <c r="M2" s="8">
        <f t="shared" ref="M2:M3" si="5">C2/L2</f>
        <v>0.59036363636363631</v>
      </c>
      <c r="N2" s="15">
        <f t="shared" ref="N2:N3" si="6">L2/I2</f>
        <v>0.93220338983050843</v>
      </c>
      <c r="O2" s="14">
        <v>2</v>
      </c>
      <c r="P2" s="8">
        <f t="shared" ref="P2:P3" si="7">C2/O2</f>
        <v>16.234999999999999</v>
      </c>
      <c r="Q2" s="15">
        <f t="shared" ref="Q2:Q3" si="8">O2/L2</f>
        <v>3.6363636363636362E-2</v>
      </c>
      <c r="R2" s="9"/>
      <c r="S2" s="8" t="e">
        <f t="shared" ref="S2:S3" si="9">C2/R2</f>
        <v>#DIV/0!</v>
      </c>
      <c r="T2" s="15">
        <f t="shared" ref="T2:T3" si="10">R2/O2</f>
        <v>0</v>
      </c>
      <c r="U2" s="9"/>
      <c r="V2" s="8" t="e">
        <f t="shared" ref="V2:V3" si="11">C2/U2</f>
        <v>#DIV/0!</v>
      </c>
      <c r="W2" s="15" t="e">
        <f t="shared" ref="W2:W3" si="12">U2/R2</f>
        <v>#DIV/0!</v>
      </c>
      <c r="X2" s="9"/>
      <c r="Y2" s="8" t="e">
        <f t="shared" ref="Y2:Y3" si="13">C2/X2</f>
        <v>#DIV/0!</v>
      </c>
      <c r="Z2" s="15" t="e">
        <f t="shared" ref="Z2:Z3" si="14">X2/U2</f>
        <v>#DIV/0!</v>
      </c>
      <c r="AA2" s="9">
        <f t="shared" ref="AA2:AA3" si="15">AD2+AG2</f>
        <v>0</v>
      </c>
      <c r="AB2" s="8" t="e">
        <f t="shared" ref="AB2:AB3" si="16">C2/AA2</f>
        <v>#DIV/0!</v>
      </c>
      <c r="AC2" s="15" t="e">
        <f t="shared" ref="AC2:AC3" si="17">AA2/X2</f>
        <v>#DIV/0!</v>
      </c>
      <c r="AD2" s="9"/>
      <c r="AE2" s="8" t="e">
        <f t="shared" ref="AE2:AE3" si="18">C2/AD2</f>
        <v>#DIV/0!</v>
      </c>
      <c r="AF2" s="15" t="e">
        <f t="shared" ref="AF2:AF3" si="19">AD2/AA2</f>
        <v>#DIV/0!</v>
      </c>
      <c r="AG2" s="9"/>
      <c r="AH2" s="8" t="e">
        <f t="shared" ref="AH2:AH3" si="20">C2/AG2</f>
        <v>#DIV/0!</v>
      </c>
      <c r="AI2" s="15" t="e">
        <f t="shared" ref="AI2:AI3" si="21">AG2/AA2</f>
        <v>#DIV/0!</v>
      </c>
      <c r="AJ2" s="16" t="e">
        <f t="shared" ref="AJ2:AJ3" si="22">AG2*AL2</f>
        <v>#REF!</v>
      </c>
      <c r="AK2" s="8" t="e">
        <f t="shared" ref="AK2:AK3" si="23">C2/AJ2</f>
        <v>#REF!</v>
      </c>
      <c r="AL2" s="17" t="e">
        <f>#REF!</f>
        <v>#REF!</v>
      </c>
      <c r="AM2" s="16" t="e">
        <f t="shared" ref="AM2:AM3" si="24">AD2+AJ2</f>
        <v>#REF!</v>
      </c>
      <c r="AN2" s="8" t="e">
        <f t="shared" ref="AN2:AN3" si="25">C2/AM2</f>
        <v>#REF!</v>
      </c>
      <c r="AO2" s="17" t="e">
        <f t="shared" ref="AO2:AO3" si="26">AM2/AA2</f>
        <v>#REF!</v>
      </c>
      <c r="AP2" s="8" t="e">
        <f>#REF!</f>
        <v>#REF!</v>
      </c>
      <c r="AQ2" s="10" t="e">
        <f t="shared" ref="AQ2:AQ3" si="27">AM2*AP2</f>
        <v>#REF!</v>
      </c>
      <c r="AR2" s="10" t="e">
        <f>AM2*#REF!</f>
        <v>#REF!</v>
      </c>
      <c r="AS2" s="10" t="e">
        <f>AM2*#REF!</f>
        <v>#REF!</v>
      </c>
      <c r="AT2" s="10" t="e">
        <f>AM2*#REF!</f>
        <v>#REF!</v>
      </c>
      <c r="AU2" s="10" t="e">
        <f>AM2*#REF!</f>
        <v>#REF!</v>
      </c>
      <c r="AV2" s="10" t="e">
        <f>AM2*#REF!</f>
        <v>#REF!</v>
      </c>
      <c r="AW2" s="10" t="e">
        <f t="shared" ref="AW2" si="28">AQ2-(SUM(AR2:AV2))-C2</f>
        <v>#REF!</v>
      </c>
      <c r="AX2" s="11" t="e">
        <f t="shared" ref="AX2:AX3" si="29">IF(C2=0,0,IF(AM2=0,-100%,(AW2/AQ2)))</f>
        <v>#REF!</v>
      </c>
      <c r="AY2" s="11" t="e">
        <f t="shared" ref="AY2:AY3" si="30">IF(C2=0,0,IF(AM2=0,-100%,(AW2/C2)))</f>
        <v>#REF!</v>
      </c>
      <c r="AZ2" s="12" t="e">
        <f t="shared" ref="AZ2:AZ3" si="31">IF(C2=0,0,IF(AM2=0,-100%,(AQ2/C2)))</f>
        <v>#REF!</v>
      </c>
    </row>
    <row r="3" spans="1:52" ht="15" customHeight="1" thickTop="1" thickBot="1" x14ac:dyDescent="0.3">
      <c r="A3" s="13" t="s">
        <v>52</v>
      </c>
      <c r="B3" s="18" t="s">
        <v>60</v>
      </c>
      <c r="C3" s="8">
        <v>32.47</v>
      </c>
      <c r="D3" s="14">
        <v>3426</v>
      </c>
      <c r="E3" s="8">
        <f t="shared" si="0"/>
        <v>9.4775248102743728</v>
      </c>
      <c r="F3" s="14">
        <v>26</v>
      </c>
      <c r="G3" s="8">
        <f t="shared" si="1"/>
        <v>1.2488461538461537</v>
      </c>
      <c r="H3" s="15">
        <f t="shared" si="2"/>
        <v>7.5890251021599534E-3</v>
      </c>
      <c r="I3" s="14">
        <v>59</v>
      </c>
      <c r="J3" s="8">
        <f t="shared" si="3"/>
        <v>0.55033898305084739</v>
      </c>
      <c r="K3" s="15">
        <f t="shared" si="4"/>
        <v>1.7221249270286048E-2</v>
      </c>
      <c r="L3" s="14">
        <v>55</v>
      </c>
      <c r="M3" s="8">
        <f t="shared" si="5"/>
        <v>0.59036363636363631</v>
      </c>
      <c r="N3" s="15">
        <f t="shared" si="6"/>
        <v>0.93220338983050843</v>
      </c>
      <c r="O3" s="14">
        <v>2</v>
      </c>
      <c r="P3" s="8">
        <f t="shared" si="7"/>
        <v>16.234999999999999</v>
      </c>
      <c r="Q3" s="15">
        <f t="shared" si="8"/>
        <v>3.6363636363636362E-2</v>
      </c>
      <c r="R3" s="9"/>
      <c r="S3" s="8" t="e">
        <f t="shared" si="9"/>
        <v>#DIV/0!</v>
      </c>
      <c r="T3" s="15">
        <f t="shared" si="10"/>
        <v>0</v>
      </c>
      <c r="U3" s="9"/>
      <c r="V3" s="8" t="e">
        <f t="shared" si="11"/>
        <v>#DIV/0!</v>
      </c>
      <c r="W3" s="15" t="e">
        <f t="shared" si="12"/>
        <v>#DIV/0!</v>
      </c>
      <c r="X3" s="9"/>
      <c r="Y3" s="8" t="e">
        <f t="shared" si="13"/>
        <v>#DIV/0!</v>
      </c>
      <c r="Z3" s="15" t="e">
        <f t="shared" si="14"/>
        <v>#DIV/0!</v>
      </c>
      <c r="AA3" s="9">
        <f t="shared" si="15"/>
        <v>0</v>
      </c>
      <c r="AB3" s="8" t="e">
        <f t="shared" si="16"/>
        <v>#DIV/0!</v>
      </c>
      <c r="AC3" s="15" t="e">
        <f t="shared" si="17"/>
        <v>#DIV/0!</v>
      </c>
      <c r="AD3" s="9"/>
      <c r="AE3" s="8" t="e">
        <f t="shared" si="18"/>
        <v>#DIV/0!</v>
      </c>
      <c r="AF3" s="15" t="e">
        <f t="shared" si="19"/>
        <v>#DIV/0!</v>
      </c>
      <c r="AG3" s="9"/>
      <c r="AH3" s="8" t="e">
        <f t="shared" si="20"/>
        <v>#DIV/0!</v>
      </c>
      <c r="AI3" s="15" t="e">
        <f t="shared" si="21"/>
        <v>#DIV/0!</v>
      </c>
      <c r="AJ3" s="16" t="e">
        <f t="shared" si="22"/>
        <v>#REF!</v>
      </c>
      <c r="AK3" s="8" t="e">
        <f t="shared" si="23"/>
        <v>#REF!</v>
      </c>
      <c r="AL3" s="17" t="e">
        <f>#REF!</f>
        <v>#REF!</v>
      </c>
      <c r="AM3" s="16" t="e">
        <f t="shared" si="24"/>
        <v>#REF!</v>
      </c>
      <c r="AN3" s="8" t="e">
        <f t="shared" si="25"/>
        <v>#REF!</v>
      </c>
      <c r="AO3" s="17" t="e">
        <f t="shared" si="26"/>
        <v>#REF!</v>
      </c>
      <c r="AP3" s="8" t="e">
        <f>#REF!</f>
        <v>#REF!</v>
      </c>
      <c r="AQ3" s="10" t="e">
        <f t="shared" si="27"/>
        <v>#REF!</v>
      </c>
      <c r="AR3" s="10" t="e">
        <f>AM3*#REF!</f>
        <v>#REF!</v>
      </c>
      <c r="AS3" s="10" t="e">
        <f>AM3*#REF!</f>
        <v>#REF!</v>
      </c>
      <c r="AT3" s="10" t="e">
        <f>AM3*#REF!</f>
        <v>#REF!</v>
      </c>
      <c r="AU3" s="10" t="e">
        <f>AM3*#REF!</f>
        <v>#REF!</v>
      </c>
      <c r="AV3" s="10" t="e">
        <f>AM3*#REF!</f>
        <v>#REF!</v>
      </c>
      <c r="AW3" s="10" t="e">
        <f t="shared" ref="AW3" si="32">AQ3-(SUM(AR3:AV3))-C3</f>
        <v>#REF!</v>
      </c>
      <c r="AX3" s="11" t="e">
        <f t="shared" si="29"/>
        <v>#REF!</v>
      </c>
      <c r="AY3" s="11" t="e">
        <f t="shared" si="30"/>
        <v>#REF!</v>
      </c>
      <c r="AZ3" s="12" t="e">
        <f t="shared" si="31"/>
        <v>#REF!</v>
      </c>
    </row>
    <row r="4" spans="1:52" ht="15" customHeight="1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MODELO</vt:lpstr>
      <vt:lpstr>23845466581160698</vt:lpstr>
      <vt:lpstr>23845505263220698</vt:lpstr>
      <vt:lpstr>23845514258400698</vt:lpstr>
      <vt:lpstr>23845727344670698</vt:lpstr>
      <vt:lpstr>23845727372370698</vt:lpstr>
      <vt:lpstr>23845727380820698</vt:lpstr>
      <vt:lpstr>23845727405690698</vt:lpstr>
      <vt:lpstr>23845727405730698</vt:lpstr>
      <vt:lpstr>23845763633820698</vt:lpstr>
      <vt:lpstr>23845763654250698</vt:lpstr>
      <vt:lpstr>23845763674790698</vt:lpstr>
      <vt:lpstr>23845763713260698</vt:lpstr>
      <vt:lpstr>23845763730870698</vt:lpstr>
      <vt:lpstr>23845763741180698</vt:lpstr>
      <vt:lpstr>23845763768930698</vt:lpstr>
      <vt:lpstr>23845763818600698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D'Ambrosio</dc:creator>
  <cp:lastModifiedBy>Pedro_Eimert</cp:lastModifiedBy>
  <dcterms:created xsi:type="dcterms:W3CDTF">2020-09-17T17:01:53Z</dcterms:created>
  <dcterms:modified xsi:type="dcterms:W3CDTF">2020-09-21T22:47:53Z</dcterms:modified>
</cp:coreProperties>
</file>