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roe/CommaProjects/WN-Comrate/tools/outputs/"/>
    </mc:Choice>
  </mc:AlternateContent>
  <xr:revisionPtr revIDLastSave="0" documentId="8_{C0617A54-44FD-BD4F-BBA6-3C001430D9DC}" xr6:coauthVersionLast="47" xr6:coauthVersionMax="47" xr10:uidLastSave="{00000000-0000-0000-0000-000000000000}"/>
  <bookViews>
    <workbookView xWindow="2780" yWindow="1500" windowWidth="28040" windowHeight="17440"/>
  </bookViews>
  <sheets>
    <sheet name="Annual_CashFlow_AA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B7" i="1"/>
  <c r="C7" i="1"/>
  <c r="D7" i="1"/>
  <c r="E7" i="1"/>
  <c r="F7" i="1"/>
  <c r="B15" i="1"/>
  <c r="C15" i="1"/>
  <c r="D15" i="1"/>
  <c r="E15" i="1"/>
  <c r="F15" i="1"/>
  <c r="B21" i="1"/>
  <c r="C21" i="1"/>
  <c r="D21" i="1"/>
  <c r="E21" i="1"/>
  <c r="F21" i="1"/>
  <c r="B23" i="1"/>
  <c r="C23" i="1"/>
  <c r="D23" i="1"/>
  <c r="E23" i="1"/>
  <c r="F23" i="1"/>
  <c r="B25" i="1"/>
  <c r="C25" i="1"/>
  <c r="D25" i="1"/>
  <c r="E25" i="1"/>
  <c r="F25" i="1"/>
  <c r="B27" i="1"/>
  <c r="C27" i="1"/>
  <c r="D27" i="1"/>
  <c r="E27" i="1"/>
  <c r="F27" i="1"/>
  <c r="B33" i="1"/>
  <c r="C33" i="1"/>
  <c r="D33" i="1"/>
  <c r="E33" i="1"/>
  <c r="F33" i="1"/>
  <c r="B41" i="1"/>
  <c r="C41" i="1"/>
  <c r="D41" i="1"/>
  <c r="E41" i="1"/>
  <c r="F41" i="1"/>
  <c r="B44" i="1"/>
  <c r="C44" i="1"/>
  <c r="D44" i="1"/>
  <c r="E44" i="1"/>
  <c r="F44" i="1"/>
  <c r="B47" i="1"/>
  <c r="C47" i="1"/>
  <c r="D47" i="1"/>
  <c r="E47" i="1"/>
  <c r="F47" i="1"/>
</calcChain>
</file>

<file path=xl/sharedStrings.xml><?xml version="1.0" encoding="utf-8"?>
<sst xmlns="http://schemas.openxmlformats.org/spreadsheetml/2006/main" count="75" uniqueCount="59">
  <si>
    <t>Fiscal Year ends in Sep - USD in Millions except per share data</t>
  </si>
  <si>
    <t>Operating Cash Flow</t>
  </si>
  <si>
    <t>Cash Flow From Continuing Operating Activities</t>
  </si>
  <si>
    <t>Net Income From Continuing Operations</t>
  </si>
  <si>
    <t>Depreciation Amortization Depletion</t>
  </si>
  <si>
    <t>Depreciation And Amortization</t>
  </si>
  <si>
    <t>Deferred Tax</t>
  </si>
  <si>
    <t>Deferred Income Tax</t>
  </si>
  <si>
    <t>Stock Based Compensation</t>
  </si>
  <si>
    <t>Other Non Cash Items</t>
  </si>
  <si>
    <t>Change In Working Capital</t>
  </si>
  <si>
    <t>Change In Receivables</t>
  </si>
  <si>
    <t>Changes In Account Receivables</t>
  </si>
  <si>
    <t>Change In Inventory</t>
  </si>
  <si>
    <t>Change In Payables And Accrued Expense</t>
  </si>
  <si>
    <t>Change In Payable</t>
  </si>
  <si>
    <t>Change In Account Payable</t>
  </si>
  <si>
    <t>Change In Other Current Assets</t>
  </si>
  <si>
    <t>Change In Other Current Liabilities</t>
  </si>
  <si>
    <t>Change In Other Working Capital</t>
  </si>
  <si>
    <t>Investing Cash Flow</t>
  </si>
  <si>
    <t>Cash Flow From Continuing Investing Activities</t>
  </si>
  <si>
    <t>Net Ppep And Sale</t>
  </si>
  <si>
    <t>Purchase Of Ppe</t>
  </si>
  <si>
    <t>Net Intangibles Purchase And Sale</t>
  </si>
  <si>
    <t>Purchase Of Intangibles</t>
  </si>
  <si>
    <t>-</t>
  </si>
  <si>
    <t>Net Business Purchase And Sale</t>
  </si>
  <si>
    <t>Purchase Of Business</t>
  </si>
  <si>
    <t>Net Investment Purchase And Sale</t>
  </si>
  <si>
    <t>Purchase Of Investment</t>
  </si>
  <si>
    <t>Sale Of Investment</t>
  </si>
  <si>
    <t>Net Other Investing Changes</t>
  </si>
  <si>
    <t>Financing Cash Flow</t>
  </si>
  <si>
    <t>Cash Flow From Continuing Financing Activities</t>
  </si>
  <si>
    <t>Net Issuance Payments Of Debt</t>
  </si>
  <si>
    <t>Net Long Term Debt Issuance</t>
  </si>
  <si>
    <t>Long Term Debt Issuance</t>
  </si>
  <si>
    <t>Long Term Debt Payments</t>
  </si>
  <si>
    <t>Net Short Term Debt Issuance</t>
  </si>
  <si>
    <t>Short Term Debt Payments</t>
  </si>
  <si>
    <t>Net Common Stock Issuance</t>
  </si>
  <si>
    <t>Common Stock Issuance</t>
  </si>
  <si>
    <t>Common Stock Payments</t>
  </si>
  <si>
    <t>Cash Dividends Paid</t>
  </si>
  <si>
    <t>Common Stock Dividend Paid</t>
  </si>
  <si>
    <t>Net Other Financing Charges</t>
  </si>
  <si>
    <t>End Cash Position</t>
  </si>
  <si>
    <t>Changes In Cash</t>
  </si>
  <si>
    <t>Effect Of Exchange Rate Changes</t>
  </si>
  <si>
    <t>Beginning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</si>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</sst>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0" workbookViewId="0">
      <selection activeCell="B47" sqref="B47"/>
    </sheetView>
  </sheetViews>
  <sheetFormatPr baseColWidth="10" defaultRowHeight="16" x14ac:dyDescent="0.2"/>
  <cols>
    <col min="1" max="1" width="17.6640625" customWidth="1"/>
  </cols>
  <sheetData>
    <row r="1" spans="1:6" x14ac:dyDescent="0.2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2">
      <c r="A2" t="s">
        <v>1</v>
      </c>
      <c r="B2">
        <v>66231</v>
      </c>
      <c r="C2">
        <v>64225</v>
      </c>
      <c r="D2">
        <v>77434</v>
      </c>
      <c r="E2">
        <v>69391</v>
      </c>
      <c r="F2">
        <v>80674</v>
      </c>
    </row>
    <row r="3" spans="1:6" x14ac:dyDescent="0.2">
      <c r="A3" t="s">
        <v>2</v>
      </c>
      <c r="B3">
        <v>66231</v>
      </c>
      <c r="C3">
        <v>64225</v>
      </c>
      <c r="D3">
        <v>77434</v>
      </c>
      <c r="E3">
        <v>69391</v>
      </c>
      <c r="F3">
        <v>80674</v>
      </c>
    </row>
    <row r="4" spans="1:6" x14ac:dyDescent="0.2">
      <c r="A4" t="s">
        <v>3</v>
      </c>
      <c r="B4">
        <v>45687</v>
      </c>
      <c r="C4">
        <v>48351</v>
      </c>
      <c r="D4">
        <v>59531</v>
      </c>
      <c r="E4">
        <v>55256</v>
      </c>
      <c r="F4">
        <v>57411</v>
      </c>
    </row>
    <row r="5" spans="1:6" x14ac:dyDescent="0.2">
      <c r="A5" t="s">
        <v>4</v>
      </c>
      <c r="B5">
        <f>B6</f>
        <v>10505</v>
      </c>
      <c r="C5">
        <f>C6</f>
        <v>10157</v>
      </c>
      <c r="D5">
        <f>D6</f>
        <v>10903</v>
      </c>
      <c r="E5">
        <f>E6</f>
        <v>12547</v>
      </c>
      <c r="F5">
        <f>F6</f>
        <v>11056</v>
      </c>
    </row>
    <row r="6" spans="1:6" x14ac:dyDescent="0.2">
      <c r="A6" t="s">
        <v>5</v>
      </c>
      <c r="B6">
        <v>10505</v>
      </c>
      <c r="C6">
        <v>10157</v>
      </c>
      <c r="D6">
        <v>10903</v>
      </c>
      <c r="E6">
        <v>12547</v>
      </c>
      <c r="F6">
        <v>11056</v>
      </c>
    </row>
    <row r="7" spans="1:6" x14ac:dyDescent="0.2">
      <c r="A7" t="s">
        <v>6</v>
      </c>
      <c r="B7">
        <f>B8</f>
        <v>4938</v>
      </c>
      <c r="C7">
        <f>C8</f>
        <v>5966</v>
      </c>
      <c r="D7">
        <f>D8</f>
        <v>-32590</v>
      </c>
      <c r="E7">
        <f>E8</f>
        <v>-340</v>
      </c>
      <c r="F7">
        <f>F8</f>
        <v>-215</v>
      </c>
    </row>
    <row r="8" spans="1:6" x14ac:dyDescent="0.2">
      <c r="A8" t="s">
        <v>7</v>
      </c>
      <c r="B8">
        <v>4938</v>
      </c>
      <c r="C8">
        <v>5966</v>
      </c>
      <c r="D8">
        <v>-32590</v>
      </c>
      <c r="E8">
        <v>-340</v>
      </c>
      <c r="F8">
        <v>-215</v>
      </c>
    </row>
    <row r="9" spans="1:6" x14ac:dyDescent="0.2">
      <c r="A9" t="s">
        <v>8</v>
      </c>
      <c r="B9">
        <v>4210</v>
      </c>
      <c r="C9">
        <v>4840</v>
      </c>
      <c r="D9">
        <v>5340</v>
      </c>
      <c r="E9">
        <v>6068</v>
      </c>
      <c r="F9">
        <v>6829</v>
      </c>
    </row>
    <row r="10" spans="1:6" x14ac:dyDescent="0.2">
      <c r="A10" t="s">
        <v>9</v>
      </c>
      <c r="B10">
        <v>486</v>
      </c>
      <c r="C10">
        <v>-166</v>
      </c>
      <c r="D10">
        <v>-444</v>
      </c>
      <c r="E10">
        <v>-652</v>
      </c>
      <c r="F10">
        <v>-97</v>
      </c>
    </row>
    <row r="11" spans="1:6" x14ac:dyDescent="0.2">
      <c r="A11" t="s">
        <v>10</v>
      </c>
      <c r="B11">
        <v>405</v>
      </c>
      <c r="C11">
        <v>-4923</v>
      </c>
      <c r="D11">
        <v>34694</v>
      </c>
      <c r="E11">
        <v>-3488</v>
      </c>
      <c r="F11">
        <v>5690</v>
      </c>
    </row>
    <row r="12" spans="1:6" x14ac:dyDescent="0.2">
      <c r="A12" t="s">
        <v>11</v>
      </c>
      <c r="B12">
        <v>476</v>
      </c>
      <c r="C12">
        <v>-6347</v>
      </c>
      <c r="D12">
        <v>-13332</v>
      </c>
      <c r="E12">
        <v>3176</v>
      </c>
      <c r="F12">
        <v>8470</v>
      </c>
    </row>
    <row r="13" spans="1:6" x14ac:dyDescent="0.2">
      <c r="A13" t="s">
        <v>12</v>
      </c>
      <c r="B13">
        <v>527</v>
      </c>
      <c r="C13">
        <v>-2093</v>
      </c>
      <c r="D13">
        <v>-5322</v>
      </c>
      <c r="E13">
        <v>245</v>
      </c>
      <c r="F13">
        <v>6917</v>
      </c>
    </row>
    <row r="14" spans="1:6" x14ac:dyDescent="0.2">
      <c r="A14" t="s">
        <v>13</v>
      </c>
      <c r="B14">
        <v>217</v>
      </c>
      <c r="C14">
        <v>-2723</v>
      </c>
      <c r="D14">
        <v>828</v>
      </c>
      <c r="E14">
        <v>-289</v>
      </c>
      <c r="F14">
        <v>-127</v>
      </c>
    </row>
    <row r="15" spans="1:6" x14ac:dyDescent="0.2">
      <c r="A15" t="s">
        <v>14</v>
      </c>
      <c r="B15">
        <f>B16</f>
        <v>2117</v>
      </c>
      <c r="C15">
        <f>C16</f>
        <v>8966</v>
      </c>
      <c r="D15">
        <f>D16</f>
        <v>9175</v>
      </c>
      <c r="E15">
        <f>E16</f>
        <v>-1923</v>
      </c>
      <c r="F15">
        <f>F16</f>
        <v>-4062</v>
      </c>
    </row>
    <row r="16" spans="1:6" x14ac:dyDescent="0.2">
      <c r="A16" t="s">
        <v>15</v>
      </c>
      <c r="B16">
        <v>2117</v>
      </c>
      <c r="C16">
        <v>8966</v>
      </c>
      <c r="D16">
        <v>9175</v>
      </c>
      <c r="E16">
        <v>-1923</v>
      </c>
      <c r="F16">
        <v>-4062</v>
      </c>
    </row>
    <row r="17" spans="1:6" x14ac:dyDescent="0.2">
      <c r="A17" t="s">
        <v>16</v>
      </c>
      <c r="B17">
        <v>2117</v>
      </c>
      <c r="C17">
        <v>8966</v>
      </c>
      <c r="D17">
        <v>9175</v>
      </c>
      <c r="E17">
        <v>-1923</v>
      </c>
      <c r="F17">
        <v>-4062</v>
      </c>
    </row>
    <row r="18" spans="1:6" x14ac:dyDescent="0.2">
      <c r="A18" t="s">
        <v>17</v>
      </c>
      <c r="B18">
        <v>1055</v>
      </c>
      <c r="C18">
        <v>-5318</v>
      </c>
      <c r="D18">
        <v>-423</v>
      </c>
      <c r="E18">
        <v>873</v>
      </c>
      <c r="F18">
        <v>-9588</v>
      </c>
    </row>
    <row r="19" spans="1:6" x14ac:dyDescent="0.2">
      <c r="A19" t="s">
        <v>18</v>
      </c>
      <c r="B19">
        <v>-1906</v>
      </c>
      <c r="C19">
        <v>1092</v>
      </c>
      <c r="D19">
        <v>38449</v>
      </c>
      <c r="E19">
        <v>-4700</v>
      </c>
      <c r="F19">
        <v>8916</v>
      </c>
    </row>
    <row r="20" spans="1:6" x14ac:dyDescent="0.2">
      <c r="A20" t="s">
        <v>19</v>
      </c>
      <c r="B20">
        <v>-2405</v>
      </c>
      <c r="C20">
        <v>-4819</v>
      </c>
      <c r="D20">
        <v>38023</v>
      </c>
      <c r="E20">
        <v>-4452</v>
      </c>
      <c r="F20">
        <v>1409</v>
      </c>
    </row>
    <row r="21" spans="1:6" x14ac:dyDescent="0.2">
      <c r="A21" t="s">
        <v>20</v>
      </c>
      <c r="B21">
        <f>B22</f>
        <v>-45977</v>
      </c>
      <c r="C21">
        <f>C22</f>
        <v>-46446</v>
      </c>
      <c r="D21">
        <f>D22</f>
        <v>16066</v>
      </c>
      <c r="E21">
        <f>E22</f>
        <v>45896</v>
      </c>
      <c r="F21">
        <f>F22</f>
        <v>-4289</v>
      </c>
    </row>
    <row r="22" spans="1:6" x14ac:dyDescent="0.2">
      <c r="A22" t="s">
        <v>21</v>
      </c>
      <c r="B22">
        <v>-45977</v>
      </c>
      <c r="C22">
        <v>-46446</v>
      </c>
      <c r="D22">
        <v>16066</v>
      </c>
      <c r="E22">
        <v>45896</v>
      </c>
      <c r="F22">
        <v>-4289</v>
      </c>
    </row>
    <row r="23" spans="1:6" x14ac:dyDescent="0.2">
      <c r="A23" t="s">
        <v>22</v>
      </c>
      <c r="B23">
        <f>B24</f>
        <v>-12734</v>
      </c>
      <c r="C23">
        <f>C24</f>
        <v>-12451</v>
      </c>
      <c r="D23">
        <f>D24</f>
        <v>-13313</v>
      </c>
      <c r="E23">
        <f>E24</f>
        <v>-10495</v>
      </c>
      <c r="F23">
        <f>F24</f>
        <v>-7309</v>
      </c>
    </row>
    <row r="24" spans="1:6" x14ac:dyDescent="0.2">
      <c r="A24" t="s">
        <v>23</v>
      </c>
      <c r="B24">
        <v>-12734</v>
      </c>
      <c r="C24">
        <v>-12451</v>
      </c>
      <c r="D24">
        <v>-13313</v>
      </c>
      <c r="E24">
        <v>-10495</v>
      </c>
      <c r="F24">
        <v>-7309</v>
      </c>
    </row>
    <row r="25" spans="1:6" x14ac:dyDescent="0.2">
      <c r="A25" t="s">
        <v>24</v>
      </c>
      <c r="B25">
        <f>SUM(B26:B26)</f>
        <v>-814</v>
      </c>
      <c r="C25">
        <f>SUM(C26:C26)</f>
        <v>-344</v>
      </c>
      <c r="D25">
        <f>SUM(D26:D26)</f>
        <v>0</v>
      </c>
      <c r="E25">
        <f>SUM(E26:E26)</f>
        <v>0</v>
      </c>
      <c r="F25">
        <f>SUM(F26:F26)</f>
        <v>0</v>
      </c>
    </row>
    <row r="26" spans="1:6" x14ac:dyDescent="0.2">
      <c r="A26" t="s">
        <v>25</v>
      </c>
      <c r="B26">
        <v>-814</v>
      </c>
      <c r="C26">
        <v>-344</v>
      </c>
      <c r="D26" t="s">
        <v>26</v>
      </c>
      <c r="E26" t="s">
        <v>26</v>
      </c>
      <c r="F26" t="s">
        <v>26</v>
      </c>
    </row>
    <row r="27" spans="1:6" x14ac:dyDescent="0.2">
      <c r="A27" t="s">
        <v>27</v>
      </c>
      <c r="B27">
        <f>SUM(B28:B28)</f>
        <v>-297</v>
      </c>
      <c r="C27">
        <f>SUM(C28:C28)</f>
        <v>-329</v>
      </c>
      <c r="D27">
        <f>SUM(D28:D28)</f>
        <v>-721</v>
      </c>
      <c r="E27">
        <f>SUM(E28:E28)</f>
        <v>-624</v>
      </c>
      <c r="F27">
        <f>SUM(F28:F28)</f>
        <v>-1524</v>
      </c>
    </row>
    <row r="28" spans="1:6" x14ac:dyDescent="0.2">
      <c r="A28" t="s">
        <v>28</v>
      </c>
      <c r="B28">
        <v>-297</v>
      </c>
      <c r="C28">
        <v>-329</v>
      </c>
      <c r="D28">
        <v>-721</v>
      </c>
      <c r="E28">
        <v>-624</v>
      </c>
      <c r="F28">
        <v>-1524</v>
      </c>
    </row>
    <row r="29" spans="1:6" x14ac:dyDescent="0.2">
      <c r="A29" t="s">
        <v>29</v>
      </c>
      <c r="B29">
        <v>-32022</v>
      </c>
      <c r="C29">
        <v>-33542</v>
      </c>
      <c r="D29">
        <v>30845</v>
      </c>
      <c r="E29">
        <v>58093</v>
      </c>
      <c r="F29">
        <v>5335</v>
      </c>
    </row>
    <row r="30" spans="1:6" x14ac:dyDescent="0.2">
      <c r="A30" t="s">
        <v>30</v>
      </c>
      <c r="B30">
        <v>-143816</v>
      </c>
      <c r="C30">
        <v>-160007</v>
      </c>
      <c r="D30">
        <v>-73227</v>
      </c>
      <c r="E30">
        <v>-40631</v>
      </c>
      <c r="F30">
        <v>-115148</v>
      </c>
    </row>
    <row r="31" spans="1:6" x14ac:dyDescent="0.2">
      <c r="A31" t="s">
        <v>31</v>
      </c>
      <c r="B31">
        <v>111794</v>
      </c>
      <c r="C31">
        <v>126465</v>
      </c>
      <c r="D31">
        <v>104072</v>
      </c>
      <c r="E31">
        <v>98724</v>
      </c>
      <c r="F31">
        <v>120483</v>
      </c>
    </row>
    <row r="32" spans="1:6" x14ac:dyDescent="0.2">
      <c r="A32" t="s">
        <v>32</v>
      </c>
      <c r="B32">
        <v>-924</v>
      </c>
      <c r="C32">
        <v>-124</v>
      </c>
      <c r="D32">
        <v>-745</v>
      </c>
      <c r="E32">
        <v>-1078</v>
      </c>
      <c r="F32">
        <v>-791</v>
      </c>
    </row>
    <row r="33" spans="1:6" x14ac:dyDescent="0.2">
      <c r="A33" t="s">
        <v>33</v>
      </c>
      <c r="B33">
        <f>SUM(B34:B34)</f>
        <v>-20890</v>
      </c>
      <c r="C33">
        <f>SUM(C34:C34)</f>
        <v>-17974</v>
      </c>
      <c r="D33">
        <f>SUM(D34:D34)</f>
        <v>-87876</v>
      </c>
      <c r="E33">
        <f>SUM(E34:E34)</f>
        <v>-90976</v>
      </c>
      <c r="F33">
        <f>SUM(F34:F34)</f>
        <v>-86820</v>
      </c>
    </row>
    <row r="34" spans="1:6" x14ac:dyDescent="0.2">
      <c r="A34" t="s">
        <v>34</v>
      </c>
      <c r="B34">
        <v>-20890</v>
      </c>
      <c r="C34">
        <v>-17974</v>
      </c>
      <c r="D34">
        <v>-87876</v>
      </c>
      <c r="E34">
        <v>-90976</v>
      </c>
      <c r="F34">
        <v>-86820</v>
      </c>
    </row>
    <row r="35" spans="1:6" x14ac:dyDescent="0.2">
      <c r="A35" t="s">
        <v>35</v>
      </c>
      <c r="B35">
        <v>22057</v>
      </c>
      <c r="C35">
        <v>29014</v>
      </c>
      <c r="D35">
        <v>432</v>
      </c>
      <c r="E35">
        <v>-7819</v>
      </c>
      <c r="F35">
        <v>2499</v>
      </c>
    </row>
    <row r="36" spans="1:6" x14ac:dyDescent="0.2">
      <c r="A36" t="s">
        <v>36</v>
      </c>
      <c r="B36">
        <v>22454</v>
      </c>
      <c r="C36">
        <v>25162</v>
      </c>
      <c r="D36">
        <v>469</v>
      </c>
      <c r="E36">
        <v>-1842</v>
      </c>
      <c r="F36">
        <v>3462</v>
      </c>
    </row>
    <row r="37" spans="1:6" x14ac:dyDescent="0.2">
      <c r="A37" t="s">
        <v>37</v>
      </c>
      <c r="B37">
        <v>24954</v>
      </c>
      <c r="C37">
        <v>28662</v>
      </c>
      <c r="D37">
        <v>6969</v>
      </c>
      <c r="E37">
        <v>6963</v>
      </c>
      <c r="F37">
        <v>16091</v>
      </c>
    </row>
    <row r="38" spans="1:6" x14ac:dyDescent="0.2">
      <c r="A38" t="s">
        <v>38</v>
      </c>
      <c r="B38">
        <v>-2500</v>
      </c>
      <c r="C38">
        <v>-3500</v>
      </c>
      <c r="D38">
        <v>-6500</v>
      </c>
      <c r="E38">
        <v>-8805</v>
      </c>
      <c r="F38">
        <v>-12629</v>
      </c>
    </row>
    <row r="39" spans="1:6" x14ac:dyDescent="0.2">
      <c r="A39" t="s">
        <v>39</v>
      </c>
      <c r="B39">
        <v>-397</v>
      </c>
      <c r="C39">
        <v>3852</v>
      </c>
      <c r="D39">
        <v>-37</v>
      </c>
      <c r="E39">
        <v>-5977</v>
      </c>
      <c r="F39">
        <v>-963</v>
      </c>
    </row>
    <row r="40" spans="1:6" x14ac:dyDescent="0.2">
      <c r="A40" t="s">
        <v>40</v>
      </c>
      <c r="B40" t="s">
        <v>26</v>
      </c>
      <c r="C40" t="s">
        <v>26</v>
      </c>
      <c r="D40" t="s">
        <v>26</v>
      </c>
      <c r="E40" t="s">
        <v>26</v>
      </c>
      <c r="F40">
        <v>-963</v>
      </c>
    </row>
    <row r="41" spans="1:6" x14ac:dyDescent="0.2">
      <c r="A41" t="s">
        <v>41</v>
      </c>
      <c r="B41">
        <f>B42+B43</f>
        <v>-29227</v>
      </c>
      <c r="C41">
        <f>C42+C43</f>
        <v>-32345</v>
      </c>
      <c r="D41">
        <f>D42+D43</f>
        <v>-72069</v>
      </c>
      <c r="E41">
        <f>E42+E43</f>
        <v>-66116</v>
      </c>
      <c r="F41">
        <f>F42+F43</f>
        <v>-71478</v>
      </c>
    </row>
    <row r="42" spans="1:6" x14ac:dyDescent="0.2">
      <c r="A42" t="s">
        <v>42</v>
      </c>
      <c r="B42">
        <v>495</v>
      </c>
      <c r="C42">
        <v>555</v>
      </c>
      <c r="D42">
        <v>669</v>
      </c>
      <c r="E42">
        <v>781</v>
      </c>
      <c r="F42">
        <v>880</v>
      </c>
    </row>
    <row r="43" spans="1:6" x14ac:dyDescent="0.2">
      <c r="A43" t="s">
        <v>43</v>
      </c>
      <c r="B43">
        <v>-29722</v>
      </c>
      <c r="C43">
        <v>-32900</v>
      </c>
      <c r="D43">
        <v>-72738</v>
      </c>
      <c r="E43">
        <v>-66897</v>
      </c>
      <c r="F43">
        <v>-72358</v>
      </c>
    </row>
    <row r="44" spans="1:6" x14ac:dyDescent="0.2">
      <c r="A44" t="s">
        <v>44</v>
      </c>
      <c r="B44">
        <f>SUM(B45:B45)</f>
        <v>-12150</v>
      </c>
      <c r="C44">
        <f>SUM(C45:C45)</f>
        <v>-12769</v>
      </c>
      <c r="D44">
        <f>SUM(D45:D45)</f>
        <v>-13712</v>
      </c>
      <c r="E44">
        <f>SUM(E45:E45)</f>
        <v>-14119</v>
      </c>
      <c r="F44">
        <f>SUM(F45:F45)</f>
        <v>-14081</v>
      </c>
    </row>
    <row r="45" spans="1:6" x14ac:dyDescent="0.2">
      <c r="A45" t="s">
        <v>45</v>
      </c>
      <c r="B45">
        <v>-12150</v>
      </c>
      <c r="C45">
        <v>-12769</v>
      </c>
      <c r="D45">
        <v>-13712</v>
      </c>
      <c r="E45">
        <v>-14119</v>
      </c>
      <c r="F45">
        <v>-14081</v>
      </c>
    </row>
    <row r="46" spans="1:6" x14ac:dyDescent="0.2">
      <c r="A46" t="s">
        <v>46</v>
      </c>
      <c r="B46">
        <v>-1570</v>
      </c>
      <c r="C46">
        <v>-1874</v>
      </c>
      <c r="D46">
        <v>-2527</v>
      </c>
      <c r="E46">
        <v>-2922</v>
      </c>
      <c r="F46">
        <v>-3760</v>
      </c>
    </row>
    <row r="47" spans="1:6" x14ac:dyDescent="0.2">
      <c r="A47" t="s">
        <v>47</v>
      </c>
      <c r="B47">
        <f>SUM(B48:B50)</f>
        <v>20484</v>
      </c>
      <c r="C47">
        <f>SUM(C48:C50)</f>
        <v>20289</v>
      </c>
      <c r="D47">
        <f>SUM(D48:D50)</f>
        <v>25913</v>
      </c>
      <c r="E47">
        <f>SUM(E48:E50)</f>
        <v>50224</v>
      </c>
      <c r="F47">
        <f>SUM(F48:F50)</f>
        <v>39789</v>
      </c>
    </row>
    <row r="48" spans="1:6" x14ac:dyDescent="0.2">
      <c r="A48" t="s">
        <v>48</v>
      </c>
      <c r="B48">
        <v>-636</v>
      </c>
      <c r="C48">
        <v>-195</v>
      </c>
      <c r="D48">
        <v>5624</v>
      </c>
      <c r="E48">
        <v>24311</v>
      </c>
      <c r="F48">
        <v>-10435</v>
      </c>
    </row>
    <row r="49" spans="1:6" x14ac:dyDescent="0.2">
      <c r="A49" t="s">
        <v>49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 spans="1:6" x14ac:dyDescent="0.2">
      <c r="A50" t="s">
        <v>50</v>
      </c>
      <c r="B50">
        <v>21120</v>
      </c>
      <c r="C50">
        <v>20484</v>
      </c>
      <c r="D50">
        <v>20289</v>
      </c>
      <c r="E50">
        <v>25913</v>
      </c>
      <c r="F50">
        <v>50224</v>
      </c>
    </row>
    <row r="51" spans="1:6" x14ac:dyDescent="0.2">
      <c r="A51" t="s">
        <v>51</v>
      </c>
      <c r="B51">
        <v>10444</v>
      </c>
      <c r="C51">
        <v>11591</v>
      </c>
      <c r="D51">
        <v>10417</v>
      </c>
      <c r="E51">
        <v>15263</v>
      </c>
      <c r="F51">
        <v>9501</v>
      </c>
    </row>
    <row r="52" spans="1:6" x14ac:dyDescent="0.2">
      <c r="A52" t="s">
        <v>52</v>
      </c>
      <c r="B52">
        <v>1316</v>
      </c>
      <c r="C52">
        <v>2092</v>
      </c>
      <c r="D52">
        <v>3022</v>
      </c>
      <c r="E52">
        <v>3423</v>
      </c>
      <c r="F52">
        <v>3002</v>
      </c>
    </row>
    <row r="53" spans="1:6" x14ac:dyDescent="0.2">
      <c r="A53" t="s">
        <v>53</v>
      </c>
      <c r="B53">
        <v>-12734</v>
      </c>
      <c r="C53">
        <v>-12451</v>
      </c>
      <c r="D53">
        <v>-13313</v>
      </c>
      <c r="E53">
        <v>-10495</v>
      </c>
      <c r="F53">
        <v>-7309</v>
      </c>
    </row>
    <row r="54" spans="1:6" x14ac:dyDescent="0.2">
      <c r="A54" t="s">
        <v>54</v>
      </c>
      <c r="B54">
        <v>495</v>
      </c>
      <c r="C54">
        <v>555</v>
      </c>
      <c r="D54">
        <v>669</v>
      </c>
      <c r="E54">
        <v>781</v>
      </c>
      <c r="F54">
        <v>880</v>
      </c>
    </row>
    <row r="55" spans="1:6" x14ac:dyDescent="0.2">
      <c r="A55" t="s">
        <v>55</v>
      </c>
      <c r="B55">
        <v>24954</v>
      </c>
      <c r="C55">
        <v>28662</v>
      </c>
      <c r="D55">
        <v>6969</v>
      </c>
      <c r="E55">
        <v>6963</v>
      </c>
      <c r="F55">
        <v>16091</v>
      </c>
    </row>
    <row r="56" spans="1:6" x14ac:dyDescent="0.2">
      <c r="A56" t="s">
        <v>56</v>
      </c>
      <c r="B56">
        <v>-2500</v>
      </c>
      <c r="C56">
        <v>-3500</v>
      </c>
      <c r="D56">
        <v>-6500</v>
      </c>
      <c r="E56">
        <v>-8805</v>
      </c>
      <c r="F56">
        <v>-12629</v>
      </c>
    </row>
    <row r="57" spans="1:6" x14ac:dyDescent="0.2">
      <c r="A57" t="s">
        <v>57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 spans="1:6" x14ac:dyDescent="0.2">
      <c r="A58" t="s">
        <v>58</v>
      </c>
      <c r="B58">
        <v>53497</v>
      </c>
      <c r="C58">
        <v>51774</v>
      </c>
      <c r="D58">
        <v>64121</v>
      </c>
      <c r="E58">
        <v>58896</v>
      </c>
      <c r="F58">
        <v>73365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Annual_CashFlow_AAPL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Roe</dc:creator>
  <cp:lastModifiedBy>Stephen Roe</cp:lastModifiedBy>
  <dcterms:created xsi:type="dcterms:W3CDTF">2021-10-18T13:15:07Z</dcterms:created>
  <dcterms:modified xsi:type="dcterms:W3CDTF">2021-10-18T13:15:07Z</dcterms:modified>
</cp:coreProperties>
</file>