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ooruj\OneDrive - University of Dundee\PROFESSIONAL\ACADEMIC\RESEARCH\Scotland Present Value Housing\Data\"/>
    </mc:Choice>
  </mc:AlternateContent>
  <xr:revisionPtr revIDLastSave="17" documentId="11_86DD42A89D355EE6B6C1A133DDE4D276DE5621B4" xr6:coauthVersionLast="41" xr6:coauthVersionMax="41" xr10:uidLastSave="{12F067FA-B327-4BB8-BC88-7B7E7BCC53F5}"/>
  <bookViews>
    <workbookView xWindow="-96" yWindow="-96" windowWidth="19392" windowHeight="10392" activeTab="4" xr2:uid="{00000000-000D-0000-FFFF-FFFF00000000}"/>
  </bookViews>
  <sheets>
    <sheet name="Mean Price" sheetId="1" r:id="rId1"/>
    <sheet name="Median price" sheetId="2" r:id="rId2"/>
    <sheet name="Rent" sheetId="3" r:id="rId3"/>
    <sheet name="rental index" sheetId="4" r:id="rId4"/>
    <sheet name="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" i="5" l="1"/>
  <c r="X54" i="5"/>
  <c r="W50" i="5"/>
  <c r="W51" i="5" s="1"/>
  <c r="W52" i="5" s="1"/>
  <c r="X50" i="5"/>
  <c r="X51" i="5" s="1"/>
  <c r="X52" i="5" s="1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T51" i="5" s="1"/>
  <c r="T52" i="5" s="1"/>
  <c r="U50" i="5"/>
  <c r="U51" i="5" s="1"/>
  <c r="U52" i="5" s="1"/>
  <c r="V50" i="5"/>
  <c r="V51" i="5" s="1"/>
  <c r="V52" i="5" s="1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B54" i="5"/>
  <c r="B52" i="5"/>
  <c r="B51" i="5"/>
  <c r="B50" i="5"/>
  <c r="D49" i="5" l="1"/>
  <c r="E49" i="5"/>
  <c r="H49" i="5"/>
  <c r="K49" i="5"/>
  <c r="N49" i="5"/>
  <c r="Q49" i="5"/>
  <c r="T49" i="5"/>
  <c r="W49" i="5"/>
  <c r="Y49" i="5"/>
  <c r="L47" i="5" l="1"/>
  <c r="L46" i="5"/>
  <c r="L45" i="5"/>
  <c r="L44" i="5"/>
  <c r="L43" i="5"/>
  <c r="L42" i="5"/>
  <c r="L41" i="5"/>
  <c r="L40" i="5"/>
  <c r="L39" i="5"/>
  <c r="L38" i="5"/>
  <c r="L37" i="5"/>
  <c r="U37" i="5"/>
  <c r="U38" i="5"/>
  <c r="U39" i="5"/>
  <c r="U40" i="5"/>
  <c r="AM40" i="5" s="1"/>
  <c r="U41" i="5"/>
  <c r="AM41" i="5" s="1"/>
  <c r="U42" i="5"/>
  <c r="U43" i="5"/>
  <c r="U44" i="5"/>
  <c r="AM44" i="5" s="1"/>
  <c r="U45" i="5"/>
  <c r="AM45" i="5" s="1"/>
  <c r="U46" i="5"/>
  <c r="U47" i="5"/>
  <c r="J41" i="5"/>
  <c r="AF41" i="5" s="1"/>
  <c r="J42" i="5"/>
  <c r="AF42" i="5" s="1"/>
  <c r="J43" i="5"/>
  <c r="AF43" i="5" s="1"/>
  <c r="J44" i="5"/>
  <c r="AF44" i="5" s="1"/>
  <c r="J45" i="5"/>
  <c r="AF45" i="5" s="1"/>
  <c r="J46" i="5"/>
  <c r="AF46" i="5" s="1"/>
  <c r="J47" i="5"/>
  <c r="AF47" i="5" s="1"/>
  <c r="J35" i="5"/>
  <c r="J36" i="5"/>
  <c r="J37" i="5"/>
  <c r="AF37" i="5" s="1"/>
  <c r="J38" i="5"/>
  <c r="AF38" i="5" s="1"/>
  <c r="J39" i="5"/>
  <c r="AF39" i="5" s="1"/>
  <c r="J40" i="5"/>
  <c r="AF40" i="5" s="1"/>
  <c r="O37" i="5"/>
  <c r="O38" i="5"/>
  <c r="O39" i="5"/>
  <c r="O40" i="5"/>
  <c r="O41" i="5"/>
  <c r="AI41" i="5" s="1"/>
  <c r="O42" i="5"/>
  <c r="O43" i="5"/>
  <c r="O44" i="5"/>
  <c r="O45" i="5"/>
  <c r="AI45" i="5" s="1"/>
  <c r="O46" i="5"/>
  <c r="O47" i="5"/>
  <c r="R37" i="5"/>
  <c r="R38" i="5"/>
  <c r="AK38" i="5" s="1"/>
  <c r="R39" i="5"/>
  <c r="R40" i="5"/>
  <c r="R41" i="5"/>
  <c r="R42" i="5"/>
  <c r="AK42" i="5" s="1"/>
  <c r="R43" i="5"/>
  <c r="R44" i="5"/>
  <c r="R45" i="5"/>
  <c r="R46" i="5"/>
  <c r="R47" i="5"/>
  <c r="V36" i="5"/>
  <c r="S36" i="5"/>
  <c r="S37" i="5"/>
  <c r="AL37" i="5" s="1"/>
  <c r="S38" i="5"/>
  <c r="AL38" i="5" s="1"/>
  <c r="S39" i="5"/>
  <c r="AL39" i="5" s="1"/>
  <c r="S40" i="5"/>
  <c r="AL40" i="5" s="1"/>
  <c r="S41" i="5"/>
  <c r="AL41" i="5" s="1"/>
  <c r="S42" i="5"/>
  <c r="AL42" i="5" s="1"/>
  <c r="S43" i="5"/>
  <c r="AL43" i="5" s="1"/>
  <c r="S44" i="5"/>
  <c r="AL44" i="5" s="1"/>
  <c r="S45" i="5"/>
  <c r="AL45" i="5" s="1"/>
  <c r="S46" i="5"/>
  <c r="AL46" i="5" s="1"/>
  <c r="S47" i="5"/>
  <c r="AL47" i="5" s="1"/>
  <c r="V37" i="5"/>
  <c r="V38" i="5"/>
  <c r="V39" i="5"/>
  <c r="V40" i="5"/>
  <c r="V41" i="5"/>
  <c r="V42" i="5"/>
  <c r="V43" i="5"/>
  <c r="V44" i="5"/>
  <c r="V45" i="5"/>
  <c r="V46" i="5"/>
  <c r="V47" i="5"/>
  <c r="M36" i="5"/>
  <c r="M37" i="5"/>
  <c r="AH37" i="5" s="1"/>
  <c r="M38" i="5"/>
  <c r="M39" i="5"/>
  <c r="M40" i="5"/>
  <c r="AH40" i="5" s="1"/>
  <c r="M41" i="5"/>
  <c r="AH41" i="5" s="1"/>
  <c r="M42" i="5"/>
  <c r="M43" i="5"/>
  <c r="M44" i="5"/>
  <c r="AH44" i="5" s="1"/>
  <c r="M45" i="5"/>
  <c r="AH45" i="5" s="1"/>
  <c r="M46" i="5"/>
  <c r="M47" i="5"/>
  <c r="P37" i="5"/>
  <c r="AJ37" i="5" s="1"/>
  <c r="P38" i="5"/>
  <c r="AJ38" i="5" s="1"/>
  <c r="P39" i="5"/>
  <c r="P40" i="5"/>
  <c r="P42" i="5"/>
  <c r="AJ42" i="5" s="1"/>
  <c r="P43" i="5"/>
  <c r="P44" i="5"/>
  <c r="AJ44" i="5" s="1"/>
  <c r="P45" i="5"/>
  <c r="AJ45" i="5" s="1"/>
  <c r="P47" i="5"/>
  <c r="G36" i="5"/>
  <c r="G37" i="5"/>
  <c r="G38" i="5"/>
  <c r="G39" i="5"/>
  <c r="G40" i="5"/>
  <c r="G41" i="5"/>
  <c r="G42" i="5"/>
  <c r="G43" i="5"/>
  <c r="G44" i="5"/>
  <c r="G45" i="5"/>
  <c r="G46" i="5"/>
  <c r="G47" i="5"/>
  <c r="I38" i="5"/>
  <c r="I39" i="5"/>
  <c r="AE39" i="5" s="1"/>
  <c r="I40" i="5"/>
  <c r="I41" i="5"/>
  <c r="I42" i="5"/>
  <c r="I43" i="5"/>
  <c r="AE43" i="5" s="1"/>
  <c r="I44" i="5"/>
  <c r="I45" i="5"/>
  <c r="I46" i="5"/>
  <c r="I47" i="5"/>
  <c r="AE47" i="5" s="1"/>
  <c r="X38" i="5"/>
  <c r="X39" i="5"/>
  <c r="X40" i="5"/>
  <c r="X41" i="5"/>
  <c r="AO41" i="5" s="1"/>
  <c r="X42" i="5"/>
  <c r="X43" i="5"/>
  <c r="X44" i="5"/>
  <c r="X45" i="5"/>
  <c r="AO45" i="5" s="1"/>
  <c r="X46" i="5"/>
  <c r="X47" i="5"/>
  <c r="X37" i="5"/>
  <c r="F37" i="5"/>
  <c r="F38" i="5"/>
  <c r="F39" i="5"/>
  <c r="F40" i="5"/>
  <c r="F41" i="5"/>
  <c r="F42" i="5"/>
  <c r="F43" i="5"/>
  <c r="F44" i="5"/>
  <c r="F45" i="5"/>
  <c r="F46" i="5"/>
  <c r="F47" i="5"/>
  <c r="F36" i="5"/>
  <c r="I37" i="5"/>
  <c r="B41" i="5"/>
  <c r="C41" i="5"/>
  <c r="B42" i="5"/>
  <c r="C42" i="5"/>
  <c r="B43" i="5"/>
  <c r="C43" i="5"/>
  <c r="AA43" i="5" s="1"/>
  <c r="B44" i="5"/>
  <c r="C44" i="5"/>
  <c r="B45" i="5"/>
  <c r="C45" i="5"/>
  <c r="AA45" i="5" s="1"/>
  <c r="B46" i="5"/>
  <c r="C46" i="5"/>
  <c r="B47" i="5"/>
  <c r="C47" i="5"/>
  <c r="AA47" i="5" s="1"/>
  <c r="B36" i="5"/>
  <c r="C36" i="5"/>
  <c r="B37" i="5"/>
  <c r="C37" i="5"/>
  <c r="AA37" i="5" s="1"/>
  <c r="B38" i="5"/>
  <c r="C38" i="5"/>
  <c r="B39" i="5"/>
  <c r="C39" i="5"/>
  <c r="AA39" i="5" s="1"/>
  <c r="B40" i="5"/>
  <c r="C40" i="5"/>
  <c r="AA42" i="5" l="1"/>
  <c r="AJ39" i="5"/>
  <c r="AH46" i="5"/>
  <c r="AH42" i="5"/>
  <c r="AH38" i="5"/>
  <c r="AN46" i="5"/>
  <c r="AN42" i="5"/>
  <c r="AN38" i="5"/>
  <c r="AA38" i="5"/>
  <c r="AA46" i="5"/>
  <c r="AD44" i="5"/>
  <c r="AD40" i="5"/>
  <c r="AJ43" i="5"/>
  <c r="AO47" i="5"/>
  <c r="AO43" i="5"/>
  <c r="AO39" i="5"/>
  <c r="AE45" i="5"/>
  <c r="AE41" i="5"/>
  <c r="AJ47" i="5"/>
  <c r="AN44" i="5"/>
  <c r="AN40" i="5"/>
  <c r="AK44" i="5"/>
  <c r="AK40" i="5"/>
  <c r="AI47" i="5"/>
  <c r="AI43" i="5"/>
  <c r="AI39" i="5"/>
  <c r="AM42" i="5"/>
  <c r="AM38" i="5"/>
  <c r="AG39" i="5"/>
  <c r="AG43" i="5"/>
  <c r="AG47" i="5"/>
  <c r="AA40" i="5"/>
  <c r="AA44" i="5"/>
  <c r="AC41" i="5"/>
  <c r="AB41" i="5"/>
  <c r="AC37" i="5"/>
  <c r="AB37" i="5"/>
  <c r="AD45" i="5"/>
  <c r="AD41" i="5"/>
  <c r="AD37" i="5"/>
  <c r="AK46" i="5"/>
  <c r="AJ46" i="5"/>
  <c r="AG40" i="5"/>
  <c r="AG44" i="5"/>
  <c r="AC45" i="5"/>
  <c r="AB45" i="5"/>
  <c r="Z40" i="5"/>
  <c r="Z38" i="5"/>
  <c r="Z36" i="5"/>
  <c r="Z46" i="5"/>
  <c r="Z44" i="5"/>
  <c r="Z42" i="5"/>
  <c r="AB36" i="5"/>
  <c r="AC44" i="5"/>
  <c r="AB44" i="5"/>
  <c r="AC40" i="5"/>
  <c r="AB40" i="5"/>
  <c r="AO44" i="5"/>
  <c r="AO40" i="5"/>
  <c r="AE46" i="5"/>
  <c r="AE42" i="5"/>
  <c r="AE38" i="5"/>
  <c r="AN45" i="5"/>
  <c r="AN41" i="5"/>
  <c r="AN37" i="5"/>
  <c r="AK45" i="5"/>
  <c r="AJ41" i="5"/>
  <c r="AK41" i="5"/>
  <c r="AI44" i="5"/>
  <c r="AI40" i="5"/>
  <c r="AG41" i="5"/>
  <c r="AG45" i="5"/>
  <c r="AA41" i="5"/>
  <c r="AB47" i="5"/>
  <c r="AC47" i="5"/>
  <c r="AB43" i="5"/>
  <c r="AC43" i="5"/>
  <c r="AB39" i="5"/>
  <c r="AC39" i="5"/>
  <c r="AD47" i="5"/>
  <c r="AM47" i="5"/>
  <c r="AM43" i="5"/>
  <c r="AM39" i="5"/>
  <c r="AG38" i="5"/>
  <c r="AG42" i="5"/>
  <c r="AG46" i="5"/>
  <c r="AD43" i="5"/>
  <c r="AD39" i="5"/>
  <c r="Z39" i="5"/>
  <c r="Z37" i="5"/>
  <c r="Z47" i="5"/>
  <c r="Z45" i="5"/>
  <c r="Z43" i="5"/>
  <c r="Z41" i="5"/>
  <c r="AB46" i="5"/>
  <c r="AC46" i="5"/>
  <c r="AB42" i="5"/>
  <c r="AC42" i="5"/>
  <c r="AB38" i="5"/>
  <c r="AC38" i="5"/>
  <c r="AO46" i="5"/>
  <c r="AO42" i="5"/>
  <c r="AO38" i="5"/>
  <c r="AE44" i="5"/>
  <c r="AE40" i="5"/>
  <c r="AD46" i="5"/>
  <c r="AD42" i="5"/>
  <c r="AD38" i="5"/>
  <c r="AJ40" i="5"/>
  <c r="AH47" i="5"/>
  <c r="AH43" i="5"/>
  <c r="AH39" i="5"/>
  <c r="AN47" i="5"/>
  <c r="AN43" i="5"/>
  <c r="AN39" i="5"/>
  <c r="AK47" i="5"/>
  <c r="AK43" i="5"/>
  <c r="AK39" i="5"/>
  <c r="AI46" i="5"/>
  <c r="AI42" i="5"/>
  <c r="AI38" i="5"/>
  <c r="AM46" i="5"/>
  <c r="X3" i="5"/>
  <c r="X4" i="5"/>
  <c r="AO4" i="5" s="1"/>
  <c r="X5" i="5"/>
  <c r="X6" i="5"/>
  <c r="X7" i="5"/>
  <c r="AO7" i="5" s="1"/>
  <c r="X8" i="5"/>
  <c r="AO8" i="5" s="1"/>
  <c r="X9" i="5"/>
  <c r="X10" i="5"/>
  <c r="X11" i="5"/>
  <c r="AO11" i="5" s="1"/>
  <c r="X12" i="5"/>
  <c r="AO12" i="5" s="1"/>
  <c r="X13" i="5"/>
  <c r="X14" i="5"/>
  <c r="X15" i="5"/>
  <c r="AO15" i="5" s="1"/>
  <c r="X16" i="5"/>
  <c r="AO16" i="5" s="1"/>
  <c r="X17" i="5"/>
  <c r="X18" i="5"/>
  <c r="X19" i="5"/>
  <c r="AO19" i="5" s="1"/>
  <c r="X20" i="5"/>
  <c r="AO20" i="5" s="1"/>
  <c r="X21" i="5"/>
  <c r="X22" i="5"/>
  <c r="X23" i="5"/>
  <c r="AO23" i="5" s="1"/>
  <c r="X24" i="5"/>
  <c r="AO24" i="5" s="1"/>
  <c r="X25" i="5"/>
  <c r="X26" i="5"/>
  <c r="X27" i="5"/>
  <c r="AO27" i="5" s="1"/>
  <c r="X28" i="5"/>
  <c r="AO28" i="5" s="1"/>
  <c r="X29" i="5"/>
  <c r="X30" i="5"/>
  <c r="X31" i="5"/>
  <c r="AO31" i="5" s="1"/>
  <c r="X32" i="5"/>
  <c r="AO32" i="5" s="1"/>
  <c r="X33" i="5"/>
  <c r="X34" i="5"/>
  <c r="X35" i="5"/>
  <c r="AO35" i="5" s="1"/>
  <c r="X36" i="5"/>
  <c r="AO36" i="5" s="1"/>
  <c r="X2" i="5"/>
  <c r="U3" i="5"/>
  <c r="U4" i="5"/>
  <c r="AM4" i="5" s="1"/>
  <c r="U5" i="5"/>
  <c r="AM5" i="5" s="1"/>
  <c r="U6" i="5"/>
  <c r="U7" i="5"/>
  <c r="U8" i="5"/>
  <c r="AM8" i="5" s="1"/>
  <c r="U9" i="5"/>
  <c r="AM9" i="5" s="1"/>
  <c r="U10" i="5"/>
  <c r="U11" i="5"/>
  <c r="U12" i="5"/>
  <c r="AM12" i="5" s="1"/>
  <c r="U13" i="5"/>
  <c r="AM13" i="5" s="1"/>
  <c r="U14" i="5"/>
  <c r="U15" i="5"/>
  <c r="U16" i="5"/>
  <c r="AM16" i="5" s="1"/>
  <c r="U17" i="5"/>
  <c r="AM17" i="5" s="1"/>
  <c r="U18" i="5"/>
  <c r="U19" i="5"/>
  <c r="U20" i="5"/>
  <c r="AM20" i="5" s="1"/>
  <c r="U21" i="5"/>
  <c r="AM21" i="5" s="1"/>
  <c r="U22" i="5"/>
  <c r="U23" i="5"/>
  <c r="U24" i="5"/>
  <c r="AM24" i="5" s="1"/>
  <c r="U25" i="5"/>
  <c r="AM25" i="5" s="1"/>
  <c r="U26" i="5"/>
  <c r="U27" i="5"/>
  <c r="U28" i="5"/>
  <c r="AM28" i="5" s="1"/>
  <c r="U29" i="5"/>
  <c r="AM29" i="5" s="1"/>
  <c r="U30" i="5"/>
  <c r="U31" i="5"/>
  <c r="U32" i="5"/>
  <c r="AM32" i="5" s="1"/>
  <c r="U33" i="5"/>
  <c r="AM33" i="5" s="1"/>
  <c r="U34" i="5"/>
  <c r="U35" i="5"/>
  <c r="U36" i="5"/>
  <c r="AM36" i="5" s="1"/>
  <c r="U2" i="5"/>
  <c r="U49" i="5" s="1"/>
  <c r="R3" i="5"/>
  <c r="R4" i="5"/>
  <c r="R5" i="5"/>
  <c r="AK5" i="5" s="1"/>
  <c r="R6" i="5"/>
  <c r="AK6" i="5" s="1"/>
  <c r="R7" i="5"/>
  <c r="R8" i="5"/>
  <c r="R9" i="5"/>
  <c r="AK9" i="5" s="1"/>
  <c r="R10" i="5"/>
  <c r="AK10" i="5" s="1"/>
  <c r="R11" i="5"/>
  <c r="R12" i="5"/>
  <c r="R13" i="5"/>
  <c r="AK13" i="5" s="1"/>
  <c r="R14" i="5"/>
  <c r="AK14" i="5" s="1"/>
  <c r="R15" i="5"/>
  <c r="R16" i="5"/>
  <c r="R17" i="5"/>
  <c r="AK17" i="5" s="1"/>
  <c r="R18" i="5"/>
  <c r="AK18" i="5" s="1"/>
  <c r="R19" i="5"/>
  <c r="R20" i="5"/>
  <c r="R21" i="5"/>
  <c r="AK21" i="5" s="1"/>
  <c r="R22" i="5"/>
  <c r="AK22" i="5" s="1"/>
  <c r="R23" i="5"/>
  <c r="R24" i="5"/>
  <c r="R25" i="5"/>
  <c r="AK25" i="5" s="1"/>
  <c r="R26" i="5"/>
  <c r="AK26" i="5" s="1"/>
  <c r="R27" i="5"/>
  <c r="R28" i="5"/>
  <c r="R29" i="5"/>
  <c r="AK29" i="5" s="1"/>
  <c r="R30" i="5"/>
  <c r="AK30" i="5" s="1"/>
  <c r="R31" i="5"/>
  <c r="R32" i="5"/>
  <c r="R33" i="5"/>
  <c r="AK33" i="5" s="1"/>
  <c r="R34" i="5"/>
  <c r="AK34" i="5" s="1"/>
  <c r="R35" i="5"/>
  <c r="R36" i="5"/>
  <c r="AK37" i="5" s="1"/>
  <c r="R2" i="5"/>
  <c r="O3" i="5"/>
  <c r="AI3" i="5" s="1"/>
  <c r="O4" i="5"/>
  <c r="O5" i="5"/>
  <c r="O6" i="5"/>
  <c r="AI6" i="5" s="1"/>
  <c r="O7" i="5"/>
  <c r="AI7" i="5" s="1"/>
  <c r="O8" i="5"/>
  <c r="O9" i="5"/>
  <c r="O10" i="5"/>
  <c r="AI10" i="5" s="1"/>
  <c r="O11" i="5"/>
  <c r="AI11" i="5" s="1"/>
  <c r="O12" i="5"/>
  <c r="O13" i="5"/>
  <c r="O14" i="5"/>
  <c r="AI14" i="5" s="1"/>
  <c r="O15" i="5"/>
  <c r="AI15" i="5" s="1"/>
  <c r="O16" i="5"/>
  <c r="O17" i="5"/>
  <c r="O18" i="5"/>
  <c r="AI18" i="5" s="1"/>
  <c r="O19" i="5"/>
  <c r="AI19" i="5" s="1"/>
  <c r="O20" i="5"/>
  <c r="O21" i="5"/>
  <c r="O22" i="5"/>
  <c r="AI22" i="5" s="1"/>
  <c r="O23" i="5"/>
  <c r="AI23" i="5" s="1"/>
  <c r="O24" i="5"/>
  <c r="O25" i="5"/>
  <c r="O26" i="5"/>
  <c r="AI26" i="5" s="1"/>
  <c r="O27" i="5"/>
  <c r="AI27" i="5" s="1"/>
  <c r="O28" i="5"/>
  <c r="O29" i="5"/>
  <c r="O30" i="5"/>
  <c r="AI30" i="5" s="1"/>
  <c r="O31" i="5"/>
  <c r="AI31" i="5" s="1"/>
  <c r="O32" i="5"/>
  <c r="O33" i="5"/>
  <c r="O34" i="5"/>
  <c r="AI34" i="5" s="1"/>
  <c r="O35" i="5"/>
  <c r="AI35" i="5" s="1"/>
  <c r="O36" i="5"/>
  <c r="O2" i="5"/>
  <c r="L3" i="5"/>
  <c r="L4" i="5"/>
  <c r="AG4" i="5" s="1"/>
  <c r="L5" i="5"/>
  <c r="L6" i="5"/>
  <c r="L7" i="5"/>
  <c r="AG7" i="5" s="1"/>
  <c r="L8" i="5"/>
  <c r="AG8" i="5" s="1"/>
  <c r="L9" i="5"/>
  <c r="L10" i="5"/>
  <c r="L11" i="5"/>
  <c r="AG11" i="5" s="1"/>
  <c r="L12" i="5"/>
  <c r="AG12" i="5" s="1"/>
  <c r="L13" i="5"/>
  <c r="L14" i="5"/>
  <c r="L15" i="5"/>
  <c r="AG15" i="5" s="1"/>
  <c r="L16" i="5"/>
  <c r="AG16" i="5" s="1"/>
  <c r="L17" i="5"/>
  <c r="L18" i="5"/>
  <c r="L19" i="5"/>
  <c r="AG19" i="5" s="1"/>
  <c r="L20" i="5"/>
  <c r="AG20" i="5" s="1"/>
  <c r="L21" i="5"/>
  <c r="L22" i="5"/>
  <c r="L23" i="5"/>
  <c r="AG23" i="5" s="1"/>
  <c r="L24" i="5"/>
  <c r="AG24" i="5" s="1"/>
  <c r="L25" i="5"/>
  <c r="L26" i="5"/>
  <c r="L27" i="5"/>
  <c r="AG27" i="5" s="1"/>
  <c r="L28" i="5"/>
  <c r="AG28" i="5" s="1"/>
  <c r="L29" i="5"/>
  <c r="L30" i="5"/>
  <c r="L31" i="5"/>
  <c r="AG31" i="5" s="1"/>
  <c r="L32" i="5"/>
  <c r="AG32" i="5" s="1"/>
  <c r="L33" i="5"/>
  <c r="L34" i="5"/>
  <c r="L35" i="5"/>
  <c r="AG35" i="5" s="1"/>
  <c r="L36" i="5"/>
  <c r="AG36" i="5" s="1"/>
  <c r="L2" i="5"/>
  <c r="I3" i="5"/>
  <c r="I4" i="5"/>
  <c r="AE4" i="5" s="1"/>
  <c r="I5" i="5"/>
  <c r="AE5" i="5" s="1"/>
  <c r="I6" i="5"/>
  <c r="I7" i="5"/>
  <c r="I8" i="5"/>
  <c r="AE8" i="5" s="1"/>
  <c r="I9" i="5"/>
  <c r="AE9" i="5" s="1"/>
  <c r="I10" i="5"/>
  <c r="I11" i="5"/>
  <c r="I12" i="5"/>
  <c r="AE12" i="5" s="1"/>
  <c r="I13" i="5"/>
  <c r="AE13" i="5" s="1"/>
  <c r="I14" i="5"/>
  <c r="I15" i="5"/>
  <c r="I16" i="5"/>
  <c r="AE16" i="5" s="1"/>
  <c r="I17" i="5"/>
  <c r="AE17" i="5" s="1"/>
  <c r="I18" i="5"/>
  <c r="I19" i="5"/>
  <c r="I20" i="5"/>
  <c r="AE20" i="5" s="1"/>
  <c r="I21" i="5"/>
  <c r="AE21" i="5" s="1"/>
  <c r="I22" i="5"/>
  <c r="I23" i="5"/>
  <c r="I24" i="5"/>
  <c r="AE24" i="5" s="1"/>
  <c r="I25" i="5"/>
  <c r="AE25" i="5" s="1"/>
  <c r="I26" i="5"/>
  <c r="I27" i="5"/>
  <c r="I28" i="5"/>
  <c r="AE28" i="5" s="1"/>
  <c r="I29" i="5"/>
  <c r="AE29" i="5" s="1"/>
  <c r="I30" i="5"/>
  <c r="I31" i="5"/>
  <c r="I32" i="5"/>
  <c r="AE32" i="5" s="1"/>
  <c r="I33" i="5"/>
  <c r="AE33" i="5" s="1"/>
  <c r="I34" i="5"/>
  <c r="I35" i="5"/>
  <c r="I36" i="5"/>
  <c r="AE36" i="5" s="1"/>
  <c r="I2" i="5"/>
  <c r="I49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2" i="5"/>
  <c r="R49" i="5" l="1"/>
  <c r="AB2" i="5"/>
  <c r="F49" i="5"/>
  <c r="O49" i="5"/>
  <c r="AE34" i="5"/>
  <c r="AE30" i="5"/>
  <c r="AE26" i="5"/>
  <c r="AE22" i="5"/>
  <c r="AE18" i="5"/>
  <c r="AE14" i="5"/>
  <c r="AE10" i="5"/>
  <c r="AE6" i="5"/>
  <c r="L49" i="5"/>
  <c r="AG33" i="5"/>
  <c r="AG29" i="5"/>
  <c r="AG25" i="5"/>
  <c r="AG21" i="5"/>
  <c r="AG17" i="5"/>
  <c r="AG13" i="5"/>
  <c r="AG9" i="5"/>
  <c r="AG5" i="5"/>
  <c r="AI36" i="5"/>
  <c r="AI32" i="5"/>
  <c r="AI28" i="5"/>
  <c r="AI24" i="5"/>
  <c r="AI20" i="5"/>
  <c r="AI16" i="5"/>
  <c r="AI12" i="5"/>
  <c r="AI8" i="5"/>
  <c r="AI4" i="5"/>
  <c r="AI49" i="5" s="1"/>
  <c r="AK35" i="5"/>
  <c r="AK31" i="5"/>
  <c r="AK27" i="5"/>
  <c r="AK23" i="5"/>
  <c r="AK19" i="5"/>
  <c r="AK15" i="5"/>
  <c r="AK11" i="5"/>
  <c r="AK7" i="5"/>
  <c r="AM34" i="5"/>
  <c r="AM30" i="5"/>
  <c r="AM26" i="5"/>
  <c r="AM22" i="5"/>
  <c r="AM18" i="5"/>
  <c r="AM14" i="5"/>
  <c r="AM10" i="5"/>
  <c r="AM6" i="5"/>
  <c r="X49" i="5"/>
  <c r="AO33" i="5"/>
  <c r="AO29" i="5"/>
  <c r="AO25" i="5"/>
  <c r="AO21" i="5"/>
  <c r="AO17" i="5"/>
  <c r="AO13" i="5"/>
  <c r="AO9" i="5"/>
  <c r="AO5" i="5"/>
  <c r="AC27" i="5"/>
  <c r="AB27" i="5"/>
  <c r="AB7" i="5"/>
  <c r="AC7" i="5"/>
  <c r="AK3" i="5"/>
  <c r="AO37" i="5"/>
  <c r="AB35" i="5"/>
  <c r="AC35" i="5"/>
  <c r="AB15" i="5"/>
  <c r="AC15" i="5"/>
  <c r="AH36" i="5"/>
  <c r="AE37" i="5"/>
  <c r="AB31" i="5"/>
  <c r="AC31" i="5"/>
  <c r="AC19" i="5"/>
  <c r="AB19" i="5"/>
  <c r="AC3" i="5"/>
  <c r="AB3" i="5"/>
  <c r="AB34" i="5"/>
  <c r="AC34" i="5"/>
  <c r="AC26" i="5"/>
  <c r="AB26" i="5"/>
  <c r="AC18" i="5"/>
  <c r="AB18" i="5"/>
  <c r="AC10" i="5"/>
  <c r="AB10" i="5"/>
  <c r="AC6" i="5"/>
  <c r="AB6" i="5"/>
  <c r="AC29" i="5"/>
  <c r="AB29" i="5"/>
  <c r="AC17" i="5"/>
  <c r="AB17" i="5"/>
  <c r="AC9" i="5"/>
  <c r="AB9" i="5"/>
  <c r="AC5" i="5"/>
  <c r="AB5" i="5"/>
  <c r="AG3" i="5"/>
  <c r="AO3" i="5"/>
  <c r="AF35" i="5"/>
  <c r="AG37" i="5"/>
  <c r="AL36" i="5"/>
  <c r="AD36" i="5"/>
  <c r="AC36" i="5"/>
  <c r="AM37" i="5"/>
  <c r="AB23" i="5"/>
  <c r="AC23" i="5"/>
  <c r="AC11" i="5"/>
  <c r="AB11" i="5"/>
  <c r="AB30" i="5"/>
  <c r="AC30" i="5"/>
  <c r="AC22" i="5"/>
  <c r="AB22" i="5"/>
  <c r="AC14" i="5"/>
  <c r="AB14" i="5"/>
  <c r="AC33" i="5"/>
  <c r="AB33" i="5"/>
  <c r="AC25" i="5"/>
  <c r="AB25" i="5"/>
  <c r="AC21" i="5"/>
  <c r="AB21" i="5"/>
  <c r="AC13" i="5"/>
  <c r="AB13" i="5"/>
  <c r="AC32" i="5"/>
  <c r="AB32" i="5"/>
  <c r="AC28" i="5"/>
  <c r="AB28" i="5"/>
  <c r="AC24" i="5"/>
  <c r="AB24" i="5"/>
  <c r="AC20" i="5"/>
  <c r="AB20" i="5"/>
  <c r="AC16" i="5"/>
  <c r="AB16" i="5"/>
  <c r="AC12" i="5"/>
  <c r="AB12" i="5"/>
  <c r="AC8" i="5"/>
  <c r="AB8" i="5"/>
  <c r="AC4" i="5"/>
  <c r="AB4" i="5"/>
  <c r="AE35" i="5"/>
  <c r="AE31" i="5"/>
  <c r="AE27" i="5"/>
  <c r="AE23" i="5"/>
  <c r="AE19" i="5"/>
  <c r="AE15" i="5"/>
  <c r="AE11" i="5"/>
  <c r="AE7" i="5"/>
  <c r="AE3" i="5"/>
  <c r="AG34" i="5"/>
  <c r="AG30" i="5"/>
  <c r="AG26" i="5"/>
  <c r="AG22" i="5"/>
  <c r="AG18" i="5"/>
  <c r="AG14" i="5"/>
  <c r="AG10" i="5"/>
  <c r="AG6" i="5"/>
  <c r="AI33" i="5"/>
  <c r="AI29" i="5"/>
  <c r="AI25" i="5"/>
  <c r="AI21" i="5"/>
  <c r="AI17" i="5"/>
  <c r="AI13" i="5"/>
  <c r="AI9" i="5"/>
  <c r="AI5" i="5"/>
  <c r="AK36" i="5"/>
  <c r="AJ36" i="5"/>
  <c r="AK32" i="5"/>
  <c r="AK28" i="5"/>
  <c r="AK24" i="5"/>
  <c r="AK20" i="5"/>
  <c r="AK16" i="5"/>
  <c r="AK12" i="5"/>
  <c r="AK8" i="5"/>
  <c r="AK4" i="5"/>
  <c r="AM35" i="5"/>
  <c r="AM31" i="5"/>
  <c r="AM27" i="5"/>
  <c r="AM23" i="5"/>
  <c r="AM19" i="5"/>
  <c r="AM15" i="5"/>
  <c r="AM11" i="5"/>
  <c r="AM7" i="5"/>
  <c r="AM3" i="5"/>
  <c r="AO34" i="5"/>
  <c r="AO30" i="5"/>
  <c r="AO26" i="5"/>
  <c r="AO22" i="5"/>
  <c r="AO18" i="5"/>
  <c r="AO14" i="5"/>
  <c r="AO10" i="5"/>
  <c r="AO6" i="5"/>
  <c r="AN36" i="5"/>
  <c r="AF36" i="5"/>
  <c r="AI37" i="5"/>
  <c r="V2" i="5"/>
  <c r="V3" i="5"/>
  <c r="AN3" i="5" s="1"/>
  <c r="V4" i="5"/>
  <c r="AN4" i="5" s="1"/>
  <c r="V5" i="5"/>
  <c r="AN5" i="5" s="1"/>
  <c r="V6" i="5"/>
  <c r="AN6" i="5" s="1"/>
  <c r="V7" i="5"/>
  <c r="AN7" i="5" s="1"/>
  <c r="V8" i="5"/>
  <c r="AN8" i="5" s="1"/>
  <c r="V9" i="5"/>
  <c r="AN9" i="5" s="1"/>
  <c r="V10" i="5"/>
  <c r="AN10" i="5" s="1"/>
  <c r="V11" i="5"/>
  <c r="AN11" i="5" s="1"/>
  <c r="V12" i="5"/>
  <c r="AN12" i="5" s="1"/>
  <c r="V13" i="5"/>
  <c r="AN13" i="5" s="1"/>
  <c r="V14" i="5"/>
  <c r="AN14" i="5" s="1"/>
  <c r="V15" i="5"/>
  <c r="AN15" i="5" s="1"/>
  <c r="V16" i="5"/>
  <c r="AN16" i="5" s="1"/>
  <c r="V17" i="5"/>
  <c r="AN17" i="5" s="1"/>
  <c r="V18" i="5"/>
  <c r="AN18" i="5" s="1"/>
  <c r="V19" i="5"/>
  <c r="AN19" i="5" s="1"/>
  <c r="V20" i="5"/>
  <c r="AN20" i="5" s="1"/>
  <c r="V21" i="5"/>
  <c r="AN21" i="5" s="1"/>
  <c r="V22" i="5"/>
  <c r="AN22" i="5" s="1"/>
  <c r="V23" i="5"/>
  <c r="AN23" i="5" s="1"/>
  <c r="V24" i="5"/>
  <c r="AN24" i="5" s="1"/>
  <c r="V25" i="5"/>
  <c r="AN25" i="5" s="1"/>
  <c r="V26" i="5"/>
  <c r="AN26" i="5" s="1"/>
  <c r="V27" i="5"/>
  <c r="AN27" i="5" s="1"/>
  <c r="V28" i="5"/>
  <c r="AN28" i="5" s="1"/>
  <c r="V29" i="5"/>
  <c r="AN29" i="5" s="1"/>
  <c r="V30" i="5"/>
  <c r="AN30" i="5" s="1"/>
  <c r="V31" i="5"/>
  <c r="AN31" i="5" s="1"/>
  <c r="V32" i="5"/>
  <c r="AN32" i="5" s="1"/>
  <c r="V33" i="5"/>
  <c r="AN33" i="5" s="1"/>
  <c r="V34" i="5"/>
  <c r="AN34" i="5" s="1"/>
  <c r="V35" i="5"/>
  <c r="AN35" i="5" s="1"/>
  <c r="S2" i="5"/>
  <c r="S3" i="5"/>
  <c r="AL3" i="5" s="1"/>
  <c r="S4" i="5"/>
  <c r="AL4" i="5" s="1"/>
  <c r="S5" i="5"/>
  <c r="AL5" i="5" s="1"/>
  <c r="S6" i="5"/>
  <c r="AL6" i="5" s="1"/>
  <c r="S7" i="5"/>
  <c r="AL7" i="5" s="1"/>
  <c r="S8" i="5"/>
  <c r="AL8" i="5" s="1"/>
  <c r="S9" i="5"/>
  <c r="AL9" i="5" s="1"/>
  <c r="S10" i="5"/>
  <c r="AL10" i="5" s="1"/>
  <c r="S11" i="5"/>
  <c r="AL11" i="5" s="1"/>
  <c r="S12" i="5"/>
  <c r="AL12" i="5" s="1"/>
  <c r="S13" i="5"/>
  <c r="AL13" i="5" s="1"/>
  <c r="S14" i="5"/>
  <c r="AL14" i="5" s="1"/>
  <c r="S15" i="5"/>
  <c r="AL15" i="5" s="1"/>
  <c r="S16" i="5"/>
  <c r="AL16" i="5" s="1"/>
  <c r="S17" i="5"/>
  <c r="AL17" i="5" s="1"/>
  <c r="S18" i="5"/>
  <c r="AL18" i="5" s="1"/>
  <c r="S19" i="5"/>
  <c r="AL19" i="5" s="1"/>
  <c r="S20" i="5"/>
  <c r="AL20" i="5" s="1"/>
  <c r="S21" i="5"/>
  <c r="AL21" i="5" s="1"/>
  <c r="S22" i="5"/>
  <c r="AL22" i="5" s="1"/>
  <c r="S23" i="5"/>
  <c r="AL23" i="5" s="1"/>
  <c r="S24" i="5"/>
  <c r="AL24" i="5" s="1"/>
  <c r="S25" i="5"/>
  <c r="AL25" i="5" s="1"/>
  <c r="S26" i="5"/>
  <c r="AL26" i="5" s="1"/>
  <c r="S27" i="5"/>
  <c r="AL27" i="5" s="1"/>
  <c r="S28" i="5"/>
  <c r="AL28" i="5" s="1"/>
  <c r="S29" i="5"/>
  <c r="AL29" i="5" s="1"/>
  <c r="S30" i="5"/>
  <c r="AL30" i="5" s="1"/>
  <c r="S31" i="5"/>
  <c r="AL31" i="5" s="1"/>
  <c r="S32" i="5"/>
  <c r="AL32" i="5" s="1"/>
  <c r="S33" i="5"/>
  <c r="AL33" i="5" s="1"/>
  <c r="S34" i="5"/>
  <c r="AL34" i="5" s="1"/>
  <c r="S35" i="5"/>
  <c r="AL35" i="5" s="1"/>
  <c r="P2" i="5"/>
  <c r="P3" i="5"/>
  <c r="AJ3" i="5" s="1"/>
  <c r="P4" i="5"/>
  <c r="AJ4" i="5" s="1"/>
  <c r="P5" i="5"/>
  <c r="AJ5" i="5" s="1"/>
  <c r="P6" i="5"/>
  <c r="AJ6" i="5" s="1"/>
  <c r="P7" i="5"/>
  <c r="AJ7" i="5" s="1"/>
  <c r="P8" i="5"/>
  <c r="AJ8" i="5" s="1"/>
  <c r="P9" i="5"/>
  <c r="AJ9" i="5" s="1"/>
  <c r="P10" i="5"/>
  <c r="AJ10" i="5" s="1"/>
  <c r="P11" i="5"/>
  <c r="AJ11" i="5" s="1"/>
  <c r="P12" i="5"/>
  <c r="AJ12" i="5" s="1"/>
  <c r="P13" i="5"/>
  <c r="AJ13" i="5" s="1"/>
  <c r="P14" i="5"/>
  <c r="AJ14" i="5" s="1"/>
  <c r="P15" i="5"/>
  <c r="AJ15" i="5" s="1"/>
  <c r="P16" i="5"/>
  <c r="AJ16" i="5" s="1"/>
  <c r="P17" i="5"/>
  <c r="AJ17" i="5" s="1"/>
  <c r="P18" i="5"/>
  <c r="AJ18" i="5" s="1"/>
  <c r="P19" i="5"/>
  <c r="AJ19" i="5" s="1"/>
  <c r="P20" i="5"/>
  <c r="AJ20" i="5" s="1"/>
  <c r="P21" i="5"/>
  <c r="AJ21" i="5" s="1"/>
  <c r="P22" i="5"/>
  <c r="AJ22" i="5" s="1"/>
  <c r="P23" i="5"/>
  <c r="AJ23" i="5" s="1"/>
  <c r="P24" i="5"/>
  <c r="AJ24" i="5" s="1"/>
  <c r="P25" i="5"/>
  <c r="AJ25" i="5" s="1"/>
  <c r="P26" i="5"/>
  <c r="AJ26" i="5" s="1"/>
  <c r="P27" i="5"/>
  <c r="AJ27" i="5" s="1"/>
  <c r="P28" i="5"/>
  <c r="AJ28" i="5" s="1"/>
  <c r="P29" i="5"/>
  <c r="AJ29" i="5" s="1"/>
  <c r="P30" i="5"/>
  <c r="AJ30" i="5" s="1"/>
  <c r="P31" i="5"/>
  <c r="AJ31" i="5" s="1"/>
  <c r="P32" i="5"/>
  <c r="AJ32" i="5" s="1"/>
  <c r="P33" i="5"/>
  <c r="AJ33" i="5" s="1"/>
  <c r="P34" i="5"/>
  <c r="AJ34" i="5" s="1"/>
  <c r="P35" i="5"/>
  <c r="AJ35" i="5" s="1"/>
  <c r="M2" i="5"/>
  <c r="M3" i="5"/>
  <c r="AH3" i="5" s="1"/>
  <c r="M4" i="5"/>
  <c r="AH4" i="5" s="1"/>
  <c r="M5" i="5"/>
  <c r="AH5" i="5" s="1"/>
  <c r="M6" i="5"/>
  <c r="AH6" i="5" s="1"/>
  <c r="M7" i="5"/>
  <c r="AH7" i="5" s="1"/>
  <c r="M8" i="5"/>
  <c r="AH8" i="5" s="1"/>
  <c r="M9" i="5"/>
  <c r="AH9" i="5" s="1"/>
  <c r="M10" i="5"/>
  <c r="AH10" i="5" s="1"/>
  <c r="M11" i="5"/>
  <c r="AH11" i="5" s="1"/>
  <c r="M12" i="5"/>
  <c r="AH12" i="5" s="1"/>
  <c r="M13" i="5"/>
  <c r="AH13" i="5" s="1"/>
  <c r="M14" i="5"/>
  <c r="AH14" i="5" s="1"/>
  <c r="M15" i="5"/>
  <c r="AH15" i="5" s="1"/>
  <c r="M16" i="5"/>
  <c r="AH16" i="5" s="1"/>
  <c r="M17" i="5"/>
  <c r="AH17" i="5" s="1"/>
  <c r="M18" i="5"/>
  <c r="AH18" i="5" s="1"/>
  <c r="M19" i="5"/>
  <c r="AH19" i="5" s="1"/>
  <c r="M20" i="5"/>
  <c r="AH20" i="5" s="1"/>
  <c r="M21" i="5"/>
  <c r="AH21" i="5" s="1"/>
  <c r="M22" i="5"/>
  <c r="AH22" i="5" s="1"/>
  <c r="M23" i="5"/>
  <c r="AH23" i="5" s="1"/>
  <c r="M24" i="5"/>
  <c r="AH24" i="5" s="1"/>
  <c r="M25" i="5"/>
  <c r="AH25" i="5" s="1"/>
  <c r="M26" i="5"/>
  <c r="AH26" i="5" s="1"/>
  <c r="M27" i="5"/>
  <c r="AH27" i="5" s="1"/>
  <c r="M28" i="5"/>
  <c r="AH28" i="5" s="1"/>
  <c r="M29" i="5"/>
  <c r="AH29" i="5" s="1"/>
  <c r="M30" i="5"/>
  <c r="AH30" i="5" s="1"/>
  <c r="M31" i="5"/>
  <c r="AH31" i="5" s="1"/>
  <c r="M32" i="5"/>
  <c r="AH32" i="5" s="1"/>
  <c r="M33" i="5"/>
  <c r="AH33" i="5" s="1"/>
  <c r="M34" i="5"/>
  <c r="AH34" i="5" s="1"/>
  <c r="M35" i="5"/>
  <c r="AH35" i="5" s="1"/>
  <c r="J2" i="5"/>
  <c r="J3" i="5"/>
  <c r="AF3" i="5" s="1"/>
  <c r="J4" i="5"/>
  <c r="AF4" i="5" s="1"/>
  <c r="J5" i="5"/>
  <c r="AF5" i="5" s="1"/>
  <c r="J6" i="5"/>
  <c r="AF6" i="5" s="1"/>
  <c r="J7" i="5"/>
  <c r="AF7" i="5" s="1"/>
  <c r="J8" i="5"/>
  <c r="AF8" i="5" s="1"/>
  <c r="J9" i="5"/>
  <c r="AF9" i="5" s="1"/>
  <c r="J10" i="5"/>
  <c r="AF10" i="5" s="1"/>
  <c r="J11" i="5"/>
  <c r="AF11" i="5" s="1"/>
  <c r="J12" i="5"/>
  <c r="AF12" i="5" s="1"/>
  <c r="J13" i="5"/>
  <c r="AF13" i="5" s="1"/>
  <c r="J14" i="5"/>
  <c r="AF14" i="5" s="1"/>
  <c r="J15" i="5"/>
  <c r="AF15" i="5" s="1"/>
  <c r="J16" i="5"/>
  <c r="AF16" i="5" s="1"/>
  <c r="J17" i="5"/>
  <c r="AF17" i="5" s="1"/>
  <c r="J18" i="5"/>
  <c r="AF18" i="5" s="1"/>
  <c r="J19" i="5"/>
  <c r="AF19" i="5" s="1"/>
  <c r="J20" i="5"/>
  <c r="AF20" i="5" s="1"/>
  <c r="J21" i="5"/>
  <c r="AF21" i="5" s="1"/>
  <c r="J22" i="5"/>
  <c r="AF22" i="5" s="1"/>
  <c r="J23" i="5"/>
  <c r="AF23" i="5" s="1"/>
  <c r="J24" i="5"/>
  <c r="AF24" i="5" s="1"/>
  <c r="J25" i="5"/>
  <c r="AF25" i="5" s="1"/>
  <c r="J26" i="5"/>
  <c r="AF26" i="5" s="1"/>
  <c r="J27" i="5"/>
  <c r="AF27" i="5" s="1"/>
  <c r="J28" i="5"/>
  <c r="AF28" i="5" s="1"/>
  <c r="J29" i="5"/>
  <c r="AF29" i="5" s="1"/>
  <c r="J30" i="5"/>
  <c r="AF30" i="5" s="1"/>
  <c r="J31" i="5"/>
  <c r="AF31" i="5" s="1"/>
  <c r="J32" i="5"/>
  <c r="AF32" i="5" s="1"/>
  <c r="J33" i="5"/>
  <c r="AF33" i="5" s="1"/>
  <c r="J34" i="5"/>
  <c r="AF34" i="5" s="1"/>
  <c r="G2" i="5"/>
  <c r="G3" i="5"/>
  <c r="AD3" i="5" s="1"/>
  <c r="G4" i="5"/>
  <c r="AD4" i="5" s="1"/>
  <c r="G5" i="5"/>
  <c r="AD5" i="5" s="1"/>
  <c r="G6" i="5"/>
  <c r="AD6" i="5" s="1"/>
  <c r="G7" i="5"/>
  <c r="AD7" i="5" s="1"/>
  <c r="G8" i="5"/>
  <c r="AD8" i="5" s="1"/>
  <c r="G9" i="5"/>
  <c r="AD9" i="5" s="1"/>
  <c r="G10" i="5"/>
  <c r="AD10" i="5" s="1"/>
  <c r="G11" i="5"/>
  <c r="AD11" i="5" s="1"/>
  <c r="G12" i="5"/>
  <c r="AD12" i="5" s="1"/>
  <c r="G13" i="5"/>
  <c r="AD13" i="5" s="1"/>
  <c r="G14" i="5"/>
  <c r="AD14" i="5" s="1"/>
  <c r="G15" i="5"/>
  <c r="AD15" i="5" s="1"/>
  <c r="G16" i="5"/>
  <c r="AD16" i="5" s="1"/>
  <c r="G17" i="5"/>
  <c r="AD17" i="5" s="1"/>
  <c r="G18" i="5"/>
  <c r="AD18" i="5" s="1"/>
  <c r="G19" i="5"/>
  <c r="AD19" i="5" s="1"/>
  <c r="G20" i="5"/>
  <c r="AD20" i="5" s="1"/>
  <c r="G21" i="5"/>
  <c r="AD21" i="5" s="1"/>
  <c r="G22" i="5"/>
  <c r="AD22" i="5" s="1"/>
  <c r="G23" i="5"/>
  <c r="AD23" i="5" s="1"/>
  <c r="G24" i="5"/>
  <c r="AD24" i="5" s="1"/>
  <c r="G25" i="5"/>
  <c r="AD25" i="5" s="1"/>
  <c r="G26" i="5"/>
  <c r="AD26" i="5" s="1"/>
  <c r="G27" i="5"/>
  <c r="AD27" i="5" s="1"/>
  <c r="G28" i="5"/>
  <c r="AD28" i="5" s="1"/>
  <c r="G29" i="5"/>
  <c r="AD29" i="5" s="1"/>
  <c r="G30" i="5"/>
  <c r="AD30" i="5" s="1"/>
  <c r="G31" i="5"/>
  <c r="AD31" i="5" s="1"/>
  <c r="G32" i="5"/>
  <c r="AD32" i="5" s="1"/>
  <c r="G33" i="5"/>
  <c r="AD33" i="5" s="1"/>
  <c r="G34" i="5"/>
  <c r="AD34" i="5" s="1"/>
  <c r="G35" i="5"/>
  <c r="AD35" i="5" s="1"/>
  <c r="AL2" i="5" l="1"/>
  <c r="AL49" i="5" s="1"/>
  <c r="S49" i="5"/>
  <c r="AD2" i="5"/>
  <c r="AD49" i="5" s="1"/>
  <c r="G49" i="5"/>
  <c r="AE49" i="5"/>
  <c r="AF2" i="5"/>
  <c r="AF49" i="5" s="1"/>
  <c r="J49" i="5"/>
  <c r="AJ2" i="5"/>
  <c r="AJ49" i="5" s="1"/>
  <c r="P49" i="5"/>
  <c r="AN2" i="5"/>
  <c r="AN49" i="5" s="1"/>
  <c r="V49" i="5"/>
  <c r="AM49" i="5"/>
  <c r="AO49" i="5"/>
  <c r="AB49" i="5"/>
  <c r="AH2" i="5"/>
  <c r="AH49" i="5" s="1"/>
  <c r="M49" i="5"/>
  <c r="AG49" i="5"/>
  <c r="AC49" i="5"/>
  <c r="AK49" i="5"/>
  <c r="C3" i="5"/>
  <c r="C4" i="5"/>
  <c r="C5" i="5"/>
  <c r="AA5" i="5" s="1"/>
  <c r="C6" i="5"/>
  <c r="AA6" i="5" s="1"/>
  <c r="C7" i="5"/>
  <c r="C8" i="5"/>
  <c r="C9" i="5"/>
  <c r="AA9" i="5" s="1"/>
  <c r="C10" i="5"/>
  <c r="AA10" i="5" s="1"/>
  <c r="C11" i="5"/>
  <c r="C12" i="5"/>
  <c r="C13" i="5"/>
  <c r="AA13" i="5" s="1"/>
  <c r="C14" i="5"/>
  <c r="AA14" i="5" s="1"/>
  <c r="C15" i="5"/>
  <c r="C16" i="5"/>
  <c r="C17" i="5"/>
  <c r="AA17" i="5" s="1"/>
  <c r="C18" i="5"/>
  <c r="AA18" i="5" s="1"/>
  <c r="C19" i="5"/>
  <c r="C20" i="5"/>
  <c r="C21" i="5"/>
  <c r="AA21" i="5" s="1"/>
  <c r="C22" i="5"/>
  <c r="AA22" i="5" s="1"/>
  <c r="C23" i="5"/>
  <c r="C24" i="5"/>
  <c r="C25" i="5"/>
  <c r="AA25" i="5" s="1"/>
  <c r="C26" i="5"/>
  <c r="AA26" i="5" s="1"/>
  <c r="C27" i="5"/>
  <c r="C28" i="5"/>
  <c r="C29" i="5"/>
  <c r="AA29" i="5" s="1"/>
  <c r="C30" i="5"/>
  <c r="AA30" i="5" s="1"/>
  <c r="C31" i="5"/>
  <c r="C32" i="5"/>
  <c r="C33" i="5"/>
  <c r="AA33" i="5" s="1"/>
  <c r="C34" i="5"/>
  <c r="AA34" i="5" s="1"/>
  <c r="C35" i="5"/>
  <c r="C2" i="5"/>
  <c r="B2" i="5"/>
  <c r="B3" i="5"/>
  <c r="B4" i="5"/>
  <c r="Z4" i="5" s="1"/>
  <c r="B5" i="5"/>
  <c r="Z5" i="5" s="1"/>
  <c r="B6" i="5"/>
  <c r="Z6" i="5" s="1"/>
  <c r="B7" i="5"/>
  <c r="B8" i="5"/>
  <c r="Z8" i="5" s="1"/>
  <c r="B9" i="5"/>
  <c r="Z9" i="5" s="1"/>
  <c r="B10" i="5"/>
  <c r="Z10" i="5" s="1"/>
  <c r="B11" i="5"/>
  <c r="B12" i="5"/>
  <c r="Z12" i="5" s="1"/>
  <c r="B13" i="5"/>
  <c r="Z13" i="5" s="1"/>
  <c r="B14" i="5"/>
  <c r="Z14" i="5" s="1"/>
  <c r="B15" i="5"/>
  <c r="B16" i="5"/>
  <c r="Z16" i="5" s="1"/>
  <c r="B17" i="5"/>
  <c r="Z17" i="5" s="1"/>
  <c r="B18" i="5"/>
  <c r="Z18" i="5" s="1"/>
  <c r="B19" i="5"/>
  <c r="B20" i="5"/>
  <c r="Z20" i="5" s="1"/>
  <c r="B21" i="5"/>
  <c r="Z21" i="5" s="1"/>
  <c r="B22" i="5"/>
  <c r="Z22" i="5" s="1"/>
  <c r="B23" i="5"/>
  <c r="B24" i="5"/>
  <c r="Z24" i="5" s="1"/>
  <c r="B25" i="5"/>
  <c r="Z25" i="5" s="1"/>
  <c r="B26" i="5"/>
  <c r="Z26" i="5" s="1"/>
  <c r="B27" i="5"/>
  <c r="B28" i="5"/>
  <c r="Z28" i="5" s="1"/>
  <c r="B29" i="5"/>
  <c r="Z29" i="5" s="1"/>
  <c r="B30" i="5"/>
  <c r="Z30" i="5" s="1"/>
  <c r="B31" i="5"/>
  <c r="B32" i="5"/>
  <c r="Z32" i="5" s="1"/>
  <c r="B33" i="5"/>
  <c r="Z33" i="5" s="1"/>
  <c r="B34" i="5"/>
  <c r="Z34" i="5" s="1"/>
  <c r="B3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Z35" i="5" l="1"/>
  <c r="Z31" i="5"/>
  <c r="Z27" i="5"/>
  <c r="Z23" i="5"/>
  <c r="Z19" i="5"/>
  <c r="Z15" i="5"/>
  <c r="Z11" i="5"/>
  <c r="Z7" i="5"/>
  <c r="Z3" i="5"/>
  <c r="Z2" i="5"/>
  <c r="B49" i="5"/>
  <c r="C49" i="5"/>
  <c r="AA32" i="5"/>
  <c r="AA28" i="5"/>
  <c r="AA24" i="5"/>
  <c r="AA20" i="5"/>
  <c r="AA16" i="5"/>
  <c r="AA12" i="5"/>
  <c r="AA8" i="5"/>
  <c r="AA4" i="5"/>
  <c r="AA35" i="5"/>
  <c r="AA36" i="5"/>
  <c r="AA31" i="5"/>
  <c r="AA27" i="5"/>
  <c r="AA23" i="5"/>
  <c r="AA19" i="5"/>
  <c r="AA15" i="5"/>
  <c r="AA11" i="5"/>
  <c r="AA7" i="5"/>
  <c r="AA3" i="5"/>
  <c r="AA49" i="5" l="1"/>
  <c r="Z49" i="5"/>
</calcChain>
</file>

<file path=xl/sharedStrings.xml><?xml version="1.0" encoding="utf-8"?>
<sst xmlns="http://schemas.openxmlformats.org/spreadsheetml/2006/main" count="394" uniqueCount="127">
  <si>
    <t>Date</t>
  </si>
  <si>
    <t>Aberdeen City</t>
  </si>
  <si>
    <t>Aberdeenshire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</si>
  <si>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</si>
  <si>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</si>
  <si>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</si>
  <si>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</si>
  <si>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</si>
  <si>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</si>
  <si>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</si>
  <si>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</si>
  <si>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</si>
  <si>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</si>
  <si>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</si>
  <si>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</si>
  <si>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</si>
  <si>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</si>
  <si>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</si>
  <si>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</si>
  <si>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</si>
  <si>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</si>
  <si>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</si>
  <si>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</si>
  <si>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</si>
  <si>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</si>
  <si>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</si>
  <si>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</si>
  <si>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</si>
  <si>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</si>
  <si>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</si>
  <si>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</si>
  <si>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</si>
  <si>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</si>
  <si>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</si>
  <si>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</si>
  <si>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</si>
  <si>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</si>
  <si>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</si>
  <si>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</si>
  <si>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</si>
  <si>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</si>
  <si>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</si>
  <si>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</si>
  <si>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</si>
  <si>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</si>
  <si>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</si>
  <si>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</si>
  <si>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</si>
  <si>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</si>
  <si>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</si>
  <si>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</si>
  <si>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</si>
  <si>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</si>
  <si>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</si>
  <si>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</si>
  <si>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</si>
  <si>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</si>
  <si>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</si>
  <si>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</si>
  <si>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</si>
  <si>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</si>
  <si>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</si>
  <si>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</si>
  <si>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</si>
  <si>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</si>
  <si>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</si>
  <si>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</si>
  <si>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</si>
  <si>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</si>
  <si>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</si>
  <si>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</si>
  <si>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</si>
  <si>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</si>
  <si>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</si>
  <si>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</si>
  <si>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</si>
  <si>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</si>
  <si>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</si>
  <si>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 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</si>
  <si>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</si>
  <si>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</si>
  <si>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</si>
  <si>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</si>
  <si>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</si>
  <si>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</si>
  <si>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</si>
  <si>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</si>
  <si>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</si>
  <si>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2-bed</t>
  </si>
  <si>
    <r>
      <t xml:space="preserve">657 / </t>
    </r>
    <r>
      <rPr>
        <sz val="11"/>
        <color rgb="FF00B0F0"/>
        <rFont val="Calibri"/>
        <family val="2"/>
        <scheme val="minor"/>
      </rPr>
      <t>585</t>
    </r>
  </si>
  <si>
    <t>red = average</t>
  </si>
  <si>
    <r>
      <rPr>
        <sz val="11"/>
        <color rgb="FFFF0000"/>
        <rFont val="Calibri"/>
        <family val="2"/>
        <scheme val="minor"/>
      </rPr>
      <t>505</t>
    </r>
    <r>
      <rPr>
        <sz val="11"/>
        <color rgb="FF9C0006"/>
        <rFont val="Calibri"/>
        <family val="2"/>
        <scheme val="minor"/>
      </rPr>
      <t>/</t>
    </r>
    <r>
      <rPr>
        <sz val="11"/>
        <color rgb="FF00B0F0"/>
        <rFont val="Calibri"/>
        <family val="2"/>
        <scheme val="minor"/>
      </rPr>
      <t>487</t>
    </r>
  </si>
  <si>
    <t>Scoland</t>
  </si>
  <si>
    <t>Edinburgh</t>
  </si>
  <si>
    <t>Glasgow</t>
  </si>
  <si>
    <t>Aberdeen</t>
  </si>
  <si>
    <t>Dundee</t>
  </si>
  <si>
    <r>
      <t xml:space="preserve">588 / </t>
    </r>
    <r>
      <rPr>
        <sz val="11"/>
        <color rgb="FF00B0F0"/>
        <rFont val="Calibri"/>
        <family val="2"/>
        <scheme val="minor"/>
      </rPr>
      <t>517</t>
    </r>
  </si>
  <si>
    <t>ABERDEENMEANPRICE</t>
  </si>
  <si>
    <t>ABERDEENRENT</t>
  </si>
  <si>
    <t>West lothian mean price</t>
  </si>
  <si>
    <t>West lothian rent</t>
  </si>
  <si>
    <t>Renfrewshire mean price</t>
  </si>
  <si>
    <t>Renfrewshire rent</t>
  </si>
  <si>
    <t>Scotland</t>
  </si>
  <si>
    <t>Scotland Mean price</t>
  </si>
  <si>
    <t>Scotland Rent</t>
  </si>
  <si>
    <t>Edinburgh Mean price</t>
  </si>
  <si>
    <t>Edinburgh Rent</t>
  </si>
  <si>
    <t>Glasgow Mean price</t>
  </si>
  <si>
    <t>Glasgow Rent</t>
  </si>
  <si>
    <t>Dundee Mean price</t>
  </si>
  <si>
    <t>Dundee Rent</t>
  </si>
  <si>
    <t>South Lanarkshire Mean Price</t>
  </si>
  <si>
    <t>South Lanarkshire Rent</t>
  </si>
  <si>
    <t>2016Q4</t>
  </si>
  <si>
    <t>2017Q1</t>
  </si>
  <si>
    <t>2017Q2</t>
  </si>
  <si>
    <t>2017Q3</t>
  </si>
  <si>
    <t>2017Q4</t>
  </si>
  <si>
    <t>2018Q1</t>
  </si>
  <si>
    <t>2018Q2</t>
  </si>
  <si>
    <t>2018Q4</t>
  </si>
  <si>
    <t>2018Q3</t>
  </si>
  <si>
    <t>2019Q1</t>
  </si>
  <si>
    <t>2019Q2</t>
  </si>
  <si>
    <t>2019Q3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</si>
</sst>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£&quot;#,##0;\-&quot;£&quot;#,##0"/>
    <numFmt numFmtId="6" formatCode="&quot;£&quot;#,##0;[Red]\-&quot;£&quot;#,##0"/>
    <numFmt numFmtId="7" formatCode="&quot;£&quot;#,##0.00;\-&quot;£&quot;#,##0.00"/>
    <numFmt numFmtId="8" formatCode="&quot;£&quot;#,##0.00;[Red]\-&quot;£&quot;#,##0.00"/>
    <numFmt numFmtId="164" formatCode="[$£-809]#,##0;[$£-809]\-#,##0"/>
    <numFmt numFmtId="165" formatCode="&quot;£&quot;#,##0"/>
    <numFmt numFmtId="166" formatCode="0.0"/>
    <numFmt numFmtId="172" formatCode="&quot;£&quot;#,##0.0000000;\-&quot;£&quot;#,##0.000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" fillId="0" borderId="0" xfId="0" applyFont="1" applyBorder="1"/>
    <xf numFmtId="5" fontId="0" fillId="0" borderId="0" xfId="0" applyNumberFormat="1" applyBorder="1" applyAlignment="1">
      <alignment horizontal="right"/>
    </xf>
    <xf numFmtId="5" fontId="0" fillId="2" borderId="0" xfId="0" applyNumberFormat="1" applyFill="1" applyBorder="1" applyAlignment="1">
      <alignment horizontal="right"/>
    </xf>
    <xf numFmtId="5" fontId="2" fillId="0" borderId="0" xfId="0" applyNumberFormat="1" applyFont="1" applyAlignment="1">
      <alignment horizontal="right"/>
    </xf>
    <xf numFmtId="5" fontId="2" fillId="0" borderId="0" xfId="0" applyNumberFormat="1" applyFont="1" applyFill="1" applyBorder="1" applyAlignment="1">
      <alignment horizontal="right"/>
    </xf>
    <xf numFmtId="5" fontId="2" fillId="2" borderId="0" xfId="0" applyNumberFormat="1" applyFont="1" applyFill="1" applyAlignment="1">
      <alignment horizontal="right"/>
    </xf>
    <xf numFmtId="164" fontId="2" fillId="0" borderId="0" xfId="0" applyNumberFormat="1" applyFont="1"/>
    <xf numFmtId="165" fontId="2" fillId="2" borderId="0" xfId="0" applyNumberFormat="1" applyFont="1" applyFill="1"/>
    <xf numFmtId="165" fontId="2" fillId="0" borderId="0" xfId="0" applyNumberFormat="1" applyFont="1" applyAlignment="1">
      <alignment vertical="top"/>
    </xf>
    <xf numFmtId="164" fontId="2" fillId="3" borderId="0" xfId="0" applyNumberFormat="1" applyFont="1" applyFill="1" applyAlignment="1">
      <alignment vertical="top"/>
    </xf>
    <xf numFmtId="164" fontId="2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164" fontId="3" fillId="3" borderId="0" xfId="0" applyNumberFormat="1" applyFont="1" applyFill="1" applyAlignment="1">
      <alignment vertical="top"/>
    </xf>
    <xf numFmtId="0" fontId="1" fillId="0" borderId="0" xfId="0" applyFont="1"/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165" fontId="4" fillId="2" borderId="0" xfId="0" applyNumberFormat="1" applyFont="1" applyFill="1" applyAlignment="1">
      <alignment horizontal="right"/>
    </xf>
    <xf numFmtId="165" fontId="4" fillId="2" borderId="0" xfId="0" applyNumberFormat="1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Fill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 vertical="top"/>
    </xf>
    <xf numFmtId="0" fontId="0" fillId="4" borderId="0" xfId="0" applyFill="1"/>
    <xf numFmtId="166" fontId="0" fillId="0" borderId="0" xfId="0" applyNumberFormat="1"/>
    <xf numFmtId="0" fontId="5" fillId="5" borderId="0" xfId="1" applyBorder="1"/>
    <xf numFmtId="0" fontId="5" fillId="5" borderId="0" xfId="1"/>
    <xf numFmtId="6" fontId="5" fillId="5" borderId="0" xfId="1" applyNumberFormat="1"/>
    <xf numFmtId="0" fontId="6" fillId="6" borderId="0" xfId="2"/>
    <xf numFmtId="0" fontId="7" fillId="0" borderId="0" xfId="0" applyFont="1"/>
    <xf numFmtId="5" fontId="0" fillId="0" borderId="0" xfId="0" applyNumberFormat="1"/>
    <xf numFmtId="6" fontId="0" fillId="0" borderId="0" xfId="0" applyNumberFormat="1"/>
    <xf numFmtId="8" fontId="0" fillId="0" borderId="0" xfId="0" applyNumberFormat="1"/>
    <xf numFmtId="0" fontId="0" fillId="7" borderId="0" xfId="0" applyFill="1"/>
    <xf numFmtId="0" fontId="0" fillId="0" borderId="0" xfId="0" applyFill="1" applyBorder="1"/>
    <xf numFmtId="164" fontId="10" fillId="3" borderId="0" xfId="0" applyNumberFormat="1" applyFont="1" applyFill="1" applyAlignment="1">
      <alignment vertical="top"/>
    </xf>
    <xf numFmtId="164" fontId="10" fillId="0" borderId="0" xfId="0" applyNumberFormat="1" applyFont="1" applyAlignment="1">
      <alignment vertical="top"/>
    </xf>
    <xf numFmtId="165" fontId="10" fillId="0" borderId="0" xfId="0" applyNumberFormat="1" applyFont="1" applyAlignment="1">
      <alignment horizontal="right"/>
    </xf>
    <xf numFmtId="165" fontId="10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165" fontId="10" fillId="0" borderId="0" xfId="0" applyNumberFormat="1" applyFont="1" applyAlignment="1">
      <alignment horizontal="right" vertical="top"/>
    </xf>
    <xf numFmtId="165" fontId="9" fillId="0" borderId="0" xfId="0" applyNumberFormat="1" applyFont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5" fontId="10" fillId="2" borderId="0" xfId="0" applyNumberFormat="1" applyFont="1" applyFill="1" applyAlignment="1">
      <alignment horizontal="right" vertical="top"/>
    </xf>
    <xf numFmtId="0" fontId="0" fillId="0" borderId="0" xfId="0" applyFont="1"/>
    <xf numFmtId="0" fontId="6" fillId="6" borderId="0" xfId="2" applyFont="1"/>
    <xf numFmtId="3" fontId="11" fillId="8" borderId="0" xfId="0" applyNumberFormat="1" applyFont="1" applyFill="1" applyAlignment="1">
      <alignment horizontal="right"/>
    </xf>
    <xf numFmtId="3" fontId="11" fillId="0" borderId="0" xfId="0" applyNumberFormat="1" applyFont="1" applyFill="1" applyAlignment="1">
      <alignment horizontal="right"/>
    </xf>
    <xf numFmtId="7" fontId="0" fillId="0" borderId="0" xfId="0" applyNumberFormat="1"/>
    <xf numFmtId="172" fontId="0" fillId="0" borderId="0" xfId="0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8"/>
  <sheetViews>
    <sheetView topLeftCell="M39" workbookViewId="0">
      <selection activeCell="AG2" sqref="AG2:AG67"/>
    </sheetView>
  </sheetViews>
  <sheetFormatPr defaultRowHeight="14.4" x14ac:dyDescent="0.55000000000000004"/>
  <cols>
    <col min="2" max="2" width="13.89453125" bestFit="1" customWidth="1"/>
    <col min="3" max="3" width="14.41796875" bestFit="1" customWidth="1"/>
    <col min="4" max="4" width="8.5234375" bestFit="1" customWidth="1"/>
    <col min="5" max="5" width="14.5234375" bestFit="1" customWidth="1"/>
    <col min="6" max="6" width="17.41796875" bestFit="1" customWidth="1"/>
    <col min="7" max="7" width="21.89453125" bestFit="1" customWidth="1"/>
    <col min="33" max="33" width="12.5234375" bestFit="1" customWidth="1"/>
  </cols>
  <sheetData>
    <row r="1" spans="1:34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8" t="s">
        <v>104</v>
      </c>
    </row>
    <row r="2" spans="1:34" x14ac:dyDescent="0.55000000000000004">
      <c r="A2" t="s">
        <v>33</v>
      </c>
      <c r="B2" s="50">
        <v>83231.191886792454</v>
      </c>
      <c r="C2" s="3">
        <v>92477.110457912466</v>
      </c>
      <c r="D2" s="3">
        <v>77087.214031971584</v>
      </c>
      <c r="E2" s="3">
        <v>84076.031155234654</v>
      </c>
      <c r="F2" s="3">
        <v>72655.586005830904</v>
      </c>
      <c r="G2" s="3">
        <v>75091.312330623303</v>
      </c>
      <c r="H2" s="50">
        <v>66312.93021306819</v>
      </c>
      <c r="I2" s="3">
        <v>67586.521008403361</v>
      </c>
      <c r="J2" s="3">
        <v>112867.83984526113</v>
      </c>
      <c r="K2" s="3">
        <v>118322.26953748007</v>
      </c>
      <c r="L2" s="3">
        <v>136839.33920187794</v>
      </c>
      <c r="M2" s="50">
        <v>141279.63763197136</v>
      </c>
      <c r="N2" s="3">
        <v>72890.566554267643</v>
      </c>
      <c r="O2" s="3">
        <v>82134.808077097507</v>
      </c>
      <c r="P2" s="50">
        <v>93348.712622347957</v>
      </c>
      <c r="Q2" s="3">
        <v>80608.971770000004</v>
      </c>
      <c r="R2" s="3">
        <v>77084.752748691099</v>
      </c>
      <c r="S2" s="3">
        <v>94541.909663865546</v>
      </c>
      <c r="T2" s="3">
        <v>67762.534743202414</v>
      </c>
      <c r="U2" s="3">
        <v>52358.6</v>
      </c>
      <c r="V2" s="3">
        <v>67402.166047678795</v>
      </c>
      <c r="W2" s="3">
        <v>69287.311928223848</v>
      </c>
      <c r="X2" s="3">
        <v>61029</v>
      </c>
      <c r="Y2" s="3">
        <v>99966.341340782121</v>
      </c>
      <c r="Z2" s="50">
        <v>75643.192036503358</v>
      </c>
      <c r="AA2" s="3">
        <v>91967.708611111113</v>
      </c>
      <c r="AB2" s="3">
        <v>56440.796222222227</v>
      </c>
      <c r="AC2" s="3">
        <v>89734.110054347839</v>
      </c>
      <c r="AD2" s="50">
        <v>80842.28964341899</v>
      </c>
      <c r="AE2" s="3">
        <v>110863.08492569001</v>
      </c>
      <c r="AF2" s="3">
        <v>69532.93054279749</v>
      </c>
      <c r="AG2" s="50">
        <v>87301.102097345123</v>
      </c>
      <c r="AH2" s="50">
        <v>91088.687751622288</v>
      </c>
    </row>
    <row r="3" spans="1:34" x14ac:dyDescent="0.55000000000000004">
      <c r="A3" t="s">
        <v>34</v>
      </c>
      <c r="B3" s="50">
        <v>94854.677736686397</v>
      </c>
      <c r="C3" s="3">
        <v>103905.80142616507</v>
      </c>
      <c r="D3" s="3">
        <v>86748.41820588235</v>
      </c>
      <c r="E3" s="3">
        <v>100846.72927444795</v>
      </c>
      <c r="F3" s="3">
        <v>79890.359036144582</v>
      </c>
      <c r="G3" s="3">
        <v>85936.627872117402</v>
      </c>
      <c r="H3" s="50">
        <v>73863.110642781874</v>
      </c>
      <c r="I3" s="3">
        <v>72817.190895741558</v>
      </c>
      <c r="J3" s="3">
        <v>135797.15920716114</v>
      </c>
      <c r="K3" s="3">
        <v>141416.46440654842</v>
      </c>
      <c r="L3" s="3">
        <v>148299.95175298804</v>
      </c>
      <c r="M3" s="50">
        <v>152623.59963560209</v>
      </c>
      <c r="N3" s="3">
        <v>76888.374239510493</v>
      </c>
      <c r="O3" s="3">
        <v>90170.435823639782</v>
      </c>
      <c r="P3" s="50">
        <v>101747.9353841174</v>
      </c>
      <c r="Q3" s="3">
        <v>87741.254271472397</v>
      </c>
      <c r="R3" s="3">
        <v>87025.340712830963</v>
      </c>
      <c r="S3" s="3">
        <v>122667.58316602316</v>
      </c>
      <c r="T3" s="3">
        <v>79196.381615969585</v>
      </c>
      <c r="U3" s="3">
        <v>52982.990135135136</v>
      </c>
      <c r="V3" s="3">
        <v>71522.768507638073</v>
      </c>
      <c r="W3" s="3">
        <v>72606.567679303276</v>
      </c>
      <c r="X3" s="3">
        <v>63914.510869565216</v>
      </c>
      <c r="Y3" s="3">
        <v>110146.41051580699</v>
      </c>
      <c r="Z3" s="50">
        <v>85095.339806560136</v>
      </c>
      <c r="AA3" s="3">
        <v>108301.11761695906</v>
      </c>
      <c r="AB3" s="3">
        <v>66110.373333333337</v>
      </c>
      <c r="AC3" s="3">
        <v>99977.878827586217</v>
      </c>
      <c r="AD3" s="50">
        <v>87276.382319963537</v>
      </c>
      <c r="AE3" s="3">
        <v>134884.87768595043</v>
      </c>
      <c r="AF3" s="3">
        <v>75852.547874306838</v>
      </c>
      <c r="AG3" s="50">
        <v>98869.956194968559</v>
      </c>
      <c r="AH3" s="50">
        <v>102182.97446108259</v>
      </c>
    </row>
    <row r="4" spans="1:34" x14ac:dyDescent="0.55000000000000004">
      <c r="A4" t="s">
        <v>35</v>
      </c>
      <c r="B4" s="50">
        <v>92223.667311889716</v>
      </c>
      <c r="C4" s="3">
        <v>101742.68707940781</v>
      </c>
      <c r="D4" s="3">
        <v>85082.075889570551</v>
      </c>
      <c r="E4" s="3">
        <v>100641.2166988417</v>
      </c>
      <c r="F4" s="3">
        <v>79935.720461095101</v>
      </c>
      <c r="G4" s="3">
        <v>89025.896801040304</v>
      </c>
      <c r="H4" s="50">
        <v>73356.294739281569</v>
      </c>
      <c r="I4" s="3">
        <v>75402.2421875</v>
      </c>
      <c r="J4" s="3">
        <v>142357.7283114754</v>
      </c>
      <c r="K4" s="3">
        <v>141569.57394524961</v>
      </c>
      <c r="L4" s="3">
        <v>159263.4462242563</v>
      </c>
      <c r="M4" s="50">
        <v>150213.86471904526</v>
      </c>
      <c r="N4" s="3">
        <v>83160.133115530305</v>
      </c>
      <c r="O4" s="3">
        <v>90931.607625298333</v>
      </c>
      <c r="P4" s="50">
        <v>106870.22548890514</v>
      </c>
      <c r="Q4" s="3">
        <v>95305.912367000768</v>
      </c>
      <c r="R4" s="3">
        <v>91695.159387254898</v>
      </c>
      <c r="S4" s="3">
        <v>124317.30227699531</v>
      </c>
      <c r="T4" s="3">
        <v>83686.627104166662</v>
      </c>
      <c r="U4" s="3">
        <v>55942.37777777778</v>
      </c>
      <c r="V4" s="3">
        <v>76247.471163398688</v>
      </c>
      <c r="W4" s="3">
        <v>73600.017417018709</v>
      </c>
      <c r="X4" s="3">
        <v>65136.2</v>
      </c>
      <c r="Y4" s="3">
        <v>116955.33786407766</v>
      </c>
      <c r="Z4" s="50">
        <v>87367.415790393017</v>
      </c>
      <c r="AA4" s="3">
        <v>116097.41975903616</v>
      </c>
      <c r="AB4" s="3">
        <v>65802.05</v>
      </c>
      <c r="AC4" s="3">
        <v>105787.56125845738</v>
      </c>
      <c r="AD4" s="50">
        <v>90338.297673849171</v>
      </c>
      <c r="AE4" s="3">
        <v>132905.74379958247</v>
      </c>
      <c r="AF4" s="3">
        <v>77939.65408675799</v>
      </c>
      <c r="AG4" s="50">
        <v>96500.428455284549</v>
      </c>
      <c r="AH4" s="50">
        <v>103419.05572202112</v>
      </c>
    </row>
    <row r="5" spans="1:34" x14ac:dyDescent="0.55000000000000004">
      <c r="A5" t="s">
        <v>36</v>
      </c>
      <c r="B5" s="50">
        <v>95839.173083209505</v>
      </c>
      <c r="C5" s="3">
        <v>104698.43563622171</v>
      </c>
      <c r="D5" s="3">
        <v>92434.525087719303</v>
      </c>
      <c r="E5" s="3">
        <v>101206.130390625</v>
      </c>
      <c r="F5" s="3">
        <v>82555.596296296295</v>
      </c>
      <c r="G5" s="3">
        <v>96822.721069444437</v>
      </c>
      <c r="H5" s="50">
        <v>77155.212962962964</v>
      </c>
      <c r="I5" s="3">
        <v>80852.058955512563</v>
      </c>
      <c r="J5" s="3">
        <v>140324.10335317461</v>
      </c>
      <c r="K5" s="3">
        <v>138882.10886409736</v>
      </c>
      <c r="L5" s="3">
        <v>170409.50735294117</v>
      </c>
      <c r="M5" s="50">
        <v>155348.63024245843</v>
      </c>
      <c r="N5" s="3">
        <v>83035.679041394338</v>
      </c>
      <c r="O5" s="3">
        <v>93064.450101214577</v>
      </c>
      <c r="P5" s="50">
        <v>109523.89002150537</v>
      </c>
      <c r="Q5" s="3">
        <v>96586.587444253862</v>
      </c>
      <c r="R5" s="3">
        <v>89300.277903225811</v>
      </c>
      <c r="S5" s="3">
        <v>114971.00885714285</v>
      </c>
      <c r="T5" s="3">
        <v>79297.42262790697</v>
      </c>
      <c r="U5" s="3">
        <v>61643.126865671642</v>
      </c>
      <c r="V5" s="3">
        <v>84397.734916030546</v>
      </c>
      <c r="W5" s="3">
        <v>78189.625946969696</v>
      </c>
      <c r="X5" s="3">
        <v>73963.838235294126</v>
      </c>
      <c r="Y5" s="3">
        <v>118719.48887226697</v>
      </c>
      <c r="Z5" s="50">
        <v>91858.358160427815</v>
      </c>
      <c r="AA5" s="3">
        <v>118474.44336752137</v>
      </c>
      <c r="AB5" s="3">
        <v>62484.469696969696</v>
      </c>
      <c r="AC5" s="3">
        <v>105531.6886541471</v>
      </c>
      <c r="AD5" s="50">
        <v>96879.854584958215</v>
      </c>
      <c r="AE5" s="3">
        <v>138196.30338174273</v>
      </c>
      <c r="AF5" s="3">
        <v>78971.850119047624</v>
      </c>
      <c r="AG5" s="50">
        <v>102388.28182701653</v>
      </c>
      <c r="AH5" s="50">
        <v>106993.79324357066</v>
      </c>
    </row>
    <row r="6" spans="1:34" x14ac:dyDescent="0.55000000000000004">
      <c r="A6" t="s">
        <v>37</v>
      </c>
      <c r="B6" s="50">
        <v>97368.100400232026</v>
      </c>
      <c r="C6" s="4">
        <v>106077.96119402983</v>
      </c>
      <c r="D6" s="4">
        <v>93873.287640117996</v>
      </c>
      <c r="E6" s="4">
        <v>101691.98823529411</v>
      </c>
      <c r="F6" s="4">
        <v>95744.489743589744</v>
      </c>
      <c r="G6" s="4">
        <v>100122.86695757575</v>
      </c>
      <c r="H6" s="50">
        <v>74070.705958005245</v>
      </c>
      <c r="I6" s="4">
        <v>80675.780995475114</v>
      </c>
      <c r="J6" s="4">
        <v>136435.68858050846</v>
      </c>
      <c r="K6" s="4">
        <v>142433.05576171874</v>
      </c>
      <c r="L6" s="4">
        <v>156045.00222222222</v>
      </c>
      <c r="M6" s="50">
        <v>162877.32528359033</v>
      </c>
      <c r="N6" s="4">
        <v>88683.291786771952</v>
      </c>
      <c r="O6" s="4">
        <v>97541.935885057464</v>
      </c>
      <c r="P6" s="50">
        <v>110888.66790513834</v>
      </c>
      <c r="Q6" s="4">
        <v>101113.69074164629</v>
      </c>
      <c r="R6" s="4">
        <v>105092.1267032967</v>
      </c>
      <c r="S6" s="4">
        <v>112834.74088772846</v>
      </c>
      <c r="T6" s="4">
        <v>84610.984101995564</v>
      </c>
      <c r="U6" s="4">
        <v>64776.932441860466</v>
      </c>
      <c r="V6" s="4">
        <v>85756.576228373699</v>
      </c>
      <c r="W6" s="4">
        <v>83079.232930005426</v>
      </c>
      <c r="X6" s="4">
        <v>74283.252747252758</v>
      </c>
      <c r="Y6" s="4">
        <v>120164.09384279477</v>
      </c>
      <c r="Z6" s="50">
        <v>89732.770575139148</v>
      </c>
      <c r="AA6" s="4">
        <v>119485.86420608108</v>
      </c>
      <c r="AB6" s="4">
        <v>62677.294117647056</v>
      </c>
      <c r="AC6" s="4">
        <v>101253.46429155313</v>
      </c>
      <c r="AD6" s="50">
        <v>100521.58995367987</v>
      </c>
      <c r="AE6" s="4">
        <v>131700.67462039046</v>
      </c>
      <c r="AF6" s="4">
        <v>80973.082191780821</v>
      </c>
      <c r="AG6" s="50">
        <v>103551.64958788898</v>
      </c>
      <c r="AH6" s="50">
        <v>108266.93991944079</v>
      </c>
    </row>
    <row r="7" spans="1:34" x14ac:dyDescent="0.55000000000000004">
      <c r="A7" t="s">
        <v>38</v>
      </c>
      <c r="B7" s="50">
        <v>103947.39234207969</v>
      </c>
      <c r="C7" s="4">
        <v>116977.77699808795</v>
      </c>
      <c r="D7" s="4">
        <v>100101.82673590504</v>
      </c>
      <c r="E7" s="4">
        <v>115970.96489096573</v>
      </c>
      <c r="F7" s="4">
        <v>91247.544100529107</v>
      </c>
      <c r="G7" s="4">
        <v>105236.11997840174</v>
      </c>
      <c r="H7" s="50">
        <v>82730.230325670491</v>
      </c>
      <c r="I7" s="4">
        <v>90414.113798008548</v>
      </c>
      <c r="J7" s="4">
        <v>162656.98243980738</v>
      </c>
      <c r="K7" s="4">
        <v>155160.76444279347</v>
      </c>
      <c r="L7" s="4">
        <v>178152.72050347223</v>
      </c>
      <c r="M7" s="50">
        <v>172948.43211226328</v>
      </c>
      <c r="N7" s="4">
        <v>96307.243138815204</v>
      </c>
      <c r="O7" s="4">
        <v>105712.97662650602</v>
      </c>
      <c r="P7" s="50">
        <v>119982.89358566682</v>
      </c>
      <c r="Q7" s="4">
        <v>113204.28643803585</v>
      </c>
      <c r="R7" s="4">
        <v>111134.44682352942</v>
      </c>
      <c r="S7" s="4">
        <v>133435.24843601894</v>
      </c>
      <c r="T7" s="4">
        <v>94869.179192100535</v>
      </c>
      <c r="U7" s="4">
        <v>63931.722222222219</v>
      </c>
      <c r="V7" s="4">
        <v>90853.584236252544</v>
      </c>
      <c r="W7" s="4">
        <v>84840.203692307696</v>
      </c>
      <c r="X7" s="4">
        <v>77360.691176470587</v>
      </c>
      <c r="Y7" s="4">
        <v>125373.41688338494</v>
      </c>
      <c r="Z7" s="50">
        <v>102055.30936113576</v>
      </c>
      <c r="AA7" s="4">
        <v>128480.34933628319</v>
      </c>
      <c r="AB7" s="4">
        <v>77109.170212765966</v>
      </c>
      <c r="AC7" s="4">
        <v>119503.84377720871</v>
      </c>
      <c r="AD7" s="50">
        <v>106967.92817850638</v>
      </c>
      <c r="AE7" s="4">
        <v>141371.66228070174</v>
      </c>
      <c r="AF7" s="4">
        <v>91230.010395010395</v>
      </c>
      <c r="AG7" s="50">
        <v>112142.62460475825</v>
      </c>
      <c r="AH7" s="50">
        <v>118239.25515543971</v>
      </c>
    </row>
    <row r="8" spans="1:34" x14ac:dyDescent="0.55000000000000004">
      <c r="A8" t="s">
        <v>39</v>
      </c>
      <c r="B8" s="50">
        <v>104081.68110174255</v>
      </c>
      <c r="C8" s="4">
        <v>120894.81297009968</v>
      </c>
      <c r="D8" s="4">
        <v>100769.60880269815</v>
      </c>
      <c r="E8" s="4">
        <v>121485.77736928106</v>
      </c>
      <c r="F8" s="4">
        <v>97977.896875000006</v>
      </c>
      <c r="G8" s="4">
        <v>120434.72148541114</v>
      </c>
      <c r="H8" s="50">
        <v>87920.512151589239</v>
      </c>
      <c r="I8" s="4">
        <v>90151.983238636371</v>
      </c>
      <c r="J8" s="4">
        <v>160874.92345335515</v>
      </c>
      <c r="K8" s="4">
        <v>154594.17874396135</v>
      </c>
      <c r="L8" s="4">
        <v>173494.10389277391</v>
      </c>
      <c r="M8" s="50">
        <v>167988.62098962712</v>
      </c>
      <c r="N8" s="4">
        <v>100931.99261665141</v>
      </c>
      <c r="O8" s="4">
        <v>104848.58517124735</v>
      </c>
      <c r="P8" s="50">
        <v>120326.4182749539</v>
      </c>
      <c r="Q8" s="4">
        <v>118393.01064323113</v>
      </c>
      <c r="R8" s="4">
        <v>116779.87189765459</v>
      </c>
      <c r="S8" s="4">
        <v>128212.61504784688</v>
      </c>
      <c r="T8" s="4">
        <v>95620.294867256642</v>
      </c>
      <c r="U8" s="4">
        <v>69360.899390243911</v>
      </c>
      <c r="V8" s="4">
        <v>90680.351896162538</v>
      </c>
      <c r="W8" s="4">
        <v>87319.340950788333</v>
      </c>
      <c r="X8" s="4">
        <v>88610.709466666667</v>
      </c>
      <c r="Y8" s="4">
        <v>127099.16096428571</v>
      </c>
      <c r="Z8" s="50">
        <v>98075.948717948719</v>
      </c>
      <c r="AA8" s="4">
        <v>138274.90740983607</v>
      </c>
      <c r="AB8" s="4">
        <v>85336.63076923076</v>
      </c>
      <c r="AC8" s="4">
        <v>117333.61412291933</v>
      </c>
      <c r="AD8" s="50">
        <v>108365.88254288597</v>
      </c>
      <c r="AE8" s="4">
        <v>152592.14096885815</v>
      </c>
      <c r="AF8" s="4">
        <v>86478.572513966486</v>
      </c>
      <c r="AG8" s="50">
        <v>112351.05178477689</v>
      </c>
      <c r="AH8" s="50">
        <v>118077.43657936029</v>
      </c>
    </row>
    <row r="9" spans="1:34" x14ac:dyDescent="0.55000000000000004">
      <c r="A9" t="s">
        <v>40</v>
      </c>
      <c r="B9" s="50">
        <v>103944.83827926658</v>
      </c>
      <c r="C9" s="4">
        <v>124080.50726890756</v>
      </c>
      <c r="D9" s="4">
        <v>103929.04406130267</v>
      </c>
      <c r="E9" s="4">
        <v>112506.61188888889</v>
      </c>
      <c r="F9" s="4">
        <v>93681.293604651175</v>
      </c>
      <c r="G9" s="4">
        <v>105092.30441640379</v>
      </c>
      <c r="H9" s="50">
        <v>84296.194903581272</v>
      </c>
      <c r="I9" s="4">
        <v>83421.909807355521</v>
      </c>
      <c r="J9" s="4">
        <v>159583.0273929961</v>
      </c>
      <c r="K9" s="4">
        <v>147522.72040816327</v>
      </c>
      <c r="L9" s="4">
        <v>176263.69364640885</v>
      </c>
      <c r="M9" s="50">
        <v>168793.76415592994</v>
      </c>
      <c r="N9" s="4">
        <v>92363.571563192905</v>
      </c>
      <c r="O9" s="4">
        <v>104330.41322042467</v>
      </c>
      <c r="P9" s="50">
        <v>116545.61824159477</v>
      </c>
      <c r="Q9" s="4">
        <v>108946.02433359936</v>
      </c>
      <c r="R9" s="4">
        <v>104981.20011142062</v>
      </c>
      <c r="S9" s="4">
        <v>118832.72929936307</v>
      </c>
      <c r="T9" s="4">
        <v>92322.945894206554</v>
      </c>
      <c r="U9" s="4">
        <v>77321.886363636368</v>
      </c>
      <c r="V9" s="4">
        <v>87482.93295364239</v>
      </c>
      <c r="W9" s="4">
        <v>87652.769754816109</v>
      </c>
      <c r="X9" s="4">
        <v>91704.046875</v>
      </c>
      <c r="Y9" s="4">
        <v>134530.08907324364</v>
      </c>
      <c r="Z9" s="50">
        <v>94664.402383531968</v>
      </c>
      <c r="AA9" s="4">
        <v>121924.36553308825</v>
      </c>
      <c r="AB9" s="4">
        <v>74556.554342105272</v>
      </c>
      <c r="AC9" s="4">
        <v>114704.99923205342</v>
      </c>
      <c r="AD9" s="50">
        <v>107014.96025045816</v>
      </c>
      <c r="AE9" s="4">
        <v>144724.65344467643</v>
      </c>
      <c r="AF9" s="4">
        <v>86964.968810020873</v>
      </c>
      <c r="AG9" s="50">
        <v>104812.28216931217</v>
      </c>
      <c r="AH9" s="50">
        <v>115112.20390558094</v>
      </c>
    </row>
    <row r="10" spans="1:34" x14ac:dyDescent="0.55000000000000004">
      <c r="A10" t="s">
        <v>41</v>
      </c>
      <c r="B10" s="50">
        <v>107420.36433927475</v>
      </c>
      <c r="C10" s="3">
        <v>120544.19632928475</v>
      </c>
      <c r="D10" s="3">
        <v>108626.80848392038</v>
      </c>
      <c r="E10" s="3">
        <v>121811.65422090729</v>
      </c>
      <c r="F10" s="3">
        <v>102352.19796954315</v>
      </c>
      <c r="G10" s="3">
        <v>107206.58360465117</v>
      </c>
      <c r="H10" s="50">
        <v>87362.230164556968</v>
      </c>
      <c r="I10" s="3">
        <v>88998.96378299121</v>
      </c>
      <c r="J10" s="3">
        <v>160346.15680357144</v>
      </c>
      <c r="K10" s="3">
        <v>155691.33437735849</v>
      </c>
      <c r="L10" s="3">
        <v>158394.36656612527</v>
      </c>
      <c r="M10" s="50">
        <v>171612.39654373928</v>
      </c>
      <c r="N10" s="3">
        <v>97812.533431952674</v>
      </c>
      <c r="O10" s="3">
        <v>103740.48010068465</v>
      </c>
      <c r="P10" s="50">
        <v>120790.01930304595</v>
      </c>
      <c r="Q10" s="3">
        <v>111608.85785830619</v>
      </c>
      <c r="R10" s="3">
        <v>111620.02508120651</v>
      </c>
      <c r="S10" s="3">
        <v>134242.47138810199</v>
      </c>
      <c r="T10" s="3">
        <v>103527.78422924901</v>
      </c>
      <c r="U10" s="3">
        <v>75295.808076923073</v>
      </c>
      <c r="V10" s="3">
        <v>90882.909300361891</v>
      </c>
      <c r="W10" s="3">
        <v>94183.636195652172</v>
      </c>
      <c r="X10" s="3">
        <v>95849.8125</v>
      </c>
      <c r="Y10" s="3">
        <v>121900.55602339182</v>
      </c>
      <c r="Z10" s="50">
        <v>99598.572338489539</v>
      </c>
      <c r="AA10" s="3">
        <v>119896.2998392283</v>
      </c>
      <c r="AB10" s="3">
        <v>65119.98412698412</v>
      </c>
      <c r="AC10" s="3">
        <v>120065.10119942196</v>
      </c>
      <c r="AD10" s="50">
        <v>108433.31101812367</v>
      </c>
      <c r="AE10" s="3">
        <v>141044.35586792452</v>
      </c>
      <c r="AF10" s="3">
        <v>91616.889432485332</v>
      </c>
      <c r="AG10" s="50">
        <v>108049.86810836502</v>
      </c>
      <c r="AH10" s="50">
        <v>117735.86541984258</v>
      </c>
    </row>
    <row r="11" spans="1:34" x14ac:dyDescent="0.55000000000000004">
      <c r="A11" t="s">
        <v>42</v>
      </c>
      <c r="B11" s="50">
        <v>120234.991799511</v>
      </c>
      <c r="C11" s="3">
        <v>128956.13087599546</v>
      </c>
      <c r="D11" s="3">
        <v>112194.26115020298</v>
      </c>
      <c r="E11" s="3">
        <v>135651.83143283581</v>
      </c>
      <c r="F11" s="3">
        <v>97120.087804878058</v>
      </c>
      <c r="G11" s="3">
        <v>116107.30812889812</v>
      </c>
      <c r="H11" s="50">
        <v>96608.975833333345</v>
      </c>
      <c r="I11" s="3">
        <v>98937.235102040824</v>
      </c>
      <c r="J11" s="3">
        <v>168345.29738129498</v>
      </c>
      <c r="K11" s="3">
        <v>168179.70534210524</v>
      </c>
      <c r="L11" s="3">
        <v>174233.74043261231</v>
      </c>
      <c r="M11" s="50">
        <v>181726.68658896838</v>
      </c>
      <c r="N11" s="3">
        <v>105503.48263371151</v>
      </c>
      <c r="O11" s="3">
        <v>114210.79192119944</v>
      </c>
      <c r="P11" s="50">
        <v>126587.33430907277</v>
      </c>
      <c r="Q11" s="3">
        <v>122705.65470280862</v>
      </c>
      <c r="R11" s="3">
        <v>110194.58284916202</v>
      </c>
      <c r="S11" s="3">
        <v>136255.97809638554</v>
      </c>
      <c r="T11" s="3">
        <v>105578.60663822526</v>
      </c>
      <c r="U11" s="3">
        <v>76472.493333333332</v>
      </c>
      <c r="V11" s="3">
        <v>99518.167827352081</v>
      </c>
      <c r="W11" s="3">
        <v>96301.499025285491</v>
      </c>
      <c r="X11" s="3">
        <v>94775.734090909085</v>
      </c>
      <c r="Y11" s="3">
        <v>141238.28064676616</v>
      </c>
      <c r="Z11" s="50">
        <v>104395.84682779455</v>
      </c>
      <c r="AA11" s="3">
        <v>134947.85604743083</v>
      </c>
      <c r="AB11" s="3">
        <v>77161.931772151904</v>
      </c>
      <c r="AC11" s="3">
        <v>128071.68095709571</v>
      </c>
      <c r="AD11" s="50">
        <v>115820.30264273357</v>
      </c>
      <c r="AE11" s="3">
        <v>154641.30004504503</v>
      </c>
      <c r="AF11" s="3">
        <v>94031.61912479742</v>
      </c>
      <c r="AG11" s="50">
        <v>120254.97154752552</v>
      </c>
      <c r="AH11" s="50">
        <v>126649.14247271359</v>
      </c>
    </row>
    <row r="12" spans="1:34" x14ac:dyDescent="0.55000000000000004">
      <c r="A12" t="s">
        <v>43</v>
      </c>
      <c r="B12" s="50">
        <v>117316.74027488152</v>
      </c>
      <c r="C12" s="3">
        <v>135241.01002135611</v>
      </c>
      <c r="D12" s="3">
        <v>116637.63571428572</v>
      </c>
      <c r="E12" s="3">
        <v>126767.43644891122</v>
      </c>
      <c r="F12" s="3">
        <v>111995.69638554218</v>
      </c>
      <c r="G12" s="3">
        <v>121387.29253107344</v>
      </c>
      <c r="H12" s="50">
        <v>94393.391263157886</v>
      </c>
      <c r="I12" s="3">
        <v>104154.90209944751</v>
      </c>
      <c r="J12" s="3">
        <v>174452.37824726134</v>
      </c>
      <c r="K12" s="3">
        <v>165698.86547368421</v>
      </c>
      <c r="L12" s="3">
        <v>182334.18809980806</v>
      </c>
      <c r="M12" s="50">
        <v>174914.55700930004</v>
      </c>
      <c r="N12" s="3">
        <v>101890.66653231939</v>
      </c>
      <c r="O12" s="3">
        <v>113325.96155956679</v>
      </c>
      <c r="P12" s="50">
        <v>125385.12377866845</v>
      </c>
      <c r="Q12" s="3">
        <v>130296.66759534582</v>
      </c>
      <c r="R12" s="3">
        <v>108259.74154004107</v>
      </c>
      <c r="S12" s="3">
        <v>136533.59445628998</v>
      </c>
      <c r="T12" s="3">
        <v>108682.08266467067</v>
      </c>
      <c r="U12" s="3">
        <v>82428.712</v>
      </c>
      <c r="V12" s="3">
        <v>100114.45114006514</v>
      </c>
      <c r="W12" s="3">
        <v>96479.241576630666</v>
      </c>
      <c r="X12" s="3">
        <v>98604.87378640777</v>
      </c>
      <c r="Y12" s="3">
        <v>140427.33913357402</v>
      </c>
      <c r="Z12" s="50">
        <v>109743.82307874017</v>
      </c>
      <c r="AA12" s="3">
        <v>143260.246998672</v>
      </c>
      <c r="AB12" s="3">
        <v>80387.97</v>
      </c>
      <c r="AC12" s="3">
        <v>130613.66007709251</v>
      </c>
      <c r="AD12" s="50">
        <v>116252.05398322015</v>
      </c>
      <c r="AE12" s="3">
        <v>150783.80856219708</v>
      </c>
      <c r="AF12" s="3">
        <v>95218.592250803864</v>
      </c>
      <c r="AG12" s="50">
        <v>116257.58752997601</v>
      </c>
      <c r="AH12" s="50">
        <v>125956.5416171776</v>
      </c>
    </row>
    <row r="13" spans="1:34" x14ac:dyDescent="0.55000000000000004">
      <c r="A13" t="s">
        <v>44</v>
      </c>
      <c r="B13" s="50">
        <v>114465.71891625616</v>
      </c>
      <c r="C13" s="3">
        <v>129845.12195820434</v>
      </c>
      <c r="D13" s="3">
        <v>118386.9365210356</v>
      </c>
      <c r="E13" s="3">
        <v>120181.5818459069</v>
      </c>
      <c r="F13" s="3">
        <v>104690.52453987731</v>
      </c>
      <c r="G13" s="3">
        <v>113447.52102040817</v>
      </c>
      <c r="H13" s="50">
        <v>99794.227217948719</v>
      </c>
      <c r="I13" s="3">
        <v>93828.931842105259</v>
      </c>
      <c r="J13" s="3">
        <v>157047.93864312267</v>
      </c>
      <c r="K13" s="3">
        <v>155546.20341328415</v>
      </c>
      <c r="L13" s="3">
        <v>165807.90972222222</v>
      </c>
      <c r="M13" s="50">
        <v>177234.13323743187</v>
      </c>
      <c r="N13" s="3">
        <v>105565.98747311829</v>
      </c>
      <c r="O13" s="3">
        <v>108091.84293136321</v>
      </c>
      <c r="P13" s="50">
        <v>124731.03072481276</v>
      </c>
      <c r="Q13" s="3">
        <v>125693.34784863349</v>
      </c>
      <c r="R13" s="3">
        <v>111157.11803738319</v>
      </c>
      <c r="S13" s="3">
        <v>136271.84530386739</v>
      </c>
      <c r="T13" s="3">
        <v>101780.59401709402</v>
      </c>
      <c r="U13" s="3">
        <v>75528.875</v>
      </c>
      <c r="V13" s="3">
        <v>98295.673695652164</v>
      </c>
      <c r="W13" s="3">
        <v>99432.860807730423</v>
      </c>
      <c r="X13" s="3">
        <v>88763.115157894732</v>
      </c>
      <c r="Y13" s="3">
        <v>144600.73552808989</v>
      </c>
      <c r="Z13" s="50">
        <v>111546.54077625572</v>
      </c>
      <c r="AA13" s="3">
        <v>131600.77261083745</v>
      </c>
      <c r="AB13" s="3">
        <v>85105.458333333343</v>
      </c>
      <c r="AC13" s="3">
        <v>141182.32666110183</v>
      </c>
      <c r="AD13" s="50">
        <v>114735.60394866733</v>
      </c>
      <c r="AE13" s="3">
        <v>144850.19569892474</v>
      </c>
      <c r="AF13" s="3">
        <v>88522.527453271017</v>
      </c>
      <c r="AG13" s="50">
        <v>120081.49558365758</v>
      </c>
      <c r="AH13" s="50">
        <v>124481.09080847548</v>
      </c>
    </row>
    <row r="14" spans="1:34" x14ac:dyDescent="0.55000000000000004">
      <c r="A14" t="s">
        <v>45</v>
      </c>
      <c r="B14" s="50">
        <v>127478.41667648792</v>
      </c>
      <c r="C14" s="4">
        <v>146211.19361774746</v>
      </c>
      <c r="D14" s="4">
        <v>123554.77928460343</v>
      </c>
      <c r="E14" s="4">
        <v>124102.31178378379</v>
      </c>
      <c r="F14" s="4">
        <v>117901.18896296296</v>
      </c>
      <c r="G14" s="4">
        <v>121343.38769985974</v>
      </c>
      <c r="H14" s="50">
        <v>100185.23922363848</v>
      </c>
      <c r="I14" s="4">
        <v>102188.65340768278</v>
      </c>
      <c r="J14" s="4">
        <v>164405.65263620386</v>
      </c>
      <c r="K14" s="4">
        <v>171067.25442758619</v>
      </c>
      <c r="L14" s="4">
        <v>179613.20298387096</v>
      </c>
      <c r="M14" s="50">
        <v>186761.61643572181</v>
      </c>
      <c r="N14" s="4">
        <v>106556.859801085</v>
      </c>
      <c r="O14" s="4">
        <v>114397.6505440826</v>
      </c>
      <c r="P14" s="50">
        <v>127105.64304307335</v>
      </c>
      <c r="Q14" s="4">
        <v>138836.75250569475</v>
      </c>
      <c r="R14" s="4">
        <v>110067.59474885845</v>
      </c>
      <c r="S14" s="4">
        <v>139881.16838046274</v>
      </c>
      <c r="T14" s="4">
        <v>110386.79009900992</v>
      </c>
      <c r="U14" s="4">
        <v>78262.16</v>
      </c>
      <c r="V14" s="4">
        <v>102025.72413441956</v>
      </c>
      <c r="W14" s="4">
        <v>102939.2221103896</v>
      </c>
      <c r="X14" s="4">
        <v>105364.20212765958</v>
      </c>
      <c r="Y14" s="4">
        <v>144652.37948325358</v>
      </c>
      <c r="Z14" s="50">
        <v>109923.95956903431</v>
      </c>
      <c r="AA14" s="4">
        <v>133907.71942446043</v>
      </c>
      <c r="AB14" s="4">
        <v>79957.117977528091</v>
      </c>
      <c r="AC14" s="4">
        <v>134254.96712749614</v>
      </c>
      <c r="AD14" s="50">
        <v>121704.27530164534</v>
      </c>
      <c r="AE14" s="4">
        <v>155883.56</v>
      </c>
      <c r="AF14" s="4">
        <v>99038.398728813569</v>
      </c>
      <c r="AG14" s="50">
        <v>125357.90372250423</v>
      </c>
      <c r="AH14" s="50">
        <v>130762.9964013507</v>
      </c>
    </row>
    <row r="15" spans="1:34" x14ac:dyDescent="0.55000000000000004">
      <c r="A15" t="s">
        <v>46</v>
      </c>
      <c r="B15" s="50">
        <v>137378.48634615383</v>
      </c>
      <c r="C15" s="4">
        <v>154950.98521533923</v>
      </c>
      <c r="D15" s="4">
        <v>131745.46173149309</v>
      </c>
      <c r="E15" s="4">
        <v>141787.71086890242</v>
      </c>
      <c r="F15" s="4">
        <v>124472.1712058212</v>
      </c>
      <c r="G15" s="4">
        <v>131753.28194092828</v>
      </c>
      <c r="H15" s="50">
        <v>109081.12915021459</v>
      </c>
      <c r="I15" s="4">
        <v>110960.7581425486</v>
      </c>
      <c r="J15" s="4">
        <v>184977.00397372741</v>
      </c>
      <c r="K15" s="4">
        <v>179522.77283618582</v>
      </c>
      <c r="L15" s="4">
        <v>199829.65819354838</v>
      </c>
      <c r="M15" s="50">
        <v>199146.24312424366</v>
      </c>
      <c r="N15" s="4">
        <v>114700.87018821604</v>
      </c>
      <c r="O15" s="4">
        <v>128189.17330925804</v>
      </c>
      <c r="P15" s="50">
        <v>134796.81894019092</v>
      </c>
      <c r="Q15" s="4">
        <v>145773.38903950955</v>
      </c>
      <c r="R15" s="4">
        <v>131008.13118867924</v>
      </c>
      <c r="S15" s="4">
        <v>155992.38803088802</v>
      </c>
      <c r="T15" s="4">
        <v>124347.53009980039</v>
      </c>
      <c r="U15" s="4">
        <v>75933.548780487807</v>
      </c>
      <c r="V15" s="4">
        <v>112732.0489944134</v>
      </c>
      <c r="W15" s="4">
        <v>107696.70590965603</v>
      </c>
      <c r="X15" s="4">
        <v>111776.1170212766</v>
      </c>
      <c r="Y15" s="4">
        <v>155859.62419658119</v>
      </c>
      <c r="Z15" s="50">
        <v>113804.08605994152</v>
      </c>
      <c r="AA15" s="4">
        <v>156307.17155480984</v>
      </c>
      <c r="AB15" s="4">
        <v>95095.057471264357</v>
      </c>
      <c r="AC15" s="4">
        <v>148195.75954436453</v>
      </c>
      <c r="AD15" s="50">
        <v>129187.93108712716</v>
      </c>
      <c r="AE15" s="4">
        <v>173341.847634584</v>
      </c>
      <c r="AF15" s="4">
        <v>96888.44106463877</v>
      </c>
      <c r="AG15" s="50">
        <v>132779.01006320224</v>
      </c>
      <c r="AH15" s="50">
        <v>142008.92687477445</v>
      </c>
    </row>
    <row r="16" spans="1:34" x14ac:dyDescent="0.55000000000000004">
      <c r="A16" t="s">
        <v>47</v>
      </c>
      <c r="B16" s="50">
        <v>144616.95926955703</v>
      </c>
      <c r="C16" s="4">
        <v>159077.27051369863</v>
      </c>
      <c r="D16" s="4">
        <v>133946.65647964797</v>
      </c>
      <c r="E16" s="4">
        <v>140742.44237885461</v>
      </c>
      <c r="F16" s="4">
        <v>129138.52485089464</v>
      </c>
      <c r="G16" s="4">
        <v>131134.26980208335</v>
      </c>
      <c r="H16" s="50">
        <v>111177.68872320597</v>
      </c>
      <c r="I16" s="4">
        <v>114620.67493003228</v>
      </c>
      <c r="J16" s="4">
        <v>186340.32603686635</v>
      </c>
      <c r="K16" s="4">
        <v>180927.84218026799</v>
      </c>
      <c r="L16" s="4">
        <v>199688.69760000001</v>
      </c>
      <c r="M16" s="50">
        <v>199880.16904559915</v>
      </c>
      <c r="N16" s="4">
        <v>116505.06266615147</v>
      </c>
      <c r="O16" s="4">
        <v>127864.97282704724</v>
      </c>
      <c r="P16" s="50">
        <v>136704.76123405105</v>
      </c>
      <c r="Q16" s="4">
        <v>146819.00230128205</v>
      </c>
      <c r="R16" s="4">
        <v>117283.47100175748</v>
      </c>
      <c r="S16" s="4">
        <v>153981.20961923848</v>
      </c>
      <c r="T16" s="4">
        <v>127982.39211072665</v>
      </c>
      <c r="U16" s="4">
        <v>80306.481927710847</v>
      </c>
      <c r="V16" s="4">
        <v>113333.28618421053</v>
      </c>
      <c r="W16" s="4">
        <v>108914.33285197103</v>
      </c>
      <c r="X16" s="4">
        <v>104602.31521739131</v>
      </c>
      <c r="Y16" s="4">
        <v>155430.16071177504</v>
      </c>
      <c r="Z16" s="50">
        <v>120798.37098150782</v>
      </c>
      <c r="AA16" s="4">
        <v>157142.69729545456</v>
      </c>
      <c r="AB16" s="4">
        <v>85447.898936170212</v>
      </c>
      <c r="AC16" s="4">
        <v>156353.92082236841</v>
      </c>
      <c r="AD16" s="50">
        <v>128159.20133592233</v>
      </c>
      <c r="AE16" s="4">
        <v>168297.24476650561</v>
      </c>
      <c r="AF16" s="4">
        <v>103374.77842201834</v>
      </c>
      <c r="AG16" s="50">
        <v>131594.91880918221</v>
      </c>
      <c r="AH16" s="50">
        <v>143065.20382032168</v>
      </c>
    </row>
    <row r="17" spans="1:34" x14ac:dyDescent="0.55000000000000004">
      <c r="A17" t="s">
        <v>48</v>
      </c>
      <c r="B17" s="50">
        <v>150845.76284160436</v>
      </c>
      <c r="C17" s="4">
        <v>162114.37427657875</v>
      </c>
      <c r="D17" s="4">
        <v>136546.82131147542</v>
      </c>
      <c r="E17" s="4">
        <v>149281.07204868156</v>
      </c>
      <c r="F17" s="4">
        <v>132730.58636363636</v>
      </c>
      <c r="G17" s="4">
        <v>125214.51632267442</v>
      </c>
      <c r="H17" s="50">
        <v>118546.96159912378</v>
      </c>
      <c r="I17" s="4">
        <v>114951.02989664083</v>
      </c>
      <c r="J17" s="4">
        <v>170471.87603351954</v>
      </c>
      <c r="K17" s="4">
        <v>183010.94993288591</v>
      </c>
      <c r="L17" s="4">
        <v>185360.7981171548</v>
      </c>
      <c r="M17" s="50">
        <v>194368.14300511894</v>
      </c>
      <c r="N17" s="4">
        <v>114694.95658410733</v>
      </c>
      <c r="O17" s="4">
        <v>125050.18965971927</v>
      </c>
      <c r="P17" s="50">
        <v>133984.01167025088</v>
      </c>
      <c r="Q17" s="4">
        <v>144778.824899931</v>
      </c>
      <c r="R17" s="4">
        <v>115967.40346330276</v>
      </c>
      <c r="S17" s="4">
        <v>152036.59067357512</v>
      </c>
      <c r="T17" s="4">
        <v>129375.68098739495</v>
      </c>
      <c r="U17" s="4">
        <v>83890.214876033046</v>
      </c>
      <c r="V17" s="4">
        <v>112158.18970893971</v>
      </c>
      <c r="W17" s="4">
        <v>109143.02067270993</v>
      </c>
      <c r="X17" s="4">
        <v>90479.138297872341</v>
      </c>
      <c r="Y17" s="4">
        <v>157596.90352747252</v>
      </c>
      <c r="Z17" s="50">
        <v>119170.03560913706</v>
      </c>
      <c r="AA17" s="4">
        <v>154085.94810659188</v>
      </c>
      <c r="AB17" s="4">
        <v>113739.9875</v>
      </c>
      <c r="AC17" s="4">
        <v>142969.36304473307</v>
      </c>
      <c r="AD17" s="50">
        <v>122030.88280458673</v>
      </c>
      <c r="AE17" s="4">
        <v>163357.92483588622</v>
      </c>
      <c r="AF17" s="4">
        <v>94859.44308943089</v>
      </c>
      <c r="AG17" s="50">
        <v>137174.16660936008</v>
      </c>
      <c r="AH17" s="50">
        <v>139944.06800609943</v>
      </c>
    </row>
    <row r="18" spans="1:34" x14ac:dyDescent="0.55000000000000004">
      <c r="A18" t="s">
        <v>49</v>
      </c>
      <c r="B18" s="50">
        <v>165757.14275822928</v>
      </c>
      <c r="C18" s="3">
        <v>176299.48979153507</v>
      </c>
      <c r="D18" s="3">
        <v>142689.89727395412</v>
      </c>
      <c r="E18" s="3">
        <v>148163.51085343229</v>
      </c>
      <c r="F18" s="3">
        <v>135391.66896551725</v>
      </c>
      <c r="G18" s="3">
        <v>133830.97429418741</v>
      </c>
      <c r="H18" s="50">
        <v>125496.2284069098</v>
      </c>
      <c r="I18" s="3">
        <v>124002.17561521253</v>
      </c>
      <c r="J18" s="3">
        <v>179977.66335384615</v>
      </c>
      <c r="K18" s="3">
        <v>192509.15633802817</v>
      </c>
      <c r="L18" s="3">
        <v>203619.44462998104</v>
      </c>
      <c r="M18" s="50">
        <v>208916.60816174644</v>
      </c>
      <c r="N18" s="3">
        <v>125007.11239111111</v>
      </c>
      <c r="O18" s="3">
        <v>130437.18414523973</v>
      </c>
      <c r="P18" s="50">
        <v>141352.31164449817</v>
      </c>
      <c r="Q18" s="3">
        <v>146773.23575129535</v>
      </c>
      <c r="R18" s="3">
        <v>120384.9126705653</v>
      </c>
      <c r="S18" s="3">
        <v>168702.68116326528</v>
      </c>
      <c r="T18" s="3">
        <v>134043.93537931034</v>
      </c>
      <c r="U18" s="3">
        <v>91830.079365079364</v>
      </c>
      <c r="V18" s="3">
        <v>121047.99644648829</v>
      </c>
      <c r="W18" s="3">
        <v>114326.7375072584</v>
      </c>
      <c r="X18" s="3">
        <v>126906</v>
      </c>
      <c r="Y18" s="3">
        <v>161359.02937258687</v>
      </c>
      <c r="Z18" s="50">
        <v>124920.48495522387</v>
      </c>
      <c r="AA18" s="3">
        <v>161513.23287654322</v>
      </c>
      <c r="AB18" s="3">
        <v>91988.166666666657</v>
      </c>
      <c r="AC18" s="3">
        <v>152670.984</v>
      </c>
      <c r="AD18" s="50">
        <v>130805.11459670424</v>
      </c>
      <c r="AE18" s="3">
        <v>174043.87826086956</v>
      </c>
      <c r="AF18" s="3">
        <v>104384.54924242424</v>
      </c>
      <c r="AG18" s="50">
        <v>141550.80169424744</v>
      </c>
      <c r="AH18" s="50">
        <v>148873.55159170629</v>
      </c>
    </row>
    <row r="19" spans="1:34" x14ac:dyDescent="0.55000000000000004">
      <c r="A19" t="s">
        <v>50</v>
      </c>
      <c r="B19" s="50">
        <v>184620.07883687943</v>
      </c>
      <c r="C19" s="3">
        <v>193435.28562535055</v>
      </c>
      <c r="D19" s="3">
        <v>145838.80116421569</v>
      </c>
      <c r="E19" s="3">
        <v>168048.98404605262</v>
      </c>
      <c r="F19" s="3">
        <v>153303.10189573458</v>
      </c>
      <c r="G19" s="3">
        <v>150964.89225305215</v>
      </c>
      <c r="H19" s="50">
        <v>134404.25687096774</v>
      </c>
      <c r="I19" s="3">
        <v>121469.33153347732</v>
      </c>
      <c r="J19" s="3">
        <v>190531.35868073878</v>
      </c>
      <c r="K19" s="3">
        <v>210880.72555151515</v>
      </c>
      <c r="L19" s="3">
        <v>203043.75355450236</v>
      </c>
      <c r="M19" s="50">
        <v>225960.09433782383</v>
      </c>
      <c r="N19" s="3">
        <v>127705.26971608833</v>
      </c>
      <c r="O19" s="3">
        <v>141049.02930248156</v>
      </c>
      <c r="P19" s="50">
        <v>150209.48046693314</v>
      </c>
      <c r="Q19" s="3">
        <v>160904.40428571429</v>
      </c>
      <c r="R19" s="3">
        <v>129605.55234042554</v>
      </c>
      <c r="S19" s="3">
        <v>171827.21979591835</v>
      </c>
      <c r="T19" s="3">
        <v>149081.03798214288</v>
      </c>
      <c r="U19" s="3">
        <v>96320.211009174309</v>
      </c>
      <c r="V19" s="3">
        <v>121267.6777184466</v>
      </c>
      <c r="W19" s="3">
        <v>116428.27118113523</v>
      </c>
      <c r="X19" s="3">
        <v>112959.5945945946</v>
      </c>
      <c r="Y19" s="3">
        <v>178010.20139741516</v>
      </c>
      <c r="Z19" s="50">
        <v>130881.56488559893</v>
      </c>
      <c r="AA19" s="3">
        <v>174623.24964143426</v>
      </c>
      <c r="AB19" s="3">
        <v>116259.465</v>
      </c>
      <c r="AC19" s="3">
        <v>167386.19057636886</v>
      </c>
      <c r="AD19" s="50">
        <v>134695.27113113497</v>
      </c>
      <c r="AE19" s="3">
        <v>187535.83876221496</v>
      </c>
      <c r="AF19" s="3">
        <v>109612.27556666666</v>
      </c>
      <c r="AG19" s="50">
        <v>144776.51277817658</v>
      </c>
      <c r="AH19" s="50">
        <v>159952.91692798157</v>
      </c>
    </row>
    <row r="20" spans="1:34" x14ac:dyDescent="0.55000000000000004">
      <c r="A20" t="s">
        <v>51</v>
      </c>
      <c r="B20" s="50">
        <v>180753.78732464928</v>
      </c>
      <c r="C20" s="3">
        <v>198610.51192013131</v>
      </c>
      <c r="D20" s="3">
        <v>148933.98280098281</v>
      </c>
      <c r="E20" s="3">
        <v>163115.47449695121</v>
      </c>
      <c r="F20" s="3">
        <v>142018.07456140351</v>
      </c>
      <c r="G20" s="3">
        <v>142391.23529106029</v>
      </c>
      <c r="H20" s="50">
        <v>133911.31088021779</v>
      </c>
      <c r="I20" s="3">
        <v>128834.99792960663</v>
      </c>
      <c r="J20" s="3">
        <v>202895.44956058587</v>
      </c>
      <c r="K20" s="3">
        <v>211526.70171786123</v>
      </c>
      <c r="L20" s="3">
        <v>212348.46679595276</v>
      </c>
      <c r="M20" s="50">
        <v>213385.57895113231</v>
      </c>
      <c r="N20" s="3">
        <v>135117.80156655845</v>
      </c>
      <c r="O20" s="3">
        <v>142132.0912904336</v>
      </c>
      <c r="P20" s="50">
        <v>146777.84297484157</v>
      </c>
      <c r="Q20" s="3">
        <v>161433.33178484108</v>
      </c>
      <c r="R20" s="3">
        <v>132468.64358974359</v>
      </c>
      <c r="S20" s="3">
        <v>168729.65273178808</v>
      </c>
      <c r="T20" s="3">
        <v>148208.64837563451</v>
      </c>
      <c r="U20" s="3">
        <v>99467.410526315798</v>
      </c>
      <c r="V20" s="3">
        <v>123236.2480338983</v>
      </c>
      <c r="W20" s="3">
        <v>117747.20913132136</v>
      </c>
      <c r="X20" s="3">
        <v>112200.80188679244</v>
      </c>
      <c r="Y20" s="3">
        <v>187843.70350953206</v>
      </c>
      <c r="Z20" s="50">
        <v>128171.07121191605</v>
      </c>
      <c r="AA20" s="3">
        <v>170081.81792546585</v>
      </c>
      <c r="AB20" s="3">
        <v>106784.33495145632</v>
      </c>
      <c r="AC20" s="3">
        <v>164070.3274183351</v>
      </c>
      <c r="AD20" s="50">
        <v>136942.45153997638</v>
      </c>
      <c r="AE20" s="3">
        <v>182217.9517269737</v>
      </c>
      <c r="AF20" s="3">
        <v>117911.59677672957</v>
      </c>
      <c r="AG20" s="50">
        <v>146401.1378732702</v>
      </c>
      <c r="AH20" s="50">
        <v>158342.59068715177</v>
      </c>
    </row>
    <row r="21" spans="1:34" x14ac:dyDescent="0.55000000000000004">
      <c r="A21" t="s">
        <v>52</v>
      </c>
      <c r="B21" s="50">
        <v>170862.96269293924</v>
      </c>
      <c r="C21" s="3">
        <v>187111.36282752902</v>
      </c>
      <c r="D21" s="3">
        <v>137711.37427118645</v>
      </c>
      <c r="E21" s="3">
        <v>144464.68874172185</v>
      </c>
      <c r="F21" s="3">
        <v>129853.60147601477</v>
      </c>
      <c r="G21" s="3">
        <v>138255.57724913495</v>
      </c>
      <c r="H21" s="50">
        <v>129498.18339648173</v>
      </c>
      <c r="I21" s="3">
        <v>123773.02102325582</v>
      </c>
      <c r="J21" s="3">
        <v>175698.96508333331</v>
      </c>
      <c r="K21" s="3">
        <v>185807.6302927928</v>
      </c>
      <c r="L21" s="3">
        <v>200653.11218978104</v>
      </c>
      <c r="M21" s="50">
        <v>208282.66113653415</v>
      </c>
      <c r="N21" s="3">
        <v>119822.88527710843</v>
      </c>
      <c r="O21" s="3">
        <v>136729.92139956093</v>
      </c>
      <c r="P21" s="50">
        <v>137779.88312402699</v>
      </c>
      <c r="Q21" s="3">
        <v>156695.6569217082</v>
      </c>
      <c r="R21" s="3">
        <v>134718.20000000001</v>
      </c>
      <c r="S21" s="3">
        <v>163762.91762672813</v>
      </c>
      <c r="T21" s="3">
        <v>138941.20873786407</v>
      </c>
      <c r="U21" s="3">
        <v>94946.060606060608</v>
      </c>
      <c r="V21" s="3">
        <v>115178.4957124183</v>
      </c>
      <c r="W21" s="3">
        <v>115112.55320972644</v>
      </c>
      <c r="X21" s="3">
        <v>100846.66666666666</v>
      </c>
      <c r="Y21" s="3">
        <v>169199.77998798076</v>
      </c>
      <c r="Z21" s="50">
        <v>128346.40372239747</v>
      </c>
      <c r="AA21" s="3">
        <v>166808.96724907064</v>
      </c>
      <c r="AB21" s="3">
        <v>109155</v>
      </c>
      <c r="AC21" s="3">
        <v>154619.85406072106</v>
      </c>
      <c r="AD21" s="50">
        <v>135011.33204392923</v>
      </c>
      <c r="AE21" s="3">
        <v>194858.31934837092</v>
      </c>
      <c r="AF21" s="3">
        <v>114962.56921800949</v>
      </c>
      <c r="AG21" s="50">
        <v>138478.7541025641</v>
      </c>
      <c r="AH21" s="50">
        <v>150254.95503435488</v>
      </c>
    </row>
    <row r="22" spans="1:34" x14ac:dyDescent="0.55000000000000004">
      <c r="A22" t="s">
        <v>53</v>
      </c>
      <c r="B22" s="50">
        <v>173638.92977893367</v>
      </c>
      <c r="C22" s="4">
        <v>197573.22173940949</v>
      </c>
      <c r="D22" s="4">
        <v>145342.80397243108</v>
      </c>
      <c r="E22" s="4">
        <v>145364.16515337423</v>
      </c>
      <c r="F22" s="4">
        <v>130335.79768786127</v>
      </c>
      <c r="G22" s="4">
        <v>142545.36597938146</v>
      </c>
      <c r="H22" s="50">
        <v>125261.98568393095</v>
      </c>
      <c r="I22" s="4">
        <v>125788.09686221009</v>
      </c>
      <c r="J22" s="4">
        <v>196237.6458954041</v>
      </c>
      <c r="K22" s="4">
        <v>193589.90894927536</v>
      </c>
      <c r="L22" s="4">
        <v>214674.00894736842</v>
      </c>
      <c r="M22" s="50">
        <v>220140.3851446214</v>
      </c>
      <c r="N22" s="4">
        <v>134349.46887966804</v>
      </c>
      <c r="O22" s="4">
        <v>142211.67561161352</v>
      </c>
      <c r="P22" s="50">
        <v>139604.63650459921</v>
      </c>
      <c r="Q22" s="4">
        <v>160701.94149377593</v>
      </c>
      <c r="R22" s="4">
        <v>128351.3470766129</v>
      </c>
      <c r="S22" s="4">
        <v>171309.4911894273</v>
      </c>
      <c r="T22" s="4">
        <v>142340.60126582277</v>
      </c>
      <c r="U22" s="4">
        <v>101916.49510204082</v>
      </c>
      <c r="V22" s="4">
        <v>124335.60082386363</v>
      </c>
      <c r="W22" s="4">
        <v>116518.07652922755</v>
      </c>
      <c r="X22" s="4">
        <v>113250.66666666666</v>
      </c>
      <c r="Y22" s="4">
        <v>178414.10066193852</v>
      </c>
      <c r="Z22" s="50">
        <v>131718.76739312659</v>
      </c>
      <c r="AA22" s="4">
        <v>163125.68657937806</v>
      </c>
      <c r="AB22" s="4">
        <v>103704.75609756097</v>
      </c>
      <c r="AC22" s="4">
        <v>147130.23190789475</v>
      </c>
      <c r="AD22" s="50">
        <v>135694.32472116948</v>
      </c>
      <c r="AE22" s="4">
        <v>178568.98561521256</v>
      </c>
      <c r="AF22" s="4">
        <v>119313.65795206971</v>
      </c>
      <c r="AG22" s="50">
        <v>145351.62799167534</v>
      </c>
      <c r="AH22" s="50">
        <v>155705.43924097082</v>
      </c>
    </row>
    <row r="23" spans="1:34" x14ac:dyDescent="0.55000000000000004">
      <c r="A23" t="s">
        <v>54</v>
      </c>
      <c r="B23" s="50">
        <v>176355.00536707055</v>
      </c>
      <c r="C23" s="4">
        <v>199293.03556093626</v>
      </c>
      <c r="D23" s="4">
        <v>149121.83617747441</v>
      </c>
      <c r="E23" s="4">
        <v>155409.78010799136</v>
      </c>
      <c r="F23" s="4">
        <v>141744.78367346938</v>
      </c>
      <c r="G23" s="4">
        <v>148270.10160427808</v>
      </c>
      <c r="H23" s="50">
        <v>123191.5422636103</v>
      </c>
      <c r="I23" s="4">
        <v>133299.35828358209</v>
      </c>
      <c r="J23" s="4">
        <v>210677.10197628458</v>
      </c>
      <c r="K23" s="4">
        <v>207496.16577102803</v>
      </c>
      <c r="L23" s="4">
        <v>217126.48677184468</v>
      </c>
      <c r="M23" s="50">
        <v>225847.03807911754</v>
      </c>
      <c r="N23" s="4">
        <v>129049.14996078431</v>
      </c>
      <c r="O23" s="4">
        <v>146564.11921036767</v>
      </c>
      <c r="P23" s="50">
        <v>139544.32805017466</v>
      </c>
      <c r="Q23" s="4">
        <v>161417.2828440367</v>
      </c>
      <c r="R23" s="4">
        <v>137116.04983333332</v>
      </c>
      <c r="S23" s="4">
        <v>173631.71971496436</v>
      </c>
      <c r="T23" s="4">
        <v>149218.5552763819</v>
      </c>
      <c r="U23" s="4">
        <v>102263.59589285715</v>
      </c>
      <c r="V23" s="4">
        <v>123206.26384476534</v>
      </c>
      <c r="W23" s="4">
        <v>117084.24734887108</v>
      </c>
      <c r="X23" s="4">
        <v>109626.57608695653</v>
      </c>
      <c r="Y23" s="4">
        <v>179555.12550066755</v>
      </c>
      <c r="Z23" s="50">
        <v>126874.90035005833</v>
      </c>
      <c r="AA23" s="4">
        <v>175671.52145631067</v>
      </c>
      <c r="AB23" s="4">
        <v>120858.32584269663</v>
      </c>
      <c r="AC23" s="4">
        <v>155495.885028463</v>
      </c>
      <c r="AD23" s="50">
        <v>141885.21528571428</v>
      </c>
      <c r="AE23" s="4">
        <v>189818.19475452194</v>
      </c>
      <c r="AF23" s="4">
        <v>116833.13199346405</v>
      </c>
      <c r="AG23" s="50">
        <v>144515.69125683059</v>
      </c>
      <c r="AH23" s="50">
        <v>160154.68992852009</v>
      </c>
    </row>
    <row r="24" spans="1:34" x14ac:dyDescent="0.55000000000000004">
      <c r="A24" t="s">
        <v>55</v>
      </c>
      <c r="B24" s="50">
        <v>170697.53159156282</v>
      </c>
      <c r="C24" s="4">
        <v>194338.8199382716</v>
      </c>
      <c r="D24" s="4">
        <v>153122.83604651163</v>
      </c>
      <c r="E24" s="4">
        <v>150387.94501466275</v>
      </c>
      <c r="F24" s="4">
        <v>131730.38036809815</v>
      </c>
      <c r="G24" s="4">
        <v>143457.99342105264</v>
      </c>
      <c r="H24" s="50">
        <v>116329.31617647059</v>
      </c>
      <c r="I24" s="4">
        <v>125077.27877237851</v>
      </c>
      <c r="J24" s="4">
        <v>206353.75873994638</v>
      </c>
      <c r="K24" s="4">
        <v>190139.22861495844</v>
      </c>
      <c r="L24" s="4">
        <v>199570.46717948717</v>
      </c>
      <c r="M24" s="50">
        <v>201020.83737644582</v>
      </c>
      <c r="N24" s="4">
        <v>129189.97959435626</v>
      </c>
      <c r="O24" s="4">
        <v>141268.86322768976</v>
      </c>
      <c r="P24" s="50">
        <v>135115.0543365984</v>
      </c>
      <c r="Q24" s="4">
        <v>153334.78444697833</v>
      </c>
      <c r="R24" s="4">
        <v>119632.76019379844</v>
      </c>
      <c r="S24" s="4">
        <v>173930.71175675676</v>
      </c>
      <c r="T24" s="4">
        <v>146528.0877514793</v>
      </c>
      <c r="U24" s="4">
        <v>96108.142857142855</v>
      </c>
      <c r="V24" s="4">
        <v>115537.19967811157</v>
      </c>
      <c r="W24" s="4">
        <v>117443.26444545455</v>
      </c>
      <c r="X24" s="4">
        <v>121721.58917647059</v>
      </c>
      <c r="Y24" s="4">
        <v>170522.57359550562</v>
      </c>
      <c r="Z24" s="50">
        <v>116785.57635093167</v>
      </c>
      <c r="AA24" s="4">
        <v>170115.16223529412</v>
      </c>
      <c r="AB24" s="4">
        <v>107801.80645161289</v>
      </c>
      <c r="AC24" s="4">
        <v>145071.97654320986</v>
      </c>
      <c r="AD24" s="50">
        <v>146796.39944329896</v>
      </c>
      <c r="AE24" s="4">
        <v>182218.44765342961</v>
      </c>
      <c r="AF24" s="4">
        <v>105737.92771428572</v>
      </c>
      <c r="AG24" s="50">
        <v>139598.43436893204</v>
      </c>
      <c r="AH24" s="50">
        <v>153622.62979573806</v>
      </c>
    </row>
    <row r="25" spans="1:34" x14ac:dyDescent="0.55000000000000004">
      <c r="A25" t="s">
        <v>56</v>
      </c>
      <c r="B25" s="50">
        <v>160164.55219061166</v>
      </c>
      <c r="C25" s="4">
        <v>186089.20301169588</v>
      </c>
      <c r="D25" s="4">
        <v>138657.05535714285</v>
      </c>
      <c r="E25" s="4">
        <v>138255.67156862744</v>
      </c>
      <c r="F25" s="4">
        <v>114624.30208333334</v>
      </c>
      <c r="G25" s="4">
        <v>132700.0780952381</v>
      </c>
      <c r="H25" s="50">
        <v>122150.11763513513</v>
      </c>
      <c r="I25" s="4">
        <v>111885.68821292775</v>
      </c>
      <c r="J25" s="4">
        <v>177197.83600858369</v>
      </c>
      <c r="K25" s="4">
        <v>184968.2205882353</v>
      </c>
      <c r="L25" s="4">
        <v>180900.23232323234</v>
      </c>
      <c r="M25" s="50">
        <v>186169.95088283828</v>
      </c>
      <c r="N25" s="4">
        <v>120117.94578313254</v>
      </c>
      <c r="O25" s="4">
        <v>130021.64341064119</v>
      </c>
      <c r="P25" s="50">
        <v>118935.53190509421</v>
      </c>
      <c r="Q25" s="4">
        <v>145516.83333333334</v>
      </c>
      <c r="R25" s="4">
        <v>103505.33500000001</v>
      </c>
      <c r="S25" s="4">
        <v>164577.95000000001</v>
      </c>
      <c r="T25" s="4">
        <v>140090.64878048783</v>
      </c>
      <c r="U25" s="4">
        <v>94850.740740740745</v>
      </c>
      <c r="V25" s="4">
        <v>108357.33706624605</v>
      </c>
      <c r="W25" s="4">
        <v>105287.10664624808</v>
      </c>
      <c r="X25" s="4">
        <v>123973.77049180327</v>
      </c>
      <c r="Y25" s="4">
        <v>146743.06410828026</v>
      </c>
      <c r="Z25" s="50">
        <v>115108.4923076923</v>
      </c>
      <c r="AA25" s="4">
        <v>157613.18431372551</v>
      </c>
      <c r="AB25" s="4">
        <v>91345.811320754714</v>
      </c>
      <c r="AC25" s="4">
        <v>142934.81818181818</v>
      </c>
      <c r="AD25" s="50">
        <v>124711.12680064309</v>
      </c>
      <c r="AE25" s="4">
        <v>173504.98882681562</v>
      </c>
      <c r="AF25" s="4">
        <v>95892.097769784159</v>
      </c>
      <c r="AG25" s="50">
        <v>124234.41479452055</v>
      </c>
      <c r="AH25" s="50">
        <v>140323.00932451902</v>
      </c>
    </row>
    <row r="26" spans="1:34" x14ac:dyDescent="0.55000000000000004">
      <c r="A26" t="s">
        <v>57</v>
      </c>
      <c r="B26" s="50">
        <v>163507.41950053134</v>
      </c>
      <c r="C26" s="3">
        <v>184566.95365803107</v>
      </c>
      <c r="D26" s="3">
        <v>136251.52427184465</v>
      </c>
      <c r="E26" s="3">
        <v>144487.11877394636</v>
      </c>
      <c r="F26" s="3">
        <v>133499.53076923077</v>
      </c>
      <c r="G26" s="3">
        <v>128109.49459459459</v>
      </c>
      <c r="H26" s="50">
        <v>121376.92873563219</v>
      </c>
      <c r="I26" s="3">
        <v>115609.28454545455</v>
      </c>
      <c r="J26" s="3">
        <v>183373.5939781022</v>
      </c>
      <c r="K26" s="3">
        <v>171017.5147902098</v>
      </c>
      <c r="L26" s="3">
        <v>187118.88</v>
      </c>
      <c r="M26" s="50">
        <v>198928.46019875776</v>
      </c>
      <c r="N26" s="3">
        <v>115663.773549884</v>
      </c>
      <c r="O26" s="3">
        <v>130726.40739210285</v>
      </c>
      <c r="P26" s="50">
        <v>126620.53356955381</v>
      </c>
      <c r="Q26" s="3">
        <v>152225.64060356651</v>
      </c>
      <c r="R26" s="3">
        <v>114613.75799086758</v>
      </c>
      <c r="S26" s="3">
        <v>156481.67253521128</v>
      </c>
      <c r="T26" s="3">
        <v>135818.61377049179</v>
      </c>
      <c r="U26" s="3">
        <v>87772.037037037036</v>
      </c>
      <c r="V26" s="3">
        <v>110977.73866666667</v>
      </c>
      <c r="W26" s="3">
        <v>106675.54987684729</v>
      </c>
      <c r="X26" s="3">
        <v>114404.83333333334</v>
      </c>
      <c r="Y26" s="3">
        <v>158277.46825665858</v>
      </c>
      <c r="Z26" s="50">
        <v>121001.11053211009</v>
      </c>
      <c r="AA26" s="3">
        <v>149767.00796352583</v>
      </c>
      <c r="AB26" s="3">
        <v>108919.91803278688</v>
      </c>
      <c r="AC26" s="3">
        <v>149838.34584450402</v>
      </c>
      <c r="AD26" s="50">
        <v>128188.88798780488</v>
      </c>
      <c r="AE26" s="3">
        <v>175813.26893939395</v>
      </c>
      <c r="AF26" s="3">
        <v>106077.12739130436</v>
      </c>
      <c r="AG26" s="50">
        <v>133671.30904999998</v>
      </c>
      <c r="AH26" s="50">
        <v>145552.95265972521</v>
      </c>
    </row>
    <row r="27" spans="1:34" x14ac:dyDescent="0.55000000000000004">
      <c r="A27" t="s">
        <v>58</v>
      </c>
      <c r="B27" s="50">
        <v>174967.7692022117</v>
      </c>
      <c r="C27" s="5">
        <v>193267.11951219515</v>
      </c>
      <c r="D27" s="5">
        <v>141587.30685643564</v>
      </c>
      <c r="E27" s="5">
        <v>157755.29487179487</v>
      </c>
      <c r="F27" s="5">
        <v>135290.20833333334</v>
      </c>
      <c r="G27" s="5">
        <v>136052.34362886599</v>
      </c>
      <c r="H27" s="50">
        <v>126231.04225524476</v>
      </c>
      <c r="I27" s="5">
        <v>120636.91361344539</v>
      </c>
      <c r="J27" s="5">
        <v>188740.85100795756</v>
      </c>
      <c r="K27" s="5">
        <v>191812.64597765365</v>
      </c>
      <c r="L27" s="5">
        <v>214469.4129076087</v>
      </c>
      <c r="M27" s="50">
        <v>208184.31093577982</v>
      </c>
      <c r="N27" s="5">
        <v>119618.48879837067</v>
      </c>
      <c r="O27" s="5">
        <v>140882.69770970094</v>
      </c>
      <c r="P27" s="50">
        <v>139204.83334763948</v>
      </c>
      <c r="Q27" s="5">
        <v>153216.48400852879</v>
      </c>
      <c r="R27" s="5">
        <v>111925.00440397351</v>
      </c>
      <c r="S27" s="5">
        <v>167252.29430379748</v>
      </c>
      <c r="T27" s="5">
        <v>143580.69072222221</v>
      </c>
      <c r="U27" s="5">
        <v>94279.068965517246</v>
      </c>
      <c r="V27" s="5">
        <v>109172.20895522388</v>
      </c>
      <c r="W27" s="5">
        <v>112209.02789878989</v>
      </c>
      <c r="X27" s="5">
        <v>115985.20512820513</v>
      </c>
      <c r="Y27" s="5">
        <v>182580.68808695651</v>
      </c>
      <c r="Z27" s="50">
        <v>116860.98046875</v>
      </c>
      <c r="AA27" s="5">
        <v>164142.53604010024</v>
      </c>
      <c r="AB27" s="5">
        <v>108394.04166666666</v>
      </c>
      <c r="AC27" s="5">
        <v>150351.37303370787</v>
      </c>
      <c r="AD27" s="50">
        <v>133929.13269062227</v>
      </c>
      <c r="AE27" s="5">
        <v>174437.54984894261</v>
      </c>
      <c r="AF27" s="5">
        <v>104968.46226337447</v>
      </c>
      <c r="AG27" s="50">
        <v>140420.42992792794</v>
      </c>
      <c r="AH27" s="50">
        <v>154418.94336302564</v>
      </c>
    </row>
    <row r="28" spans="1:34" x14ac:dyDescent="0.55000000000000004">
      <c r="A28" t="s">
        <v>59</v>
      </c>
      <c r="B28" s="50">
        <v>175755.46232876711</v>
      </c>
      <c r="C28" s="6">
        <v>198617.08281072299</v>
      </c>
      <c r="D28" s="6">
        <v>145752.27293577982</v>
      </c>
      <c r="E28" s="6">
        <v>148781.46575342465</v>
      </c>
      <c r="F28" s="6">
        <v>136714.78142076504</v>
      </c>
      <c r="G28" s="6">
        <v>140424.47128712872</v>
      </c>
      <c r="H28" s="50">
        <v>133699.35359778599</v>
      </c>
      <c r="I28" s="6">
        <v>118143.61257142857</v>
      </c>
      <c r="J28" s="6">
        <v>196279.88265060243</v>
      </c>
      <c r="K28" s="6">
        <v>209349.6135770235</v>
      </c>
      <c r="L28" s="6">
        <v>193136.13834269662</v>
      </c>
      <c r="M28" s="50">
        <v>209455.50754716981</v>
      </c>
      <c r="N28" s="6">
        <v>121911.39613207548</v>
      </c>
      <c r="O28" s="6">
        <v>137449.23054258243</v>
      </c>
      <c r="P28" s="50">
        <v>135784.39482377048</v>
      </c>
      <c r="Q28" s="6">
        <v>157386.48011077545</v>
      </c>
      <c r="R28" s="6">
        <v>129849.91269841271</v>
      </c>
      <c r="S28" s="6">
        <v>175965.16538461539</v>
      </c>
      <c r="T28" s="6">
        <v>146014.29876543209</v>
      </c>
      <c r="U28" s="6">
        <v>91543.958333333343</v>
      </c>
      <c r="V28" s="6">
        <v>120269.9859913793</v>
      </c>
      <c r="W28" s="6">
        <v>112713.06628985508</v>
      </c>
      <c r="X28" s="6">
        <v>119686.75641025642</v>
      </c>
      <c r="Y28" s="6">
        <v>178250.39793599999</v>
      </c>
      <c r="Z28" s="50">
        <v>129178.37974683543</v>
      </c>
      <c r="AA28" s="6">
        <v>177796.99221945138</v>
      </c>
      <c r="AB28" s="6">
        <v>102611.05619718309</v>
      </c>
      <c r="AC28" s="6">
        <v>153535.1421473684</v>
      </c>
      <c r="AD28" s="50">
        <v>132397.47358870969</v>
      </c>
      <c r="AE28" s="6">
        <v>193708.47893258426</v>
      </c>
      <c r="AF28" s="6">
        <v>106941.29257692308</v>
      </c>
      <c r="AG28" s="50">
        <v>145962.24645390071</v>
      </c>
      <c r="AH28" s="50">
        <v>155618</v>
      </c>
    </row>
    <row r="29" spans="1:34" x14ac:dyDescent="0.55000000000000004">
      <c r="A29" t="s">
        <v>60</v>
      </c>
      <c r="B29" s="50">
        <v>170207.54183606559</v>
      </c>
      <c r="C29" s="5">
        <v>185219.32029161602</v>
      </c>
      <c r="D29" s="5">
        <v>139312.29581993568</v>
      </c>
      <c r="E29" s="5">
        <v>164224.80172413791</v>
      </c>
      <c r="F29" s="5">
        <v>123109.50714285714</v>
      </c>
      <c r="G29" s="5">
        <v>138248.48402116404</v>
      </c>
      <c r="H29" s="50">
        <v>122990.57912060301</v>
      </c>
      <c r="I29" s="5">
        <v>107538.11766891892</v>
      </c>
      <c r="J29" s="5">
        <v>177030.62890625</v>
      </c>
      <c r="K29" s="5">
        <v>196718.01654901958</v>
      </c>
      <c r="L29" s="5">
        <v>197229.46753246753</v>
      </c>
      <c r="M29" s="50">
        <v>211947.7999246059</v>
      </c>
      <c r="N29" s="5">
        <v>119788.8084935065</v>
      </c>
      <c r="O29" s="5">
        <v>126624.81962679425</v>
      </c>
      <c r="P29" s="50">
        <v>127749.83554585153</v>
      </c>
      <c r="Q29" s="5">
        <v>149741.52887207703</v>
      </c>
      <c r="R29" s="5">
        <v>130856.3875598086</v>
      </c>
      <c r="S29" s="5">
        <v>166630.73170731706</v>
      </c>
      <c r="T29" s="5">
        <v>131734.75514403294</v>
      </c>
      <c r="U29" s="5">
        <v>94547.679245283027</v>
      </c>
      <c r="V29" s="5">
        <v>108313.53149717514</v>
      </c>
      <c r="W29" s="5">
        <v>105705.29008894536</v>
      </c>
      <c r="X29" s="5">
        <v>107385.6724137931</v>
      </c>
      <c r="Y29" s="5">
        <v>166265.02644230769</v>
      </c>
      <c r="Z29" s="50">
        <v>119069.25921839081</v>
      </c>
      <c r="AA29" s="5">
        <v>164311.20559210525</v>
      </c>
      <c r="AB29" s="5">
        <v>97704.625</v>
      </c>
      <c r="AC29" s="5">
        <v>140638.19565217392</v>
      </c>
      <c r="AD29" s="50">
        <v>131036.32756395996</v>
      </c>
      <c r="AE29" s="5">
        <v>164968.65800796813</v>
      </c>
      <c r="AF29" s="5">
        <v>97656.007936507929</v>
      </c>
      <c r="AG29" s="50">
        <v>137638.03563348416</v>
      </c>
      <c r="AH29" s="50">
        <v>147865.77388297871</v>
      </c>
    </row>
    <row r="30" spans="1:34" x14ac:dyDescent="0.55000000000000004">
      <c r="A30" t="s">
        <v>61</v>
      </c>
      <c r="B30" s="50">
        <v>176870.59603463204</v>
      </c>
      <c r="C30" s="7">
        <v>198277.37371086556</v>
      </c>
      <c r="D30" s="7">
        <v>148899.84717289719</v>
      </c>
      <c r="E30" s="7">
        <v>146850.7816455696</v>
      </c>
      <c r="F30" s="7">
        <v>124495.17857142857</v>
      </c>
      <c r="G30" s="7">
        <v>136493.92623505977</v>
      </c>
      <c r="H30" s="50">
        <v>124670.10209349594</v>
      </c>
      <c r="I30" s="7">
        <v>113102.67975830816</v>
      </c>
      <c r="J30" s="7">
        <v>184214.94412162164</v>
      </c>
      <c r="K30" s="7">
        <v>203553.81842105262</v>
      </c>
      <c r="L30" s="7">
        <v>199596.87804347824</v>
      </c>
      <c r="M30" s="50">
        <v>214168.75776764282</v>
      </c>
      <c r="N30" s="7">
        <v>114873.39168207023</v>
      </c>
      <c r="O30" s="7">
        <v>138019.54120545869</v>
      </c>
      <c r="P30" s="50">
        <v>127682.70344502124</v>
      </c>
      <c r="Q30" s="7">
        <v>152867.18839325843</v>
      </c>
      <c r="R30" s="7">
        <v>123903.22919847329</v>
      </c>
      <c r="S30" s="7">
        <v>171067.42674008809</v>
      </c>
      <c r="T30" s="7">
        <v>143497.10196286472</v>
      </c>
      <c r="U30" s="7">
        <v>96807.456140350885</v>
      </c>
      <c r="V30" s="7">
        <v>119452.23080898877</v>
      </c>
      <c r="W30" s="7">
        <v>110185.57862765956</v>
      </c>
      <c r="X30" s="7">
        <v>103924.26190476191</v>
      </c>
      <c r="Y30" s="7">
        <v>182609.31874137931</v>
      </c>
      <c r="Z30" s="50">
        <v>124677.47369068541</v>
      </c>
      <c r="AA30" s="7">
        <v>162410.04533678756</v>
      </c>
      <c r="AB30" s="7">
        <v>106611.09960784315</v>
      </c>
      <c r="AC30" s="7">
        <v>152626.2710690423</v>
      </c>
      <c r="AD30" s="50">
        <v>130657.53799263353</v>
      </c>
      <c r="AE30" s="7">
        <v>171479.28031746033</v>
      </c>
      <c r="AF30" s="7">
        <v>103988.22605363985</v>
      </c>
      <c r="AG30" s="50">
        <v>138298.03282655246</v>
      </c>
      <c r="AH30" s="50">
        <v>153245.01516678944</v>
      </c>
    </row>
    <row r="31" spans="1:34" x14ac:dyDescent="0.55000000000000004">
      <c r="A31" t="s">
        <v>62</v>
      </c>
      <c r="B31" s="50">
        <v>189827.22300156738</v>
      </c>
      <c r="C31" s="7">
        <v>205305.53544105522</v>
      </c>
      <c r="D31" s="7">
        <v>142711.98695652175</v>
      </c>
      <c r="E31" s="7">
        <v>159631.01682692309</v>
      </c>
      <c r="F31" s="7">
        <v>145422.97714285715</v>
      </c>
      <c r="G31" s="7">
        <v>144041.33066666668</v>
      </c>
      <c r="H31" s="50">
        <v>126704.86001821494</v>
      </c>
      <c r="I31" s="7">
        <v>119014.56143236074</v>
      </c>
      <c r="J31" s="7">
        <v>211814.58313465785</v>
      </c>
      <c r="K31" s="7">
        <v>218887.16914004914</v>
      </c>
      <c r="L31" s="7">
        <v>226647.92864864864</v>
      </c>
      <c r="M31" s="50">
        <v>230128.31827720205</v>
      </c>
      <c r="N31" s="7">
        <v>121992.23401069519</v>
      </c>
      <c r="O31" s="7">
        <v>144495.98847050755</v>
      </c>
      <c r="P31" s="50">
        <v>143692.93086287912</v>
      </c>
      <c r="Q31" s="7">
        <v>159669.77439281941</v>
      </c>
      <c r="R31" s="7">
        <v>138392.21513944224</v>
      </c>
      <c r="S31" s="7">
        <v>169717.48115646257</v>
      </c>
      <c r="T31" s="7">
        <v>139518.63849256901</v>
      </c>
      <c r="U31" s="7">
        <v>94642.999218750003</v>
      </c>
      <c r="V31" s="7">
        <v>120355.65522357723</v>
      </c>
      <c r="W31" s="7">
        <v>114660.70055187639</v>
      </c>
      <c r="X31" s="7">
        <v>117215.16483516483</v>
      </c>
      <c r="Y31" s="7">
        <v>172833.47416798733</v>
      </c>
      <c r="Z31" s="50">
        <v>128380.3585067114</v>
      </c>
      <c r="AA31" s="7">
        <v>182051.34802784224</v>
      </c>
      <c r="AB31" s="7">
        <v>113109.75157894735</v>
      </c>
      <c r="AC31" s="7">
        <v>161022.77745098039</v>
      </c>
      <c r="AD31" s="50">
        <v>136499.35519930677</v>
      </c>
      <c r="AE31" s="7">
        <v>182244.76883248732</v>
      </c>
      <c r="AF31" s="7">
        <v>110272.16944444444</v>
      </c>
      <c r="AG31" s="50">
        <v>149992.29490636705</v>
      </c>
      <c r="AH31" s="50">
        <v>163360.32213285883</v>
      </c>
    </row>
    <row r="32" spans="1:34" x14ac:dyDescent="0.55000000000000004">
      <c r="A32" t="s">
        <v>63</v>
      </c>
      <c r="B32" s="50">
        <v>185048.08994092827</v>
      </c>
      <c r="C32" s="7">
        <v>209950.68978277736</v>
      </c>
      <c r="D32" s="7">
        <v>143841.99108910889</v>
      </c>
      <c r="E32" s="7">
        <v>153615.30660477455</v>
      </c>
      <c r="F32" s="7">
        <v>117950.89677419355</v>
      </c>
      <c r="G32" s="7">
        <v>137275.22249034749</v>
      </c>
      <c r="H32" s="50">
        <v>124753.97678571429</v>
      </c>
      <c r="I32" s="7">
        <v>120104.73538028169</v>
      </c>
      <c r="J32" s="7">
        <v>218633.1041764706</v>
      </c>
      <c r="K32" s="7">
        <v>215319.75845528452</v>
      </c>
      <c r="L32" s="7">
        <v>201210.21253644314</v>
      </c>
      <c r="M32" s="50">
        <v>216252.8410308765</v>
      </c>
      <c r="N32" s="7">
        <v>127886.12068441065</v>
      </c>
      <c r="O32" s="7">
        <v>133079.62831727206</v>
      </c>
      <c r="P32" s="50">
        <v>135458.91805928669</v>
      </c>
      <c r="Q32" s="7">
        <v>154515.17599557523</v>
      </c>
      <c r="R32" s="7">
        <v>119115.34869565217</v>
      </c>
      <c r="S32" s="7">
        <v>173118.58989726024</v>
      </c>
      <c r="T32" s="7">
        <v>144264.96853868195</v>
      </c>
      <c r="U32" s="7">
        <v>97183.361267605622</v>
      </c>
      <c r="V32" s="7">
        <v>118237.76867088609</v>
      </c>
      <c r="W32" s="7">
        <v>111770.68613333334</v>
      </c>
      <c r="X32" s="7">
        <v>109775.90739726028</v>
      </c>
      <c r="Y32" s="7">
        <v>179081.04251980982</v>
      </c>
      <c r="Z32" s="50">
        <v>123545.50099830795</v>
      </c>
      <c r="AA32" s="7">
        <v>170499.1479901961</v>
      </c>
      <c r="AB32" s="7">
        <v>125522.20833333334</v>
      </c>
      <c r="AC32" s="7">
        <v>156731.87723595506</v>
      </c>
      <c r="AD32" s="50">
        <v>135407.09800166529</v>
      </c>
      <c r="AE32" s="7">
        <v>191925.4417647059</v>
      </c>
      <c r="AF32" s="7">
        <v>115018.70714285715</v>
      </c>
      <c r="AG32" s="50">
        <v>139863.84262645914</v>
      </c>
      <c r="AH32" s="50">
        <v>157929.81908291648</v>
      </c>
    </row>
    <row r="33" spans="1:34" x14ac:dyDescent="0.55000000000000004">
      <c r="A33" t="s">
        <v>64</v>
      </c>
      <c r="B33" s="50">
        <v>179063.99075297225</v>
      </c>
      <c r="C33" s="7">
        <v>190967.94202623906</v>
      </c>
      <c r="D33" s="7">
        <v>142392.89832684826</v>
      </c>
      <c r="E33" s="7">
        <v>156491.67529182878</v>
      </c>
      <c r="F33" s="7">
        <v>113164.45614035089</v>
      </c>
      <c r="G33" s="7">
        <v>136290.9710632184</v>
      </c>
      <c r="H33" s="50">
        <v>116038.11971830987</v>
      </c>
      <c r="I33" s="7">
        <v>106938.8269</v>
      </c>
      <c r="J33" s="7">
        <v>192585.47615384616</v>
      </c>
      <c r="K33" s="7">
        <v>177686.48338912133</v>
      </c>
      <c r="L33" s="7">
        <v>181215.55646766172</v>
      </c>
      <c r="M33" s="50">
        <v>204262.18243678159</v>
      </c>
      <c r="N33" s="7">
        <v>115992.82049222797</v>
      </c>
      <c r="O33" s="7">
        <v>133591.29179287306</v>
      </c>
      <c r="P33" s="50">
        <v>125587.65353223594</v>
      </c>
      <c r="Q33" s="7">
        <v>144939.17343749999</v>
      </c>
      <c r="R33" s="7">
        <v>127303.14124223603</v>
      </c>
      <c r="S33" s="7">
        <v>152295.84053892214</v>
      </c>
      <c r="T33" s="7">
        <v>138004.2358490566</v>
      </c>
      <c r="U33" s="7">
        <v>96929.406779661018</v>
      </c>
      <c r="V33" s="7">
        <v>105947.57755700326</v>
      </c>
      <c r="W33" s="7">
        <v>109101.12752043597</v>
      </c>
      <c r="X33" s="7">
        <v>119972.18644067796</v>
      </c>
      <c r="Y33" s="7">
        <v>181173.37869822484</v>
      </c>
      <c r="Z33" s="50">
        <v>114489.13959390864</v>
      </c>
      <c r="AA33" s="7">
        <v>158150.96254681647</v>
      </c>
      <c r="AB33" s="7">
        <v>116113.2602739726</v>
      </c>
      <c r="AC33" s="7">
        <v>135789.74170909091</v>
      </c>
      <c r="AD33" s="50">
        <v>125490.45562913908</v>
      </c>
      <c r="AE33" s="7">
        <v>176415.90798941799</v>
      </c>
      <c r="AF33" s="7">
        <v>93192.522727272735</v>
      </c>
      <c r="AG33" s="50">
        <v>132062.65800539084</v>
      </c>
      <c r="AH33" s="50">
        <v>146260.29182762932</v>
      </c>
    </row>
    <row r="34" spans="1:34" x14ac:dyDescent="0.55000000000000004">
      <c r="A34" t="s">
        <v>65</v>
      </c>
      <c r="B34" s="50">
        <v>182733.87391930836</v>
      </c>
      <c r="C34" s="8">
        <v>208015.02117437724</v>
      </c>
      <c r="D34" s="8">
        <v>135769.57471264369</v>
      </c>
      <c r="E34" s="8">
        <v>149185.28115015975</v>
      </c>
      <c r="F34" s="8">
        <v>127529.87878787878</v>
      </c>
      <c r="G34" s="8">
        <v>134435.52534722222</v>
      </c>
      <c r="H34" s="50">
        <v>122371.65434988181</v>
      </c>
      <c r="I34" s="8">
        <v>121364.66140109889</v>
      </c>
      <c r="J34" s="8">
        <v>207562.10813559324</v>
      </c>
      <c r="K34" s="8">
        <v>194552.95055172415</v>
      </c>
      <c r="L34" s="8">
        <v>221650.74178832117</v>
      </c>
      <c r="M34" s="50">
        <v>208730.43384246941</v>
      </c>
      <c r="N34" s="8">
        <v>122076.06010460253</v>
      </c>
      <c r="O34" s="8">
        <v>128836.8484137367</v>
      </c>
      <c r="P34" s="50">
        <v>129168.69303421199</v>
      </c>
      <c r="Q34" s="8">
        <v>151425.84594353641</v>
      </c>
      <c r="R34" s="8">
        <v>113558.34177215191</v>
      </c>
      <c r="S34" s="8">
        <v>163889.95391705071</v>
      </c>
      <c r="T34" s="8">
        <v>135324.3772241993</v>
      </c>
      <c r="U34" s="8">
        <v>90858.506493506487</v>
      </c>
      <c r="V34" s="8">
        <v>108284.40731707317</v>
      </c>
      <c r="W34" s="8">
        <v>108484.92023284314</v>
      </c>
      <c r="X34" s="8">
        <v>131311.70422535212</v>
      </c>
      <c r="Y34" s="8">
        <v>179203.32723404255</v>
      </c>
      <c r="Z34" s="50">
        <v>119979.14920318725</v>
      </c>
      <c r="AA34" s="8">
        <v>188322.42419354839</v>
      </c>
      <c r="AB34" s="8">
        <v>116165.65753424658</v>
      </c>
      <c r="AC34" s="8">
        <v>152818.38178378379</v>
      </c>
      <c r="AD34" s="50">
        <v>133518.0221010902</v>
      </c>
      <c r="AE34" s="8">
        <v>166912.20753205128</v>
      </c>
      <c r="AF34" s="8">
        <v>113477.84751072963</v>
      </c>
      <c r="AG34" s="50">
        <v>139810.90012958963</v>
      </c>
      <c r="AH34" s="50">
        <v>153821.87836499882</v>
      </c>
    </row>
    <row r="35" spans="1:34" x14ac:dyDescent="0.55000000000000004">
      <c r="A35" t="s">
        <v>66</v>
      </c>
      <c r="B35" s="50">
        <v>190051.08339538347</v>
      </c>
      <c r="C35" s="8">
        <v>219140.45108958837</v>
      </c>
      <c r="D35" s="8">
        <v>146792.89662679427</v>
      </c>
      <c r="E35" s="8">
        <v>164383.09634961438</v>
      </c>
      <c r="F35" s="8">
        <v>137382.55033557047</v>
      </c>
      <c r="G35" s="8">
        <v>139069.90836575875</v>
      </c>
      <c r="H35" s="50">
        <v>121480.77622377622</v>
      </c>
      <c r="I35" s="8">
        <v>121475.09495548962</v>
      </c>
      <c r="J35" s="8">
        <v>207708.73774509801</v>
      </c>
      <c r="K35" s="8">
        <v>214472.33700520833</v>
      </c>
      <c r="L35" s="8">
        <v>207303.82199999999</v>
      </c>
      <c r="M35" s="50">
        <v>225463.11858690745</v>
      </c>
      <c r="N35" s="8">
        <v>124082.08976014759</v>
      </c>
      <c r="O35" s="8">
        <v>143216.86303051317</v>
      </c>
      <c r="P35" s="50">
        <v>138701.86064199734</v>
      </c>
      <c r="Q35" s="8">
        <v>160972.77386174016</v>
      </c>
      <c r="R35" s="8">
        <v>125326.65575187971</v>
      </c>
      <c r="S35" s="8">
        <v>178132.32217573223</v>
      </c>
      <c r="T35" s="8">
        <v>143191.97682119205</v>
      </c>
      <c r="U35" s="8">
        <v>93071.881720430101</v>
      </c>
      <c r="V35" s="8">
        <v>125819.58875268817</v>
      </c>
      <c r="W35" s="8">
        <v>116899.24342979636</v>
      </c>
      <c r="X35" s="8">
        <v>115737.40229885056</v>
      </c>
      <c r="Y35" s="8">
        <v>178880.26263865546</v>
      </c>
      <c r="Z35" s="50">
        <v>121382.38566539924</v>
      </c>
      <c r="AA35" s="8">
        <v>174972.81578817734</v>
      </c>
      <c r="AB35" s="8">
        <v>116266.10526315789</v>
      </c>
      <c r="AC35" s="8">
        <v>158249.20603271984</v>
      </c>
      <c r="AD35" s="50">
        <v>139505.04458949098</v>
      </c>
      <c r="AE35" s="8">
        <v>196688.5640509915</v>
      </c>
      <c r="AF35" s="8">
        <v>118543.33846153846</v>
      </c>
      <c r="AG35" s="50">
        <v>149599.95479532162</v>
      </c>
      <c r="AH35" s="50">
        <v>163069.19114533535</v>
      </c>
    </row>
    <row r="36" spans="1:34" x14ac:dyDescent="0.55000000000000004">
      <c r="A36" t="s">
        <v>67</v>
      </c>
      <c r="B36" s="50">
        <v>186847.01803278687</v>
      </c>
      <c r="C36" s="8">
        <v>200872.23899745115</v>
      </c>
      <c r="D36" s="8">
        <v>145523.16442048518</v>
      </c>
      <c r="E36" s="8">
        <v>144494.4791</v>
      </c>
      <c r="F36" s="8">
        <v>117269.64670658683</v>
      </c>
      <c r="G36" s="8">
        <v>133367.69739884394</v>
      </c>
      <c r="H36" s="50">
        <v>130619.07952286283</v>
      </c>
      <c r="I36" s="8">
        <v>119108.33234986947</v>
      </c>
      <c r="J36" s="8">
        <v>201138.0709382151</v>
      </c>
      <c r="K36" s="8">
        <v>195882.44444444444</v>
      </c>
      <c r="L36" s="8">
        <v>199704.54528700907</v>
      </c>
      <c r="M36" s="50">
        <v>225774.89794822625</v>
      </c>
      <c r="N36" s="8">
        <v>124986.39553872055</v>
      </c>
      <c r="O36" s="8">
        <v>135635.28988913525</v>
      </c>
      <c r="P36" s="50">
        <v>134629.1572705078</v>
      </c>
      <c r="Q36" s="8">
        <v>157258.86659192824</v>
      </c>
      <c r="R36" s="8">
        <v>104861.56565656565</v>
      </c>
      <c r="S36" s="8">
        <v>156830.2402661597</v>
      </c>
      <c r="T36" s="8">
        <v>138643.75389473684</v>
      </c>
      <c r="U36" s="8">
        <v>112903.82978723405</v>
      </c>
      <c r="V36" s="8">
        <v>117928.12279379157</v>
      </c>
      <c r="W36" s="8">
        <v>116841.52517378351</v>
      </c>
      <c r="X36" s="8">
        <v>124347.5</v>
      </c>
      <c r="Y36" s="8">
        <v>180837.36484245438</v>
      </c>
      <c r="Z36" s="50">
        <v>116810.54743315508</v>
      </c>
      <c r="AA36" s="8">
        <v>171908.66676136362</v>
      </c>
      <c r="AB36" s="8">
        <v>129313.03409090909</v>
      </c>
      <c r="AC36" s="8">
        <v>145925.23014705881</v>
      </c>
      <c r="AD36" s="50">
        <v>135002.47518852458</v>
      </c>
      <c r="AE36" s="8">
        <v>187944.85670076727</v>
      </c>
      <c r="AF36" s="8">
        <v>121966.35517361113</v>
      </c>
      <c r="AG36" s="50">
        <v>147157.19405940594</v>
      </c>
      <c r="AH36" s="50">
        <v>157202.4454962679</v>
      </c>
    </row>
    <row r="37" spans="1:34" x14ac:dyDescent="0.55000000000000004">
      <c r="A37" t="s">
        <v>68</v>
      </c>
      <c r="B37" s="50">
        <v>180508.33558652728</v>
      </c>
      <c r="C37" s="8">
        <v>199057.59373477672</v>
      </c>
      <c r="D37" s="8">
        <v>140427.14457831325</v>
      </c>
      <c r="E37" s="8">
        <v>149643.4453125</v>
      </c>
      <c r="F37" s="8">
        <v>114705.08957264958</v>
      </c>
      <c r="G37" s="8">
        <v>136475.53395209581</v>
      </c>
      <c r="H37" s="50">
        <v>119788.47041420119</v>
      </c>
      <c r="I37" s="8">
        <v>113479.43244755243</v>
      </c>
      <c r="J37" s="8">
        <v>199419.32981412637</v>
      </c>
      <c r="K37" s="8">
        <v>185896.82264150944</v>
      </c>
      <c r="L37" s="8">
        <v>203430.32348739498</v>
      </c>
      <c r="M37" s="50">
        <v>202592.51290803109</v>
      </c>
      <c r="N37" s="8">
        <v>120362.91238095239</v>
      </c>
      <c r="O37" s="8">
        <v>126046.1673480663</v>
      </c>
      <c r="P37" s="50">
        <v>123663.05929936307</v>
      </c>
      <c r="Q37" s="8">
        <v>147489.66373239437</v>
      </c>
      <c r="R37" s="8">
        <v>120584.6742857143</v>
      </c>
      <c r="S37" s="8">
        <v>168551.82303225808</v>
      </c>
      <c r="T37" s="8">
        <v>133741.79029787236</v>
      </c>
      <c r="U37" s="8">
        <v>95018.545454545456</v>
      </c>
      <c r="V37" s="8">
        <v>99762.236862745092</v>
      </c>
      <c r="W37" s="8">
        <v>105130.34845347313</v>
      </c>
      <c r="X37" s="8">
        <v>145604.61194029852</v>
      </c>
      <c r="Y37" s="8">
        <v>176667.17795566504</v>
      </c>
      <c r="Z37" s="50">
        <v>109135.41264935065</v>
      </c>
      <c r="AA37" s="8">
        <v>164928.86311787073</v>
      </c>
      <c r="AB37" s="8">
        <v>117543.92727272726</v>
      </c>
      <c r="AC37" s="8">
        <v>131637.69414790996</v>
      </c>
      <c r="AD37" s="50">
        <v>132118.37327058823</v>
      </c>
      <c r="AE37" s="8">
        <v>183557.07438016532</v>
      </c>
      <c r="AF37" s="8">
        <v>119095.97883597884</v>
      </c>
      <c r="AG37" s="50">
        <v>135395.5722029703</v>
      </c>
      <c r="AH37" s="50">
        <v>148722.84910146391</v>
      </c>
    </row>
    <row r="38" spans="1:34" x14ac:dyDescent="0.55000000000000004">
      <c r="A38" t="s">
        <v>69</v>
      </c>
      <c r="B38" s="50">
        <v>180440.63748898677</v>
      </c>
      <c r="C38" s="9">
        <v>204104.55818181817</v>
      </c>
      <c r="D38" s="9">
        <v>139362.28970976255</v>
      </c>
      <c r="E38" s="9">
        <v>156071.77211009176</v>
      </c>
      <c r="F38" s="9">
        <v>131730.86503067485</v>
      </c>
      <c r="G38" s="9">
        <v>142472.40503432494</v>
      </c>
      <c r="H38" s="50">
        <v>122249.13894736841</v>
      </c>
      <c r="I38" s="9">
        <v>110906.63265306123</v>
      </c>
      <c r="J38" s="9">
        <v>203451.12674931131</v>
      </c>
      <c r="K38" s="9">
        <v>196219.81518987342</v>
      </c>
      <c r="L38" s="9">
        <v>199581.66225165565</v>
      </c>
      <c r="M38" s="50">
        <v>220589.04246804328</v>
      </c>
      <c r="N38" s="9">
        <v>121685.05387323943</v>
      </c>
      <c r="O38" s="9">
        <v>134192.35647744947</v>
      </c>
      <c r="P38" s="50">
        <v>126316.80319641916</v>
      </c>
      <c r="Q38" s="9">
        <v>152074.11028416778</v>
      </c>
      <c r="R38" s="9">
        <v>116803.071</v>
      </c>
      <c r="S38" s="9">
        <v>174926.85937984497</v>
      </c>
      <c r="T38" s="9">
        <v>145586.27371273714</v>
      </c>
      <c r="U38" s="9">
        <v>111063.39622641509</v>
      </c>
      <c r="V38" s="9">
        <v>104906.76774271844</v>
      </c>
      <c r="W38" s="9">
        <v>105020.75648261759</v>
      </c>
      <c r="X38" s="9">
        <v>130490.734375</v>
      </c>
      <c r="Y38" s="9">
        <v>166175.84114052952</v>
      </c>
      <c r="Z38" s="50">
        <v>116132.59432432432</v>
      </c>
      <c r="AA38" s="9">
        <v>163366.36046511628</v>
      </c>
      <c r="AB38" s="9">
        <v>137389.73214285716</v>
      </c>
      <c r="AC38" s="9">
        <v>139810.51622448978</v>
      </c>
      <c r="AD38" s="50">
        <v>123019.00747996438</v>
      </c>
      <c r="AE38" s="9">
        <v>182726.30279503108</v>
      </c>
      <c r="AF38" s="9">
        <v>114224.1890225564</v>
      </c>
      <c r="AG38" s="50">
        <v>142569.31933962266</v>
      </c>
      <c r="AH38" s="50">
        <v>153600.17459019949</v>
      </c>
    </row>
    <row r="39" spans="1:34" x14ac:dyDescent="0.55000000000000004">
      <c r="A39" t="s">
        <v>70</v>
      </c>
      <c r="B39" s="50">
        <v>191057.05976138831</v>
      </c>
      <c r="C39" s="9">
        <v>209846.93822259136</v>
      </c>
      <c r="D39" s="9">
        <v>140565.26486486488</v>
      </c>
      <c r="E39" s="9">
        <v>143136.61323155218</v>
      </c>
      <c r="F39" s="9">
        <v>148920.46666666667</v>
      </c>
      <c r="G39" s="9">
        <v>139361.83011111111</v>
      </c>
      <c r="H39" s="50">
        <v>127599.98915315315</v>
      </c>
      <c r="I39" s="9">
        <v>108039.73808571429</v>
      </c>
      <c r="J39" s="9">
        <v>224431.0511751663</v>
      </c>
      <c r="K39" s="9">
        <v>222831.52845528454</v>
      </c>
      <c r="L39" s="9">
        <v>213282.68681318683</v>
      </c>
      <c r="M39" s="50">
        <v>228549.78334557134</v>
      </c>
      <c r="N39" s="9">
        <v>115673.5911921708</v>
      </c>
      <c r="O39" s="9">
        <v>133624.11559729525</v>
      </c>
      <c r="P39" s="50">
        <v>131649.9697166362</v>
      </c>
      <c r="Q39" s="9">
        <v>153533.04926650369</v>
      </c>
      <c r="R39" s="9">
        <v>127139.06912442396</v>
      </c>
      <c r="S39" s="9">
        <v>171020.55848797251</v>
      </c>
      <c r="T39" s="9">
        <v>152929.41463414635</v>
      </c>
      <c r="U39" s="9">
        <v>96616.303934426236</v>
      </c>
      <c r="V39" s="9">
        <v>112758.45269617706</v>
      </c>
      <c r="W39" s="9">
        <v>115525.83892033543</v>
      </c>
      <c r="X39" s="9">
        <v>139226.55737704918</v>
      </c>
      <c r="Y39" s="9">
        <v>184258.30346978558</v>
      </c>
      <c r="Z39" s="50">
        <v>111149.68201376936</v>
      </c>
      <c r="AA39" s="9">
        <v>162855.88452830189</v>
      </c>
      <c r="AB39" s="9">
        <v>109945.28096385542</v>
      </c>
      <c r="AC39" s="9">
        <v>149423.51544885177</v>
      </c>
      <c r="AD39" s="50">
        <v>131986.54733617022</v>
      </c>
      <c r="AE39" s="9">
        <v>182063.60553977275</v>
      </c>
      <c r="AF39" s="9">
        <v>111069.63198275863</v>
      </c>
      <c r="AG39" s="50">
        <v>139155.984375</v>
      </c>
      <c r="AH39" s="50">
        <v>159330.13415282895</v>
      </c>
    </row>
    <row r="40" spans="1:34" x14ac:dyDescent="0.55000000000000004">
      <c r="A40" t="s">
        <v>71</v>
      </c>
      <c r="B40" s="50">
        <v>195674.28021600001</v>
      </c>
      <c r="C40" s="9">
        <v>206062.27108239094</v>
      </c>
      <c r="D40" s="9">
        <v>153450.74301020408</v>
      </c>
      <c r="E40" s="9">
        <v>146880.08524355301</v>
      </c>
      <c r="F40" s="9">
        <v>115824.96848275863</v>
      </c>
      <c r="G40" s="9">
        <v>128766.06454918033</v>
      </c>
      <c r="H40" s="50">
        <v>127302.77874015749</v>
      </c>
      <c r="I40" s="9">
        <v>108090.80856423173</v>
      </c>
      <c r="J40" s="9">
        <v>215789.63320430106</v>
      </c>
      <c r="K40" s="9">
        <v>182714.30900243309</v>
      </c>
      <c r="L40" s="9">
        <v>212325.1322673031</v>
      </c>
      <c r="M40" s="50">
        <v>211933.82619853615</v>
      </c>
      <c r="N40" s="9">
        <v>121236.47626736113</v>
      </c>
      <c r="O40" s="9">
        <v>133276.37364688856</v>
      </c>
      <c r="P40" s="50">
        <v>129071.56232750243</v>
      </c>
      <c r="Q40" s="9">
        <v>152519.41189189191</v>
      </c>
      <c r="R40" s="9">
        <v>127409.58715596329</v>
      </c>
      <c r="S40" s="9">
        <v>160156.28846153847</v>
      </c>
      <c r="T40" s="9">
        <v>145233.1459390863</v>
      </c>
      <c r="U40" s="9">
        <v>102055.96721311477</v>
      </c>
      <c r="V40" s="9">
        <v>108021.18314126394</v>
      </c>
      <c r="W40" s="9">
        <v>112683.72048525214</v>
      </c>
      <c r="X40" s="9">
        <v>120732.67857142857</v>
      </c>
      <c r="Y40" s="9">
        <v>179662.60314136127</v>
      </c>
      <c r="Z40" s="50">
        <v>108359.36531986533</v>
      </c>
      <c r="AA40" s="9">
        <v>163743.37279596977</v>
      </c>
      <c r="AB40" s="9">
        <v>120261.92708333334</v>
      </c>
      <c r="AC40" s="9">
        <v>141648.80056818182</v>
      </c>
      <c r="AD40" s="50">
        <v>124424.04299825175</v>
      </c>
      <c r="AE40" s="9">
        <v>183720.0481547619</v>
      </c>
      <c r="AF40" s="9">
        <v>117157.14711462452</v>
      </c>
      <c r="AG40" s="50">
        <v>138914.50592216582</v>
      </c>
      <c r="AH40" s="50">
        <v>154813.92421950499</v>
      </c>
    </row>
    <row r="41" spans="1:34" x14ac:dyDescent="0.55000000000000004">
      <c r="A41" t="s">
        <v>72</v>
      </c>
      <c r="B41" s="50">
        <v>178395.87802071348</v>
      </c>
      <c r="C41" s="9">
        <v>199732.53785888079</v>
      </c>
      <c r="D41" s="9">
        <v>134924.04411764705</v>
      </c>
      <c r="E41" s="9">
        <v>145190.17054687499</v>
      </c>
      <c r="F41" s="9">
        <v>107919.05426356589</v>
      </c>
      <c r="G41" s="9">
        <v>133945.06594900851</v>
      </c>
      <c r="H41" s="50">
        <v>119936.46834733895</v>
      </c>
      <c r="I41" s="9">
        <v>104045.48076923077</v>
      </c>
      <c r="J41" s="9">
        <v>210050.64473684211</v>
      </c>
      <c r="K41" s="9">
        <v>184328.49780590716</v>
      </c>
      <c r="L41" s="9">
        <v>212781</v>
      </c>
      <c r="M41" s="50">
        <v>204293.50264795608</v>
      </c>
      <c r="N41" s="9">
        <v>120426.17549295774</v>
      </c>
      <c r="O41" s="9">
        <v>132106.57638013372</v>
      </c>
      <c r="P41" s="50">
        <v>118813.56609403255</v>
      </c>
      <c r="Q41" s="9">
        <v>157166.02628424659</v>
      </c>
      <c r="R41" s="9">
        <v>102723.85102564102</v>
      </c>
      <c r="S41" s="9">
        <v>183942.51612903227</v>
      </c>
      <c r="T41" s="9">
        <v>142113.45059288538</v>
      </c>
      <c r="U41" s="9">
        <v>103956.1</v>
      </c>
      <c r="V41" s="9">
        <v>98251.570428954423</v>
      </c>
      <c r="W41" s="9">
        <v>110060.09569672131</v>
      </c>
      <c r="X41" s="9">
        <v>116788.06896551725</v>
      </c>
      <c r="Y41" s="9">
        <v>164626.8893430657</v>
      </c>
      <c r="Z41" s="50">
        <v>108228.36261261262</v>
      </c>
      <c r="AA41" s="9">
        <v>148045.6665273312</v>
      </c>
      <c r="AB41" s="9">
        <v>115048.27272727274</v>
      </c>
      <c r="AC41" s="9">
        <v>141939.35500000001</v>
      </c>
      <c r="AD41" s="50">
        <v>120198.044152652</v>
      </c>
      <c r="AE41" s="9">
        <v>179612.9079497908</v>
      </c>
      <c r="AF41" s="9">
        <v>100780.466</v>
      </c>
      <c r="AG41" s="50">
        <v>132223.27871794871</v>
      </c>
      <c r="AH41" s="50">
        <v>148185.08680154406</v>
      </c>
    </row>
    <row r="42" spans="1:34" x14ac:dyDescent="0.55000000000000004">
      <c r="A42" s="27" t="s">
        <v>73</v>
      </c>
      <c r="B42" s="50">
        <v>187849.41315488939</v>
      </c>
      <c r="C42" s="10">
        <v>215233.89131018156</v>
      </c>
      <c r="D42" s="10">
        <v>138793.9391891892</v>
      </c>
      <c r="E42" s="10">
        <v>137759.95030120484</v>
      </c>
      <c r="F42" s="10">
        <v>116426.34463276836</v>
      </c>
      <c r="G42" s="10">
        <v>125806.70452380952</v>
      </c>
      <c r="H42" s="50">
        <v>125863.39383104125</v>
      </c>
      <c r="I42" s="10">
        <v>100286.04464285714</v>
      </c>
      <c r="J42" s="10">
        <v>214914.775645933</v>
      </c>
      <c r="K42" s="10">
        <v>192410.98734177218</v>
      </c>
      <c r="L42" s="10">
        <v>211899.17962466489</v>
      </c>
      <c r="M42" s="50">
        <v>212995.042691796</v>
      </c>
      <c r="N42" s="10">
        <v>118602.04885135134</v>
      </c>
      <c r="O42" s="10">
        <v>126932.75439999999</v>
      </c>
      <c r="P42" s="50">
        <v>123585.83607861061</v>
      </c>
      <c r="Q42" s="10">
        <v>154933.82901639343</v>
      </c>
      <c r="R42" s="10">
        <v>121806.9733716475</v>
      </c>
      <c r="S42" s="10">
        <v>180311.68730650152</v>
      </c>
      <c r="T42" s="10">
        <v>143761.54729651162</v>
      </c>
      <c r="U42" s="10">
        <v>98498.688524590165</v>
      </c>
      <c r="V42" s="10">
        <v>108096.60043668123</v>
      </c>
      <c r="W42" s="10">
        <v>109371.83539731681</v>
      </c>
      <c r="X42" s="10">
        <v>128581.41612903227</v>
      </c>
      <c r="Y42" s="10">
        <v>171205.36242884252</v>
      </c>
      <c r="Z42" s="50">
        <v>109663.54486133769</v>
      </c>
      <c r="AA42" s="10">
        <v>154721.14111702127</v>
      </c>
      <c r="AB42" s="10">
        <v>116465.71604938273</v>
      </c>
      <c r="AC42" s="10">
        <v>137909.55889724311</v>
      </c>
      <c r="AD42" s="50">
        <v>122470.51501769912</v>
      </c>
      <c r="AE42" s="10">
        <v>164464.43547945205</v>
      </c>
      <c r="AF42" s="10">
        <v>110811.07421875</v>
      </c>
      <c r="AG42" s="50">
        <v>133301.50785854616</v>
      </c>
      <c r="AH42" s="50">
        <v>153025.34640870921</v>
      </c>
    </row>
    <row r="43" spans="1:34" x14ac:dyDescent="0.55000000000000004">
      <c r="A43" t="s">
        <v>74</v>
      </c>
      <c r="B43" s="50">
        <v>210126.57467183773</v>
      </c>
      <c r="C43" s="10">
        <v>220626.68956746289</v>
      </c>
      <c r="D43" s="10">
        <v>147056.84710743802</v>
      </c>
      <c r="E43" s="10">
        <v>145228.97567567567</v>
      </c>
      <c r="F43" s="10">
        <v>131977.4858490566</v>
      </c>
      <c r="G43" s="10">
        <v>138398.60950764007</v>
      </c>
      <c r="H43" s="50">
        <v>130293.72382838285</v>
      </c>
      <c r="I43" s="10">
        <v>114201.86046511628</v>
      </c>
      <c r="J43" s="10">
        <v>205875.81659482757</v>
      </c>
      <c r="K43" s="10">
        <v>212810.34883720931</v>
      </c>
      <c r="L43" s="10">
        <v>213964.13972055889</v>
      </c>
      <c r="M43" s="50">
        <v>223005.68848232846</v>
      </c>
      <c r="N43" s="10">
        <v>117003.6869018405</v>
      </c>
      <c r="O43" s="10">
        <v>136846.08468581687</v>
      </c>
      <c r="P43" s="50">
        <v>132217.34935843258</v>
      </c>
      <c r="Q43" s="10">
        <v>154395.14948932218</v>
      </c>
      <c r="R43" s="10">
        <v>123379.38686131386</v>
      </c>
      <c r="S43" s="10">
        <v>175255.2</v>
      </c>
      <c r="T43" s="10">
        <v>140649.7820143885</v>
      </c>
      <c r="U43" s="10">
        <v>98445.901639344258</v>
      </c>
      <c r="V43" s="10">
        <v>110569.2655780933</v>
      </c>
      <c r="W43" s="10">
        <v>112268.8941673932</v>
      </c>
      <c r="X43" s="10">
        <v>125513</v>
      </c>
      <c r="Y43" s="10">
        <v>177652.15420560748</v>
      </c>
      <c r="Z43" s="50">
        <v>116917.30242510699</v>
      </c>
      <c r="AA43" s="10">
        <v>174432.07038834953</v>
      </c>
      <c r="AB43" s="10">
        <v>137916.51041666666</v>
      </c>
      <c r="AC43" s="10">
        <v>159128.10278084714</v>
      </c>
      <c r="AD43" s="50">
        <v>125371.36172226531</v>
      </c>
      <c r="AE43" s="10">
        <v>178609.13114754099</v>
      </c>
      <c r="AF43" s="10">
        <v>110218.71549079755</v>
      </c>
      <c r="AG43" s="50">
        <v>144886.87751159197</v>
      </c>
      <c r="AH43" s="50">
        <v>161807.28109231533</v>
      </c>
    </row>
    <row r="44" spans="1:34" x14ac:dyDescent="0.55000000000000004">
      <c r="A44" t="s">
        <v>75</v>
      </c>
      <c r="B44" s="50">
        <v>207542.33946134348</v>
      </c>
      <c r="C44" s="10">
        <v>221261.89210962396</v>
      </c>
      <c r="D44" s="10">
        <v>149561.68828828828</v>
      </c>
      <c r="E44" s="10">
        <v>160220.19901719902</v>
      </c>
      <c r="F44" s="10">
        <v>124836.42148760329</v>
      </c>
      <c r="G44" s="10">
        <v>130943.45080327868</v>
      </c>
      <c r="H44" s="50">
        <v>127576.27602523658</v>
      </c>
      <c r="I44" s="10">
        <v>103442.1784989858</v>
      </c>
      <c r="J44" s="10">
        <v>213863.44014732965</v>
      </c>
      <c r="K44" s="10">
        <v>210441.65616842106</v>
      </c>
      <c r="L44" s="10">
        <v>225960.03573498965</v>
      </c>
      <c r="M44" s="50">
        <v>214914.30705050507</v>
      </c>
      <c r="N44" s="10">
        <v>128703.86602240895</v>
      </c>
      <c r="O44" s="10">
        <v>134207.80777967063</v>
      </c>
      <c r="P44" s="50">
        <v>129377.67087057012</v>
      </c>
      <c r="Q44" s="10">
        <v>155410.06320150659</v>
      </c>
      <c r="R44" s="10">
        <v>117523.08843260187</v>
      </c>
      <c r="S44" s="10">
        <v>172476.41418764301</v>
      </c>
      <c r="T44" s="10">
        <v>146339.89942168674</v>
      </c>
      <c r="U44" s="10">
        <v>102386.40243902439</v>
      </c>
      <c r="V44" s="10">
        <v>106122.55465804067</v>
      </c>
      <c r="W44" s="10">
        <v>110472.07820126782</v>
      </c>
      <c r="X44" s="10">
        <v>128562.68867924529</v>
      </c>
      <c r="Y44" s="10">
        <v>184588.63503526093</v>
      </c>
      <c r="Z44" s="50">
        <v>122519.58495736906</v>
      </c>
      <c r="AA44" s="10">
        <v>167816.81939163498</v>
      </c>
      <c r="AB44" s="10">
        <v>135255.4683544304</v>
      </c>
      <c r="AC44" s="10">
        <v>151967.25258252426</v>
      </c>
      <c r="AD44" s="50">
        <v>127044.70359209598</v>
      </c>
      <c r="AE44" s="10">
        <v>178076.2963002114</v>
      </c>
      <c r="AF44" s="10">
        <v>116625.84682080924</v>
      </c>
      <c r="AG44" s="50">
        <v>143803.70252324038</v>
      </c>
      <c r="AH44" s="50">
        <v>159711.53515631743</v>
      </c>
    </row>
    <row r="45" spans="1:34" x14ac:dyDescent="0.55000000000000004">
      <c r="A45" t="s">
        <v>76</v>
      </c>
      <c r="B45" s="50">
        <v>205845.44152941174</v>
      </c>
      <c r="C45" s="10">
        <v>212512.34875</v>
      </c>
      <c r="D45" s="10">
        <v>148364.05852417304</v>
      </c>
      <c r="E45" s="10">
        <v>135469.54895104896</v>
      </c>
      <c r="F45" s="10">
        <v>122585.5625</v>
      </c>
      <c r="G45" s="10">
        <v>122261.44219251336</v>
      </c>
      <c r="H45" s="50">
        <v>121884.29086538462</v>
      </c>
      <c r="I45" s="10">
        <v>100159.51351351351</v>
      </c>
      <c r="J45" s="10">
        <v>220389.97372881358</v>
      </c>
      <c r="K45" s="10">
        <v>193573.24013157893</v>
      </c>
      <c r="L45" s="10">
        <v>216998.41157377049</v>
      </c>
      <c r="M45" s="50">
        <v>214622.4894736842</v>
      </c>
      <c r="N45" s="10">
        <v>111403.6941923775</v>
      </c>
      <c r="O45" s="10">
        <v>134284.96158211521</v>
      </c>
      <c r="P45" s="50">
        <v>124638.34771973881</v>
      </c>
      <c r="Q45" s="10">
        <v>154370.99871630297</v>
      </c>
      <c r="R45" s="10">
        <v>128547.8864628821</v>
      </c>
      <c r="S45" s="10">
        <v>158207.42592592593</v>
      </c>
      <c r="T45" s="10">
        <v>141132.69740634004</v>
      </c>
      <c r="U45" s="10">
        <v>100071.75</v>
      </c>
      <c r="V45" s="10">
        <v>105092.82072538861</v>
      </c>
      <c r="W45" s="10">
        <v>108206.71988137605</v>
      </c>
      <c r="X45" s="10">
        <v>108606.05</v>
      </c>
      <c r="Y45" s="10">
        <v>181433.78515625</v>
      </c>
      <c r="Z45" s="50">
        <v>116353.32372649573</v>
      </c>
      <c r="AA45" s="10">
        <v>159522.24941520469</v>
      </c>
      <c r="AB45" s="10">
        <v>120940.90625</v>
      </c>
      <c r="AC45" s="10">
        <v>135845.19693094629</v>
      </c>
      <c r="AD45" s="50">
        <v>121836.44056705671</v>
      </c>
      <c r="AE45" s="10">
        <v>174027.27329192546</v>
      </c>
      <c r="AF45" s="10">
        <v>112271.07962962963</v>
      </c>
      <c r="AG45" s="50">
        <v>132951.8910016978</v>
      </c>
      <c r="AH45" s="50">
        <v>153363.5474437697</v>
      </c>
    </row>
    <row r="46" spans="1:34" x14ac:dyDescent="0.55000000000000004">
      <c r="A46" t="s">
        <v>77</v>
      </c>
      <c r="B46" s="50">
        <v>205515.09727272726</v>
      </c>
      <c r="C46" s="11">
        <v>225624.04676413257</v>
      </c>
      <c r="D46" s="11">
        <v>154630.26892655366</v>
      </c>
      <c r="E46" s="11">
        <v>156066.26121372031</v>
      </c>
      <c r="F46" s="11">
        <v>133413.02752293576</v>
      </c>
      <c r="G46" s="11">
        <v>131050.78063241107</v>
      </c>
      <c r="H46" s="50">
        <v>127343.37685950413</v>
      </c>
      <c r="I46" s="11">
        <v>106985.58133971292</v>
      </c>
      <c r="J46" s="11">
        <v>218508.80081673304</v>
      </c>
      <c r="K46" s="11">
        <v>208667.43140229885</v>
      </c>
      <c r="L46" s="11">
        <v>232986.70274193547</v>
      </c>
      <c r="M46" s="50">
        <v>227202.7780183237</v>
      </c>
      <c r="N46" s="11">
        <v>125178.42098430812</v>
      </c>
      <c r="O46" s="11">
        <v>136246.44917964071</v>
      </c>
      <c r="P46" s="50">
        <v>129012</v>
      </c>
      <c r="Q46" s="11">
        <v>161270.55352056169</v>
      </c>
      <c r="R46" s="11">
        <v>129262.69395017793</v>
      </c>
      <c r="S46" s="11">
        <v>169764.89</v>
      </c>
      <c r="T46" s="11">
        <v>140655.81677704194</v>
      </c>
      <c r="U46" s="11">
        <v>103901.75</v>
      </c>
      <c r="V46" s="11">
        <v>115962.60759493671</v>
      </c>
      <c r="W46" s="11">
        <v>112829.36274664562</v>
      </c>
      <c r="X46" s="11">
        <v>131596.57619047619</v>
      </c>
      <c r="Y46" s="11">
        <v>178322.67415730338</v>
      </c>
      <c r="Z46" s="50">
        <v>128166.10540184453</v>
      </c>
      <c r="AA46" s="11">
        <v>166117.88914027149</v>
      </c>
      <c r="AB46" s="11">
        <v>147091.3732</v>
      </c>
      <c r="AC46" s="11">
        <v>147697.46728971961</v>
      </c>
      <c r="AD46" s="50">
        <v>128244.25940660824</v>
      </c>
      <c r="AE46" s="11">
        <v>180815.07774798927</v>
      </c>
      <c r="AF46" s="11">
        <v>109698.34556574924</v>
      </c>
      <c r="AG46" s="50">
        <v>147140.35063113604</v>
      </c>
      <c r="AH46" s="50">
        <v>162156.55115601464</v>
      </c>
    </row>
    <row r="47" spans="1:34" x14ac:dyDescent="0.55000000000000004">
      <c r="A47" t="s">
        <v>78</v>
      </c>
      <c r="B47" s="50">
        <v>221005.95985554825</v>
      </c>
      <c r="C47" s="11">
        <v>232968.71903730446</v>
      </c>
      <c r="D47" s="11">
        <v>162377.05236842105</v>
      </c>
      <c r="E47" s="11">
        <v>150086.84134615384</v>
      </c>
      <c r="F47" s="11">
        <v>140838.46956521738</v>
      </c>
      <c r="G47" s="11">
        <v>139054.25961538462</v>
      </c>
      <c r="H47" s="50">
        <v>128956.4550341297</v>
      </c>
      <c r="I47" s="11">
        <v>116043.57084188912</v>
      </c>
      <c r="J47" s="11">
        <v>217206.97964882944</v>
      </c>
      <c r="K47" s="11">
        <v>223596.91743445693</v>
      </c>
      <c r="L47" s="11">
        <v>234109.5092857143</v>
      </c>
      <c r="M47" s="50">
        <v>235442.11442098726</v>
      </c>
      <c r="N47" s="11">
        <v>130898.81558510639</v>
      </c>
      <c r="O47" s="11">
        <v>143158.29406599552</v>
      </c>
      <c r="P47" s="50">
        <v>138988.81894754426</v>
      </c>
      <c r="Q47" s="11">
        <v>165911.1493644068</v>
      </c>
      <c r="R47" s="11">
        <v>129971.19485294119</v>
      </c>
      <c r="S47" s="11">
        <v>178404.80044843047</v>
      </c>
      <c r="T47" s="11">
        <v>153251.72493951613</v>
      </c>
      <c r="U47" s="11">
        <v>97815.055555555562</v>
      </c>
      <c r="V47" s="11">
        <v>119885.06909090908</v>
      </c>
      <c r="W47" s="11">
        <v>119346.25698160534</v>
      </c>
      <c r="X47" s="11">
        <v>127532.13552083334</v>
      </c>
      <c r="Y47" s="11">
        <v>192169.09656458057</v>
      </c>
      <c r="Z47" s="50">
        <v>137132.68569135803</v>
      </c>
      <c r="AA47" s="11">
        <v>164447.5633531746</v>
      </c>
      <c r="AB47" s="11">
        <v>124721.46</v>
      </c>
      <c r="AC47" s="11">
        <v>152428.99634369288</v>
      </c>
      <c r="AD47" s="50">
        <v>130331.19771468145</v>
      </c>
      <c r="AE47" s="11">
        <v>197440.23397916666</v>
      </c>
      <c r="AF47" s="11">
        <v>115299.07164179106</v>
      </c>
      <c r="AG47" s="50">
        <v>153549.75102040815</v>
      </c>
      <c r="AH47" s="50">
        <v>170181.86328976366</v>
      </c>
    </row>
    <row r="48" spans="1:34" x14ac:dyDescent="0.55000000000000004">
      <c r="A48" t="s">
        <v>79</v>
      </c>
      <c r="B48" s="50">
        <v>218803.72385625434</v>
      </c>
      <c r="C48" s="11">
        <v>231745.2445154911</v>
      </c>
      <c r="D48" s="11">
        <v>152887.02275471698</v>
      </c>
      <c r="E48" s="11">
        <v>154995.48148148146</v>
      </c>
      <c r="F48" s="11">
        <v>129043.71551724138</v>
      </c>
      <c r="G48" s="11">
        <v>144530.19470699434</v>
      </c>
      <c r="H48" s="50">
        <v>126528.55946180556</v>
      </c>
      <c r="I48" s="11">
        <v>105991.9051172708</v>
      </c>
      <c r="J48" s="11">
        <v>213806.80681818182</v>
      </c>
      <c r="K48" s="11">
        <v>206182.16557734206</v>
      </c>
      <c r="L48" s="11">
        <v>226909.48604494383</v>
      </c>
      <c r="M48" s="50">
        <v>226022.08107597113</v>
      </c>
      <c r="N48" s="11">
        <v>123592.19883954154</v>
      </c>
      <c r="O48" s="11">
        <v>143231.8346875</v>
      </c>
      <c r="P48" s="50">
        <v>129732.56010397994</v>
      </c>
      <c r="Q48" s="11">
        <v>166954.01444043321</v>
      </c>
      <c r="R48" s="11">
        <v>116997.34154929579</v>
      </c>
      <c r="S48" s="11">
        <v>183840.98550724637</v>
      </c>
      <c r="T48" s="11">
        <v>153097.4705263158</v>
      </c>
      <c r="U48" s="11">
        <v>102967.19736842105</v>
      </c>
      <c r="V48" s="11">
        <v>124401.68283553876</v>
      </c>
      <c r="W48" s="11">
        <v>114137.87692949203</v>
      </c>
      <c r="X48" s="11">
        <v>129751.8640776699</v>
      </c>
      <c r="Y48" s="11">
        <v>188413.3038674033</v>
      </c>
      <c r="Z48" s="50">
        <v>130777.90707224335</v>
      </c>
      <c r="AA48" s="11">
        <v>181014.2089552239</v>
      </c>
      <c r="AB48" s="11">
        <v>159066.86585365853</v>
      </c>
      <c r="AC48" s="11">
        <v>147186.34970749542</v>
      </c>
      <c r="AD48" s="50">
        <v>132678.11074606434</v>
      </c>
      <c r="AE48" s="11">
        <v>183498.1</v>
      </c>
      <c r="AF48" s="11">
        <v>122484.6794520548</v>
      </c>
      <c r="AG48" s="50">
        <v>153691.07058823531</v>
      </c>
      <c r="AH48" s="50">
        <v>165137.59846319142</v>
      </c>
    </row>
    <row r="49" spans="1:34" x14ac:dyDescent="0.55000000000000004">
      <c r="A49" t="s">
        <v>80</v>
      </c>
      <c r="B49" s="50">
        <v>228748.27870652173</v>
      </c>
      <c r="C49" s="11">
        <v>243581.81346733667</v>
      </c>
      <c r="D49" s="11">
        <v>152940.89374999999</v>
      </c>
      <c r="E49" s="11">
        <v>158082.77777777778</v>
      </c>
      <c r="F49" s="11">
        <v>132252.68589743591</v>
      </c>
      <c r="G49" s="11">
        <v>134301.04545454544</v>
      </c>
      <c r="H49" s="50">
        <v>128958.24935064935</v>
      </c>
      <c r="I49" s="11">
        <v>111626.15076923076</v>
      </c>
      <c r="J49" s="11">
        <v>245739.42045454547</v>
      </c>
      <c r="K49" s="11">
        <v>248230.67608108107</v>
      </c>
      <c r="L49" s="11">
        <v>241442.59617210683</v>
      </c>
      <c r="M49" s="50">
        <v>262008.13869692534</v>
      </c>
      <c r="N49" s="11">
        <v>126721.20484581498</v>
      </c>
      <c r="O49" s="11">
        <v>143651.16276154571</v>
      </c>
      <c r="P49" s="50">
        <v>134262.34767706785</v>
      </c>
      <c r="Q49" s="11">
        <v>162899.16148148148</v>
      </c>
      <c r="R49" s="11">
        <v>143813.11363636365</v>
      </c>
      <c r="S49" s="11">
        <v>181137.01777777777</v>
      </c>
      <c r="T49" s="11">
        <v>149814.01306620208</v>
      </c>
      <c r="U49" s="11">
        <v>112316.66666666666</v>
      </c>
      <c r="V49" s="11">
        <v>121180.87790697675</v>
      </c>
      <c r="W49" s="11">
        <v>109497.5230972389</v>
      </c>
      <c r="X49" s="11">
        <v>131788.63636363635</v>
      </c>
      <c r="Y49" s="11">
        <v>194473.49410852711</v>
      </c>
      <c r="Z49" s="50">
        <v>130769.68455882353</v>
      </c>
      <c r="AA49" s="11">
        <v>177586.22447204971</v>
      </c>
      <c r="AB49" s="11">
        <v>129533.10283018868</v>
      </c>
      <c r="AC49" s="11">
        <v>152337.09365558912</v>
      </c>
      <c r="AD49" s="50">
        <v>134789.00179797978</v>
      </c>
      <c r="AE49" s="11">
        <v>188211.45069841269</v>
      </c>
      <c r="AF49" s="11">
        <v>118736.52282157676</v>
      </c>
      <c r="AG49" s="50">
        <v>159139.11206896551</v>
      </c>
      <c r="AH49" s="50">
        <v>173732.05163722098</v>
      </c>
    </row>
    <row r="50" spans="1:34" x14ac:dyDescent="0.55000000000000004">
      <c r="A50" t="s">
        <v>81</v>
      </c>
      <c r="B50" s="50">
        <v>224340.93686363637</v>
      </c>
      <c r="C50" s="12">
        <v>235593.34651551314</v>
      </c>
      <c r="D50" s="12">
        <v>154820.72061657032</v>
      </c>
      <c r="E50" s="12">
        <v>151896.9703504043</v>
      </c>
      <c r="F50" s="12">
        <v>132460.69817427386</v>
      </c>
      <c r="G50" s="12">
        <v>138735.45383104126</v>
      </c>
      <c r="H50" s="50">
        <v>129370.89965694683</v>
      </c>
      <c r="I50" s="12">
        <v>116341.9859813084</v>
      </c>
      <c r="J50" s="12">
        <v>212397.29775555554</v>
      </c>
      <c r="K50" s="12">
        <v>199686.20302375808</v>
      </c>
      <c r="L50" s="12">
        <v>216038.63260869565</v>
      </c>
      <c r="M50" s="50">
        <v>237950.43881106935</v>
      </c>
      <c r="N50" s="12">
        <v>131484.69555704697</v>
      </c>
      <c r="O50" s="12">
        <v>146764.34075630252</v>
      </c>
      <c r="P50" s="50">
        <v>138417.71781406197</v>
      </c>
      <c r="Q50" s="12">
        <v>172939.07252298261</v>
      </c>
      <c r="R50" s="12">
        <v>127051.12359550562</v>
      </c>
      <c r="S50" s="12">
        <v>180523.40862944163</v>
      </c>
      <c r="T50" s="12">
        <v>151355.78958785249</v>
      </c>
      <c r="U50" s="12">
        <v>99005.737500000003</v>
      </c>
      <c r="V50" s="12">
        <v>118215.42369477911</v>
      </c>
      <c r="W50" s="12">
        <v>122185.18824719101</v>
      </c>
      <c r="X50" s="12">
        <v>131704.06976744186</v>
      </c>
      <c r="Y50" s="12">
        <v>191570.24201729108</v>
      </c>
      <c r="Z50" s="50">
        <v>132366.27972045745</v>
      </c>
      <c r="AA50" s="12">
        <v>170520.13958810069</v>
      </c>
      <c r="AB50" s="12">
        <v>147123.17948717947</v>
      </c>
      <c r="AC50" s="12">
        <v>149868.54677754678</v>
      </c>
      <c r="AD50" s="50">
        <v>138267.32933747413</v>
      </c>
      <c r="AE50" s="12">
        <v>191519.03278688525</v>
      </c>
      <c r="AF50" s="12">
        <v>121263.26790450928</v>
      </c>
      <c r="AG50" s="50">
        <v>154697.591468005</v>
      </c>
      <c r="AH50" s="50">
        <v>168119.40873733055</v>
      </c>
    </row>
    <row r="51" spans="1:34" x14ac:dyDescent="0.55000000000000004">
      <c r="A51" t="s">
        <v>82</v>
      </c>
      <c r="B51" s="50">
        <v>217053.93465909091</v>
      </c>
      <c r="C51" s="13">
        <v>226727.37264853259</v>
      </c>
      <c r="D51" s="13">
        <v>155044.66238532111</v>
      </c>
      <c r="E51" s="13">
        <v>159837.88528678304</v>
      </c>
      <c r="F51" s="13">
        <v>144300.22274881517</v>
      </c>
      <c r="G51" s="13">
        <v>141197.18275862071</v>
      </c>
      <c r="H51" s="50">
        <v>130956.56481424149</v>
      </c>
      <c r="I51" s="13">
        <v>116647.21428571429</v>
      </c>
      <c r="J51" s="13">
        <v>211740.00347826086</v>
      </c>
      <c r="K51" s="13">
        <v>213495.28742964353</v>
      </c>
      <c r="L51" s="13">
        <v>224266.91092307691</v>
      </c>
      <c r="M51" s="50">
        <v>228801.00878955008</v>
      </c>
      <c r="N51" s="13">
        <v>128992.58933161953</v>
      </c>
      <c r="O51" s="13">
        <v>152615.45326576577</v>
      </c>
      <c r="P51" s="50">
        <v>140417.38497357786</v>
      </c>
      <c r="Q51" s="13">
        <v>170027.86610486891</v>
      </c>
      <c r="R51" s="13">
        <v>135353.85079365081</v>
      </c>
      <c r="S51" s="13">
        <v>184321.02020202021</v>
      </c>
      <c r="T51" s="13">
        <v>155334.69744725738</v>
      </c>
      <c r="U51" s="13">
        <v>101183.62068965517</v>
      </c>
      <c r="V51" s="13">
        <v>120173.36395147315</v>
      </c>
      <c r="W51" s="13">
        <v>119485.36151927437</v>
      </c>
      <c r="X51" s="13">
        <v>128003.17777777778</v>
      </c>
      <c r="Y51" s="13">
        <v>189755.74726146221</v>
      </c>
      <c r="Z51" s="50">
        <v>134639.35281176469</v>
      </c>
      <c r="AA51" s="13">
        <v>178328.27188432834</v>
      </c>
      <c r="AB51" s="13">
        <v>149224.0824742268</v>
      </c>
      <c r="AC51" s="13">
        <v>156835.07395498393</v>
      </c>
      <c r="AD51" s="50">
        <v>141462.8133857772</v>
      </c>
      <c r="AE51" s="13">
        <v>192292.26911985019</v>
      </c>
      <c r="AF51" s="13">
        <v>115466.08188172043</v>
      </c>
      <c r="AG51" s="50">
        <v>162274.60538116592</v>
      </c>
      <c r="AH51" s="50">
        <v>169333.60998423694</v>
      </c>
    </row>
    <row r="52" spans="1:34" x14ac:dyDescent="0.55000000000000004">
      <c r="A52" t="s">
        <v>83</v>
      </c>
      <c r="B52" s="50">
        <v>215460.65979381441</v>
      </c>
      <c r="C52" s="13">
        <v>231722.78547210302</v>
      </c>
      <c r="D52" s="13">
        <v>159019.01230228471</v>
      </c>
      <c r="E52" s="13">
        <v>149887.46464646465</v>
      </c>
      <c r="F52" s="13">
        <v>129351.65416666666</v>
      </c>
      <c r="G52" s="13">
        <v>130981.22549019608</v>
      </c>
      <c r="H52" s="50">
        <v>134373.0578034682</v>
      </c>
      <c r="I52" s="13">
        <v>117292.65129151293</v>
      </c>
      <c r="J52" s="13">
        <v>214943.5017421603</v>
      </c>
      <c r="K52" s="13">
        <v>213578.01624548738</v>
      </c>
      <c r="L52" s="13">
        <v>231445.85253234752</v>
      </c>
      <c r="M52" s="50">
        <v>233810.33940445216</v>
      </c>
      <c r="N52" s="13">
        <v>124088.82427307205</v>
      </c>
      <c r="O52" s="13">
        <v>146481.36600625652</v>
      </c>
      <c r="P52" s="50">
        <v>140188.78315085158</v>
      </c>
      <c r="Q52" s="13">
        <v>164401.97364085668</v>
      </c>
      <c r="R52" s="13">
        <v>131320.30476190476</v>
      </c>
      <c r="S52" s="13">
        <v>187320.0575815739</v>
      </c>
      <c r="T52" s="13">
        <v>152511.94701986754</v>
      </c>
      <c r="U52" s="13">
        <v>106972.36448598132</v>
      </c>
      <c r="V52" s="13">
        <v>129239.16857610476</v>
      </c>
      <c r="W52" s="13">
        <v>121163.28333333334</v>
      </c>
      <c r="X52" s="13">
        <v>132620.50862068965</v>
      </c>
      <c r="Y52" s="13">
        <v>187996.97491039426</v>
      </c>
      <c r="Z52" s="50">
        <v>137535.23523206753</v>
      </c>
      <c r="AA52" s="13">
        <v>167193.45735027225</v>
      </c>
      <c r="AB52" s="13">
        <v>137623.46753246753</v>
      </c>
      <c r="AC52" s="13">
        <v>155766.32173913042</v>
      </c>
      <c r="AD52" s="50">
        <v>136064.82285368803</v>
      </c>
      <c r="AE52" s="13">
        <v>184379.91402714929</v>
      </c>
      <c r="AF52" s="13">
        <v>114017.95721925134</v>
      </c>
      <c r="AG52" s="50">
        <v>163955.18806306308</v>
      </c>
      <c r="AH52" s="50">
        <v>167641.93767780269</v>
      </c>
    </row>
    <row r="53" spans="1:34" x14ac:dyDescent="0.55000000000000004">
      <c r="A53" t="s">
        <v>84</v>
      </c>
      <c r="B53" s="50">
        <v>195176.41451414514</v>
      </c>
      <c r="C53" s="13">
        <v>212863.21171171169</v>
      </c>
      <c r="D53" s="13">
        <v>150691.78643216082</v>
      </c>
      <c r="E53" s="13">
        <v>146756.64985163204</v>
      </c>
      <c r="F53" s="13">
        <v>122507.76162790698</v>
      </c>
      <c r="G53" s="13">
        <v>133827.30684326711</v>
      </c>
      <c r="H53" s="50">
        <v>122297.01397205589</v>
      </c>
      <c r="I53" s="13">
        <v>114443</v>
      </c>
      <c r="J53" s="13">
        <v>205139.05205479451</v>
      </c>
      <c r="K53" s="13">
        <v>207096.40437158468</v>
      </c>
      <c r="L53" s="13">
        <v>222008.84965034964</v>
      </c>
      <c r="M53" s="50">
        <v>222559.91642769356</v>
      </c>
      <c r="N53" s="13">
        <v>123562.8127340824</v>
      </c>
      <c r="O53" s="13">
        <v>147861.71044045678</v>
      </c>
      <c r="P53" s="50">
        <v>127845.64453781514</v>
      </c>
      <c r="Q53" s="13">
        <v>170905.29201430271</v>
      </c>
      <c r="R53" s="13">
        <v>125113.5076335878</v>
      </c>
      <c r="S53" s="13">
        <v>190692.61042944784</v>
      </c>
      <c r="T53" s="13">
        <v>145558.79670329668</v>
      </c>
      <c r="U53" s="13">
        <v>96785</v>
      </c>
      <c r="V53" s="13">
        <v>114420.31136363637</v>
      </c>
      <c r="W53" s="13">
        <v>116664.75729927007</v>
      </c>
      <c r="X53" s="13">
        <v>128682.84905660378</v>
      </c>
      <c r="Y53" s="13">
        <v>183900.15664845172</v>
      </c>
      <c r="Z53" s="50">
        <v>129933.45833333334</v>
      </c>
      <c r="AA53" s="13">
        <v>178242.29411764708</v>
      </c>
      <c r="AB53" s="13">
        <v>140098.4912280702</v>
      </c>
      <c r="AC53" s="13">
        <v>151487.38356164383</v>
      </c>
      <c r="AD53" s="50">
        <v>131361.46532045654</v>
      </c>
      <c r="AE53" s="13">
        <v>175948.77876106196</v>
      </c>
      <c r="AF53" s="13">
        <v>100202.83969465649</v>
      </c>
      <c r="AG53" s="50">
        <v>155307.56643356645</v>
      </c>
      <c r="AH53" s="50">
        <v>159043.31052577426</v>
      </c>
    </row>
    <row r="54" spans="1:34" x14ac:dyDescent="0.55000000000000004">
      <c r="A54" t="s">
        <v>85</v>
      </c>
      <c r="B54" s="50">
        <v>211663.51992409865</v>
      </c>
      <c r="C54" s="14">
        <v>210798.36056338027</v>
      </c>
      <c r="D54" s="14">
        <v>161705.01162790696</v>
      </c>
      <c r="E54" s="14">
        <v>151561.69934640522</v>
      </c>
      <c r="F54" s="14">
        <v>124053.60580912864</v>
      </c>
      <c r="G54" s="14">
        <v>129522.89145907473</v>
      </c>
      <c r="H54" s="50">
        <v>126655.81395348838</v>
      </c>
      <c r="I54" s="14">
        <v>110613.08285163777</v>
      </c>
      <c r="J54" s="14">
        <v>218994.75431034484</v>
      </c>
      <c r="K54" s="14">
        <v>204108.0625</v>
      </c>
      <c r="L54" s="14">
        <v>241363.88043478262</v>
      </c>
      <c r="M54" s="50">
        <v>233961.56822549648</v>
      </c>
      <c r="N54" s="14">
        <v>132468.66666666666</v>
      </c>
      <c r="O54" s="14">
        <v>144878.54772301935</v>
      </c>
      <c r="P54" s="50">
        <v>135580.69745430807</v>
      </c>
      <c r="Q54" s="14">
        <v>165420.30170098477</v>
      </c>
      <c r="R54" s="14">
        <v>131121.32247557002</v>
      </c>
      <c r="S54" s="14">
        <v>192545.71840354765</v>
      </c>
      <c r="T54" s="14">
        <v>154464.3097949886</v>
      </c>
      <c r="U54" s="14">
        <v>106017.9797979798</v>
      </c>
      <c r="V54" s="14">
        <v>113229.93277310925</v>
      </c>
      <c r="W54" s="14">
        <v>123124.52990264255</v>
      </c>
      <c r="X54" s="14">
        <v>140342.46739130435</v>
      </c>
      <c r="Y54" s="14">
        <v>178042.72690763054</v>
      </c>
      <c r="Z54" s="50">
        <v>133510.86419753087</v>
      </c>
      <c r="AA54" s="14">
        <v>161550.14486921529</v>
      </c>
      <c r="AB54" s="14">
        <v>156843.35443037975</v>
      </c>
      <c r="AC54" s="14">
        <v>155545.25423728814</v>
      </c>
      <c r="AD54" s="50">
        <v>138340.64756258234</v>
      </c>
      <c r="AE54" s="14">
        <v>186802.47500000001</v>
      </c>
      <c r="AF54" s="14">
        <v>105859.44680851065</v>
      </c>
      <c r="AG54" s="50">
        <v>165418.11465721042</v>
      </c>
      <c r="AH54" s="50">
        <v>164171.26548742139</v>
      </c>
    </row>
    <row r="55" spans="1:34" x14ac:dyDescent="0.55000000000000004">
      <c r="A55" t="s">
        <v>86</v>
      </c>
      <c r="B55" s="50">
        <v>200916.78723404254</v>
      </c>
      <c r="C55" s="14">
        <v>214126.33301526718</v>
      </c>
      <c r="D55" s="14">
        <v>161940.82266910421</v>
      </c>
      <c r="E55" s="14">
        <v>152537.93706293707</v>
      </c>
      <c r="F55" s="14">
        <v>135847.3309859155</v>
      </c>
      <c r="G55" s="14">
        <v>135662.88561525132</v>
      </c>
      <c r="H55" s="50">
        <v>139420.62873399715</v>
      </c>
      <c r="I55" s="14">
        <v>120660.34730538921</v>
      </c>
      <c r="J55" s="14">
        <v>221560.18407079644</v>
      </c>
      <c r="K55" s="14">
        <v>222587.84615384616</v>
      </c>
      <c r="L55" s="14">
        <v>246119.6153846154</v>
      </c>
      <c r="M55" s="50">
        <v>241993.10021257211</v>
      </c>
      <c r="N55" s="14">
        <v>135961.02699228792</v>
      </c>
      <c r="O55" s="14">
        <v>152740.95083798884</v>
      </c>
      <c r="P55" s="50">
        <v>147942.54225352113</v>
      </c>
      <c r="Q55" s="14">
        <v>169539.20995850622</v>
      </c>
      <c r="R55" s="14">
        <v>130118.13731343285</v>
      </c>
      <c r="S55" s="14">
        <v>196058.44314381271</v>
      </c>
      <c r="T55" s="14">
        <v>153169.77665995975</v>
      </c>
      <c r="U55" s="14">
        <v>112394.18888888888</v>
      </c>
      <c r="V55" s="14">
        <v>117611.11842105264</v>
      </c>
      <c r="W55" s="14">
        <v>121212.35511145274</v>
      </c>
      <c r="X55" s="14">
        <v>141626.45283018867</v>
      </c>
      <c r="Y55" s="14">
        <v>190588.34268292683</v>
      </c>
      <c r="Z55" s="50">
        <v>138669.70348258707</v>
      </c>
      <c r="AA55" s="14">
        <v>175961.26802218112</v>
      </c>
      <c r="AB55" s="14">
        <v>149907.32098765433</v>
      </c>
      <c r="AC55" s="14">
        <v>153955.3205574913</v>
      </c>
      <c r="AD55" s="50">
        <v>145042.39828955405</v>
      </c>
      <c r="AE55" s="14">
        <v>192289.87301587302</v>
      </c>
      <c r="AF55" s="14">
        <v>112104.36227544909</v>
      </c>
      <c r="AG55" s="50">
        <v>158523.29999999999</v>
      </c>
      <c r="AH55" s="50">
        <v>170382.95168593992</v>
      </c>
    </row>
    <row r="56" spans="1:34" x14ac:dyDescent="0.55000000000000004">
      <c r="A56" t="s">
        <v>87</v>
      </c>
      <c r="B56" s="50">
        <v>205175.65523809523</v>
      </c>
      <c r="H56" s="50">
        <v>138488.35814606742</v>
      </c>
      <c r="M56" s="50">
        <v>236027.20605143721</v>
      </c>
      <c r="P56" s="50">
        <v>150539.81861958269</v>
      </c>
      <c r="Z56" s="50">
        <v>137447.90909090909</v>
      </c>
      <c r="AD56" s="50">
        <v>141236.56486796786</v>
      </c>
      <c r="AG56" s="50">
        <v>156945.90235294119</v>
      </c>
      <c r="AH56" s="50">
        <v>168563.51933979191</v>
      </c>
    </row>
    <row r="57" spans="1:34" x14ac:dyDescent="0.55000000000000004">
      <c r="A57" t="s">
        <v>115</v>
      </c>
      <c r="B57" s="50">
        <v>193530.25824175825</v>
      </c>
      <c r="H57" s="50">
        <v>126349.79961464355</v>
      </c>
      <c r="M57" s="50">
        <v>237837.52049910874</v>
      </c>
      <c r="P57" s="50">
        <v>141100.85224061363</v>
      </c>
      <c r="Z57" s="50">
        <v>132014.77340569877</v>
      </c>
      <c r="AD57" s="50">
        <v>144218.21893491125</v>
      </c>
      <c r="AG57" s="50">
        <v>141901.20000000001</v>
      </c>
      <c r="AH57" s="50">
        <v>162517.8990162618</v>
      </c>
    </row>
    <row r="58" spans="1:34" x14ac:dyDescent="0.55000000000000004">
      <c r="A58" t="s">
        <v>116</v>
      </c>
      <c r="B58" s="50">
        <v>202064.32933104632</v>
      </c>
      <c r="H58" s="50">
        <v>131869.97268588771</v>
      </c>
      <c r="M58" s="50">
        <v>248064.88410697819</v>
      </c>
      <c r="P58" s="50">
        <v>150111.12961696307</v>
      </c>
      <c r="Z58" s="50">
        <v>140577.99595141699</v>
      </c>
      <c r="AD58" s="50">
        <v>148518.31264637003</v>
      </c>
      <c r="AG58" s="50">
        <v>156907.63647642679</v>
      </c>
      <c r="AH58" s="50">
        <v>170931.56361653318</v>
      </c>
    </row>
    <row r="59" spans="1:34" x14ac:dyDescent="0.55000000000000004">
      <c r="A59" t="s">
        <v>117</v>
      </c>
      <c r="B59" s="50">
        <v>203028.07884615383</v>
      </c>
      <c r="H59" s="50">
        <v>138023.87851851853</v>
      </c>
      <c r="M59" s="50">
        <v>257956.23950056755</v>
      </c>
      <c r="P59" s="50">
        <v>158095.10697258642</v>
      </c>
      <c r="Z59" s="50">
        <v>141005.13658536586</v>
      </c>
      <c r="AD59" s="50">
        <v>155755.16627358491</v>
      </c>
      <c r="AG59" s="50">
        <v>166025.81089414182</v>
      </c>
      <c r="AH59" s="50">
        <v>178311.06664328306</v>
      </c>
    </row>
    <row r="60" spans="1:34" x14ac:dyDescent="0.55000000000000004">
      <c r="A60" t="s">
        <v>118</v>
      </c>
      <c r="B60" s="50">
        <v>202896.07217473883</v>
      </c>
      <c r="H60" s="50">
        <v>143721.02657342658</v>
      </c>
      <c r="M60" s="50">
        <v>250419.35352622063</v>
      </c>
      <c r="P60" s="50">
        <v>157576.47692774743</v>
      </c>
      <c r="Z60" s="50">
        <v>142609.39980449658</v>
      </c>
      <c r="AD60" s="50">
        <v>155664.29669734705</v>
      </c>
      <c r="AG60" s="50">
        <v>167468.32954545456</v>
      </c>
      <c r="AH60" s="50">
        <v>176235.3200677392</v>
      </c>
    </row>
    <row r="61" spans="1:34" x14ac:dyDescent="0.55000000000000004">
      <c r="A61" t="s">
        <v>119</v>
      </c>
      <c r="B61" s="50">
        <v>191259.66089466092</v>
      </c>
      <c r="H61" s="50">
        <v>122606.54771784233</v>
      </c>
      <c r="M61" s="50">
        <v>261310.67264573992</v>
      </c>
      <c r="P61" s="50">
        <v>154848.83763003166</v>
      </c>
      <c r="Z61" s="50">
        <v>143397.40845070421</v>
      </c>
      <c r="AD61" s="50">
        <v>152853.87791601865</v>
      </c>
      <c r="AG61" s="50">
        <v>161911.12695652174</v>
      </c>
      <c r="AH61" s="50">
        <v>174944.10021856174</v>
      </c>
    </row>
    <row r="62" spans="1:34" x14ac:dyDescent="0.55000000000000004">
      <c r="A62" t="s">
        <v>120</v>
      </c>
      <c r="B62" s="51">
        <v>200167.42095238098</v>
      </c>
      <c r="H62" s="51">
        <v>140679.84703947368</v>
      </c>
      <c r="M62" s="51">
        <v>261978.53917220992</v>
      </c>
      <c r="P62" s="51">
        <v>154900.16738505746</v>
      </c>
      <c r="Z62" s="51">
        <v>149333.40105820107</v>
      </c>
      <c r="AD62" s="51">
        <v>149923.68936170213</v>
      </c>
      <c r="AG62" s="51">
        <v>172926.16458852869</v>
      </c>
      <c r="AH62" s="51">
        <v>176260.30875968677</v>
      </c>
    </row>
    <row r="63" spans="1:34" x14ac:dyDescent="0.55000000000000004">
      <c r="A63" t="s">
        <v>121</v>
      </c>
      <c r="B63" s="51">
        <v>200092.79693140794</v>
      </c>
      <c r="H63" s="51">
        <v>144384.23882681562</v>
      </c>
      <c r="M63" s="51">
        <v>266543.67584881483</v>
      </c>
      <c r="P63" s="51">
        <v>165936.86439665471</v>
      </c>
      <c r="Z63" s="51">
        <v>145619.03016022622</v>
      </c>
      <c r="AD63" s="51">
        <v>152796.3032223983</v>
      </c>
      <c r="AG63" s="51">
        <v>172337.67663981588</v>
      </c>
      <c r="AH63" s="51">
        <v>181647.89045012378</v>
      </c>
    </row>
    <row r="64" spans="1:34" x14ac:dyDescent="0.55000000000000004">
      <c r="A64" t="s">
        <v>123</v>
      </c>
      <c r="B64" s="50">
        <v>194364.26731707316</v>
      </c>
      <c r="H64" s="50">
        <v>143309.04743083005</v>
      </c>
      <c r="M64" s="50">
        <v>273088.04932453658</v>
      </c>
      <c r="P64" s="50">
        <v>162571.50232414008</v>
      </c>
      <c r="Z64" s="50">
        <v>144503.35</v>
      </c>
      <c r="AD64" s="50">
        <v>158033.65932966484</v>
      </c>
      <c r="AG64" s="50">
        <v>175626.37169159952</v>
      </c>
      <c r="AH64" s="50">
        <v>181861.76079180412</v>
      </c>
    </row>
    <row r="65" spans="1:34" x14ac:dyDescent="0.55000000000000004">
      <c r="A65" t="s">
        <v>122</v>
      </c>
      <c r="B65" s="51">
        <v>189387.56560509556</v>
      </c>
      <c r="H65" s="51">
        <v>135553.697265625</v>
      </c>
      <c r="M65" s="51">
        <v>259113.41192290452</v>
      </c>
      <c r="P65" s="51">
        <v>152009.60170633139</v>
      </c>
      <c r="Z65" s="51">
        <v>138692.35510204083</v>
      </c>
      <c r="AD65" s="51">
        <v>154766.21751615219</v>
      </c>
      <c r="AG65" s="51">
        <v>171722.89814814815</v>
      </c>
      <c r="AH65" s="51">
        <v>174299.29680435677</v>
      </c>
    </row>
    <row r="66" spans="1:34" x14ac:dyDescent="0.55000000000000004">
      <c r="A66" t="s">
        <v>124</v>
      </c>
      <c r="B66" s="51">
        <v>200774.17259978424</v>
      </c>
      <c r="H66" s="51">
        <v>148414.64488636365</v>
      </c>
      <c r="M66" s="51">
        <v>265218.30106786086</v>
      </c>
      <c r="P66" s="51">
        <v>159119.63088829073</v>
      </c>
      <c r="Z66" s="51">
        <v>149141.74849094567</v>
      </c>
      <c r="AD66" s="51">
        <v>154414.93052256532</v>
      </c>
      <c r="AG66" s="51">
        <v>173519.71632896306</v>
      </c>
      <c r="AH66" s="51">
        <v>178773.50159124428</v>
      </c>
    </row>
    <row r="67" spans="1:34" x14ac:dyDescent="0.55000000000000004">
      <c r="A67" t="s">
        <v>125</v>
      </c>
      <c r="B67" s="50">
        <v>193725.66515837103</v>
      </c>
      <c r="H67" s="50">
        <v>146229.04098360657</v>
      </c>
      <c r="M67" s="50">
        <v>273753.2953466287</v>
      </c>
      <c r="P67" s="50">
        <v>164503.02585944629</v>
      </c>
      <c r="Z67" s="50">
        <v>150819.18586640852</v>
      </c>
      <c r="AD67" s="50">
        <v>160517.46832917706</v>
      </c>
      <c r="AG67" s="50">
        <v>188062.29944134079</v>
      </c>
      <c r="AH67" s="50">
        <v>185058.119727891</v>
      </c>
    </row>
    <row r="68" spans="1:34" x14ac:dyDescent="0.55000000000000004">
      <c r="A68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4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5" t="s">
        <v>32</v>
      </c>
      <c r="AH1" t="s">
        <v>104</v>
      </c>
    </row>
    <row r="2" spans="1:34" x14ac:dyDescent="0.55000000000000004">
      <c r="A2" t="s">
        <v>33</v>
      </c>
      <c r="B2" s="16">
        <v>60000</v>
      </c>
      <c r="C2" s="16">
        <v>80000</v>
      </c>
      <c r="D2" s="16">
        <v>66000</v>
      </c>
      <c r="E2" s="16">
        <v>60000</v>
      </c>
      <c r="F2" s="16">
        <v>50500</v>
      </c>
      <c r="G2" s="16">
        <v>60000</v>
      </c>
      <c r="H2" s="16">
        <v>50000</v>
      </c>
      <c r="I2" s="16">
        <v>53000</v>
      </c>
      <c r="J2" s="16">
        <v>92529</v>
      </c>
      <c r="K2" s="16">
        <v>92500</v>
      </c>
      <c r="L2" s="16">
        <v>110000</v>
      </c>
      <c r="M2" s="16">
        <v>113000</v>
      </c>
      <c r="N2" s="16">
        <v>60000</v>
      </c>
      <c r="O2" s="16">
        <v>66250</v>
      </c>
      <c r="P2" s="16">
        <v>76500</v>
      </c>
      <c r="Q2" s="16">
        <v>67500</v>
      </c>
      <c r="R2" s="16">
        <v>55082.5</v>
      </c>
      <c r="S2" s="16">
        <v>78578.5</v>
      </c>
      <c r="T2" s="16">
        <v>57626</v>
      </c>
      <c r="U2" s="16">
        <v>49000</v>
      </c>
      <c r="V2" s="16">
        <v>51100</v>
      </c>
      <c r="W2" s="16">
        <v>55000</v>
      </c>
      <c r="X2" s="16">
        <v>54000</v>
      </c>
      <c r="Y2" s="16">
        <v>79950</v>
      </c>
      <c r="Z2" s="16">
        <v>60000</v>
      </c>
      <c r="AA2" s="16">
        <v>66025</v>
      </c>
      <c r="AB2" s="16">
        <v>52000</v>
      </c>
      <c r="AC2" s="16">
        <v>72361</v>
      </c>
      <c r="AD2" s="16">
        <v>63083</v>
      </c>
      <c r="AE2" s="16">
        <v>82501</v>
      </c>
      <c r="AF2" s="16">
        <v>55000</v>
      </c>
      <c r="AG2" s="16">
        <v>72000</v>
      </c>
      <c r="AH2" s="41">
        <v>71000</v>
      </c>
    </row>
    <row r="3" spans="1:34" x14ac:dyDescent="0.55000000000000004">
      <c r="A3" t="s">
        <v>34</v>
      </c>
      <c r="B3" s="16">
        <v>71138.5</v>
      </c>
      <c r="C3" s="16">
        <v>88000</v>
      </c>
      <c r="D3" s="16">
        <v>73325</v>
      </c>
      <c r="E3" s="16">
        <v>74000</v>
      </c>
      <c r="F3" s="16">
        <v>60000</v>
      </c>
      <c r="G3" s="16">
        <v>70000</v>
      </c>
      <c r="H3" s="16">
        <v>60000</v>
      </c>
      <c r="I3" s="16">
        <v>55000</v>
      </c>
      <c r="J3" s="16">
        <v>111000</v>
      </c>
      <c r="K3" s="16">
        <v>115000</v>
      </c>
      <c r="L3" s="16">
        <v>125250</v>
      </c>
      <c r="M3" s="16">
        <v>126000</v>
      </c>
      <c r="N3" s="16">
        <v>65000</v>
      </c>
      <c r="O3" s="16">
        <v>70500</v>
      </c>
      <c r="P3" s="16">
        <v>84000</v>
      </c>
      <c r="Q3" s="16">
        <v>75500</v>
      </c>
      <c r="R3" s="16">
        <v>59150</v>
      </c>
      <c r="S3" s="16">
        <v>90000</v>
      </c>
      <c r="T3" s="16">
        <v>67800</v>
      </c>
      <c r="U3" s="16">
        <v>48000</v>
      </c>
      <c r="V3" s="16">
        <v>55056</v>
      </c>
      <c r="W3" s="16">
        <v>58000</v>
      </c>
      <c r="X3" s="16">
        <v>50025</v>
      </c>
      <c r="Y3" s="16">
        <v>84975</v>
      </c>
      <c r="Z3" s="16">
        <v>70000</v>
      </c>
      <c r="AA3" s="16">
        <v>79575</v>
      </c>
      <c r="AB3" s="16">
        <v>56500</v>
      </c>
      <c r="AC3" s="16">
        <v>78250</v>
      </c>
      <c r="AD3" s="16">
        <v>70000</v>
      </c>
      <c r="AE3" s="16">
        <v>100000</v>
      </c>
      <c r="AF3" s="16">
        <v>60000</v>
      </c>
      <c r="AG3" s="16">
        <v>81997.5</v>
      </c>
      <c r="AH3" s="41">
        <v>80000</v>
      </c>
    </row>
    <row r="4" spans="1:34" x14ac:dyDescent="0.55000000000000004">
      <c r="A4" t="s">
        <v>35</v>
      </c>
      <c r="B4" s="16">
        <v>70000</v>
      </c>
      <c r="C4" s="16">
        <v>87750</v>
      </c>
      <c r="D4" s="16">
        <v>73000</v>
      </c>
      <c r="E4" s="16">
        <v>72000</v>
      </c>
      <c r="F4" s="16">
        <v>60000</v>
      </c>
      <c r="G4" s="16">
        <v>72000</v>
      </c>
      <c r="H4" s="16">
        <v>59999</v>
      </c>
      <c r="I4" s="16">
        <v>58300</v>
      </c>
      <c r="J4" s="16">
        <v>115000</v>
      </c>
      <c r="K4" s="16">
        <v>101000</v>
      </c>
      <c r="L4" s="16">
        <v>125062.5</v>
      </c>
      <c r="M4" s="16">
        <v>126000</v>
      </c>
      <c r="N4" s="16">
        <v>66450</v>
      </c>
      <c r="O4" s="16">
        <v>74000</v>
      </c>
      <c r="P4" s="16">
        <v>87750</v>
      </c>
      <c r="Q4" s="16">
        <v>82000</v>
      </c>
      <c r="R4" s="16">
        <v>66000</v>
      </c>
      <c r="S4" s="16">
        <v>102554.5</v>
      </c>
      <c r="T4" s="16">
        <v>73230.5</v>
      </c>
      <c r="U4" s="16">
        <v>50000</v>
      </c>
      <c r="V4" s="16">
        <v>57700</v>
      </c>
      <c r="W4" s="16">
        <v>58000</v>
      </c>
      <c r="X4" s="16">
        <v>59499.5</v>
      </c>
      <c r="Y4" s="16">
        <v>97562.5</v>
      </c>
      <c r="Z4" s="16">
        <v>68501</v>
      </c>
      <c r="AA4" s="16">
        <v>90000</v>
      </c>
      <c r="AB4" s="16">
        <v>60000</v>
      </c>
      <c r="AC4" s="16">
        <v>81500</v>
      </c>
      <c r="AD4" s="16">
        <v>72028</v>
      </c>
      <c r="AE4" s="16">
        <v>95000</v>
      </c>
      <c r="AF4" s="16">
        <v>67250</v>
      </c>
      <c r="AG4" s="16">
        <v>80000</v>
      </c>
      <c r="AH4" s="41">
        <v>82000</v>
      </c>
    </row>
    <row r="5" spans="1:34" x14ac:dyDescent="0.55000000000000004">
      <c r="A5" t="s">
        <v>36</v>
      </c>
      <c r="B5" s="16">
        <v>75000</v>
      </c>
      <c r="C5" s="16">
        <v>88500</v>
      </c>
      <c r="D5" s="16">
        <v>78126</v>
      </c>
      <c r="E5" s="16">
        <v>75500</v>
      </c>
      <c r="F5" s="16">
        <v>66750</v>
      </c>
      <c r="G5" s="16">
        <v>78500</v>
      </c>
      <c r="H5" s="16">
        <v>63000</v>
      </c>
      <c r="I5" s="16">
        <v>59995</v>
      </c>
      <c r="J5" s="16">
        <v>120062.5</v>
      </c>
      <c r="K5" s="16">
        <v>104100</v>
      </c>
      <c r="L5" s="16">
        <v>155000</v>
      </c>
      <c r="M5" s="16">
        <v>135000</v>
      </c>
      <c r="N5" s="16">
        <v>67500</v>
      </c>
      <c r="O5" s="16">
        <v>73082.5</v>
      </c>
      <c r="P5" s="16">
        <v>90000</v>
      </c>
      <c r="Q5" s="16">
        <v>80000</v>
      </c>
      <c r="R5" s="16">
        <v>65000</v>
      </c>
      <c r="S5" s="16">
        <v>88383.5</v>
      </c>
      <c r="T5" s="16">
        <v>66817.5</v>
      </c>
      <c r="U5" s="16">
        <v>58000</v>
      </c>
      <c r="V5" s="16">
        <v>62750</v>
      </c>
      <c r="W5" s="16">
        <v>65000</v>
      </c>
      <c r="X5" s="16">
        <v>63625</v>
      </c>
      <c r="Y5" s="16">
        <v>97500</v>
      </c>
      <c r="Z5" s="16">
        <v>74995</v>
      </c>
      <c r="AA5" s="16">
        <v>86077.05</v>
      </c>
      <c r="AB5" s="16">
        <v>51650</v>
      </c>
      <c r="AC5" s="16">
        <v>87000</v>
      </c>
      <c r="AD5" s="16">
        <v>80000</v>
      </c>
      <c r="AE5" s="16">
        <v>104997.5</v>
      </c>
      <c r="AF5" s="16">
        <v>67424.5</v>
      </c>
      <c r="AG5" s="16">
        <v>86997.5</v>
      </c>
      <c r="AH5" s="41">
        <v>85000</v>
      </c>
    </row>
    <row r="6" spans="1:34" x14ac:dyDescent="0.55000000000000004">
      <c r="A6" t="s">
        <v>37</v>
      </c>
      <c r="B6" s="17">
        <v>75000</v>
      </c>
      <c r="C6" s="17">
        <v>90000</v>
      </c>
      <c r="D6" s="17">
        <v>75000</v>
      </c>
      <c r="E6" s="17">
        <v>73000</v>
      </c>
      <c r="F6" s="17">
        <v>81500</v>
      </c>
      <c r="G6" s="17">
        <v>80000</v>
      </c>
      <c r="H6" s="17">
        <v>60000</v>
      </c>
      <c r="I6" s="17">
        <v>64500</v>
      </c>
      <c r="J6" s="17">
        <v>118000</v>
      </c>
      <c r="K6" s="17">
        <v>110075</v>
      </c>
      <c r="L6" s="17">
        <v>129750</v>
      </c>
      <c r="M6" s="17">
        <v>138150</v>
      </c>
      <c r="N6" s="17">
        <v>73500</v>
      </c>
      <c r="O6" s="17">
        <v>75000</v>
      </c>
      <c r="P6" s="17">
        <v>94500</v>
      </c>
      <c r="Q6" s="17">
        <v>85000</v>
      </c>
      <c r="R6" s="17">
        <v>72000</v>
      </c>
      <c r="S6" s="17">
        <v>92000</v>
      </c>
      <c r="T6" s="17">
        <v>71700</v>
      </c>
      <c r="U6" s="17">
        <v>59497.5</v>
      </c>
      <c r="V6" s="17">
        <v>67000</v>
      </c>
      <c r="W6" s="17">
        <v>70750</v>
      </c>
      <c r="X6" s="17">
        <v>62500</v>
      </c>
      <c r="Y6" s="17">
        <v>103750.5</v>
      </c>
      <c r="Z6" s="17">
        <v>70500</v>
      </c>
      <c r="AA6" s="17">
        <v>94997.5</v>
      </c>
      <c r="AB6" s="17">
        <v>60000</v>
      </c>
      <c r="AC6" s="17">
        <v>82475</v>
      </c>
      <c r="AD6" s="17">
        <v>81500</v>
      </c>
      <c r="AE6" s="17">
        <v>100000</v>
      </c>
      <c r="AF6" s="17">
        <v>66000</v>
      </c>
      <c r="AG6" s="17">
        <v>88500</v>
      </c>
      <c r="AH6" s="42">
        <v>87250</v>
      </c>
    </row>
    <row r="7" spans="1:34" x14ac:dyDescent="0.55000000000000004">
      <c r="A7" t="s">
        <v>38</v>
      </c>
      <c r="B7" s="17">
        <v>80000</v>
      </c>
      <c r="C7" s="17">
        <v>100000</v>
      </c>
      <c r="D7" s="17">
        <v>82087.5</v>
      </c>
      <c r="E7" s="17">
        <v>85750</v>
      </c>
      <c r="F7" s="17">
        <v>68125</v>
      </c>
      <c r="G7" s="17">
        <v>85000</v>
      </c>
      <c r="H7" s="17">
        <v>66875</v>
      </c>
      <c r="I7" s="17">
        <v>70000</v>
      </c>
      <c r="J7" s="17">
        <v>134950</v>
      </c>
      <c r="K7" s="17">
        <v>120200</v>
      </c>
      <c r="L7" s="17">
        <v>150000</v>
      </c>
      <c r="M7" s="17">
        <v>143143</v>
      </c>
      <c r="N7" s="17">
        <v>78995</v>
      </c>
      <c r="O7" s="17">
        <v>81000</v>
      </c>
      <c r="P7" s="17">
        <v>100000</v>
      </c>
      <c r="Q7" s="17">
        <v>97000</v>
      </c>
      <c r="R7" s="17">
        <v>75000</v>
      </c>
      <c r="S7" s="17">
        <v>102500</v>
      </c>
      <c r="T7" s="17">
        <v>77100</v>
      </c>
      <c r="U7" s="17">
        <v>56550</v>
      </c>
      <c r="V7" s="17">
        <v>70000</v>
      </c>
      <c r="W7" s="17">
        <v>69995</v>
      </c>
      <c r="X7" s="17">
        <v>62250</v>
      </c>
      <c r="Y7" s="17">
        <v>100000</v>
      </c>
      <c r="Z7" s="17">
        <v>80000</v>
      </c>
      <c r="AA7" s="17">
        <v>97800</v>
      </c>
      <c r="AB7" s="17">
        <v>70000</v>
      </c>
      <c r="AC7" s="17">
        <v>95150</v>
      </c>
      <c r="AD7" s="17">
        <v>83075</v>
      </c>
      <c r="AE7" s="17">
        <v>108533</v>
      </c>
      <c r="AF7" s="17">
        <v>75000</v>
      </c>
      <c r="AG7" s="17">
        <v>93995</v>
      </c>
      <c r="AH7" s="42">
        <v>94000</v>
      </c>
    </row>
    <row r="8" spans="1:34" x14ac:dyDescent="0.55000000000000004">
      <c r="A8" t="s">
        <v>39</v>
      </c>
      <c r="B8" s="17">
        <v>80000</v>
      </c>
      <c r="C8" s="17">
        <v>105000</v>
      </c>
      <c r="D8" s="17">
        <v>82265</v>
      </c>
      <c r="E8" s="17">
        <v>85000</v>
      </c>
      <c r="F8" s="17">
        <v>77250</v>
      </c>
      <c r="G8" s="17">
        <v>98000</v>
      </c>
      <c r="H8" s="17">
        <v>68062.5</v>
      </c>
      <c r="I8" s="17">
        <v>72000</v>
      </c>
      <c r="J8" s="17">
        <v>130000</v>
      </c>
      <c r="K8" s="17">
        <v>121000</v>
      </c>
      <c r="L8" s="17">
        <v>140750</v>
      </c>
      <c r="M8" s="17">
        <v>139000</v>
      </c>
      <c r="N8" s="17">
        <v>84797.5</v>
      </c>
      <c r="O8" s="17">
        <v>83950</v>
      </c>
      <c r="P8" s="17">
        <v>99450</v>
      </c>
      <c r="Q8" s="17">
        <v>103000</v>
      </c>
      <c r="R8" s="17">
        <v>75000</v>
      </c>
      <c r="S8" s="17">
        <v>102224.5</v>
      </c>
      <c r="T8" s="17">
        <v>81995</v>
      </c>
      <c r="U8" s="17">
        <v>64500</v>
      </c>
      <c r="V8" s="17">
        <v>68000</v>
      </c>
      <c r="W8" s="17">
        <v>70001</v>
      </c>
      <c r="X8" s="17">
        <v>80000</v>
      </c>
      <c r="Y8" s="17">
        <v>103040.5</v>
      </c>
      <c r="Z8" s="17">
        <v>76000</v>
      </c>
      <c r="AA8" s="17">
        <v>106013.5</v>
      </c>
      <c r="AB8" s="17">
        <v>80250</v>
      </c>
      <c r="AC8" s="17">
        <v>94500</v>
      </c>
      <c r="AD8" s="17">
        <v>86500</v>
      </c>
      <c r="AE8" s="17">
        <v>118100</v>
      </c>
      <c r="AF8" s="17">
        <v>75500</v>
      </c>
      <c r="AG8" s="17">
        <v>95000</v>
      </c>
      <c r="AH8" s="42">
        <v>95000</v>
      </c>
    </row>
    <row r="9" spans="1:34" x14ac:dyDescent="0.55000000000000004">
      <c r="A9" t="s">
        <v>40</v>
      </c>
      <c r="B9" s="17">
        <v>79500</v>
      </c>
      <c r="C9" s="17">
        <v>110000</v>
      </c>
      <c r="D9" s="17">
        <v>81625</v>
      </c>
      <c r="E9" s="17">
        <v>87750</v>
      </c>
      <c r="F9" s="17">
        <v>75000</v>
      </c>
      <c r="G9" s="17">
        <v>85250</v>
      </c>
      <c r="H9" s="17">
        <v>68500</v>
      </c>
      <c r="I9" s="17">
        <v>68201</v>
      </c>
      <c r="J9" s="17">
        <v>138250</v>
      </c>
      <c r="K9" s="17">
        <v>115000</v>
      </c>
      <c r="L9" s="17">
        <v>145500</v>
      </c>
      <c r="M9" s="17">
        <v>139995</v>
      </c>
      <c r="N9" s="17">
        <v>76000</v>
      </c>
      <c r="O9" s="17">
        <v>80429</v>
      </c>
      <c r="P9" s="17">
        <v>100000</v>
      </c>
      <c r="Q9" s="17">
        <v>95505</v>
      </c>
      <c r="R9" s="17">
        <v>79000</v>
      </c>
      <c r="S9" s="17">
        <v>95000</v>
      </c>
      <c r="T9" s="17">
        <v>80000</v>
      </c>
      <c r="U9" s="17">
        <v>72000</v>
      </c>
      <c r="V9" s="17">
        <v>67000</v>
      </c>
      <c r="W9" s="17">
        <v>74500</v>
      </c>
      <c r="X9" s="17">
        <v>83061.5</v>
      </c>
      <c r="Y9" s="17">
        <v>111075</v>
      </c>
      <c r="Z9" s="17">
        <v>75750</v>
      </c>
      <c r="AA9" s="17">
        <v>88000</v>
      </c>
      <c r="AB9" s="17">
        <v>69000</v>
      </c>
      <c r="AC9" s="17">
        <v>87500</v>
      </c>
      <c r="AD9" s="17">
        <v>83250</v>
      </c>
      <c r="AE9" s="17">
        <v>110500</v>
      </c>
      <c r="AF9" s="17">
        <v>75000</v>
      </c>
      <c r="AG9" s="17">
        <v>90000</v>
      </c>
      <c r="AH9" s="42">
        <v>92000</v>
      </c>
    </row>
    <row r="10" spans="1:34" x14ac:dyDescent="0.55000000000000004">
      <c r="A10" t="s">
        <v>41</v>
      </c>
      <c r="B10" s="16">
        <v>85000</v>
      </c>
      <c r="C10" s="16">
        <v>110000</v>
      </c>
      <c r="D10" s="16">
        <v>90988.5</v>
      </c>
      <c r="E10" s="16">
        <v>95000</v>
      </c>
      <c r="F10" s="16">
        <v>85000</v>
      </c>
      <c r="G10" s="16">
        <v>92050</v>
      </c>
      <c r="H10" s="16">
        <v>70000</v>
      </c>
      <c r="I10" s="16">
        <v>71500</v>
      </c>
      <c r="J10" s="16">
        <v>145000</v>
      </c>
      <c r="K10" s="16">
        <v>130000</v>
      </c>
      <c r="L10" s="16">
        <v>130000</v>
      </c>
      <c r="M10" s="16">
        <v>142000</v>
      </c>
      <c r="N10" s="16">
        <v>80500</v>
      </c>
      <c r="O10" s="16">
        <v>85000</v>
      </c>
      <c r="P10" s="16">
        <v>103000</v>
      </c>
      <c r="Q10" s="16">
        <v>93797</v>
      </c>
      <c r="R10" s="16">
        <v>84100</v>
      </c>
      <c r="S10" s="16">
        <v>110000</v>
      </c>
      <c r="T10" s="16">
        <v>87300</v>
      </c>
      <c r="U10" s="16">
        <v>75300</v>
      </c>
      <c r="V10" s="16">
        <v>69950</v>
      </c>
      <c r="W10" s="16">
        <v>78000</v>
      </c>
      <c r="X10" s="16">
        <v>80000</v>
      </c>
      <c r="Y10" s="16">
        <v>102000</v>
      </c>
      <c r="Z10" s="16">
        <v>80000</v>
      </c>
      <c r="AA10" s="16">
        <v>90000</v>
      </c>
      <c r="AB10" s="16">
        <v>59000</v>
      </c>
      <c r="AC10" s="16">
        <v>94750</v>
      </c>
      <c r="AD10" s="16">
        <v>86000</v>
      </c>
      <c r="AE10" s="16">
        <v>109875</v>
      </c>
      <c r="AF10" s="16">
        <v>79000</v>
      </c>
      <c r="AG10" s="16">
        <v>93000</v>
      </c>
      <c r="AH10" s="41">
        <v>95000</v>
      </c>
    </row>
    <row r="11" spans="1:34" x14ac:dyDescent="0.55000000000000004">
      <c r="A11" t="s">
        <v>42</v>
      </c>
      <c r="B11" s="16">
        <v>93000</v>
      </c>
      <c r="C11" s="16">
        <v>118788.5</v>
      </c>
      <c r="D11" s="16">
        <v>95000</v>
      </c>
      <c r="E11" s="16">
        <v>109500</v>
      </c>
      <c r="F11" s="16">
        <v>78500</v>
      </c>
      <c r="G11" s="16">
        <v>95000</v>
      </c>
      <c r="H11" s="16">
        <v>80000</v>
      </c>
      <c r="I11" s="16">
        <v>80000</v>
      </c>
      <c r="J11" s="16">
        <v>145000</v>
      </c>
      <c r="K11" s="16">
        <v>136975</v>
      </c>
      <c r="L11" s="16">
        <v>145000</v>
      </c>
      <c r="M11" s="16">
        <v>150000</v>
      </c>
      <c r="N11" s="16">
        <v>88000</v>
      </c>
      <c r="O11" s="16">
        <v>93000</v>
      </c>
      <c r="P11" s="16">
        <v>110000</v>
      </c>
      <c r="Q11" s="16">
        <v>107000</v>
      </c>
      <c r="R11" s="16">
        <v>85000</v>
      </c>
      <c r="S11" s="16">
        <v>115000</v>
      </c>
      <c r="T11" s="16">
        <v>88530</v>
      </c>
      <c r="U11" s="16">
        <v>74500</v>
      </c>
      <c r="V11" s="16">
        <v>75528</v>
      </c>
      <c r="W11" s="16">
        <v>80175</v>
      </c>
      <c r="X11" s="16">
        <v>92327.5</v>
      </c>
      <c r="Y11" s="16">
        <v>119999.5</v>
      </c>
      <c r="Z11" s="16">
        <v>85000</v>
      </c>
      <c r="AA11" s="16">
        <v>107353</v>
      </c>
      <c r="AB11" s="16">
        <v>70000</v>
      </c>
      <c r="AC11" s="16">
        <v>102100</v>
      </c>
      <c r="AD11" s="16">
        <v>92000</v>
      </c>
      <c r="AE11" s="16">
        <v>120000</v>
      </c>
      <c r="AF11" s="16">
        <v>80000</v>
      </c>
      <c r="AG11" s="16">
        <v>100130</v>
      </c>
      <c r="AH11" s="41">
        <v>105000</v>
      </c>
    </row>
    <row r="12" spans="1:34" x14ac:dyDescent="0.55000000000000004">
      <c r="A12" t="s">
        <v>43</v>
      </c>
      <c r="B12" s="16">
        <v>92500</v>
      </c>
      <c r="C12" s="16">
        <v>121500</v>
      </c>
      <c r="D12" s="16">
        <v>100000</v>
      </c>
      <c r="E12" s="16">
        <v>98000</v>
      </c>
      <c r="F12" s="16">
        <v>85000</v>
      </c>
      <c r="G12" s="16">
        <v>100000</v>
      </c>
      <c r="H12" s="16">
        <v>77000</v>
      </c>
      <c r="I12" s="16">
        <v>80000</v>
      </c>
      <c r="J12" s="16">
        <v>150000</v>
      </c>
      <c r="K12" s="16">
        <v>135000</v>
      </c>
      <c r="L12" s="16">
        <v>150250</v>
      </c>
      <c r="M12" s="16">
        <v>145800</v>
      </c>
      <c r="N12" s="16">
        <v>86000</v>
      </c>
      <c r="O12" s="16">
        <v>92000</v>
      </c>
      <c r="P12" s="16">
        <v>105000</v>
      </c>
      <c r="Q12" s="16">
        <v>115500</v>
      </c>
      <c r="R12" s="16">
        <v>76500</v>
      </c>
      <c r="S12" s="16">
        <v>115000</v>
      </c>
      <c r="T12" s="16">
        <v>90000</v>
      </c>
      <c r="U12" s="16">
        <v>67250</v>
      </c>
      <c r="V12" s="16">
        <v>79745</v>
      </c>
      <c r="W12" s="16">
        <v>80000</v>
      </c>
      <c r="X12" s="16">
        <v>90500</v>
      </c>
      <c r="Y12" s="16">
        <v>117278</v>
      </c>
      <c r="Z12" s="16">
        <v>89000</v>
      </c>
      <c r="AA12" s="16">
        <v>115000</v>
      </c>
      <c r="AB12" s="16">
        <v>74080</v>
      </c>
      <c r="AC12" s="16">
        <v>110750</v>
      </c>
      <c r="AD12" s="16">
        <v>97000</v>
      </c>
      <c r="AE12" s="16">
        <v>120000</v>
      </c>
      <c r="AF12" s="16">
        <v>83000</v>
      </c>
      <c r="AG12" s="16">
        <v>97925</v>
      </c>
      <c r="AH12" s="41">
        <v>105000</v>
      </c>
    </row>
    <row r="13" spans="1:34" x14ac:dyDescent="0.55000000000000004">
      <c r="A13" t="s">
        <v>44</v>
      </c>
      <c r="B13" s="16">
        <v>90250</v>
      </c>
      <c r="C13" s="16">
        <v>115627.5</v>
      </c>
      <c r="D13" s="16">
        <v>105000</v>
      </c>
      <c r="E13" s="16">
        <v>98500</v>
      </c>
      <c r="F13" s="16">
        <v>80333</v>
      </c>
      <c r="G13" s="16">
        <v>96497.5</v>
      </c>
      <c r="H13" s="16">
        <v>81000</v>
      </c>
      <c r="I13" s="16">
        <v>79997.5</v>
      </c>
      <c r="J13" s="16">
        <v>135000</v>
      </c>
      <c r="K13" s="16">
        <v>125000</v>
      </c>
      <c r="L13" s="16">
        <v>145000</v>
      </c>
      <c r="M13" s="16">
        <v>149000</v>
      </c>
      <c r="N13" s="16">
        <v>85000</v>
      </c>
      <c r="O13" s="16">
        <v>86375</v>
      </c>
      <c r="P13" s="16">
        <v>105000</v>
      </c>
      <c r="Q13" s="16">
        <v>112500</v>
      </c>
      <c r="R13" s="16">
        <v>83775</v>
      </c>
      <c r="S13" s="16">
        <v>110000</v>
      </c>
      <c r="T13" s="16">
        <v>85005.5</v>
      </c>
      <c r="U13" s="16">
        <v>70000</v>
      </c>
      <c r="V13" s="16">
        <v>75000</v>
      </c>
      <c r="W13" s="16">
        <v>80500</v>
      </c>
      <c r="X13" s="16">
        <v>78000</v>
      </c>
      <c r="Y13" s="16">
        <v>122786</v>
      </c>
      <c r="Z13" s="16">
        <v>90000</v>
      </c>
      <c r="AA13" s="16">
        <v>110000</v>
      </c>
      <c r="AB13" s="16">
        <v>76000</v>
      </c>
      <c r="AC13" s="16">
        <v>115000</v>
      </c>
      <c r="AD13" s="16">
        <v>95000</v>
      </c>
      <c r="AE13" s="16">
        <v>115000</v>
      </c>
      <c r="AF13" s="16">
        <v>78750</v>
      </c>
      <c r="AG13" s="16">
        <v>100000</v>
      </c>
      <c r="AH13" s="41">
        <v>103000</v>
      </c>
    </row>
    <row r="14" spans="1:34" x14ac:dyDescent="0.55000000000000004">
      <c r="A14" t="s">
        <v>45</v>
      </c>
      <c r="B14" s="17">
        <v>105000</v>
      </c>
      <c r="C14" s="17">
        <v>132000</v>
      </c>
      <c r="D14" s="17">
        <v>110000</v>
      </c>
      <c r="E14" s="17">
        <v>103000</v>
      </c>
      <c r="F14" s="17">
        <v>95000</v>
      </c>
      <c r="G14" s="17">
        <v>105000</v>
      </c>
      <c r="H14" s="17">
        <v>85050</v>
      </c>
      <c r="I14" s="17">
        <v>83000</v>
      </c>
      <c r="J14" s="17">
        <v>147000</v>
      </c>
      <c r="K14" s="17">
        <v>142000</v>
      </c>
      <c r="L14" s="17">
        <v>149997.5</v>
      </c>
      <c r="M14" s="17">
        <v>155615</v>
      </c>
      <c r="N14" s="17">
        <v>89000</v>
      </c>
      <c r="O14" s="17">
        <v>95000</v>
      </c>
      <c r="P14" s="17">
        <v>111000</v>
      </c>
      <c r="Q14" s="17">
        <v>130000</v>
      </c>
      <c r="R14" s="17">
        <v>85000</v>
      </c>
      <c r="S14" s="17">
        <v>120000</v>
      </c>
      <c r="T14" s="17">
        <v>90000</v>
      </c>
      <c r="U14" s="17">
        <v>70000</v>
      </c>
      <c r="V14" s="17">
        <v>79000</v>
      </c>
      <c r="W14" s="17">
        <v>88200</v>
      </c>
      <c r="X14" s="17">
        <v>91500</v>
      </c>
      <c r="Y14" s="17">
        <v>127500</v>
      </c>
      <c r="Z14" s="17">
        <v>92500</v>
      </c>
      <c r="AA14" s="17">
        <v>112000</v>
      </c>
      <c r="AB14" s="17">
        <v>68000</v>
      </c>
      <c r="AC14" s="17">
        <v>115000</v>
      </c>
      <c r="AD14" s="17">
        <v>100000</v>
      </c>
      <c r="AE14" s="17">
        <v>124000</v>
      </c>
      <c r="AF14" s="17">
        <v>84000</v>
      </c>
      <c r="AG14" s="17">
        <v>108000</v>
      </c>
      <c r="AH14" s="42">
        <v>110000</v>
      </c>
    </row>
    <row r="15" spans="1:34" x14ac:dyDescent="0.55000000000000004">
      <c r="A15" t="s">
        <v>46</v>
      </c>
      <c r="B15" s="17">
        <v>115000</v>
      </c>
      <c r="C15" s="17">
        <v>140000</v>
      </c>
      <c r="D15" s="17">
        <v>115000</v>
      </c>
      <c r="E15" s="17">
        <v>120000</v>
      </c>
      <c r="F15" s="17">
        <v>98000</v>
      </c>
      <c r="G15" s="17">
        <v>117500</v>
      </c>
      <c r="H15" s="17">
        <v>92000</v>
      </c>
      <c r="I15" s="17">
        <v>92000</v>
      </c>
      <c r="J15" s="17">
        <v>158500</v>
      </c>
      <c r="K15" s="17">
        <v>150813.5</v>
      </c>
      <c r="L15" s="17">
        <v>160000</v>
      </c>
      <c r="M15" s="17">
        <v>165000</v>
      </c>
      <c r="N15" s="17">
        <v>95500</v>
      </c>
      <c r="O15" s="17">
        <v>108000</v>
      </c>
      <c r="P15" s="17">
        <v>115000</v>
      </c>
      <c r="Q15" s="17">
        <v>132000</v>
      </c>
      <c r="R15" s="17">
        <v>90000</v>
      </c>
      <c r="S15" s="17">
        <v>129000</v>
      </c>
      <c r="T15" s="17">
        <v>104000</v>
      </c>
      <c r="U15" s="17">
        <v>74500</v>
      </c>
      <c r="V15" s="17">
        <v>89000</v>
      </c>
      <c r="W15" s="17">
        <v>90750</v>
      </c>
      <c r="X15" s="17">
        <v>100025</v>
      </c>
      <c r="Y15" s="17">
        <v>135000</v>
      </c>
      <c r="Z15" s="17">
        <v>92000</v>
      </c>
      <c r="AA15" s="17">
        <v>130500</v>
      </c>
      <c r="AB15" s="17">
        <v>84000</v>
      </c>
      <c r="AC15" s="17">
        <v>122000</v>
      </c>
      <c r="AD15" s="17">
        <v>108000</v>
      </c>
      <c r="AE15" s="17">
        <v>134500</v>
      </c>
      <c r="AF15" s="17">
        <v>87000</v>
      </c>
      <c r="AG15" s="17">
        <v>110975.5</v>
      </c>
      <c r="AH15" s="42">
        <v>120000</v>
      </c>
    </row>
    <row r="16" spans="1:34" x14ac:dyDescent="0.55000000000000004">
      <c r="A16" t="s">
        <v>47</v>
      </c>
      <c r="B16" s="17">
        <v>120000</v>
      </c>
      <c r="C16" s="17">
        <v>146247.5</v>
      </c>
      <c r="D16" s="17">
        <v>120000</v>
      </c>
      <c r="E16" s="17">
        <v>115000</v>
      </c>
      <c r="F16" s="17">
        <v>101050</v>
      </c>
      <c r="G16" s="17">
        <v>115000</v>
      </c>
      <c r="H16" s="17">
        <v>92000</v>
      </c>
      <c r="I16" s="17">
        <v>98000</v>
      </c>
      <c r="J16" s="17">
        <v>158000</v>
      </c>
      <c r="K16" s="17">
        <v>150325</v>
      </c>
      <c r="L16" s="17">
        <v>161750</v>
      </c>
      <c r="M16" s="17">
        <v>164461</v>
      </c>
      <c r="N16" s="17">
        <v>99000</v>
      </c>
      <c r="O16" s="17">
        <v>104000</v>
      </c>
      <c r="P16" s="17">
        <v>117595</v>
      </c>
      <c r="Q16" s="17">
        <v>132000</v>
      </c>
      <c r="R16" s="17">
        <v>89000</v>
      </c>
      <c r="S16" s="17">
        <v>132231</v>
      </c>
      <c r="T16" s="17">
        <v>115000</v>
      </c>
      <c r="U16" s="17">
        <v>80000</v>
      </c>
      <c r="V16" s="17">
        <v>89000</v>
      </c>
      <c r="W16" s="17">
        <v>93000</v>
      </c>
      <c r="X16" s="17">
        <v>89000</v>
      </c>
      <c r="Y16" s="17">
        <v>134500</v>
      </c>
      <c r="Z16" s="17">
        <v>97050</v>
      </c>
      <c r="AA16" s="17">
        <v>130130</v>
      </c>
      <c r="AB16" s="17">
        <v>77075.5</v>
      </c>
      <c r="AC16" s="17">
        <v>125000</v>
      </c>
      <c r="AD16" s="17">
        <v>108000</v>
      </c>
      <c r="AE16" s="17">
        <v>127500</v>
      </c>
      <c r="AF16" s="17">
        <v>91050</v>
      </c>
      <c r="AG16" s="17">
        <v>110500</v>
      </c>
      <c r="AH16" s="42">
        <v>120000</v>
      </c>
    </row>
    <row r="17" spans="1:34" x14ac:dyDescent="0.55000000000000004">
      <c r="A17" t="s">
        <v>48</v>
      </c>
      <c r="B17" s="17">
        <v>125000</v>
      </c>
      <c r="C17" s="17">
        <v>153342</v>
      </c>
      <c r="D17" s="17">
        <v>121300</v>
      </c>
      <c r="E17" s="17">
        <v>116200</v>
      </c>
      <c r="F17" s="17">
        <v>116880</v>
      </c>
      <c r="G17" s="17">
        <v>105000</v>
      </c>
      <c r="H17" s="17">
        <v>98000</v>
      </c>
      <c r="I17" s="17">
        <v>92000</v>
      </c>
      <c r="J17" s="17">
        <v>145750</v>
      </c>
      <c r="K17" s="17">
        <v>155000</v>
      </c>
      <c r="L17" s="17">
        <v>149475</v>
      </c>
      <c r="M17" s="17">
        <v>162500</v>
      </c>
      <c r="N17" s="17">
        <v>99500</v>
      </c>
      <c r="O17" s="17">
        <v>105000</v>
      </c>
      <c r="P17" s="17">
        <v>118000</v>
      </c>
      <c r="Q17" s="17">
        <v>132500</v>
      </c>
      <c r="R17" s="17">
        <v>89250</v>
      </c>
      <c r="S17" s="17">
        <v>128400.5</v>
      </c>
      <c r="T17" s="17">
        <v>114995</v>
      </c>
      <c r="U17" s="17">
        <v>80000</v>
      </c>
      <c r="V17" s="17">
        <v>89997.5</v>
      </c>
      <c r="W17" s="17">
        <v>90000</v>
      </c>
      <c r="X17" s="17">
        <v>87250</v>
      </c>
      <c r="Y17" s="17">
        <v>135000</v>
      </c>
      <c r="Z17" s="17">
        <v>103762.5</v>
      </c>
      <c r="AA17" s="17">
        <v>125000</v>
      </c>
      <c r="AB17" s="17">
        <v>96594</v>
      </c>
      <c r="AC17" s="17">
        <v>117500</v>
      </c>
      <c r="AD17" s="17">
        <v>105000</v>
      </c>
      <c r="AE17" s="17">
        <v>135000</v>
      </c>
      <c r="AF17" s="17">
        <v>82000</v>
      </c>
      <c r="AG17" s="17">
        <v>119000</v>
      </c>
      <c r="AH17" s="42">
        <v>120000</v>
      </c>
    </row>
    <row r="18" spans="1:34" x14ac:dyDescent="0.55000000000000004">
      <c r="A18" t="s">
        <v>49</v>
      </c>
      <c r="B18" s="16">
        <v>137500</v>
      </c>
      <c r="C18" s="16">
        <v>165500</v>
      </c>
      <c r="D18" s="16">
        <v>125000</v>
      </c>
      <c r="E18" s="16">
        <v>120000</v>
      </c>
      <c r="F18" s="16">
        <v>110000</v>
      </c>
      <c r="G18" s="16">
        <v>115000</v>
      </c>
      <c r="H18" s="16">
        <v>106850</v>
      </c>
      <c r="I18" s="16">
        <v>107000</v>
      </c>
      <c r="J18" s="16">
        <v>155000</v>
      </c>
      <c r="K18" s="16">
        <v>165125</v>
      </c>
      <c r="L18" s="16">
        <v>167000</v>
      </c>
      <c r="M18" s="16">
        <v>171211</v>
      </c>
      <c r="N18" s="16">
        <v>106146.95</v>
      </c>
      <c r="O18" s="16">
        <v>107000</v>
      </c>
      <c r="P18" s="16">
        <v>125000</v>
      </c>
      <c r="Q18" s="16">
        <v>135000</v>
      </c>
      <c r="R18" s="16">
        <v>92500</v>
      </c>
      <c r="S18" s="16">
        <v>141850</v>
      </c>
      <c r="T18" s="16">
        <v>120000</v>
      </c>
      <c r="U18" s="16">
        <v>88000</v>
      </c>
      <c r="V18" s="16">
        <v>95000</v>
      </c>
      <c r="W18" s="16">
        <v>95400</v>
      </c>
      <c r="X18" s="16">
        <v>101150</v>
      </c>
      <c r="Y18" s="16">
        <v>141515.5</v>
      </c>
      <c r="Z18" s="16">
        <v>105000</v>
      </c>
      <c r="AA18" s="16">
        <v>136800</v>
      </c>
      <c r="AB18" s="16">
        <v>85250</v>
      </c>
      <c r="AC18" s="16">
        <v>131495</v>
      </c>
      <c r="AD18" s="16">
        <v>112500</v>
      </c>
      <c r="AE18" s="16">
        <v>138000</v>
      </c>
      <c r="AF18" s="16">
        <v>92500</v>
      </c>
      <c r="AG18" s="16">
        <v>124750</v>
      </c>
      <c r="AH18" s="41">
        <v>125000</v>
      </c>
    </row>
    <row r="19" spans="1:34" x14ac:dyDescent="0.55000000000000004">
      <c r="A19" t="s">
        <v>50</v>
      </c>
      <c r="B19" s="16">
        <v>151777.5</v>
      </c>
      <c r="C19" s="16">
        <v>182000</v>
      </c>
      <c r="D19" s="16">
        <v>130000</v>
      </c>
      <c r="E19" s="16">
        <v>140050.5</v>
      </c>
      <c r="F19" s="16">
        <v>120000</v>
      </c>
      <c r="G19" s="16">
        <v>129950</v>
      </c>
      <c r="H19" s="16">
        <v>120000</v>
      </c>
      <c r="I19" s="16">
        <v>102085</v>
      </c>
      <c r="J19" s="16">
        <v>165000</v>
      </c>
      <c r="K19" s="16">
        <v>174950</v>
      </c>
      <c r="L19" s="16">
        <v>165112.5</v>
      </c>
      <c r="M19" s="16">
        <v>185000</v>
      </c>
      <c r="N19" s="16">
        <v>105000</v>
      </c>
      <c r="O19" s="16">
        <v>118500</v>
      </c>
      <c r="P19" s="16">
        <v>130629</v>
      </c>
      <c r="Q19" s="16">
        <v>148250</v>
      </c>
      <c r="R19" s="16">
        <v>98000</v>
      </c>
      <c r="S19" s="16">
        <v>144997.5</v>
      </c>
      <c r="T19" s="16">
        <v>132500</v>
      </c>
      <c r="U19" s="16">
        <v>87500</v>
      </c>
      <c r="V19" s="16">
        <v>98150</v>
      </c>
      <c r="W19" s="16">
        <v>98000</v>
      </c>
      <c r="X19" s="16">
        <v>110000</v>
      </c>
      <c r="Y19" s="16">
        <v>155000</v>
      </c>
      <c r="Z19" s="16">
        <v>110000</v>
      </c>
      <c r="AA19" s="16">
        <v>145000</v>
      </c>
      <c r="AB19" s="16">
        <v>105875</v>
      </c>
      <c r="AC19" s="16">
        <v>140000</v>
      </c>
      <c r="AD19" s="16">
        <v>115000</v>
      </c>
      <c r="AE19" s="16">
        <v>150000</v>
      </c>
      <c r="AF19" s="16">
        <v>95750</v>
      </c>
      <c r="AG19" s="16">
        <v>123625</v>
      </c>
      <c r="AH19" s="41">
        <v>135000</v>
      </c>
    </row>
    <row r="20" spans="1:34" x14ac:dyDescent="0.55000000000000004">
      <c r="A20" t="s">
        <v>51</v>
      </c>
      <c r="B20" s="16">
        <v>150000</v>
      </c>
      <c r="C20" s="16">
        <v>190000</v>
      </c>
      <c r="D20" s="16">
        <v>132000</v>
      </c>
      <c r="E20" s="16">
        <v>137000</v>
      </c>
      <c r="F20" s="16">
        <v>117072.5</v>
      </c>
      <c r="G20" s="16">
        <v>122500</v>
      </c>
      <c r="H20" s="16">
        <v>115000</v>
      </c>
      <c r="I20" s="16">
        <v>115000</v>
      </c>
      <c r="J20" s="16">
        <v>180000</v>
      </c>
      <c r="K20" s="16">
        <v>179950</v>
      </c>
      <c r="L20" s="16">
        <v>175000</v>
      </c>
      <c r="M20" s="16">
        <v>172500</v>
      </c>
      <c r="N20" s="16">
        <v>114250</v>
      </c>
      <c r="O20" s="16">
        <v>120000</v>
      </c>
      <c r="P20" s="16">
        <v>127050</v>
      </c>
      <c r="Q20" s="16">
        <v>150000</v>
      </c>
      <c r="R20" s="16">
        <v>102000</v>
      </c>
      <c r="S20" s="16">
        <v>144222</v>
      </c>
      <c r="T20" s="16">
        <v>138500</v>
      </c>
      <c r="U20" s="16">
        <v>90000</v>
      </c>
      <c r="V20" s="16">
        <v>103500</v>
      </c>
      <c r="W20" s="16">
        <v>98500</v>
      </c>
      <c r="X20" s="16">
        <v>102257.5</v>
      </c>
      <c r="Y20" s="16">
        <v>155000</v>
      </c>
      <c r="Z20" s="16">
        <v>110000</v>
      </c>
      <c r="AA20" s="16">
        <v>146500</v>
      </c>
      <c r="AB20" s="16">
        <v>97750</v>
      </c>
      <c r="AC20" s="16">
        <v>138000</v>
      </c>
      <c r="AD20" s="16">
        <v>115250</v>
      </c>
      <c r="AE20" s="16">
        <v>144975</v>
      </c>
      <c r="AF20" s="16">
        <v>99000</v>
      </c>
      <c r="AG20" s="16">
        <v>125000</v>
      </c>
      <c r="AH20" s="41">
        <v>133500</v>
      </c>
    </row>
    <row r="21" spans="1:34" x14ac:dyDescent="0.55000000000000004">
      <c r="A21" t="s">
        <v>52</v>
      </c>
      <c r="B21" s="16">
        <v>137250</v>
      </c>
      <c r="C21" s="16">
        <v>172500</v>
      </c>
      <c r="D21" s="16">
        <v>120000</v>
      </c>
      <c r="E21" s="16">
        <v>122000</v>
      </c>
      <c r="F21" s="16">
        <v>106000</v>
      </c>
      <c r="G21" s="16">
        <v>119100</v>
      </c>
      <c r="H21" s="16">
        <v>106575</v>
      </c>
      <c r="I21" s="16">
        <v>112500</v>
      </c>
      <c r="J21" s="16">
        <v>152250</v>
      </c>
      <c r="K21" s="16">
        <v>157018</v>
      </c>
      <c r="L21" s="16">
        <v>165000</v>
      </c>
      <c r="M21" s="16">
        <v>168000</v>
      </c>
      <c r="N21" s="16">
        <v>99750</v>
      </c>
      <c r="O21" s="16">
        <v>115000</v>
      </c>
      <c r="P21" s="16">
        <v>123000</v>
      </c>
      <c r="Q21" s="16">
        <v>140000</v>
      </c>
      <c r="R21" s="16">
        <v>104500</v>
      </c>
      <c r="S21" s="16">
        <v>144997.5</v>
      </c>
      <c r="T21" s="16">
        <v>130000</v>
      </c>
      <c r="U21" s="16">
        <v>85000</v>
      </c>
      <c r="V21" s="16">
        <v>96000</v>
      </c>
      <c r="W21" s="16">
        <v>97000</v>
      </c>
      <c r="X21" s="16">
        <v>95000</v>
      </c>
      <c r="Y21" s="16">
        <v>140000</v>
      </c>
      <c r="Z21" s="16">
        <v>113000</v>
      </c>
      <c r="AA21" s="16">
        <v>135000</v>
      </c>
      <c r="AB21" s="16">
        <v>97000</v>
      </c>
      <c r="AC21" s="16">
        <v>124950</v>
      </c>
      <c r="AD21" s="16">
        <v>117000</v>
      </c>
      <c r="AE21" s="16">
        <v>156000</v>
      </c>
      <c r="AF21" s="16">
        <v>96500</v>
      </c>
      <c r="AG21" s="16">
        <v>122000</v>
      </c>
      <c r="AH21" s="41">
        <v>125000</v>
      </c>
    </row>
    <row r="22" spans="1:34" x14ac:dyDescent="0.55000000000000004">
      <c r="A22" t="s">
        <v>53</v>
      </c>
      <c r="B22" s="17">
        <v>145000</v>
      </c>
      <c r="C22" s="17">
        <v>184936.60500000001</v>
      </c>
      <c r="D22" s="17">
        <v>125000</v>
      </c>
      <c r="E22" s="17">
        <v>120000</v>
      </c>
      <c r="F22" s="17">
        <v>100000</v>
      </c>
      <c r="G22" s="17">
        <v>120000</v>
      </c>
      <c r="H22" s="17">
        <v>108000</v>
      </c>
      <c r="I22" s="17">
        <v>102000</v>
      </c>
      <c r="J22" s="17">
        <v>171750</v>
      </c>
      <c r="K22" s="17">
        <v>165997.5</v>
      </c>
      <c r="L22" s="17">
        <v>189497.5</v>
      </c>
      <c r="M22" s="17">
        <v>180000</v>
      </c>
      <c r="N22" s="17">
        <v>115500</v>
      </c>
      <c r="O22" s="17">
        <v>119000</v>
      </c>
      <c r="P22" s="17">
        <v>123500</v>
      </c>
      <c r="Q22" s="17">
        <v>145000</v>
      </c>
      <c r="R22" s="17">
        <v>102000</v>
      </c>
      <c r="S22" s="17">
        <v>146225</v>
      </c>
      <c r="T22" s="17">
        <v>124750</v>
      </c>
      <c r="U22" s="17">
        <v>90500</v>
      </c>
      <c r="V22" s="17">
        <v>100000</v>
      </c>
      <c r="W22" s="17">
        <v>100000</v>
      </c>
      <c r="X22" s="17">
        <v>115000</v>
      </c>
      <c r="Y22" s="17">
        <v>150000</v>
      </c>
      <c r="Z22" s="17">
        <v>116000</v>
      </c>
      <c r="AA22" s="17">
        <v>135000</v>
      </c>
      <c r="AB22" s="17">
        <v>88646.5</v>
      </c>
      <c r="AC22" s="17">
        <v>123900</v>
      </c>
      <c r="AD22" s="17">
        <v>112000</v>
      </c>
      <c r="AE22" s="17">
        <v>151250</v>
      </c>
      <c r="AF22" s="17">
        <v>99000</v>
      </c>
      <c r="AG22" s="17">
        <v>125000</v>
      </c>
      <c r="AH22" s="42">
        <v>130030</v>
      </c>
    </row>
    <row r="23" spans="1:34" x14ac:dyDescent="0.55000000000000004">
      <c r="A23" t="s">
        <v>54</v>
      </c>
      <c r="B23" s="17">
        <v>150000</v>
      </c>
      <c r="C23" s="17">
        <v>185000</v>
      </c>
      <c r="D23" s="17">
        <v>133975</v>
      </c>
      <c r="E23" s="17">
        <v>125000</v>
      </c>
      <c r="F23" s="17">
        <v>114500</v>
      </c>
      <c r="G23" s="17">
        <v>130000</v>
      </c>
      <c r="H23" s="17">
        <v>110000</v>
      </c>
      <c r="I23" s="17">
        <v>99500</v>
      </c>
      <c r="J23" s="17">
        <v>170000</v>
      </c>
      <c r="K23" s="17">
        <v>175000</v>
      </c>
      <c r="L23" s="17">
        <v>180000</v>
      </c>
      <c r="M23" s="17">
        <v>175400</v>
      </c>
      <c r="N23" s="17">
        <v>108500</v>
      </c>
      <c r="O23" s="17">
        <v>120000</v>
      </c>
      <c r="P23" s="17">
        <v>122250</v>
      </c>
      <c r="Q23" s="17">
        <v>145000</v>
      </c>
      <c r="R23" s="17">
        <v>101250</v>
      </c>
      <c r="S23" s="17">
        <v>142500</v>
      </c>
      <c r="T23" s="17">
        <v>125000</v>
      </c>
      <c r="U23" s="17">
        <v>91000</v>
      </c>
      <c r="V23" s="17">
        <v>100000</v>
      </c>
      <c r="W23" s="17">
        <v>95000</v>
      </c>
      <c r="X23" s="17">
        <v>99575</v>
      </c>
      <c r="Y23" s="17">
        <v>148625</v>
      </c>
      <c r="Z23" s="17">
        <v>105000</v>
      </c>
      <c r="AA23" s="17">
        <v>140000</v>
      </c>
      <c r="AB23" s="17">
        <v>117500</v>
      </c>
      <c r="AC23" s="17">
        <v>125000</v>
      </c>
      <c r="AD23" s="17">
        <v>117500</v>
      </c>
      <c r="AE23" s="17">
        <v>159000</v>
      </c>
      <c r="AF23" s="17">
        <v>100000</v>
      </c>
      <c r="AG23" s="17">
        <v>124995</v>
      </c>
      <c r="AH23" s="42">
        <v>132000</v>
      </c>
    </row>
    <row r="24" spans="1:34" x14ac:dyDescent="0.55000000000000004">
      <c r="A24" t="s">
        <v>55</v>
      </c>
      <c r="B24" s="18">
        <v>144995</v>
      </c>
      <c r="C24" s="18">
        <v>177995</v>
      </c>
      <c r="D24" s="18">
        <v>127544.875</v>
      </c>
      <c r="E24" s="18">
        <v>123975</v>
      </c>
      <c r="F24" s="18">
        <v>100000</v>
      </c>
      <c r="G24" s="18">
        <v>120000</v>
      </c>
      <c r="H24" s="18">
        <v>91000</v>
      </c>
      <c r="I24" s="18">
        <v>91500</v>
      </c>
      <c r="J24" s="18">
        <v>147000</v>
      </c>
      <c r="K24" s="18">
        <v>160000</v>
      </c>
      <c r="L24" s="18">
        <v>162000</v>
      </c>
      <c r="M24" s="18">
        <v>159296</v>
      </c>
      <c r="N24" s="18">
        <v>106000</v>
      </c>
      <c r="O24" s="18">
        <v>116750</v>
      </c>
      <c r="P24" s="18">
        <v>115000</v>
      </c>
      <c r="Q24" s="18">
        <v>136250</v>
      </c>
      <c r="R24" s="18">
        <v>95000</v>
      </c>
      <c r="S24" s="18">
        <v>150000</v>
      </c>
      <c r="T24" s="18">
        <v>125500</v>
      </c>
      <c r="U24" s="18">
        <v>83000</v>
      </c>
      <c r="V24" s="18">
        <v>91000</v>
      </c>
      <c r="W24" s="18">
        <v>97000</v>
      </c>
      <c r="X24" s="18">
        <v>115000</v>
      </c>
      <c r="Y24" s="18">
        <v>146500</v>
      </c>
      <c r="Z24" s="18">
        <v>92750</v>
      </c>
      <c r="AA24" s="18">
        <v>142500</v>
      </c>
      <c r="AB24" s="18">
        <v>96000</v>
      </c>
      <c r="AC24" s="18">
        <v>124497.5</v>
      </c>
      <c r="AD24" s="18">
        <v>115000</v>
      </c>
      <c r="AE24" s="18">
        <v>150078.5</v>
      </c>
      <c r="AF24" s="18">
        <v>88000</v>
      </c>
      <c r="AG24" s="18">
        <v>118750</v>
      </c>
      <c r="AH24" s="43">
        <v>125000</v>
      </c>
    </row>
    <row r="25" spans="1:34" x14ac:dyDescent="0.55000000000000004">
      <c r="A25" t="s">
        <v>56</v>
      </c>
      <c r="B25" s="19">
        <v>130000</v>
      </c>
      <c r="C25" s="19">
        <v>160000</v>
      </c>
      <c r="D25" s="19">
        <v>115750</v>
      </c>
      <c r="E25" s="19">
        <v>111250</v>
      </c>
      <c r="F25" s="19">
        <v>95750</v>
      </c>
      <c r="G25" s="19">
        <v>110000</v>
      </c>
      <c r="H25" s="19">
        <v>93000</v>
      </c>
      <c r="I25" s="19">
        <v>84000</v>
      </c>
      <c r="J25" s="19">
        <v>145000</v>
      </c>
      <c r="K25" s="19">
        <v>150000</v>
      </c>
      <c r="L25" s="19">
        <v>151000</v>
      </c>
      <c r="M25" s="19">
        <v>150230</v>
      </c>
      <c r="N25" s="19">
        <v>106250</v>
      </c>
      <c r="O25" s="19">
        <v>110000</v>
      </c>
      <c r="P25" s="19">
        <v>105000</v>
      </c>
      <c r="Q25" s="19">
        <v>120000</v>
      </c>
      <c r="R25" s="19">
        <v>85500</v>
      </c>
      <c r="S25" s="19">
        <v>143363</v>
      </c>
      <c r="T25" s="19">
        <v>122500</v>
      </c>
      <c r="U25" s="19">
        <v>90000</v>
      </c>
      <c r="V25" s="19">
        <v>86000</v>
      </c>
      <c r="W25" s="19">
        <v>90000</v>
      </c>
      <c r="X25" s="19">
        <v>102000</v>
      </c>
      <c r="Y25" s="19">
        <v>125000</v>
      </c>
      <c r="Z25" s="19">
        <v>90000</v>
      </c>
      <c r="AA25" s="19">
        <v>125000</v>
      </c>
      <c r="AB25" s="19">
        <v>85000</v>
      </c>
      <c r="AC25" s="19">
        <v>120000</v>
      </c>
      <c r="AD25" s="19">
        <v>96150</v>
      </c>
      <c r="AE25" s="19">
        <v>139000</v>
      </c>
      <c r="AF25" s="19">
        <v>80000</v>
      </c>
      <c r="AG25" s="19">
        <v>115000</v>
      </c>
      <c r="AH25" s="43">
        <v>117500</v>
      </c>
    </row>
    <row r="26" spans="1:34" x14ac:dyDescent="0.55000000000000004">
      <c r="A26" t="s">
        <v>57</v>
      </c>
      <c r="B26" s="20">
        <v>140000</v>
      </c>
      <c r="C26" s="21">
        <v>175000</v>
      </c>
      <c r="D26" s="21">
        <v>116000</v>
      </c>
      <c r="E26" s="21">
        <v>122500</v>
      </c>
      <c r="F26" s="21">
        <v>117000</v>
      </c>
      <c r="G26" s="21">
        <v>110000</v>
      </c>
      <c r="H26" s="21">
        <v>105000</v>
      </c>
      <c r="I26" s="21">
        <v>92000</v>
      </c>
      <c r="J26" s="21">
        <v>160000</v>
      </c>
      <c r="K26" s="21">
        <v>144000</v>
      </c>
      <c r="L26" s="21">
        <v>155000</v>
      </c>
      <c r="M26" s="21">
        <v>160000</v>
      </c>
      <c r="N26" s="21">
        <v>95000</v>
      </c>
      <c r="O26" s="21">
        <v>115000</v>
      </c>
      <c r="P26" s="21">
        <v>112000</v>
      </c>
      <c r="Q26" s="21">
        <v>137500</v>
      </c>
      <c r="R26" s="21">
        <v>92500</v>
      </c>
      <c r="S26" s="21">
        <v>134995</v>
      </c>
      <c r="T26" s="21">
        <v>118000</v>
      </c>
      <c r="U26" s="21">
        <v>78000</v>
      </c>
      <c r="V26" s="21">
        <v>92000</v>
      </c>
      <c r="W26" s="21">
        <v>92000</v>
      </c>
      <c r="X26" s="21">
        <v>104000</v>
      </c>
      <c r="Y26" s="21">
        <v>136000</v>
      </c>
      <c r="Z26" s="21">
        <v>108000</v>
      </c>
      <c r="AA26" s="21">
        <v>127500</v>
      </c>
      <c r="AB26" s="21">
        <v>92000</v>
      </c>
      <c r="AC26" s="21">
        <v>122250</v>
      </c>
      <c r="AD26" s="21">
        <v>100750</v>
      </c>
      <c r="AE26" s="21">
        <v>137750</v>
      </c>
      <c r="AF26" s="21">
        <v>86250</v>
      </c>
      <c r="AG26" s="21">
        <v>118350</v>
      </c>
      <c r="AH26" s="44">
        <v>124995</v>
      </c>
    </row>
    <row r="27" spans="1:34" x14ac:dyDescent="0.55000000000000004">
      <c r="A27" t="s">
        <v>58</v>
      </c>
      <c r="B27" s="22">
        <v>150000</v>
      </c>
      <c r="C27" s="22">
        <v>175000</v>
      </c>
      <c r="D27" s="22">
        <v>122750</v>
      </c>
      <c r="E27" s="22">
        <v>133000</v>
      </c>
      <c r="F27" s="22">
        <v>109997.5</v>
      </c>
      <c r="G27" s="22">
        <v>120000</v>
      </c>
      <c r="H27" s="22">
        <v>110000</v>
      </c>
      <c r="I27" s="22">
        <v>95000</v>
      </c>
      <c r="J27" s="22">
        <v>160000</v>
      </c>
      <c r="K27" s="22">
        <v>157975</v>
      </c>
      <c r="L27" s="22">
        <v>195000</v>
      </c>
      <c r="M27" s="22">
        <v>170000</v>
      </c>
      <c r="N27" s="23">
        <v>100000</v>
      </c>
      <c r="O27" s="22">
        <v>120650</v>
      </c>
      <c r="P27" s="22">
        <v>122086</v>
      </c>
      <c r="Q27" s="22">
        <v>136250</v>
      </c>
      <c r="R27" s="22">
        <v>83500</v>
      </c>
      <c r="S27" s="22">
        <v>145000</v>
      </c>
      <c r="T27" s="22">
        <v>125000</v>
      </c>
      <c r="U27" s="22">
        <v>85150</v>
      </c>
      <c r="V27" s="22">
        <v>90000</v>
      </c>
      <c r="W27" s="22">
        <v>94995</v>
      </c>
      <c r="X27" s="22">
        <v>108500</v>
      </c>
      <c r="Y27" s="22">
        <v>150000</v>
      </c>
      <c r="Z27" s="22">
        <v>103000</v>
      </c>
      <c r="AA27" s="22">
        <v>141000</v>
      </c>
      <c r="AB27" s="22">
        <v>97117.5</v>
      </c>
      <c r="AC27" s="22">
        <v>129950</v>
      </c>
      <c r="AD27" s="22">
        <v>110000</v>
      </c>
      <c r="AE27" s="22">
        <v>142500</v>
      </c>
      <c r="AF27" s="22">
        <v>93000</v>
      </c>
      <c r="AG27" s="22">
        <v>120000</v>
      </c>
      <c r="AH27" s="45">
        <v>130500</v>
      </c>
    </row>
    <row r="28" spans="1:34" x14ac:dyDescent="0.55000000000000004">
      <c r="A28" t="s">
        <v>59</v>
      </c>
      <c r="B28" s="24">
        <v>150000</v>
      </c>
      <c r="C28" s="24">
        <v>183000</v>
      </c>
      <c r="D28" s="24">
        <v>134500</v>
      </c>
      <c r="E28" s="24">
        <v>125000</v>
      </c>
      <c r="F28" s="24">
        <v>125000</v>
      </c>
      <c r="G28" s="24">
        <v>121500</v>
      </c>
      <c r="H28" s="24">
        <v>120000</v>
      </c>
      <c r="I28" s="24">
        <v>93875</v>
      </c>
      <c r="J28" s="24">
        <v>159000</v>
      </c>
      <c r="K28" s="24">
        <v>160000</v>
      </c>
      <c r="L28" s="24">
        <v>161000</v>
      </c>
      <c r="M28" s="24">
        <v>165000</v>
      </c>
      <c r="N28" s="24">
        <v>108500</v>
      </c>
      <c r="O28" s="24">
        <v>120000</v>
      </c>
      <c r="P28" s="24">
        <v>117000</v>
      </c>
      <c r="Q28" s="24">
        <v>141000</v>
      </c>
      <c r="R28" s="24">
        <v>95000</v>
      </c>
      <c r="S28" s="24">
        <v>148000</v>
      </c>
      <c r="T28" s="24">
        <v>135000</v>
      </c>
      <c r="U28" s="24">
        <v>91500</v>
      </c>
      <c r="V28" s="24">
        <v>97250</v>
      </c>
      <c r="W28" s="24">
        <v>96100</v>
      </c>
      <c r="X28" s="24">
        <v>122800</v>
      </c>
      <c r="Y28" s="24">
        <v>150000</v>
      </c>
      <c r="Z28" s="24">
        <v>107750</v>
      </c>
      <c r="AA28" s="24">
        <v>155000</v>
      </c>
      <c r="AB28" s="24">
        <v>105000</v>
      </c>
      <c r="AC28" s="24">
        <v>129500</v>
      </c>
      <c r="AD28" s="24">
        <v>110000</v>
      </c>
      <c r="AE28" s="24">
        <v>150500</v>
      </c>
      <c r="AF28" s="24">
        <v>86750</v>
      </c>
      <c r="AG28" s="24">
        <v>125000</v>
      </c>
      <c r="AH28" s="46">
        <v>130000</v>
      </c>
    </row>
    <row r="29" spans="1:34" x14ac:dyDescent="0.55000000000000004">
      <c r="A29" t="s">
        <v>60</v>
      </c>
      <c r="B29" s="22">
        <v>140000</v>
      </c>
      <c r="C29" s="22">
        <v>175000</v>
      </c>
      <c r="D29" s="22">
        <v>118000</v>
      </c>
      <c r="E29" s="22">
        <v>125000</v>
      </c>
      <c r="F29" s="22">
        <v>88500</v>
      </c>
      <c r="G29" s="22">
        <v>121060</v>
      </c>
      <c r="H29" s="22">
        <v>99475</v>
      </c>
      <c r="I29" s="22">
        <v>84247.5</v>
      </c>
      <c r="J29" s="22">
        <v>149375</v>
      </c>
      <c r="K29" s="22">
        <v>153000</v>
      </c>
      <c r="L29" s="22">
        <v>174000</v>
      </c>
      <c r="M29" s="22">
        <v>168000</v>
      </c>
      <c r="N29" s="22">
        <v>98500</v>
      </c>
      <c r="O29" s="22">
        <v>99995</v>
      </c>
      <c r="P29" s="22">
        <v>105000</v>
      </c>
      <c r="Q29" s="22">
        <v>135000</v>
      </c>
      <c r="R29" s="22">
        <v>90000</v>
      </c>
      <c r="S29" s="22">
        <v>140000</v>
      </c>
      <c r="T29" s="22">
        <v>120000</v>
      </c>
      <c r="U29" s="22">
        <v>75000</v>
      </c>
      <c r="V29" s="22">
        <v>85000</v>
      </c>
      <c r="W29" s="22">
        <v>87000</v>
      </c>
      <c r="X29" s="22">
        <v>101250</v>
      </c>
      <c r="Y29" s="22">
        <v>140000</v>
      </c>
      <c r="Z29" s="22">
        <v>100000</v>
      </c>
      <c r="AA29" s="22">
        <v>135000</v>
      </c>
      <c r="AB29" s="22">
        <v>97125</v>
      </c>
      <c r="AC29" s="22">
        <v>108108</v>
      </c>
      <c r="AD29" s="22">
        <v>110500</v>
      </c>
      <c r="AE29" s="22">
        <v>125000</v>
      </c>
      <c r="AF29" s="22">
        <v>79995</v>
      </c>
      <c r="AG29" s="22">
        <v>115000</v>
      </c>
      <c r="AH29" s="41">
        <v>121000</v>
      </c>
    </row>
    <row r="30" spans="1:34" x14ac:dyDescent="0.55000000000000004">
      <c r="A30" t="s">
        <v>61</v>
      </c>
      <c r="B30" s="25">
        <v>149000</v>
      </c>
      <c r="C30" s="25">
        <v>180000</v>
      </c>
      <c r="D30" s="25">
        <v>128250</v>
      </c>
      <c r="E30" s="25">
        <v>125000</v>
      </c>
      <c r="F30" s="25">
        <v>106750</v>
      </c>
      <c r="G30" s="25">
        <v>118500</v>
      </c>
      <c r="H30" s="25">
        <v>108250</v>
      </c>
      <c r="I30" s="25">
        <v>90000</v>
      </c>
      <c r="J30" s="25">
        <v>151000</v>
      </c>
      <c r="K30" s="25">
        <v>163750</v>
      </c>
      <c r="L30" s="25">
        <v>163166.5</v>
      </c>
      <c r="M30" s="25">
        <v>170000</v>
      </c>
      <c r="N30" s="25">
        <v>95000</v>
      </c>
      <c r="O30" s="25">
        <v>120000</v>
      </c>
      <c r="P30" s="25">
        <v>112500</v>
      </c>
      <c r="Q30" s="25">
        <v>135000</v>
      </c>
      <c r="R30" s="25">
        <v>105000</v>
      </c>
      <c r="S30" s="25">
        <v>149950</v>
      </c>
      <c r="T30" s="25">
        <v>131250</v>
      </c>
      <c r="U30" s="25">
        <v>82000</v>
      </c>
      <c r="V30" s="25">
        <v>103500</v>
      </c>
      <c r="W30" s="25">
        <v>95000</v>
      </c>
      <c r="X30" s="25">
        <v>100000</v>
      </c>
      <c r="Y30" s="25">
        <v>150000</v>
      </c>
      <c r="Z30" s="25">
        <v>97496.25</v>
      </c>
      <c r="AA30" s="25">
        <v>140000</v>
      </c>
      <c r="AB30" s="25">
        <v>104000</v>
      </c>
      <c r="AC30" s="25">
        <v>124950</v>
      </c>
      <c r="AD30" s="25">
        <v>108000</v>
      </c>
      <c r="AE30" s="25">
        <v>143000</v>
      </c>
      <c r="AF30" s="25">
        <v>93500</v>
      </c>
      <c r="AG30" s="25">
        <v>122500</v>
      </c>
      <c r="AH30" s="42">
        <v>125000</v>
      </c>
    </row>
    <row r="31" spans="1:34" x14ac:dyDescent="0.55000000000000004">
      <c r="A31" t="s">
        <v>62</v>
      </c>
      <c r="B31" s="25">
        <v>150500</v>
      </c>
      <c r="C31" s="25">
        <v>187500</v>
      </c>
      <c r="D31" s="25">
        <v>125000</v>
      </c>
      <c r="E31" s="25">
        <v>130000</v>
      </c>
      <c r="F31" s="25">
        <v>115000</v>
      </c>
      <c r="G31" s="25">
        <v>125000</v>
      </c>
      <c r="H31" s="25">
        <v>107500</v>
      </c>
      <c r="I31" s="25">
        <v>104000</v>
      </c>
      <c r="J31" s="25">
        <v>170000</v>
      </c>
      <c r="K31" s="25">
        <v>175000</v>
      </c>
      <c r="L31" s="25">
        <v>192888.5</v>
      </c>
      <c r="M31" s="25">
        <v>180075</v>
      </c>
      <c r="N31" s="25">
        <v>105000</v>
      </c>
      <c r="O31" s="25">
        <v>123250</v>
      </c>
      <c r="P31" s="25">
        <v>121000</v>
      </c>
      <c r="Q31" s="25">
        <v>142000</v>
      </c>
      <c r="R31" s="25">
        <v>100000</v>
      </c>
      <c r="S31" s="25">
        <v>145497.5</v>
      </c>
      <c r="T31" s="25">
        <v>115000</v>
      </c>
      <c r="U31" s="25">
        <v>90000</v>
      </c>
      <c r="V31" s="25">
        <v>94497.5</v>
      </c>
      <c r="W31" s="25">
        <v>98000</v>
      </c>
      <c r="X31" s="25">
        <v>118500</v>
      </c>
      <c r="Y31" s="25">
        <v>145000</v>
      </c>
      <c r="Z31" s="25">
        <v>110500</v>
      </c>
      <c r="AA31" s="25">
        <v>162500</v>
      </c>
      <c r="AB31" s="25">
        <v>102625</v>
      </c>
      <c r="AC31" s="25">
        <v>138950</v>
      </c>
      <c r="AD31" s="25">
        <v>115000</v>
      </c>
      <c r="AE31" s="25">
        <v>149000</v>
      </c>
      <c r="AF31" s="25">
        <v>92747.5</v>
      </c>
      <c r="AG31" s="25">
        <v>120000</v>
      </c>
      <c r="AH31" s="42">
        <v>135000</v>
      </c>
    </row>
    <row r="32" spans="1:34" x14ac:dyDescent="0.55000000000000004">
      <c r="A32" t="s">
        <v>63</v>
      </c>
      <c r="B32" s="25">
        <v>148000</v>
      </c>
      <c r="C32" s="25">
        <v>190000</v>
      </c>
      <c r="D32" s="25">
        <v>130000</v>
      </c>
      <c r="E32" s="25">
        <v>124100</v>
      </c>
      <c r="F32" s="25">
        <v>94000</v>
      </c>
      <c r="G32" s="25">
        <v>118000</v>
      </c>
      <c r="H32" s="25">
        <v>103000</v>
      </c>
      <c r="I32" s="25">
        <v>93500</v>
      </c>
      <c r="J32" s="25">
        <v>165500.5</v>
      </c>
      <c r="K32" s="25">
        <v>171500</v>
      </c>
      <c r="L32" s="25">
        <v>170000</v>
      </c>
      <c r="M32" s="25">
        <v>172000</v>
      </c>
      <c r="N32" s="25">
        <v>105000</v>
      </c>
      <c r="O32" s="25">
        <v>114000</v>
      </c>
      <c r="P32" s="25">
        <v>115000</v>
      </c>
      <c r="Q32" s="25">
        <v>135000</v>
      </c>
      <c r="R32" s="25">
        <v>92500</v>
      </c>
      <c r="S32" s="25">
        <v>150000</v>
      </c>
      <c r="T32" s="25">
        <v>125000</v>
      </c>
      <c r="U32" s="25">
        <v>87000</v>
      </c>
      <c r="V32" s="25">
        <v>100000</v>
      </c>
      <c r="W32" s="25">
        <v>95000</v>
      </c>
      <c r="X32" s="25">
        <v>99250</v>
      </c>
      <c r="Y32" s="25">
        <v>145000</v>
      </c>
      <c r="Z32" s="25">
        <v>100000</v>
      </c>
      <c r="AA32" s="25">
        <v>142000</v>
      </c>
      <c r="AB32" s="25">
        <v>117059</v>
      </c>
      <c r="AC32" s="25">
        <v>125000</v>
      </c>
      <c r="AD32" s="25">
        <v>113995</v>
      </c>
      <c r="AE32" s="25">
        <v>145000</v>
      </c>
      <c r="AF32" s="25">
        <v>97250</v>
      </c>
      <c r="AG32" s="25">
        <v>118500</v>
      </c>
      <c r="AH32" s="42">
        <v>127995</v>
      </c>
    </row>
    <row r="33" spans="1:34" x14ac:dyDescent="0.55000000000000004">
      <c r="A33" t="s">
        <v>64</v>
      </c>
      <c r="B33" s="26">
        <v>151000</v>
      </c>
      <c r="C33" s="26">
        <v>180000</v>
      </c>
      <c r="D33" s="26">
        <v>123000</v>
      </c>
      <c r="E33" s="26">
        <v>115000</v>
      </c>
      <c r="F33" s="26">
        <v>80000</v>
      </c>
      <c r="G33" s="26">
        <v>114250</v>
      </c>
      <c r="H33" s="26">
        <v>90000</v>
      </c>
      <c r="I33" s="26">
        <v>80000</v>
      </c>
      <c r="J33" s="26">
        <v>155000</v>
      </c>
      <c r="K33" s="26">
        <v>150000</v>
      </c>
      <c r="L33" s="26">
        <v>140000</v>
      </c>
      <c r="M33" s="26">
        <v>160000</v>
      </c>
      <c r="N33" s="26">
        <v>91500</v>
      </c>
      <c r="O33" s="26">
        <v>100000</v>
      </c>
      <c r="P33" s="26">
        <v>103000</v>
      </c>
      <c r="Q33" s="26">
        <v>125000</v>
      </c>
      <c r="R33" s="26">
        <v>93000</v>
      </c>
      <c r="S33" s="26">
        <v>135000</v>
      </c>
      <c r="T33" s="26">
        <v>120000</v>
      </c>
      <c r="U33" s="26">
        <v>90000</v>
      </c>
      <c r="V33" s="26">
        <v>81000</v>
      </c>
      <c r="W33" s="26">
        <v>85250</v>
      </c>
      <c r="X33" s="26">
        <v>105000</v>
      </c>
      <c r="Y33" s="26">
        <v>157750</v>
      </c>
      <c r="Z33" s="26">
        <v>96023</v>
      </c>
      <c r="AA33" s="26">
        <v>125000</v>
      </c>
      <c r="AB33" s="26">
        <v>110000</v>
      </c>
      <c r="AC33" s="26">
        <v>110000</v>
      </c>
      <c r="AD33" s="26">
        <v>100000</v>
      </c>
      <c r="AE33" s="26">
        <v>128500</v>
      </c>
      <c r="AF33" s="26">
        <v>78125</v>
      </c>
      <c r="AG33" s="26">
        <v>110000</v>
      </c>
      <c r="AH33" s="47">
        <v>120000</v>
      </c>
    </row>
    <row r="34" spans="1:34" x14ac:dyDescent="0.55000000000000004">
      <c r="A34" t="s">
        <v>65</v>
      </c>
      <c r="B34" s="22">
        <v>155000</v>
      </c>
      <c r="C34" s="22">
        <v>190000</v>
      </c>
      <c r="D34" s="22">
        <v>125000</v>
      </c>
      <c r="E34" s="22">
        <v>122000</v>
      </c>
      <c r="F34" s="22">
        <v>95000</v>
      </c>
      <c r="G34" s="22">
        <v>111777</v>
      </c>
      <c r="H34" s="22">
        <v>107500</v>
      </c>
      <c r="I34" s="22">
        <v>93000</v>
      </c>
      <c r="J34" s="22">
        <v>167500</v>
      </c>
      <c r="K34" s="22">
        <v>160000</v>
      </c>
      <c r="L34" s="22">
        <v>189500</v>
      </c>
      <c r="M34" s="22">
        <v>170000</v>
      </c>
      <c r="N34" s="22">
        <v>109622.5</v>
      </c>
      <c r="O34" s="22">
        <v>110000</v>
      </c>
      <c r="P34" s="22">
        <v>110000</v>
      </c>
      <c r="Q34" s="22">
        <v>140000</v>
      </c>
      <c r="R34" s="22">
        <v>91000</v>
      </c>
      <c r="S34" s="22">
        <v>146000</v>
      </c>
      <c r="T34" s="22">
        <v>120000</v>
      </c>
      <c r="U34" s="22">
        <v>90000</v>
      </c>
      <c r="V34" s="22">
        <v>87250</v>
      </c>
      <c r="W34" s="22">
        <v>85000</v>
      </c>
      <c r="X34" s="22">
        <v>128028</v>
      </c>
      <c r="Y34" s="22">
        <v>155000</v>
      </c>
      <c r="Z34" s="22">
        <v>99997.5</v>
      </c>
      <c r="AA34" s="22">
        <v>158147.5</v>
      </c>
      <c r="AB34" s="22">
        <v>115000</v>
      </c>
      <c r="AC34" s="22">
        <v>125000</v>
      </c>
      <c r="AD34" s="22">
        <v>112000</v>
      </c>
      <c r="AE34" s="22">
        <v>139997.5</v>
      </c>
      <c r="AF34" s="22">
        <v>90000</v>
      </c>
      <c r="AG34" s="22">
        <v>115000</v>
      </c>
      <c r="AH34" s="41">
        <v>128000</v>
      </c>
    </row>
    <row r="35" spans="1:34" x14ac:dyDescent="0.55000000000000004">
      <c r="A35" t="s">
        <v>66</v>
      </c>
      <c r="B35" s="21">
        <v>155000</v>
      </c>
      <c r="C35" s="21">
        <v>200000</v>
      </c>
      <c r="D35" s="21">
        <v>124000</v>
      </c>
      <c r="E35" s="21">
        <v>130000</v>
      </c>
      <c r="F35" s="21">
        <v>106842</v>
      </c>
      <c r="G35" s="21">
        <v>120000</v>
      </c>
      <c r="H35" s="21">
        <v>100000</v>
      </c>
      <c r="I35" s="21">
        <v>100000</v>
      </c>
      <c r="J35" s="21">
        <v>175000</v>
      </c>
      <c r="K35" s="21">
        <v>163500</v>
      </c>
      <c r="L35" s="21">
        <v>172500</v>
      </c>
      <c r="M35" s="21">
        <v>180000</v>
      </c>
      <c r="N35" s="21">
        <v>105000</v>
      </c>
      <c r="O35" s="21">
        <v>120000</v>
      </c>
      <c r="P35" s="21">
        <v>118275</v>
      </c>
      <c r="Q35" s="21">
        <v>142500</v>
      </c>
      <c r="R35" s="21">
        <v>100000</v>
      </c>
      <c r="S35" s="21">
        <v>155000</v>
      </c>
      <c r="T35" s="21">
        <v>124447.5</v>
      </c>
      <c r="U35" s="21">
        <v>80000</v>
      </c>
      <c r="V35" s="21">
        <v>105000</v>
      </c>
      <c r="W35" s="21">
        <v>96000</v>
      </c>
      <c r="X35" s="21">
        <v>100000</v>
      </c>
      <c r="Y35" s="21">
        <v>150000</v>
      </c>
      <c r="Z35" s="21">
        <v>94750</v>
      </c>
      <c r="AA35" s="21">
        <v>152500</v>
      </c>
      <c r="AB35" s="21">
        <v>113500</v>
      </c>
      <c r="AC35" s="21">
        <v>130000</v>
      </c>
      <c r="AD35" s="21">
        <v>115000</v>
      </c>
      <c r="AE35" s="21">
        <v>163000</v>
      </c>
      <c r="AF35" s="21">
        <v>95000</v>
      </c>
      <c r="AG35" s="21">
        <v>122000</v>
      </c>
      <c r="AH35" s="44">
        <v>135000</v>
      </c>
    </row>
    <row r="36" spans="1:34" x14ac:dyDescent="0.55000000000000004">
      <c r="A36" t="s">
        <v>67</v>
      </c>
      <c r="B36" s="22">
        <v>157750</v>
      </c>
      <c r="C36" s="22">
        <v>182375</v>
      </c>
      <c r="D36" s="22">
        <v>130000</v>
      </c>
      <c r="E36" s="22">
        <v>115000</v>
      </c>
      <c r="F36" s="22">
        <v>93500</v>
      </c>
      <c r="G36" s="22">
        <v>117950</v>
      </c>
      <c r="H36" s="22">
        <v>111000</v>
      </c>
      <c r="I36" s="22">
        <v>97500</v>
      </c>
      <c r="J36" s="22">
        <v>168000</v>
      </c>
      <c r="K36" s="22">
        <v>156000</v>
      </c>
      <c r="L36" s="22">
        <v>169000</v>
      </c>
      <c r="M36" s="22">
        <v>182000</v>
      </c>
      <c r="N36" s="22">
        <v>103500</v>
      </c>
      <c r="O36" s="22">
        <v>115000</v>
      </c>
      <c r="P36" s="22">
        <v>115000</v>
      </c>
      <c r="Q36" s="22">
        <v>140000</v>
      </c>
      <c r="R36" s="22">
        <v>83490</v>
      </c>
      <c r="S36" s="22">
        <v>135000</v>
      </c>
      <c r="T36" s="22">
        <v>119000</v>
      </c>
      <c r="U36" s="22">
        <v>90000</v>
      </c>
      <c r="V36" s="22">
        <v>95000</v>
      </c>
      <c r="W36" s="22">
        <v>99897.5</v>
      </c>
      <c r="X36" s="22">
        <v>110000</v>
      </c>
      <c r="Y36" s="22">
        <v>156000</v>
      </c>
      <c r="Z36" s="22">
        <v>97000</v>
      </c>
      <c r="AA36" s="22">
        <v>147750</v>
      </c>
      <c r="AB36" s="22">
        <v>118475</v>
      </c>
      <c r="AC36" s="22">
        <v>120750</v>
      </c>
      <c r="AD36" s="22">
        <v>111500</v>
      </c>
      <c r="AE36" s="22">
        <v>156000</v>
      </c>
      <c r="AF36" s="22">
        <v>95000</v>
      </c>
      <c r="AG36" s="22">
        <v>125000</v>
      </c>
      <c r="AH36" s="41">
        <v>130000</v>
      </c>
    </row>
    <row r="37" spans="1:34" x14ac:dyDescent="0.55000000000000004">
      <c r="A37" t="s">
        <v>68</v>
      </c>
      <c r="B37" s="21">
        <v>153000</v>
      </c>
      <c r="C37" s="21">
        <v>180000</v>
      </c>
      <c r="D37" s="21">
        <v>125000</v>
      </c>
      <c r="E37" s="21">
        <v>115000</v>
      </c>
      <c r="F37" s="21">
        <v>88000</v>
      </c>
      <c r="G37" s="21">
        <v>117376</v>
      </c>
      <c r="H37" s="21">
        <v>95000</v>
      </c>
      <c r="I37" s="21">
        <v>85125</v>
      </c>
      <c r="J37" s="21">
        <v>172777.5</v>
      </c>
      <c r="K37" s="21">
        <v>143000</v>
      </c>
      <c r="L37" s="21">
        <v>172000</v>
      </c>
      <c r="M37" s="21">
        <v>166200</v>
      </c>
      <c r="N37" s="21">
        <v>96690</v>
      </c>
      <c r="O37" s="21">
        <v>107000</v>
      </c>
      <c r="P37" s="21">
        <v>105000</v>
      </c>
      <c r="Q37" s="21">
        <v>135000</v>
      </c>
      <c r="R37" s="21">
        <v>83000</v>
      </c>
      <c r="S37" s="21">
        <v>133000</v>
      </c>
      <c r="T37" s="21">
        <v>119000</v>
      </c>
      <c r="U37" s="21">
        <v>84375</v>
      </c>
      <c r="V37" s="21">
        <v>78000</v>
      </c>
      <c r="W37" s="21">
        <v>83000</v>
      </c>
      <c r="X37" s="21">
        <v>121000</v>
      </c>
      <c r="Y37" s="21">
        <v>148000</v>
      </c>
      <c r="Z37" s="21">
        <v>90000</v>
      </c>
      <c r="AA37" s="21">
        <v>135000</v>
      </c>
      <c r="AB37" s="21">
        <v>118000</v>
      </c>
      <c r="AC37" s="21">
        <v>109500</v>
      </c>
      <c r="AD37" s="21">
        <v>108700</v>
      </c>
      <c r="AE37" s="21">
        <v>157500</v>
      </c>
      <c r="AF37" s="21">
        <v>92500</v>
      </c>
      <c r="AG37" s="21">
        <v>115000</v>
      </c>
      <c r="AH37" s="44">
        <v>125000</v>
      </c>
    </row>
    <row r="38" spans="1:34" x14ac:dyDescent="0.55000000000000004">
      <c r="A38" t="s">
        <v>69</v>
      </c>
      <c r="B38" s="25">
        <v>153000</v>
      </c>
      <c r="C38" s="25">
        <v>189747.5</v>
      </c>
      <c r="D38" s="25">
        <v>125000</v>
      </c>
      <c r="E38" s="25">
        <v>130000</v>
      </c>
      <c r="F38" s="25">
        <v>94000</v>
      </c>
      <c r="G38" s="25">
        <v>120000</v>
      </c>
      <c r="H38" s="25">
        <v>100000</v>
      </c>
      <c r="I38" s="25">
        <v>90000</v>
      </c>
      <c r="J38" s="25">
        <v>170000</v>
      </c>
      <c r="K38" s="25">
        <v>152500</v>
      </c>
      <c r="L38" s="25">
        <v>165598.5</v>
      </c>
      <c r="M38" s="25">
        <v>175088</v>
      </c>
      <c r="N38" s="25">
        <v>104500</v>
      </c>
      <c r="O38" s="25">
        <v>113500</v>
      </c>
      <c r="P38" s="25">
        <v>107000</v>
      </c>
      <c r="Q38" s="25">
        <v>135000</v>
      </c>
      <c r="R38" s="25">
        <v>90000</v>
      </c>
      <c r="S38" s="25">
        <v>143000</v>
      </c>
      <c r="T38" s="25">
        <v>128500</v>
      </c>
      <c r="U38" s="25">
        <v>96550</v>
      </c>
      <c r="V38" s="25">
        <v>86000</v>
      </c>
      <c r="W38" s="25">
        <v>84500</v>
      </c>
      <c r="X38" s="25">
        <v>120000</v>
      </c>
      <c r="Y38" s="25">
        <v>147000</v>
      </c>
      <c r="Z38" s="25">
        <v>94997.5</v>
      </c>
      <c r="AA38" s="25">
        <v>132750</v>
      </c>
      <c r="AB38" s="25">
        <v>130000</v>
      </c>
      <c r="AC38" s="25">
        <v>108100</v>
      </c>
      <c r="AD38" s="25">
        <v>105500</v>
      </c>
      <c r="AE38" s="25">
        <v>142500</v>
      </c>
      <c r="AF38" s="25">
        <v>90000</v>
      </c>
      <c r="AG38" s="25">
        <v>123750</v>
      </c>
      <c r="AH38" s="42">
        <v>125000</v>
      </c>
    </row>
    <row r="39" spans="1:34" x14ac:dyDescent="0.55000000000000004">
      <c r="A39" t="s">
        <v>70</v>
      </c>
      <c r="B39" s="25">
        <v>157500</v>
      </c>
      <c r="C39" s="25">
        <v>190178.5</v>
      </c>
      <c r="D39" s="25">
        <v>124975</v>
      </c>
      <c r="E39" s="25">
        <v>121000</v>
      </c>
      <c r="F39" s="25">
        <v>125000</v>
      </c>
      <c r="G39" s="25">
        <v>120002.5</v>
      </c>
      <c r="H39" s="25">
        <v>100550</v>
      </c>
      <c r="I39" s="25">
        <v>92880.5</v>
      </c>
      <c r="J39" s="25">
        <v>184400</v>
      </c>
      <c r="K39" s="25">
        <v>180000</v>
      </c>
      <c r="L39" s="25">
        <v>185000</v>
      </c>
      <c r="M39" s="25">
        <v>182250</v>
      </c>
      <c r="N39" s="25">
        <v>100000</v>
      </c>
      <c r="O39" s="25">
        <v>110500</v>
      </c>
      <c r="P39" s="25">
        <v>110000</v>
      </c>
      <c r="Q39" s="25">
        <v>138000</v>
      </c>
      <c r="R39" s="25">
        <v>92000</v>
      </c>
      <c r="S39" s="25">
        <v>140125</v>
      </c>
      <c r="T39" s="25">
        <v>135000</v>
      </c>
      <c r="U39" s="25">
        <v>86000</v>
      </c>
      <c r="V39" s="25">
        <v>95000</v>
      </c>
      <c r="W39" s="25">
        <v>96000</v>
      </c>
      <c r="X39" s="25">
        <v>125000</v>
      </c>
      <c r="Y39" s="25">
        <v>159995</v>
      </c>
      <c r="Z39" s="25">
        <v>97500</v>
      </c>
      <c r="AA39" s="25">
        <v>139000</v>
      </c>
      <c r="AB39" s="25">
        <v>105000</v>
      </c>
      <c r="AC39" s="25">
        <v>125000</v>
      </c>
      <c r="AD39" s="25">
        <v>110000</v>
      </c>
      <c r="AE39" s="25">
        <v>148000</v>
      </c>
      <c r="AF39" s="25">
        <v>89500</v>
      </c>
      <c r="AG39" s="25">
        <v>119997.5</v>
      </c>
      <c r="AH39" s="42">
        <v>130013</v>
      </c>
    </row>
    <row r="40" spans="1:34" x14ac:dyDescent="0.55000000000000004">
      <c r="A40" t="s">
        <v>71</v>
      </c>
      <c r="B40" s="25">
        <v>158000</v>
      </c>
      <c r="C40" s="25">
        <v>185000</v>
      </c>
      <c r="D40" s="25">
        <v>142250</v>
      </c>
      <c r="E40" s="25">
        <v>120000</v>
      </c>
      <c r="F40" s="25">
        <v>91000</v>
      </c>
      <c r="G40" s="25">
        <v>106775</v>
      </c>
      <c r="H40" s="25">
        <v>105500</v>
      </c>
      <c r="I40" s="25">
        <v>80000</v>
      </c>
      <c r="J40" s="25">
        <v>175000</v>
      </c>
      <c r="K40" s="25">
        <v>150000</v>
      </c>
      <c r="L40" s="25">
        <v>176000</v>
      </c>
      <c r="M40" s="25">
        <v>170050</v>
      </c>
      <c r="N40" s="25">
        <v>100000</v>
      </c>
      <c r="O40" s="25">
        <v>113250</v>
      </c>
      <c r="P40" s="25">
        <v>105000</v>
      </c>
      <c r="Q40" s="25">
        <v>137000</v>
      </c>
      <c r="R40" s="25">
        <v>99500</v>
      </c>
      <c r="S40" s="25">
        <v>135610</v>
      </c>
      <c r="T40" s="25">
        <v>125000</v>
      </c>
      <c r="U40" s="25">
        <v>99000</v>
      </c>
      <c r="V40" s="25">
        <v>87350</v>
      </c>
      <c r="W40" s="25">
        <v>91000</v>
      </c>
      <c r="X40" s="25">
        <v>112500</v>
      </c>
      <c r="Y40" s="25">
        <v>147000</v>
      </c>
      <c r="Z40" s="25">
        <v>90000</v>
      </c>
      <c r="AA40" s="25">
        <v>140000</v>
      </c>
      <c r="AB40" s="25">
        <v>120000</v>
      </c>
      <c r="AC40" s="25">
        <v>124922.5</v>
      </c>
      <c r="AD40" s="25">
        <v>105000</v>
      </c>
      <c r="AE40" s="25">
        <v>159250</v>
      </c>
      <c r="AF40" s="25">
        <v>98500</v>
      </c>
      <c r="AG40" s="25">
        <v>120000</v>
      </c>
      <c r="AH40" s="42">
        <v>127000</v>
      </c>
    </row>
    <row r="41" spans="1:34" x14ac:dyDescent="0.55000000000000004">
      <c r="A41" t="s">
        <v>72</v>
      </c>
      <c r="B41" s="25">
        <v>150000</v>
      </c>
      <c r="C41" s="25">
        <v>180000</v>
      </c>
      <c r="D41" s="25">
        <v>119997.5</v>
      </c>
      <c r="E41" s="25">
        <v>120000</v>
      </c>
      <c r="F41" s="25">
        <v>86000</v>
      </c>
      <c r="G41" s="25">
        <v>116000</v>
      </c>
      <c r="H41" s="25">
        <v>105000</v>
      </c>
      <c r="I41" s="25">
        <v>80000</v>
      </c>
      <c r="J41" s="25">
        <v>172750</v>
      </c>
      <c r="K41" s="25">
        <v>140000</v>
      </c>
      <c r="L41" s="25">
        <v>195950</v>
      </c>
      <c r="M41" s="25">
        <v>158000</v>
      </c>
      <c r="N41" s="25">
        <v>95000</v>
      </c>
      <c r="O41" s="25">
        <v>109995</v>
      </c>
      <c r="P41" s="25">
        <v>95500</v>
      </c>
      <c r="Q41" s="25">
        <v>138000</v>
      </c>
      <c r="R41" s="25">
        <v>75250</v>
      </c>
      <c r="S41" s="25">
        <v>158500.5</v>
      </c>
      <c r="T41" s="25">
        <v>132500</v>
      </c>
      <c r="U41" s="25">
        <v>92777.5</v>
      </c>
      <c r="V41" s="25">
        <v>77495</v>
      </c>
      <c r="W41" s="25">
        <v>88000</v>
      </c>
      <c r="X41" s="25">
        <v>103500</v>
      </c>
      <c r="Y41" s="25">
        <v>135000</v>
      </c>
      <c r="Z41" s="25">
        <v>86000</v>
      </c>
      <c r="AA41" s="25">
        <v>130500</v>
      </c>
      <c r="AB41" s="25">
        <v>100000</v>
      </c>
      <c r="AC41" s="25">
        <v>125000</v>
      </c>
      <c r="AD41" s="25">
        <v>97000</v>
      </c>
      <c r="AE41" s="25">
        <v>147000</v>
      </c>
      <c r="AF41" s="25">
        <v>85000</v>
      </c>
      <c r="AG41" s="25">
        <v>110500</v>
      </c>
      <c r="AH41" s="42">
        <v>121000</v>
      </c>
    </row>
    <row r="42" spans="1:34" x14ac:dyDescent="0.55000000000000004">
      <c r="A42" s="27" t="s">
        <v>73</v>
      </c>
      <c r="B42" s="21">
        <v>162500</v>
      </c>
      <c r="C42" s="21">
        <v>198000</v>
      </c>
      <c r="D42" s="21">
        <v>130000</v>
      </c>
      <c r="E42" s="21">
        <v>105000</v>
      </c>
      <c r="F42" s="21">
        <v>104000</v>
      </c>
      <c r="G42" s="21">
        <v>110000</v>
      </c>
      <c r="H42" s="21">
        <v>108559</v>
      </c>
      <c r="I42" s="21">
        <v>79000</v>
      </c>
      <c r="J42" s="21">
        <v>175000</v>
      </c>
      <c r="K42" s="21">
        <v>152000</v>
      </c>
      <c r="L42" s="21">
        <v>190000</v>
      </c>
      <c r="M42" s="21">
        <v>170000</v>
      </c>
      <c r="N42" s="21">
        <v>98250</v>
      </c>
      <c r="O42" s="21">
        <v>110000</v>
      </c>
      <c r="P42" s="21">
        <v>101500</v>
      </c>
      <c r="Q42" s="21">
        <v>141000</v>
      </c>
      <c r="R42" s="21">
        <v>90000</v>
      </c>
      <c r="S42" s="21">
        <v>151500</v>
      </c>
      <c r="T42" s="21">
        <v>125000</v>
      </c>
      <c r="U42" s="21">
        <v>86000</v>
      </c>
      <c r="V42" s="21">
        <v>88000</v>
      </c>
      <c r="W42" s="21">
        <v>92500</v>
      </c>
      <c r="X42" s="21">
        <v>120000</v>
      </c>
      <c r="Y42" s="21">
        <v>145000</v>
      </c>
      <c r="Z42" s="21">
        <v>96500</v>
      </c>
      <c r="AA42" s="21">
        <v>130050</v>
      </c>
      <c r="AB42" s="21">
        <v>110000</v>
      </c>
      <c r="AC42" s="21">
        <v>119000</v>
      </c>
      <c r="AD42" s="21">
        <v>99995</v>
      </c>
      <c r="AE42" s="21">
        <v>129025</v>
      </c>
      <c r="AF42" s="21">
        <v>84500</v>
      </c>
      <c r="AG42" s="21">
        <v>117500</v>
      </c>
      <c r="AH42" s="44">
        <v>125000</v>
      </c>
    </row>
    <row r="43" spans="1:34" x14ac:dyDescent="0.55000000000000004">
      <c r="A43" t="s">
        <v>74</v>
      </c>
      <c r="B43" s="21">
        <v>171500</v>
      </c>
      <c r="C43" s="21">
        <v>207500</v>
      </c>
      <c r="D43" s="21">
        <v>135000</v>
      </c>
      <c r="E43" s="21">
        <v>119500</v>
      </c>
      <c r="F43" s="21">
        <v>110750</v>
      </c>
      <c r="G43" s="21">
        <v>122000</v>
      </c>
      <c r="H43" s="21">
        <v>115750</v>
      </c>
      <c r="I43" s="21">
        <v>92263</v>
      </c>
      <c r="J43" s="21">
        <v>172000</v>
      </c>
      <c r="K43" s="21">
        <v>170000</v>
      </c>
      <c r="L43" s="21">
        <v>183567</v>
      </c>
      <c r="M43" s="21">
        <v>179500</v>
      </c>
      <c r="N43" s="21">
        <v>97750</v>
      </c>
      <c r="O43" s="21">
        <v>115000</v>
      </c>
      <c r="P43" s="21">
        <v>110327</v>
      </c>
      <c r="Q43" s="21">
        <v>139950</v>
      </c>
      <c r="R43" s="21">
        <v>98000</v>
      </c>
      <c r="S43" s="21">
        <v>158400</v>
      </c>
      <c r="T43" s="21">
        <v>124950</v>
      </c>
      <c r="U43" s="21">
        <v>92600</v>
      </c>
      <c r="V43" s="21">
        <v>95000</v>
      </c>
      <c r="W43" s="21">
        <v>94300</v>
      </c>
      <c r="X43" s="21">
        <v>120000</v>
      </c>
      <c r="Y43" s="21">
        <v>158750</v>
      </c>
      <c r="Z43" s="21">
        <v>105000</v>
      </c>
      <c r="AA43" s="21">
        <v>144150</v>
      </c>
      <c r="AB43" s="21">
        <v>140000</v>
      </c>
      <c r="AC43" s="21">
        <v>126000</v>
      </c>
      <c r="AD43" s="21">
        <v>110000</v>
      </c>
      <c r="AE43" s="21">
        <v>140000</v>
      </c>
      <c r="AF43" s="21">
        <v>94750</v>
      </c>
      <c r="AG43" s="21">
        <v>125000</v>
      </c>
      <c r="AH43" s="44">
        <v>135000</v>
      </c>
    </row>
    <row r="44" spans="1:34" x14ac:dyDescent="0.55000000000000004">
      <c r="A44" t="s">
        <v>75</v>
      </c>
      <c r="B44" s="21">
        <v>175000</v>
      </c>
      <c r="C44" s="21">
        <v>205000</v>
      </c>
      <c r="D44" s="21">
        <v>137500</v>
      </c>
      <c r="E44" s="21">
        <v>137000</v>
      </c>
      <c r="F44" s="21">
        <v>113500</v>
      </c>
      <c r="G44" s="21">
        <v>116500</v>
      </c>
      <c r="H44" s="21">
        <v>112000</v>
      </c>
      <c r="I44" s="21">
        <v>85000</v>
      </c>
      <c r="J44" s="21">
        <v>176000</v>
      </c>
      <c r="K44" s="21">
        <v>165000</v>
      </c>
      <c r="L44" s="21">
        <v>189995</v>
      </c>
      <c r="M44" s="21">
        <v>175000</v>
      </c>
      <c r="N44" s="21">
        <v>110000</v>
      </c>
      <c r="O44" s="21">
        <v>114995</v>
      </c>
      <c r="P44" s="21">
        <v>105864</v>
      </c>
      <c r="Q44" s="21">
        <v>141000</v>
      </c>
      <c r="R44" s="21">
        <v>93000</v>
      </c>
      <c r="S44" s="21">
        <v>149995</v>
      </c>
      <c r="T44" s="21">
        <v>135000</v>
      </c>
      <c r="U44" s="21">
        <v>95000</v>
      </c>
      <c r="V44" s="21">
        <v>80000</v>
      </c>
      <c r="W44" s="21">
        <v>89997.5</v>
      </c>
      <c r="X44" s="21">
        <v>119750</v>
      </c>
      <c r="Y44" s="21">
        <v>159000</v>
      </c>
      <c r="Z44" s="21">
        <v>99995</v>
      </c>
      <c r="AA44" s="21">
        <v>135000</v>
      </c>
      <c r="AB44" s="21">
        <v>127000</v>
      </c>
      <c r="AC44" s="21">
        <v>125000</v>
      </c>
      <c r="AD44" s="21">
        <v>105000</v>
      </c>
      <c r="AE44" s="21">
        <v>145000</v>
      </c>
      <c r="AF44" s="21">
        <v>94250</v>
      </c>
      <c r="AG44" s="21">
        <v>125000</v>
      </c>
      <c r="AH44" s="44">
        <v>133000</v>
      </c>
    </row>
    <row r="45" spans="1:34" x14ac:dyDescent="0.55000000000000004">
      <c r="A45" t="s">
        <v>76</v>
      </c>
      <c r="B45" s="21">
        <v>167224</v>
      </c>
      <c r="C45" s="21">
        <v>189025</v>
      </c>
      <c r="D45" s="21">
        <v>134500</v>
      </c>
      <c r="E45" s="21">
        <v>114675</v>
      </c>
      <c r="F45" s="21">
        <v>108997.5</v>
      </c>
      <c r="G45" s="21">
        <v>104500</v>
      </c>
      <c r="H45" s="21">
        <v>103500</v>
      </c>
      <c r="I45" s="21">
        <v>75000</v>
      </c>
      <c r="J45" s="21">
        <v>178500</v>
      </c>
      <c r="K45" s="21">
        <v>147131.5</v>
      </c>
      <c r="L45" s="21">
        <v>190000</v>
      </c>
      <c r="M45" s="21">
        <v>166500</v>
      </c>
      <c r="N45" s="21">
        <v>92000</v>
      </c>
      <c r="O45" s="21">
        <v>113000</v>
      </c>
      <c r="P45" s="21">
        <v>105000</v>
      </c>
      <c r="Q45" s="21">
        <v>135000</v>
      </c>
      <c r="R45" s="21">
        <v>99000</v>
      </c>
      <c r="S45" s="21">
        <v>140000</v>
      </c>
      <c r="T45" s="21">
        <v>124750</v>
      </c>
      <c r="U45" s="21">
        <v>97500</v>
      </c>
      <c r="V45" s="21">
        <v>81000</v>
      </c>
      <c r="W45" s="21">
        <v>88500</v>
      </c>
      <c r="X45" s="21">
        <v>108500</v>
      </c>
      <c r="Y45" s="21">
        <v>150000</v>
      </c>
      <c r="Z45" s="21">
        <v>97500</v>
      </c>
      <c r="AA45" s="21">
        <v>131059.5</v>
      </c>
      <c r="AB45" s="21">
        <v>115000</v>
      </c>
      <c r="AC45" s="21">
        <v>119111</v>
      </c>
      <c r="AD45" s="21">
        <v>97500</v>
      </c>
      <c r="AE45" s="21">
        <v>135000</v>
      </c>
      <c r="AF45" s="21">
        <v>89475</v>
      </c>
      <c r="AG45" s="21">
        <v>119000</v>
      </c>
      <c r="AH45" s="44">
        <v>125000</v>
      </c>
    </row>
    <row r="46" spans="1:34" x14ac:dyDescent="0.55000000000000004">
      <c r="A46" t="s">
        <v>77</v>
      </c>
      <c r="B46" s="11">
        <v>175175</v>
      </c>
      <c r="C46" s="11">
        <v>210900</v>
      </c>
      <c r="D46" s="11">
        <v>145000</v>
      </c>
      <c r="E46" s="11">
        <v>130000</v>
      </c>
      <c r="F46" s="11">
        <v>114250</v>
      </c>
      <c r="G46" s="11">
        <v>115000</v>
      </c>
      <c r="H46" s="11">
        <v>117000</v>
      </c>
      <c r="I46" s="11">
        <v>89247.5</v>
      </c>
      <c r="J46" s="11">
        <v>183000</v>
      </c>
      <c r="K46" s="11">
        <v>163995</v>
      </c>
      <c r="L46" s="11">
        <v>197475</v>
      </c>
      <c r="M46" s="11">
        <v>177000</v>
      </c>
      <c r="N46" s="11">
        <v>107500</v>
      </c>
      <c r="O46" s="11">
        <v>115000</v>
      </c>
      <c r="P46" s="11">
        <v>110000</v>
      </c>
      <c r="Q46" s="11">
        <v>146000</v>
      </c>
      <c r="R46" s="11">
        <v>104000</v>
      </c>
      <c r="S46" s="11">
        <v>144000</v>
      </c>
      <c r="T46" s="11">
        <v>125000</v>
      </c>
      <c r="U46" s="11">
        <v>89000</v>
      </c>
      <c r="V46" s="11">
        <v>95000</v>
      </c>
      <c r="W46" s="11">
        <v>95000</v>
      </c>
      <c r="X46" s="11">
        <v>111250</v>
      </c>
      <c r="Y46" s="11">
        <v>155877.5</v>
      </c>
      <c r="Z46" s="11">
        <v>106000</v>
      </c>
      <c r="AA46" s="11">
        <v>140000</v>
      </c>
      <c r="AB46" s="11">
        <v>140150</v>
      </c>
      <c r="AC46" s="11">
        <v>125000</v>
      </c>
      <c r="AD46" s="11">
        <v>111000</v>
      </c>
      <c r="AE46" s="11">
        <v>138000</v>
      </c>
      <c r="AF46" s="11">
        <v>88500</v>
      </c>
      <c r="AG46" s="11">
        <v>125000</v>
      </c>
      <c r="AH46" s="39">
        <v>135000</v>
      </c>
    </row>
    <row r="47" spans="1:34" x14ac:dyDescent="0.55000000000000004">
      <c r="A47" t="s">
        <v>78</v>
      </c>
      <c r="B47" s="11">
        <v>185000</v>
      </c>
      <c r="C47" s="11">
        <v>220000</v>
      </c>
      <c r="D47" s="11">
        <v>152000</v>
      </c>
      <c r="E47" s="11">
        <v>125000</v>
      </c>
      <c r="F47" s="11">
        <v>129997.5</v>
      </c>
      <c r="G47" s="11">
        <v>121777.5</v>
      </c>
      <c r="H47" s="11">
        <v>109500</v>
      </c>
      <c r="I47" s="11">
        <v>97000</v>
      </c>
      <c r="J47" s="11">
        <v>185000</v>
      </c>
      <c r="K47" s="11">
        <v>174500</v>
      </c>
      <c r="L47" s="11">
        <v>208250</v>
      </c>
      <c r="M47" s="11">
        <v>190000</v>
      </c>
      <c r="N47" s="11">
        <v>113750</v>
      </c>
      <c r="O47" s="11">
        <v>125000</v>
      </c>
      <c r="P47" s="11">
        <v>116000</v>
      </c>
      <c r="Q47" s="11">
        <v>150000</v>
      </c>
      <c r="R47" s="11">
        <v>97244.5</v>
      </c>
      <c r="S47" s="11">
        <v>158000</v>
      </c>
      <c r="T47" s="11">
        <v>140000</v>
      </c>
      <c r="U47" s="11">
        <v>86500</v>
      </c>
      <c r="V47" s="11">
        <v>97250</v>
      </c>
      <c r="W47" s="11">
        <v>98000</v>
      </c>
      <c r="X47" s="11">
        <v>117000</v>
      </c>
      <c r="Y47" s="11">
        <v>162500</v>
      </c>
      <c r="Z47" s="11">
        <v>115125</v>
      </c>
      <c r="AA47" s="11">
        <v>140000</v>
      </c>
      <c r="AB47" s="11">
        <v>120000</v>
      </c>
      <c r="AC47" s="11">
        <v>125000</v>
      </c>
      <c r="AD47" s="11">
        <v>114000</v>
      </c>
      <c r="AE47" s="11">
        <v>158500</v>
      </c>
      <c r="AF47" s="11">
        <v>93000</v>
      </c>
      <c r="AG47" s="11">
        <v>134950</v>
      </c>
      <c r="AH47" s="39">
        <v>142538.5</v>
      </c>
    </row>
    <row r="48" spans="1:34" x14ac:dyDescent="0.55000000000000004">
      <c r="A48" t="s">
        <v>79</v>
      </c>
      <c r="B48" s="11">
        <v>183000</v>
      </c>
      <c r="C48" s="11">
        <v>215000</v>
      </c>
      <c r="D48" s="11">
        <v>140000</v>
      </c>
      <c r="E48" s="11">
        <v>130000</v>
      </c>
      <c r="F48" s="11">
        <v>121750</v>
      </c>
      <c r="G48" s="11">
        <v>125000</v>
      </c>
      <c r="H48" s="11">
        <v>108999.5</v>
      </c>
      <c r="I48" s="11">
        <v>85000</v>
      </c>
      <c r="J48" s="11">
        <v>183750</v>
      </c>
      <c r="K48" s="11">
        <v>167000</v>
      </c>
      <c r="L48" s="11">
        <v>210000</v>
      </c>
      <c r="M48" s="11">
        <v>178500</v>
      </c>
      <c r="N48" s="11">
        <v>102289.5</v>
      </c>
      <c r="O48" s="11">
        <v>120900</v>
      </c>
      <c r="P48" s="11">
        <v>110000</v>
      </c>
      <c r="Q48" s="11">
        <v>155000</v>
      </c>
      <c r="R48" s="11">
        <v>94500</v>
      </c>
      <c r="S48" s="11">
        <v>167500</v>
      </c>
      <c r="T48" s="11">
        <v>135000</v>
      </c>
      <c r="U48" s="11">
        <v>92300</v>
      </c>
      <c r="V48" s="11">
        <v>103000</v>
      </c>
      <c r="W48" s="11">
        <v>94605</v>
      </c>
      <c r="X48" s="11">
        <v>120000</v>
      </c>
      <c r="Y48" s="11">
        <v>162875</v>
      </c>
      <c r="Z48" s="11">
        <v>110000</v>
      </c>
      <c r="AA48" s="11">
        <v>160000</v>
      </c>
      <c r="AB48" s="11">
        <v>143375</v>
      </c>
      <c r="AC48" s="11">
        <v>125000</v>
      </c>
      <c r="AD48" s="11">
        <v>108000</v>
      </c>
      <c r="AE48" s="11">
        <v>158000</v>
      </c>
      <c r="AF48" s="11">
        <v>100005</v>
      </c>
      <c r="AG48" s="11">
        <v>132255</v>
      </c>
      <c r="AH48" s="39">
        <v>139000</v>
      </c>
    </row>
    <row r="49" spans="1:34" x14ac:dyDescent="0.55000000000000004">
      <c r="A49" t="s">
        <v>80</v>
      </c>
      <c r="B49" s="11">
        <v>187049.5</v>
      </c>
      <c r="C49" s="11">
        <v>223000</v>
      </c>
      <c r="D49" s="11">
        <v>138500</v>
      </c>
      <c r="E49" s="11">
        <v>120000</v>
      </c>
      <c r="F49" s="11">
        <v>105000</v>
      </c>
      <c r="G49" s="11">
        <v>121250</v>
      </c>
      <c r="H49" s="11">
        <v>105000</v>
      </c>
      <c r="I49" s="11">
        <v>85000</v>
      </c>
      <c r="J49" s="11">
        <v>198250</v>
      </c>
      <c r="K49" s="11">
        <v>210000</v>
      </c>
      <c r="L49" s="11">
        <v>212700</v>
      </c>
      <c r="M49" s="11">
        <v>205000</v>
      </c>
      <c r="N49" s="11">
        <v>100497.5</v>
      </c>
      <c r="O49" s="11">
        <v>115000</v>
      </c>
      <c r="P49" s="11">
        <v>100000</v>
      </c>
      <c r="Q49" s="11">
        <v>145000</v>
      </c>
      <c r="R49" s="11">
        <v>92500</v>
      </c>
      <c r="S49" s="11">
        <v>152000</v>
      </c>
      <c r="T49" s="11">
        <v>135000</v>
      </c>
      <c r="U49" s="11">
        <v>109000</v>
      </c>
      <c r="V49" s="11">
        <v>98000</v>
      </c>
      <c r="W49" s="11">
        <v>89000</v>
      </c>
      <c r="X49" s="11">
        <v>120750</v>
      </c>
      <c r="Y49" s="11">
        <v>163000</v>
      </c>
      <c r="Z49" s="11">
        <v>105500</v>
      </c>
      <c r="AA49" s="11">
        <v>147083.5</v>
      </c>
      <c r="AB49" s="11">
        <v>129000</v>
      </c>
      <c r="AC49" s="11">
        <v>117000</v>
      </c>
      <c r="AD49" s="11">
        <v>110000</v>
      </c>
      <c r="AE49" s="11">
        <v>145000</v>
      </c>
      <c r="AF49" s="11">
        <v>100000</v>
      </c>
      <c r="AG49" s="11">
        <v>132750</v>
      </c>
      <c r="AH49" s="39">
        <v>138000</v>
      </c>
    </row>
    <row r="50" spans="1:34" x14ac:dyDescent="0.55000000000000004">
      <c r="A50" t="s">
        <v>81</v>
      </c>
      <c r="B50" s="12">
        <v>180000</v>
      </c>
      <c r="C50" s="12">
        <v>220000</v>
      </c>
      <c r="D50" s="12">
        <v>140000</v>
      </c>
      <c r="E50" s="12">
        <v>125000</v>
      </c>
      <c r="F50" s="12">
        <v>113000</v>
      </c>
      <c r="G50" s="12">
        <v>120000</v>
      </c>
      <c r="H50" s="12">
        <v>108500</v>
      </c>
      <c r="I50" s="12">
        <v>95000</v>
      </c>
      <c r="J50" s="12">
        <v>179750</v>
      </c>
      <c r="K50" s="12">
        <v>162000</v>
      </c>
      <c r="L50" s="12">
        <v>199000</v>
      </c>
      <c r="M50" s="12">
        <v>192107</v>
      </c>
      <c r="N50" s="12">
        <v>118000</v>
      </c>
      <c r="O50" s="12">
        <v>125000</v>
      </c>
      <c r="P50" s="12">
        <v>117650</v>
      </c>
      <c r="Q50" s="12">
        <v>157000</v>
      </c>
      <c r="R50" s="12">
        <v>101000</v>
      </c>
      <c r="S50" s="12">
        <v>165000</v>
      </c>
      <c r="T50" s="12">
        <v>139995</v>
      </c>
      <c r="U50" s="12">
        <v>89500</v>
      </c>
      <c r="V50" s="12">
        <v>95000</v>
      </c>
      <c r="W50" s="12">
        <v>102500</v>
      </c>
      <c r="X50" s="12">
        <v>120000</v>
      </c>
      <c r="Y50" s="12">
        <v>161580.5</v>
      </c>
      <c r="Z50" s="12">
        <v>115000</v>
      </c>
      <c r="AA50" s="12">
        <v>140000</v>
      </c>
      <c r="AB50" s="12">
        <v>147500</v>
      </c>
      <c r="AC50" s="12">
        <v>134000</v>
      </c>
      <c r="AD50" s="12">
        <v>118500</v>
      </c>
      <c r="AE50" s="12">
        <v>148500</v>
      </c>
      <c r="AF50" s="12">
        <v>105000</v>
      </c>
      <c r="AG50" s="12">
        <v>134000</v>
      </c>
      <c r="AH50" s="40">
        <v>140000</v>
      </c>
    </row>
    <row r="51" spans="1:34" x14ac:dyDescent="0.55000000000000004">
      <c r="A51" t="s">
        <v>82</v>
      </c>
      <c r="B51" s="13">
        <v>185000</v>
      </c>
      <c r="C51" s="13">
        <v>210000</v>
      </c>
      <c r="D51" s="13">
        <v>144950</v>
      </c>
      <c r="E51" s="13">
        <v>138000</v>
      </c>
      <c r="F51" s="13">
        <v>131500</v>
      </c>
      <c r="G51" s="13">
        <v>121555</v>
      </c>
      <c r="H51" s="13">
        <v>117387.5</v>
      </c>
      <c r="I51" s="13">
        <v>95500</v>
      </c>
      <c r="J51" s="13">
        <v>180000</v>
      </c>
      <c r="K51" s="13">
        <v>176000</v>
      </c>
      <c r="L51" s="13">
        <v>200000</v>
      </c>
      <c r="M51" s="13">
        <v>185950</v>
      </c>
      <c r="N51" s="13">
        <v>112750</v>
      </c>
      <c r="O51" s="13">
        <v>128000</v>
      </c>
      <c r="P51" s="13">
        <v>122500</v>
      </c>
      <c r="Q51" s="13">
        <v>157500</v>
      </c>
      <c r="R51" s="13">
        <v>115000</v>
      </c>
      <c r="S51" s="13">
        <v>160000</v>
      </c>
      <c r="T51" s="13">
        <v>140500</v>
      </c>
      <c r="U51" s="13">
        <v>86000</v>
      </c>
      <c r="V51" s="13">
        <v>98000</v>
      </c>
      <c r="W51" s="13">
        <v>98500</v>
      </c>
      <c r="X51" s="13">
        <v>120000</v>
      </c>
      <c r="Y51" s="13">
        <v>165500</v>
      </c>
      <c r="Z51" s="13">
        <v>115375</v>
      </c>
      <c r="AA51" s="13">
        <v>155000</v>
      </c>
      <c r="AB51" s="13">
        <v>139000</v>
      </c>
      <c r="AC51" s="13">
        <v>140000</v>
      </c>
      <c r="AD51" s="13">
        <v>120000</v>
      </c>
      <c r="AE51" s="13">
        <v>150000</v>
      </c>
      <c r="AF51" s="13">
        <v>100000</v>
      </c>
      <c r="AG51" s="13">
        <v>145000</v>
      </c>
      <c r="AH51" s="13">
        <v>144000</v>
      </c>
    </row>
    <row r="52" spans="1:34" x14ac:dyDescent="0.55000000000000004">
      <c r="A52" t="s">
        <v>83</v>
      </c>
      <c r="B52" s="13">
        <v>183150</v>
      </c>
      <c r="C52" s="13">
        <v>215250</v>
      </c>
      <c r="D52" s="13">
        <v>146500</v>
      </c>
      <c r="E52" s="13">
        <v>125000</v>
      </c>
      <c r="F52" s="13">
        <v>105750</v>
      </c>
      <c r="G52" s="13">
        <v>115750</v>
      </c>
      <c r="H52" s="13">
        <v>115750</v>
      </c>
      <c r="I52" s="13">
        <v>100000</v>
      </c>
      <c r="J52" s="13">
        <v>182620</v>
      </c>
      <c r="K52" s="13">
        <v>180000</v>
      </c>
      <c r="L52" s="13">
        <v>210000</v>
      </c>
      <c r="M52" s="13">
        <v>193875</v>
      </c>
      <c r="N52" s="13">
        <v>105000</v>
      </c>
      <c r="O52" s="13">
        <v>123000</v>
      </c>
      <c r="P52" s="13">
        <v>121397.5</v>
      </c>
      <c r="Q52" s="13">
        <v>150000</v>
      </c>
      <c r="R52" s="13">
        <v>108000</v>
      </c>
      <c r="S52" s="13">
        <v>170000</v>
      </c>
      <c r="T52" s="13">
        <v>135000</v>
      </c>
      <c r="U52" s="13">
        <v>94000</v>
      </c>
      <c r="V52" s="13">
        <v>107500</v>
      </c>
      <c r="W52" s="13">
        <v>100000</v>
      </c>
      <c r="X52" s="13">
        <v>124999.5</v>
      </c>
      <c r="Y52" s="13">
        <v>165000</v>
      </c>
      <c r="Z52" s="13">
        <v>119000</v>
      </c>
      <c r="AA52" s="13">
        <v>142000</v>
      </c>
      <c r="AB52" s="13">
        <v>133500</v>
      </c>
      <c r="AC52" s="13">
        <v>130000</v>
      </c>
      <c r="AD52" s="13">
        <v>112250</v>
      </c>
      <c r="AE52" s="13">
        <v>144750</v>
      </c>
      <c r="AF52" s="13">
        <v>93000</v>
      </c>
      <c r="AG52" s="13">
        <v>140000</v>
      </c>
      <c r="AH52" s="13">
        <v>140995</v>
      </c>
    </row>
    <row r="53" spans="1:34" x14ac:dyDescent="0.55000000000000004">
      <c r="A53" t="s">
        <v>84</v>
      </c>
      <c r="B53" s="13">
        <v>165000</v>
      </c>
      <c r="C53" s="13">
        <v>195006.5</v>
      </c>
      <c r="D53" s="13">
        <v>136818</v>
      </c>
      <c r="E53" s="13">
        <v>120000</v>
      </c>
      <c r="F53" s="13">
        <v>92000</v>
      </c>
      <c r="G53" s="13">
        <v>117525</v>
      </c>
      <c r="H53" s="13">
        <v>100000</v>
      </c>
      <c r="I53" s="13">
        <v>98997.5</v>
      </c>
      <c r="J53" s="13">
        <v>163500</v>
      </c>
      <c r="K53" s="13">
        <v>156000</v>
      </c>
      <c r="L53" s="13">
        <v>186062.5</v>
      </c>
      <c r="M53" s="13">
        <v>176995</v>
      </c>
      <c r="N53" s="13">
        <v>95000</v>
      </c>
      <c r="O53" s="13">
        <v>119000</v>
      </c>
      <c r="P53" s="13">
        <v>107000</v>
      </c>
      <c r="Q53" s="13">
        <v>150000</v>
      </c>
      <c r="R53" s="13">
        <v>97750</v>
      </c>
      <c r="S53" s="13">
        <v>152500</v>
      </c>
      <c r="T53" s="13">
        <v>131887.5</v>
      </c>
      <c r="U53" s="13">
        <v>85000</v>
      </c>
      <c r="V53" s="13">
        <v>90000</v>
      </c>
      <c r="W53" s="13">
        <v>95000</v>
      </c>
      <c r="X53" s="13">
        <v>125000</v>
      </c>
      <c r="Y53" s="13">
        <v>156000</v>
      </c>
      <c r="Z53" s="13">
        <v>105000</v>
      </c>
      <c r="AA53" s="13">
        <v>149475</v>
      </c>
      <c r="AB53" s="13">
        <v>134000</v>
      </c>
      <c r="AC53" s="13">
        <v>125000</v>
      </c>
      <c r="AD53" s="13">
        <v>107235</v>
      </c>
      <c r="AE53" s="13">
        <v>148000</v>
      </c>
      <c r="AF53" s="13">
        <v>78750</v>
      </c>
      <c r="AG53" s="13">
        <v>128500</v>
      </c>
      <c r="AH53" s="13">
        <v>132500</v>
      </c>
    </row>
    <row r="54" spans="1:34" x14ac:dyDescent="0.55000000000000004">
      <c r="A54" t="s">
        <v>85</v>
      </c>
      <c r="B54" s="14">
        <v>182000</v>
      </c>
      <c r="C54" s="14">
        <v>192000</v>
      </c>
      <c r="D54" s="14">
        <v>153150</v>
      </c>
      <c r="E54" s="14">
        <v>130000</v>
      </c>
      <c r="F54" s="14">
        <v>98000</v>
      </c>
      <c r="G54" s="14">
        <v>118875</v>
      </c>
      <c r="H54" s="14">
        <v>108000</v>
      </c>
      <c r="I54" s="14">
        <v>87201</v>
      </c>
      <c r="J54" s="14">
        <v>186250</v>
      </c>
      <c r="K54" s="14">
        <v>162247.5</v>
      </c>
      <c r="L54" s="14">
        <v>207777.5</v>
      </c>
      <c r="M54" s="14">
        <v>190000</v>
      </c>
      <c r="N54" s="14">
        <v>115000</v>
      </c>
      <c r="O54" s="14">
        <v>125000</v>
      </c>
      <c r="P54" s="14">
        <v>118000</v>
      </c>
      <c r="Q54" s="14">
        <v>152000</v>
      </c>
      <c r="R54" s="14">
        <v>95000</v>
      </c>
      <c r="S54" s="14">
        <v>175000</v>
      </c>
      <c r="T54" s="14">
        <v>139000</v>
      </c>
      <c r="U54" s="14">
        <v>96000</v>
      </c>
      <c r="V54" s="14">
        <v>90000</v>
      </c>
      <c r="W54" s="14">
        <v>105000</v>
      </c>
      <c r="X54" s="14">
        <v>125000</v>
      </c>
      <c r="Y54" s="14">
        <v>155000</v>
      </c>
      <c r="Z54" s="14">
        <v>112328</v>
      </c>
      <c r="AA54" s="14">
        <v>140000</v>
      </c>
      <c r="AB54" s="14">
        <v>157000</v>
      </c>
      <c r="AC54" s="14">
        <v>135000</v>
      </c>
      <c r="AD54" s="14">
        <v>116308.5</v>
      </c>
      <c r="AE54" s="14">
        <v>150000</v>
      </c>
      <c r="AF54" s="14">
        <v>85250</v>
      </c>
      <c r="AG54" s="14">
        <v>139995</v>
      </c>
      <c r="AH54" s="14">
        <v>139500</v>
      </c>
    </row>
    <row r="55" spans="1:34" x14ac:dyDescent="0.55000000000000004">
      <c r="A55" t="s">
        <v>86</v>
      </c>
      <c r="B55" s="14">
        <v>170000</v>
      </c>
      <c r="C55" s="14">
        <v>195000</v>
      </c>
      <c r="D55" s="14">
        <v>148000</v>
      </c>
      <c r="E55" s="14">
        <v>130000</v>
      </c>
      <c r="F55" s="14">
        <v>113250</v>
      </c>
      <c r="G55" s="14">
        <v>120000</v>
      </c>
      <c r="H55" s="14">
        <v>122000</v>
      </c>
      <c r="I55" s="14">
        <v>104000</v>
      </c>
      <c r="J55" s="14">
        <v>195000</v>
      </c>
      <c r="K55" s="14">
        <v>184356.5</v>
      </c>
      <c r="L55" s="14">
        <v>227997.5</v>
      </c>
      <c r="M55" s="14">
        <v>198000</v>
      </c>
      <c r="N55" s="14">
        <v>115500</v>
      </c>
      <c r="O55" s="14">
        <v>130000</v>
      </c>
      <c r="P55" s="14">
        <v>125000</v>
      </c>
      <c r="Q55" s="14">
        <v>155000</v>
      </c>
      <c r="R55" s="14">
        <v>102000</v>
      </c>
      <c r="S55" s="14">
        <v>160755</v>
      </c>
      <c r="T55" s="14">
        <v>140000</v>
      </c>
      <c r="U55" s="14">
        <v>110000</v>
      </c>
      <c r="V55" s="14">
        <v>93500</v>
      </c>
      <c r="W55" s="14">
        <v>100000</v>
      </c>
      <c r="X55" s="14">
        <v>122500</v>
      </c>
      <c r="Y55" s="14">
        <v>165530</v>
      </c>
      <c r="Z55" s="14">
        <v>121025</v>
      </c>
      <c r="AA55" s="14">
        <v>150000</v>
      </c>
      <c r="AB55" s="14">
        <v>137000</v>
      </c>
      <c r="AC55" s="14">
        <v>134875</v>
      </c>
      <c r="AD55" s="14">
        <v>124000</v>
      </c>
      <c r="AE55" s="14">
        <v>159972.5</v>
      </c>
      <c r="AF55" s="14">
        <v>96000</v>
      </c>
      <c r="AG55" s="14">
        <v>135000</v>
      </c>
      <c r="AH55" s="14">
        <v>145000</v>
      </c>
    </row>
    <row r="56" spans="1:34" x14ac:dyDescent="0.55000000000000004">
      <c r="A56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8"/>
  <sheetViews>
    <sheetView workbookViewId="0">
      <pane xSplit="1" ySplit="1" topLeftCell="D50" activePane="bottomRight" state="frozen"/>
      <selection pane="topRight" activeCell="B1" sqref="B1"/>
      <selection pane="bottomLeft" activeCell="A2" sqref="A2"/>
      <selection pane="bottomRight" activeCell="H56" sqref="H56:H68"/>
    </sheetView>
  </sheetViews>
  <sheetFormatPr defaultRowHeight="14.4" x14ac:dyDescent="0.55000000000000004"/>
  <cols>
    <col min="2" max="2" width="13.89453125" bestFit="1" customWidth="1"/>
    <col min="3" max="3" width="14.41796875" style="30" bestFit="1" customWidth="1"/>
    <col min="4" max="4" width="9.3125" style="30"/>
    <col min="5" max="5" width="14.5234375" bestFit="1" customWidth="1"/>
    <col min="6" max="6" width="17.41796875" style="30" bestFit="1" customWidth="1"/>
    <col min="9" max="9" width="9.3125" style="30"/>
    <col min="10" max="10" width="17.68359375" style="30" bestFit="1" customWidth="1"/>
    <col min="11" max="12" width="9.3125" style="30"/>
    <col min="14" max="15" width="9.3125" style="30"/>
    <col min="18" max="18" width="10.3125" style="30" bestFit="1" customWidth="1"/>
    <col min="19" max="19" width="10.68359375" style="30" bestFit="1" customWidth="1"/>
    <col min="20" max="20" width="6.5234375" bestFit="1" customWidth="1"/>
    <col min="21" max="21" width="16.5234375" bestFit="1" customWidth="1"/>
    <col min="22" max="22" width="14.1015625" style="30" bestFit="1" customWidth="1"/>
    <col min="23" max="23" width="16.89453125" style="30" bestFit="1" customWidth="1"/>
    <col min="24" max="24" width="14.1015625" bestFit="1" customWidth="1"/>
    <col min="25" max="25" width="16.5234375" style="30" bestFit="1" customWidth="1"/>
    <col min="26" max="26" width="13.1015625" style="30" bestFit="1" customWidth="1"/>
    <col min="27" max="27" width="15.41796875" bestFit="1" customWidth="1"/>
    <col min="28" max="28" width="15.5234375" bestFit="1" customWidth="1"/>
    <col min="29" max="29" width="14.1015625" style="30" bestFit="1" customWidth="1"/>
    <col min="30" max="30" width="16.89453125" style="30" bestFit="1" customWidth="1"/>
    <col min="31" max="31" width="7.3125" style="30" bestFit="1" customWidth="1"/>
    <col min="32" max="32" width="20.1015625" bestFit="1" customWidth="1"/>
    <col min="33" max="33" width="12.5234375" bestFit="1" customWidth="1"/>
  </cols>
  <sheetData>
    <row r="1" spans="1:33" x14ac:dyDescent="0.55000000000000004">
      <c r="B1" s="1" t="s">
        <v>1</v>
      </c>
      <c r="C1" s="29" t="s">
        <v>2</v>
      </c>
      <c r="D1" s="29" t="s">
        <v>3</v>
      </c>
      <c r="E1" s="1" t="s">
        <v>4</v>
      </c>
      <c r="F1" s="29" t="s">
        <v>5</v>
      </c>
      <c r="G1" s="1" t="s">
        <v>6</v>
      </c>
      <c r="H1" s="1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1" t="s">
        <v>12</v>
      </c>
      <c r="N1" s="29" t="s">
        <v>13</v>
      </c>
      <c r="O1" s="29" t="s">
        <v>14</v>
      </c>
      <c r="P1" s="1" t="s">
        <v>15</v>
      </c>
      <c r="Q1" s="1" t="s">
        <v>16</v>
      </c>
      <c r="R1" s="29" t="s">
        <v>17</v>
      </c>
      <c r="S1" s="29" t="s">
        <v>18</v>
      </c>
      <c r="T1" s="1" t="s">
        <v>19</v>
      </c>
      <c r="U1" s="2" t="s">
        <v>20</v>
      </c>
      <c r="V1" s="29" t="s">
        <v>21</v>
      </c>
      <c r="W1" s="29" t="s">
        <v>22</v>
      </c>
      <c r="X1" s="1" t="s">
        <v>23</v>
      </c>
      <c r="Y1" s="29" t="s">
        <v>24</v>
      </c>
      <c r="Z1" s="29" t="s">
        <v>25</v>
      </c>
      <c r="AA1" s="1" t="s">
        <v>26</v>
      </c>
      <c r="AB1" s="1" t="s">
        <v>27</v>
      </c>
      <c r="AC1" s="29" t="s">
        <v>28</v>
      </c>
      <c r="AD1" s="29" t="s">
        <v>29</v>
      </c>
      <c r="AE1" s="29" t="s">
        <v>30</v>
      </c>
      <c r="AF1" s="1" t="s">
        <v>31</v>
      </c>
      <c r="AG1" s="1" t="s">
        <v>32</v>
      </c>
    </row>
    <row r="2" spans="1:33" x14ac:dyDescent="0.55000000000000004">
      <c r="A2" t="s">
        <v>33</v>
      </c>
      <c r="C2" s="30" t="s">
        <v>88</v>
      </c>
      <c r="D2" s="30" t="s">
        <v>88</v>
      </c>
    </row>
    <row r="3" spans="1:33" x14ac:dyDescent="0.55000000000000004">
      <c r="A3" t="s">
        <v>34</v>
      </c>
    </row>
    <row r="4" spans="1:33" x14ac:dyDescent="0.55000000000000004">
      <c r="A4" t="s">
        <v>35</v>
      </c>
    </row>
    <row r="5" spans="1:33" x14ac:dyDescent="0.55000000000000004">
      <c r="A5" t="s">
        <v>36</v>
      </c>
    </row>
    <row r="6" spans="1:33" x14ac:dyDescent="0.55000000000000004">
      <c r="A6" t="s">
        <v>37</v>
      </c>
    </row>
    <row r="7" spans="1:33" x14ac:dyDescent="0.55000000000000004">
      <c r="A7" t="s">
        <v>38</v>
      </c>
    </row>
    <row r="8" spans="1:33" x14ac:dyDescent="0.55000000000000004">
      <c r="A8" t="s">
        <v>39</v>
      </c>
    </row>
    <row r="9" spans="1:33" x14ac:dyDescent="0.55000000000000004">
      <c r="A9" t="s">
        <v>40</v>
      </c>
    </row>
    <row r="10" spans="1:33" x14ac:dyDescent="0.55000000000000004">
      <c r="A10" t="s">
        <v>41</v>
      </c>
    </row>
    <row r="11" spans="1:33" x14ac:dyDescent="0.55000000000000004">
      <c r="A11" t="s">
        <v>42</v>
      </c>
    </row>
    <row r="12" spans="1:33" x14ac:dyDescent="0.55000000000000004">
      <c r="A12" t="s">
        <v>43</v>
      </c>
    </row>
    <row r="13" spans="1:33" x14ac:dyDescent="0.55000000000000004">
      <c r="A13" t="s">
        <v>44</v>
      </c>
    </row>
    <row r="14" spans="1:33" x14ac:dyDescent="0.55000000000000004">
      <c r="A14" t="s">
        <v>45</v>
      </c>
      <c r="B14" s="28"/>
    </row>
    <row r="15" spans="1:33" x14ac:dyDescent="0.55000000000000004">
      <c r="A15" t="s">
        <v>46</v>
      </c>
    </row>
    <row r="16" spans="1:33" x14ac:dyDescent="0.55000000000000004">
      <c r="A16" t="s">
        <v>47</v>
      </c>
    </row>
    <row r="17" spans="1:33" x14ac:dyDescent="0.55000000000000004">
      <c r="A17" t="s">
        <v>48</v>
      </c>
    </row>
    <row r="18" spans="1:33" x14ac:dyDescent="0.55000000000000004">
      <c r="A18" t="s">
        <v>49</v>
      </c>
    </row>
    <row r="19" spans="1:33" x14ac:dyDescent="0.55000000000000004">
      <c r="A19" t="s">
        <v>50</v>
      </c>
    </row>
    <row r="20" spans="1:33" x14ac:dyDescent="0.55000000000000004">
      <c r="A20" t="s">
        <v>51</v>
      </c>
    </row>
    <row r="21" spans="1:33" x14ac:dyDescent="0.55000000000000004">
      <c r="A21" t="s">
        <v>52</v>
      </c>
    </row>
    <row r="22" spans="1:33" x14ac:dyDescent="0.55000000000000004">
      <c r="A22" t="s">
        <v>53</v>
      </c>
      <c r="B22">
        <v>885</v>
      </c>
      <c r="H22">
        <v>455</v>
      </c>
      <c r="M22">
        <v>747</v>
      </c>
      <c r="P22">
        <v>567</v>
      </c>
    </row>
    <row r="23" spans="1:33" x14ac:dyDescent="0.55000000000000004">
      <c r="A23" t="s">
        <v>54</v>
      </c>
      <c r="B23">
        <v>881</v>
      </c>
      <c r="H23">
        <v>508</v>
      </c>
      <c r="M23">
        <v>748</v>
      </c>
      <c r="P23">
        <v>582</v>
      </c>
    </row>
    <row r="24" spans="1:33" x14ac:dyDescent="0.55000000000000004">
      <c r="A24" t="s">
        <v>55</v>
      </c>
      <c r="B24">
        <v>891</v>
      </c>
      <c r="H24">
        <v>505</v>
      </c>
      <c r="M24">
        <v>762</v>
      </c>
      <c r="P24">
        <v>593</v>
      </c>
    </row>
    <row r="25" spans="1:33" x14ac:dyDescent="0.55000000000000004">
      <c r="A25" t="s">
        <v>56</v>
      </c>
      <c r="B25">
        <v>874</v>
      </c>
      <c r="H25">
        <v>514</v>
      </c>
      <c r="M25">
        <v>764</v>
      </c>
      <c r="P25">
        <v>577</v>
      </c>
    </row>
    <row r="26" spans="1:33" x14ac:dyDescent="0.55000000000000004">
      <c r="A26" t="s">
        <v>57</v>
      </c>
      <c r="B26">
        <v>859</v>
      </c>
      <c r="H26">
        <v>479</v>
      </c>
      <c r="M26">
        <v>741</v>
      </c>
      <c r="P26">
        <v>580</v>
      </c>
    </row>
    <row r="27" spans="1:33" x14ac:dyDescent="0.55000000000000004">
      <c r="A27" t="s">
        <v>58</v>
      </c>
      <c r="B27">
        <v>837</v>
      </c>
      <c r="H27">
        <v>514</v>
      </c>
      <c r="M27">
        <v>724</v>
      </c>
      <c r="P27">
        <v>575</v>
      </c>
    </row>
    <row r="28" spans="1:33" x14ac:dyDescent="0.55000000000000004">
      <c r="A28" t="s">
        <v>59</v>
      </c>
      <c r="B28">
        <v>830</v>
      </c>
      <c r="H28">
        <v>524</v>
      </c>
      <c r="M28">
        <v>729</v>
      </c>
      <c r="P28">
        <v>584</v>
      </c>
    </row>
    <row r="29" spans="1:33" x14ac:dyDescent="0.55000000000000004">
      <c r="A29" t="s">
        <v>60</v>
      </c>
      <c r="B29">
        <v>857</v>
      </c>
      <c r="C29" s="31">
        <v>639</v>
      </c>
      <c r="F29" s="31">
        <v>476</v>
      </c>
      <c r="H29">
        <v>495</v>
      </c>
      <c r="I29" s="30">
        <v>423</v>
      </c>
      <c r="J29" s="30">
        <v>542</v>
      </c>
      <c r="K29" s="30">
        <v>584</v>
      </c>
      <c r="L29" s="30">
        <v>522</v>
      </c>
      <c r="M29">
        <v>734</v>
      </c>
      <c r="N29" s="30">
        <v>442</v>
      </c>
      <c r="O29" s="30">
        <v>473</v>
      </c>
      <c r="P29">
        <v>571</v>
      </c>
      <c r="R29" s="30">
        <v>573</v>
      </c>
      <c r="S29" s="30">
        <v>549</v>
      </c>
      <c r="V29" s="30">
        <v>435</v>
      </c>
      <c r="W29" s="30">
        <v>445</v>
      </c>
      <c r="Y29" s="30">
        <v>509</v>
      </c>
      <c r="Z29" s="30">
        <v>460</v>
      </c>
      <c r="AC29" s="30">
        <v>470</v>
      </c>
      <c r="AD29" s="30">
        <v>499</v>
      </c>
      <c r="AE29" s="30">
        <v>530</v>
      </c>
      <c r="AF29">
        <v>477</v>
      </c>
      <c r="AG29">
        <v>539</v>
      </c>
    </row>
    <row r="30" spans="1:33" x14ac:dyDescent="0.55000000000000004">
      <c r="A30" t="s">
        <v>61</v>
      </c>
      <c r="B30">
        <v>858</v>
      </c>
      <c r="C30" s="30">
        <v>650</v>
      </c>
      <c r="F30" s="30">
        <v>405</v>
      </c>
      <c r="H30">
        <v>576</v>
      </c>
      <c r="I30" s="30">
        <v>444</v>
      </c>
      <c r="J30" s="30">
        <v>542</v>
      </c>
      <c r="K30" s="30">
        <v>582</v>
      </c>
      <c r="L30" s="30">
        <v>536</v>
      </c>
      <c r="M30">
        <v>740</v>
      </c>
      <c r="N30" s="30">
        <v>464</v>
      </c>
      <c r="O30" s="30">
        <v>465</v>
      </c>
      <c r="P30">
        <v>591</v>
      </c>
      <c r="S30" s="30">
        <v>566</v>
      </c>
      <c r="V30" s="30">
        <v>448</v>
      </c>
      <c r="W30" s="31">
        <v>456</v>
      </c>
      <c r="Y30" s="30">
        <v>498</v>
      </c>
      <c r="Z30" s="30">
        <v>472</v>
      </c>
      <c r="AC30" s="30">
        <v>491</v>
      </c>
      <c r="AD30" s="30">
        <v>516</v>
      </c>
      <c r="AE30" s="30">
        <v>586</v>
      </c>
      <c r="AF30" s="30">
        <v>443</v>
      </c>
      <c r="AG30" s="30">
        <v>540</v>
      </c>
    </row>
    <row r="31" spans="1:33" x14ac:dyDescent="0.55000000000000004">
      <c r="A31" t="s">
        <v>62</v>
      </c>
      <c r="B31">
        <v>854</v>
      </c>
      <c r="C31" s="30">
        <v>676</v>
      </c>
      <c r="F31" s="30">
        <v>452</v>
      </c>
      <c r="H31">
        <v>543</v>
      </c>
      <c r="I31" s="30">
        <v>473</v>
      </c>
      <c r="J31" s="30">
        <v>595</v>
      </c>
      <c r="K31" s="30">
        <v>582</v>
      </c>
      <c r="L31" s="30">
        <v>643</v>
      </c>
      <c r="M31">
        <v>755</v>
      </c>
      <c r="N31" s="30">
        <v>461</v>
      </c>
      <c r="O31" s="30">
        <v>472</v>
      </c>
      <c r="P31">
        <v>590</v>
      </c>
      <c r="R31" s="30">
        <v>483</v>
      </c>
      <c r="S31" s="30">
        <v>561</v>
      </c>
      <c r="W31" s="30">
        <v>438</v>
      </c>
      <c r="Y31" s="30">
        <v>503</v>
      </c>
      <c r="Z31" s="30">
        <v>438</v>
      </c>
      <c r="AC31" s="30">
        <v>478</v>
      </c>
      <c r="AD31" s="30">
        <v>503</v>
      </c>
      <c r="AE31" s="30">
        <v>554</v>
      </c>
      <c r="AF31" s="30">
        <v>471</v>
      </c>
      <c r="AG31" s="30">
        <v>524</v>
      </c>
    </row>
    <row r="32" spans="1:33" s="32" customFormat="1" x14ac:dyDescent="0.55000000000000004">
      <c r="A32" s="32" t="s">
        <v>63</v>
      </c>
      <c r="B32" s="32">
        <v>852</v>
      </c>
      <c r="C32" s="32">
        <v>625</v>
      </c>
      <c r="D32" s="32">
        <v>560</v>
      </c>
      <c r="F32" s="30">
        <v>472</v>
      </c>
      <c r="H32" s="32">
        <v>543</v>
      </c>
      <c r="I32" s="30">
        <v>441</v>
      </c>
      <c r="J32" s="30">
        <v>657</v>
      </c>
      <c r="K32" s="30">
        <v>569</v>
      </c>
      <c r="L32" s="30">
        <v>576</v>
      </c>
      <c r="M32" s="32">
        <v>752</v>
      </c>
      <c r="N32" s="30">
        <v>452</v>
      </c>
      <c r="O32" s="30">
        <v>483</v>
      </c>
      <c r="P32" s="32">
        <v>589</v>
      </c>
      <c r="R32" s="30">
        <v>572</v>
      </c>
      <c r="S32" s="30">
        <v>575</v>
      </c>
      <c r="V32" s="30">
        <v>452</v>
      </c>
      <c r="W32" s="30">
        <v>416</v>
      </c>
      <c r="Y32" s="30">
        <v>540</v>
      </c>
      <c r="Z32" s="30">
        <v>462</v>
      </c>
      <c r="AC32" s="30">
        <v>479</v>
      </c>
      <c r="AD32" s="30">
        <v>497</v>
      </c>
      <c r="AE32" s="30">
        <v>539</v>
      </c>
      <c r="AG32" s="32">
        <v>522</v>
      </c>
    </row>
    <row r="33" spans="1:33" x14ac:dyDescent="0.55000000000000004">
      <c r="A33" t="s">
        <v>64</v>
      </c>
      <c r="B33">
        <v>870</v>
      </c>
      <c r="C33" s="30">
        <v>714</v>
      </c>
      <c r="F33" s="31">
        <v>450</v>
      </c>
      <c r="H33">
        <v>538</v>
      </c>
      <c r="I33" s="30">
        <v>449</v>
      </c>
      <c r="J33" s="30">
        <v>580</v>
      </c>
      <c r="K33" s="30">
        <v>579</v>
      </c>
      <c r="L33" s="30">
        <v>517</v>
      </c>
      <c r="M33">
        <v>771</v>
      </c>
      <c r="N33" s="30">
        <v>460</v>
      </c>
      <c r="O33" s="30">
        <v>470</v>
      </c>
      <c r="P33">
        <v>588</v>
      </c>
      <c r="R33" s="30">
        <v>507</v>
      </c>
      <c r="S33" s="30">
        <v>580</v>
      </c>
      <c r="V33" s="30">
        <v>443</v>
      </c>
      <c r="W33" s="30">
        <v>433</v>
      </c>
      <c r="Y33" s="30">
        <v>506</v>
      </c>
      <c r="Z33" s="30">
        <v>459</v>
      </c>
      <c r="AC33" s="30">
        <v>460</v>
      </c>
      <c r="AD33" s="30">
        <v>526</v>
      </c>
      <c r="AE33" s="30">
        <v>611</v>
      </c>
      <c r="AF33">
        <v>504</v>
      </c>
      <c r="AG33">
        <v>528</v>
      </c>
    </row>
    <row r="34" spans="1:33" x14ac:dyDescent="0.55000000000000004">
      <c r="A34" t="s">
        <v>65</v>
      </c>
      <c r="B34">
        <v>907</v>
      </c>
      <c r="C34" s="30">
        <v>640</v>
      </c>
      <c r="D34" s="30">
        <v>515</v>
      </c>
      <c r="F34" s="30">
        <v>460</v>
      </c>
      <c r="H34">
        <v>592</v>
      </c>
      <c r="I34" s="30">
        <v>439</v>
      </c>
      <c r="J34" s="30">
        <v>582</v>
      </c>
      <c r="K34" s="30">
        <v>586</v>
      </c>
      <c r="L34" s="30">
        <v>621</v>
      </c>
      <c r="M34">
        <v>766</v>
      </c>
      <c r="N34" s="30">
        <v>463</v>
      </c>
      <c r="O34" s="30">
        <v>474</v>
      </c>
      <c r="P34">
        <v>580</v>
      </c>
      <c r="S34" s="30">
        <v>569</v>
      </c>
      <c r="V34" s="30">
        <v>451</v>
      </c>
      <c r="W34" s="30">
        <v>436</v>
      </c>
      <c r="Y34" s="30">
        <v>534</v>
      </c>
      <c r="Z34" s="30">
        <v>460</v>
      </c>
      <c r="AC34" s="30">
        <v>480</v>
      </c>
      <c r="AD34" s="30">
        <v>491</v>
      </c>
      <c r="AE34" s="30">
        <v>566</v>
      </c>
      <c r="AF34" s="30">
        <v>448</v>
      </c>
      <c r="AG34" s="30">
        <v>519</v>
      </c>
    </row>
    <row r="35" spans="1:33" x14ac:dyDescent="0.55000000000000004">
      <c r="A35" t="s">
        <v>66</v>
      </c>
      <c r="B35">
        <v>862</v>
      </c>
      <c r="C35" s="30">
        <v>686</v>
      </c>
      <c r="D35" s="30">
        <v>493</v>
      </c>
      <c r="F35" s="30">
        <v>468</v>
      </c>
      <c r="H35">
        <v>550</v>
      </c>
      <c r="I35" s="30">
        <v>440</v>
      </c>
      <c r="J35" s="30">
        <v>575</v>
      </c>
      <c r="K35" s="30">
        <v>594</v>
      </c>
      <c r="L35" s="30">
        <v>561</v>
      </c>
      <c r="M35">
        <v>769</v>
      </c>
      <c r="N35" s="30">
        <v>462</v>
      </c>
      <c r="O35" s="30">
        <v>467</v>
      </c>
      <c r="P35">
        <v>601</v>
      </c>
      <c r="R35" s="30">
        <v>452</v>
      </c>
      <c r="S35" s="30">
        <v>578</v>
      </c>
      <c r="W35" s="30">
        <v>444</v>
      </c>
      <c r="Y35" s="30">
        <v>534</v>
      </c>
      <c r="Z35" s="30">
        <v>467</v>
      </c>
      <c r="AC35" s="30">
        <v>478</v>
      </c>
      <c r="AD35" s="30">
        <v>503</v>
      </c>
      <c r="AE35" s="30">
        <v>541</v>
      </c>
      <c r="AF35" s="30">
        <v>458</v>
      </c>
      <c r="AG35" s="30">
        <v>522</v>
      </c>
    </row>
    <row r="36" spans="1:33" x14ac:dyDescent="0.55000000000000004">
      <c r="A36" t="s">
        <v>67</v>
      </c>
      <c r="B36">
        <v>878</v>
      </c>
      <c r="C36" s="30">
        <v>660</v>
      </c>
      <c r="D36" s="30">
        <v>521</v>
      </c>
      <c r="F36" s="30">
        <v>429</v>
      </c>
      <c r="H36">
        <v>529</v>
      </c>
      <c r="I36" s="30">
        <v>477</v>
      </c>
      <c r="J36" s="30">
        <v>613</v>
      </c>
      <c r="K36" s="30">
        <v>585</v>
      </c>
      <c r="L36" s="30">
        <v>562</v>
      </c>
      <c r="M36">
        <v>783</v>
      </c>
      <c r="N36" s="30">
        <v>456</v>
      </c>
      <c r="O36" s="30">
        <v>486</v>
      </c>
      <c r="P36">
        <v>605</v>
      </c>
      <c r="R36" s="30">
        <v>547</v>
      </c>
      <c r="S36" s="30">
        <v>575</v>
      </c>
      <c r="V36" s="30">
        <v>446</v>
      </c>
      <c r="W36" s="30">
        <v>463</v>
      </c>
      <c r="Y36" s="30">
        <v>537</v>
      </c>
      <c r="Z36" s="30">
        <v>464</v>
      </c>
      <c r="AC36" s="30">
        <v>472</v>
      </c>
      <c r="AD36" s="30">
        <v>500</v>
      </c>
      <c r="AE36" s="30">
        <v>571</v>
      </c>
      <c r="AF36" s="30">
        <v>500</v>
      </c>
      <c r="AG36" s="30">
        <v>525</v>
      </c>
    </row>
    <row r="37" spans="1:33" x14ac:dyDescent="0.55000000000000004">
      <c r="A37" t="s">
        <v>68</v>
      </c>
      <c r="B37">
        <v>894</v>
      </c>
      <c r="C37" s="30">
        <v>640</v>
      </c>
      <c r="D37" s="30">
        <v>474</v>
      </c>
      <c r="F37" s="30">
        <v>436</v>
      </c>
      <c r="H37">
        <v>496</v>
      </c>
      <c r="I37" s="30">
        <v>464</v>
      </c>
      <c r="J37" s="30">
        <v>653</v>
      </c>
      <c r="K37" s="30">
        <v>579</v>
      </c>
      <c r="L37" s="30">
        <v>632</v>
      </c>
      <c r="M37">
        <v>779</v>
      </c>
      <c r="N37" s="30">
        <v>445</v>
      </c>
      <c r="O37" s="30">
        <v>480</v>
      </c>
      <c r="P37">
        <v>599</v>
      </c>
      <c r="R37" s="30">
        <v>535</v>
      </c>
      <c r="S37" s="30">
        <v>580</v>
      </c>
      <c r="V37" s="30">
        <v>468</v>
      </c>
      <c r="W37" s="30">
        <v>456</v>
      </c>
      <c r="Y37" s="30">
        <v>520</v>
      </c>
      <c r="Z37" s="30">
        <v>458</v>
      </c>
      <c r="AC37" s="30">
        <v>457</v>
      </c>
      <c r="AD37" s="30">
        <v>483</v>
      </c>
      <c r="AE37" s="30">
        <v>547</v>
      </c>
      <c r="AF37" s="30">
        <v>458</v>
      </c>
      <c r="AG37" s="30">
        <v>517</v>
      </c>
    </row>
    <row r="38" spans="1:33" x14ac:dyDescent="0.55000000000000004">
      <c r="A38" t="s">
        <v>69</v>
      </c>
      <c r="B38">
        <v>913</v>
      </c>
      <c r="C38" s="30">
        <v>659</v>
      </c>
      <c r="D38" s="30">
        <v>485</v>
      </c>
      <c r="F38" s="30">
        <v>440</v>
      </c>
      <c r="H38">
        <v>554</v>
      </c>
      <c r="I38" s="30">
        <v>430</v>
      </c>
      <c r="J38" s="30">
        <v>609</v>
      </c>
      <c r="K38" s="30">
        <v>567</v>
      </c>
      <c r="L38" s="30">
        <v>532</v>
      </c>
      <c r="M38">
        <v>788</v>
      </c>
      <c r="N38" s="30">
        <v>455</v>
      </c>
      <c r="O38" s="30">
        <v>473</v>
      </c>
      <c r="P38">
        <v>596</v>
      </c>
      <c r="S38" s="30">
        <v>561</v>
      </c>
      <c r="V38" s="30">
        <v>467</v>
      </c>
      <c r="W38" s="30">
        <v>462</v>
      </c>
      <c r="Y38" s="30">
        <v>510</v>
      </c>
      <c r="Z38" s="30">
        <v>475</v>
      </c>
      <c r="AC38" s="30">
        <v>484</v>
      </c>
      <c r="AD38" s="30">
        <v>495</v>
      </c>
      <c r="AE38" s="30">
        <v>560</v>
      </c>
      <c r="AG38" s="30">
        <v>518</v>
      </c>
    </row>
    <row r="39" spans="1:33" x14ac:dyDescent="0.55000000000000004">
      <c r="A39" t="s">
        <v>70</v>
      </c>
      <c r="B39">
        <v>901</v>
      </c>
      <c r="C39" s="30">
        <v>698</v>
      </c>
      <c r="D39" s="30">
        <v>447</v>
      </c>
      <c r="F39" s="30">
        <v>433</v>
      </c>
      <c r="H39">
        <v>537</v>
      </c>
      <c r="I39" s="30">
        <v>441</v>
      </c>
      <c r="J39" s="30">
        <v>591</v>
      </c>
      <c r="K39" s="30">
        <v>599</v>
      </c>
      <c r="L39" s="30">
        <v>530</v>
      </c>
      <c r="M39">
        <v>791</v>
      </c>
      <c r="N39" s="30">
        <v>447</v>
      </c>
      <c r="O39" s="30">
        <v>466</v>
      </c>
      <c r="P39">
        <v>609</v>
      </c>
      <c r="R39" s="30">
        <v>445</v>
      </c>
      <c r="S39" s="30">
        <v>566</v>
      </c>
      <c r="V39" s="30">
        <v>450</v>
      </c>
      <c r="W39" s="30">
        <v>459</v>
      </c>
      <c r="Y39" s="30">
        <v>505</v>
      </c>
      <c r="Z39" s="30">
        <v>466</v>
      </c>
      <c r="AC39" s="30">
        <v>476</v>
      </c>
      <c r="AD39" s="30">
        <v>488</v>
      </c>
      <c r="AE39" s="30">
        <v>547</v>
      </c>
    </row>
    <row r="40" spans="1:33" x14ac:dyDescent="0.55000000000000004">
      <c r="A40" t="s">
        <v>71</v>
      </c>
      <c r="B40">
        <v>899</v>
      </c>
      <c r="C40" s="30">
        <v>686</v>
      </c>
      <c r="D40" s="30">
        <v>464</v>
      </c>
      <c r="F40" s="30">
        <v>443</v>
      </c>
      <c r="H40">
        <v>545</v>
      </c>
      <c r="I40" s="30">
        <v>444</v>
      </c>
      <c r="J40" s="30">
        <v>651</v>
      </c>
      <c r="K40" s="30">
        <v>586</v>
      </c>
      <c r="L40" s="30">
        <v>550</v>
      </c>
      <c r="M40">
        <v>793</v>
      </c>
      <c r="N40" s="30">
        <v>443</v>
      </c>
      <c r="O40" s="30">
        <v>475</v>
      </c>
      <c r="P40">
        <v>615</v>
      </c>
      <c r="S40" s="30">
        <v>577</v>
      </c>
      <c r="V40" s="30">
        <v>455</v>
      </c>
      <c r="W40" s="30">
        <v>452</v>
      </c>
      <c r="Y40" s="30">
        <v>535</v>
      </c>
      <c r="Z40" s="30">
        <v>457</v>
      </c>
      <c r="AC40" s="30">
        <v>478</v>
      </c>
      <c r="AD40" s="30">
        <v>482</v>
      </c>
      <c r="AE40" s="30">
        <v>556</v>
      </c>
    </row>
    <row r="41" spans="1:33" x14ac:dyDescent="0.55000000000000004">
      <c r="A41" t="s">
        <v>72</v>
      </c>
      <c r="B41">
        <v>950</v>
      </c>
      <c r="C41" s="30">
        <v>657</v>
      </c>
      <c r="D41" s="31">
        <v>446</v>
      </c>
      <c r="F41" s="30">
        <v>454</v>
      </c>
      <c r="H41">
        <v>527</v>
      </c>
      <c r="I41" s="30">
        <v>442</v>
      </c>
      <c r="J41" s="30">
        <v>559</v>
      </c>
      <c r="K41" s="30">
        <v>587</v>
      </c>
      <c r="L41" s="30">
        <v>641</v>
      </c>
      <c r="M41">
        <v>819</v>
      </c>
      <c r="N41" s="30">
        <v>446</v>
      </c>
      <c r="O41" s="30">
        <v>468</v>
      </c>
      <c r="P41">
        <v>612</v>
      </c>
      <c r="S41" s="30">
        <v>585</v>
      </c>
      <c r="V41" s="30">
        <v>431</v>
      </c>
      <c r="W41" s="30">
        <v>457</v>
      </c>
      <c r="Y41" s="30">
        <v>533</v>
      </c>
      <c r="Z41" s="30">
        <v>463</v>
      </c>
      <c r="AC41" s="30">
        <v>473</v>
      </c>
      <c r="AD41" s="30">
        <v>466</v>
      </c>
      <c r="AG41" s="30">
        <v>543</v>
      </c>
    </row>
    <row r="42" spans="1:33" x14ac:dyDescent="0.55000000000000004">
      <c r="A42" s="27" t="s">
        <v>73</v>
      </c>
      <c r="B42">
        <v>961</v>
      </c>
      <c r="H42">
        <v>572</v>
      </c>
      <c r="M42">
        <v>817</v>
      </c>
      <c r="P42">
        <v>613</v>
      </c>
    </row>
    <row r="43" spans="1:33" x14ac:dyDescent="0.55000000000000004">
      <c r="A43" t="s">
        <v>74</v>
      </c>
      <c r="B43">
        <v>967</v>
      </c>
      <c r="H43">
        <v>565</v>
      </c>
      <c r="M43">
        <v>818</v>
      </c>
      <c r="P43">
        <v>618</v>
      </c>
    </row>
    <row r="44" spans="1:33" x14ac:dyDescent="0.55000000000000004">
      <c r="A44" t="s">
        <v>75</v>
      </c>
      <c r="B44">
        <v>1002</v>
      </c>
      <c r="H44">
        <v>555</v>
      </c>
      <c r="M44">
        <v>820</v>
      </c>
      <c r="P44">
        <v>618</v>
      </c>
    </row>
    <row r="45" spans="1:33" x14ac:dyDescent="0.55000000000000004">
      <c r="A45" t="s">
        <v>76</v>
      </c>
      <c r="B45">
        <v>1028</v>
      </c>
      <c r="H45">
        <v>528</v>
      </c>
      <c r="M45">
        <v>822</v>
      </c>
      <c r="P45">
        <v>615</v>
      </c>
    </row>
    <row r="46" spans="1:33" x14ac:dyDescent="0.55000000000000004">
      <c r="A46" t="s">
        <v>77</v>
      </c>
      <c r="B46">
        <v>1066</v>
      </c>
      <c r="H46">
        <v>595</v>
      </c>
      <c r="M46">
        <v>848</v>
      </c>
      <c r="P46">
        <v>628</v>
      </c>
    </row>
    <row r="47" spans="1:33" x14ac:dyDescent="0.55000000000000004">
      <c r="A47" t="s">
        <v>78</v>
      </c>
      <c r="B47">
        <v>1084</v>
      </c>
      <c r="H47">
        <v>561</v>
      </c>
      <c r="M47">
        <v>860</v>
      </c>
      <c r="P47">
        <v>656</v>
      </c>
    </row>
    <row r="48" spans="1:33" x14ac:dyDescent="0.55000000000000004">
      <c r="A48" t="s">
        <v>79</v>
      </c>
      <c r="B48">
        <v>1067</v>
      </c>
      <c r="H48">
        <v>567</v>
      </c>
      <c r="M48">
        <v>876</v>
      </c>
      <c r="P48">
        <v>669</v>
      </c>
    </row>
    <row r="49" spans="1:33" x14ac:dyDescent="0.55000000000000004">
      <c r="A49" t="s">
        <v>80</v>
      </c>
      <c r="B49">
        <v>1110</v>
      </c>
      <c r="H49">
        <v>545</v>
      </c>
      <c r="M49">
        <v>900</v>
      </c>
      <c r="P49">
        <v>673</v>
      </c>
    </row>
    <row r="50" spans="1:33" x14ac:dyDescent="0.55000000000000004">
      <c r="A50" t="s">
        <v>81</v>
      </c>
      <c r="B50">
        <v>1089</v>
      </c>
      <c r="H50">
        <v>587</v>
      </c>
      <c r="M50">
        <v>912</v>
      </c>
      <c r="P50">
        <v>679</v>
      </c>
    </row>
    <row r="51" spans="1:33" x14ac:dyDescent="0.55000000000000004">
      <c r="A51" t="s">
        <v>82</v>
      </c>
      <c r="B51">
        <v>1043</v>
      </c>
      <c r="H51">
        <v>598</v>
      </c>
      <c r="M51">
        <v>923</v>
      </c>
      <c r="P51">
        <v>685</v>
      </c>
    </row>
    <row r="52" spans="1:33" x14ac:dyDescent="0.55000000000000004">
      <c r="A52" t="s">
        <v>83</v>
      </c>
      <c r="B52">
        <v>995</v>
      </c>
      <c r="H52">
        <v>574</v>
      </c>
      <c r="M52">
        <v>942</v>
      </c>
      <c r="P52">
        <v>684</v>
      </c>
    </row>
    <row r="53" spans="1:33" x14ac:dyDescent="0.55000000000000004">
      <c r="A53" t="s">
        <v>84</v>
      </c>
      <c r="B53">
        <v>934</v>
      </c>
      <c r="H53">
        <v>570</v>
      </c>
      <c r="M53">
        <v>950</v>
      </c>
      <c r="P53">
        <v>701</v>
      </c>
    </row>
    <row r="54" spans="1:33" x14ac:dyDescent="0.55000000000000004">
      <c r="A54" t="s">
        <v>85</v>
      </c>
      <c r="B54">
        <v>865</v>
      </c>
      <c r="H54">
        <v>620</v>
      </c>
      <c r="M54">
        <v>972</v>
      </c>
      <c r="P54">
        <v>710</v>
      </c>
    </row>
    <row r="55" spans="1:33" x14ac:dyDescent="0.55000000000000004">
      <c r="A55" t="s">
        <v>86</v>
      </c>
      <c r="B55">
        <v>831</v>
      </c>
      <c r="H55">
        <v>599</v>
      </c>
      <c r="M55">
        <v>986</v>
      </c>
      <c r="P55">
        <v>719</v>
      </c>
    </row>
    <row r="56" spans="1:33" x14ac:dyDescent="0.55000000000000004">
      <c r="A56" t="s">
        <v>87</v>
      </c>
      <c r="B56">
        <v>829</v>
      </c>
      <c r="H56">
        <v>590</v>
      </c>
      <c r="M56">
        <v>1013</v>
      </c>
      <c r="P56">
        <v>733</v>
      </c>
      <c r="Z56" s="30" t="s">
        <v>91</v>
      </c>
      <c r="AD56" s="33" t="s">
        <v>97</v>
      </c>
      <c r="AG56" s="33" t="s">
        <v>89</v>
      </c>
    </row>
    <row r="57" spans="1:33" x14ac:dyDescent="0.55000000000000004">
      <c r="A57" t="s">
        <v>115</v>
      </c>
      <c r="B57">
        <v>789</v>
      </c>
      <c r="H57">
        <v>597</v>
      </c>
      <c r="M57">
        <v>984</v>
      </c>
      <c r="P57">
        <v>729</v>
      </c>
    </row>
    <row r="58" spans="1:33" x14ac:dyDescent="0.55000000000000004">
      <c r="A58" t="s">
        <v>116</v>
      </c>
      <c r="B58">
        <v>768</v>
      </c>
      <c r="H58">
        <v>610</v>
      </c>
      <c r="M58">
        <v>1023</v>
      </c>
      <c r="P58">
        <v>740</v>
      </c>
    </row>
    <row r="59" spans="1:33" x14ac:dyDescent="0.55000000000000004">
      <c r="A59" t="s">
        <v>117</v>
      </c>
      <c r="B59">
        <v>788</v>
      </c>
      <c r="H59">
        <v>603</v>
      </c>
      <c r="M59">
        <v>1037</v>
      </c>
      <c r="P59">
        <v>755</v>
      </c>
      <c r="AG59" t="s">
        <v>90</v>
      </c>
    </row>
    <row r="60" spans="1:33" x14ac:dyDescent="0.55000000000000004">
      <c r="A60" t="s">
        <v>118</v>
      </c>
      <c r="B60">
        <v>774</v>
      </c>
      <c r="H60">
        <v>584</v>
      </c>
      <c r="M60">
        <v>1048</v>
      </c>
      <c r="P60">
        <v>748</v>
      </c>
    </row>
    <row r="61" spans="1:33" x14ac:dyDescent="0.55000000000000004">
      <c r="A61" t="s">
        <v>119</v>
      </c>
      <c r="B61">
        <v>755</v>
      </c>
      <c r="H61">
        <v>552</v>
      </c>
      <c r="M61">
        <v>1016</v>
      </c>
      <c r="P61">
        <v>742</v>
      </c>
    </row>
    <row r="62" spans="1:33" x14ac:dyDescent="0.55000000000000004">
      <c r="A62" t="s">
        <v>120</v>
      </c>
      <c r="B62">
        <v>736</v>
      </c>
      <c r="H62">
        <v>614</v>
      </c>
      <c r="M62">
        <v>1062</v>
      </c>
      <c r="P62">
        <v>749</v>
      </c>
    </row>
    <row r="63" spans="1:33" x14ac:dyDescent="0.55000000000000004">
      <c r="A63" t="s">
        <v>121</v>
      </c>
      <c r="B63">
        <v>740</v>
      </c>
      <c r="H63">
        <v>618</v>
      </c>
      <c r="M63">
        <v>1087</v>
      </c>
      <c r="P63">
        <v>763</v>
      </c>
    </row>
    <row r="64" spans="1:33" x14ac:dyDescent="0.55000000000000004">
      <c r="A64" t="s">
        <v>123</v>
      </c>
      <c r="B64">
        <v>745</v>
      </c>
      <c r="H64">
        <v>604</v>
      </c>
      <c r="M64">
        <v>1108</v>
      </c>
      <c r="P64">
        <v>785</v>
      </c>
    </row>
    <row r="65" spans="1:16" x14ac:dyDescent="0.55000000000000004">
      <c r="A65" t="s">
        <v>122</v>
      </c>
      <c r="B65">
        <v>715</v>
      </c>
      <c r="H65">
        <v>578</v>
      </c>
      <c r="M65">
        <v>1095</v>
      </c>
      <c r="P65">
        <v>771</v>
      </c>
    </row>
    <row r="66" spans="1:16" x14ac:dyDescent="0.55000000000000004">
      <c r="A66" t="s">
        <v>124</v>
      </c>
      <c r="B66">
        <v>710</v>
      </c>
      <c r="H66">
        <v>620</v>
      </c>
      <c r="M66">
        <v>1115</v>
      </c>
      <c r="P66">
        <v>772</v>
      </c>
    </row>
    <row r="67" spans="1:16" x14ac:dyDescent="0.55000000000000004">
      <c r="A67" t="s">
        <v>125</v>
      </c>
      <c r="B67">
        <v>734</v>
      </c>
      <c r="H67">
        <v>616</v>
      </c>
      <c r="M67">
        <v>1132</v>
      </c>
      <c r="P67">
        <v>700</v>
      </c>
    </row>
    <row r="68" spans="1:16" x14ac:dyDescent="0.55000000000000004">
      <c r="A68" t="s">
        <v>126</v>
      </c>
      <c r="B68">
        <v>716</v>
      </c>
      <c r="H68">
        <v>633</v>
      </c>
      <c r="M68">
        <v>1148</v>
      </c>
      <c r="P68">
        <v>803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workbookViewId="0">
      <selection activeCell="E36" sqref="E36"/>
    </sheetView>
  </sheetViews>
  <sheetFormatPr defaultRowHeight="14.4" x14ac:dyDescent="0.55000000000000004"/>
  <cols>
    <col min="2" max="7" width="9.1015625" style="37"/>
    <col min="8" max="8" width="8" style="37" bestFit="1" customWidth="1"/>
    <col min="9" max="9" width="16.89453125" bestFit="1" customWidth="1"/>
  </cols>
  <sheetData>
    <row r="1" spans="1:9" x14ac:dyDescent="0.55000000000000004">
      <c r="B1" s="37" t="s">
        <v>10</v>
      </c>
      <c r="C1" s="37" t="s">
        <v>25</v>
      </c>
      <c r="D1" s="37" t="s">
        <v>92</v>
      </c>
      <c r="E1" s="37" t="s">
        <v>93</v>
      </c>
      <c r="F1" s="37" t="s">
        <v>94</v>
      </c>
      <c r="G1" s="37" t="s">
        <v>95</v>
      </c>
      <c r="H1" s="37" t="s">
        <v>96</v>
      </c>
      <c r="I1" t="s">
        <v>29</v>
      </c>
    </row>
    <row r="2" spans="1:9" x14ac:dyDescent="0.55000000000000004">
      <c r="A2" t="s">
        <v>33</v>
      </c>
    </row>
    <row r="3" spans="1:9" x14ac:dyDescent="0.55000000000000004">
      <c r="A3" t="s">
        <v>34</v>
      </c>
    </row>
    <row r="4" spans="1:9" x14ac:dyDescent="0.55000000000000004">
      <c r="A4" t="s">
        <v>35</v>
      </c>
    </row>
    <row r="5" spans="1:9" x14ac:dyDescent="0.55000000000000004">
      <c r="A5" t="s">
        <v>36</v>
      </c>
    </row>
    <row r="6" spans="1:9" x14ac:dyDescent="0.55000000000000004">
      <c r="A6" t="s">
        <v>37</v>
      </c>
    </row>
    <row r="7" spans="1:9" x14ac:dyDescent="0.55000000000000004">
      <c r="A7" t="s">
        <v>38</v>
      </c>
    </row>
    <row r="8" spans="1:9" x14ac:dyDescent="0.55000000000000004">
      <c r="A8" t="s">
        <v>39</v>
      </c>
    </row>
    <row r="9" spans="1:9" x14ac:dyDescent="0.55000000000000004">
      <c r="A9" t="s">
        <v>40</v>
      </c>
    </row>
    <row r="10" spans="1:9" x14ac:dyDescent="0.55000000000000004">
      <c r="A10" t="s">
        <v>41</v>
      </c>
    </row>
    <row r="11" spans="1:9" x14ac:dyDescent="0.55000000000000004">
      <c r="A11" t="s">
        <v>42</v>
      </c>
    </row>
    <row r="12" spans="1:9" x14ac:dyDescent="0.55000000000000004">
      <c r="A12" t="s">
        <v>43</v>
      </c>
    </row>
    <row r="13" spans="1:9" x14ac:dyDescent="0.55000000000000004">
      <c r="A13" t="s">
        <v>44</v>
      </c>
    </row>
    <row r="14" spans="1:9" x14ac:dyDescent="0.55000000000000004">
      <c r="A14" t="s">
        <v>45</v>
      </c>
    </row>
    <row r="15" spans="1:9" x14ac:dyDescent="0.55000000000000004">
      <c r="A15" t="s">
        <v>46</v>
      </c>
    </row>
    <row r="16" spans="1:9" x14ac:dyDescent="0.55000000000000004">
      <c r="A16" t="s">
        <v>47</v>
      </c>
    </row>
    <row r="17" spans="1:9" x14ac:dyDescent="0.55000000000000004">
      <c r="A17" t="s">
        <v>48</v>
      </c>
    </row>
    <row r="18" spans="1:9" x14ac:dyDescent="0.55000000000000004">
      <c r="A18" t="s">
        <v>49</v>
      </c>
    </row>
    <row r="19" spans="1:9" x14ac:dyDescent="0.55000000000000004">
      <c r="A19" t="s">
        <v>50</v>
      </c>
    </row>
    <row r="20" spans="1:9" x14ac:dyDescent="0.55000000000000004">
      <c r="A20" t="s">
        <v>51</v>
      </c>
    </row>
    <row r="21" spans="1:9" x14ac:dyDescent="0.55000000000000004">
      <c r="A21" t="s">
        <v>52</v>
      </c>
    </row>
    <row r="22" spans="1:9" x14ac:dyDescent="0.55000000000000004">
      <c r="A22" t="s">
        <v>53</v>
      </c>
      <c r="B22" s="37">
        <v>100</v>
      </c>
      <c r="C22" s="37">
        <v>100</v>
      </c>
      <c r="D22" s="37">
        <v>100</v>
      </c>
      <c r="E22" s="37">
        <v>100</v>
      </c>
      <c r="F22" s="37">
        <v>100</v>
      </c>
      <c r="G22" s="37">
        <v>100</v>
      </c>
      <c r="I22">
        <v>100</v>
      </c>
    </row>
    <row r="23" spans="1:9" x14ac:dyDescent="0.55000000000000004">
      <c r="A23" t="s">
        <v>54</v>
      </c>
      <c r="B23" s="37">
        <v>101.4</v>
      </c>
      <c r="C23" s="37">
        <v>99.8</v>
      </c>
      <c r="D23" s="37">
        <v>101.6</v>
      </c>
      <c r="E23" s="37">
        <v>100.1</v>
      </c>
      <c r="F23" s="37">
        <v>102.6</v>
      </c>
      <c r="G23" s="37">
        <v>99.5</v>
      </c>
      <c r="I23">
        <v>99.3</v>
      </c>
    </row>
    <row r="24" spans="1:9" x14ac:dyDescent="0.55000000000000004">
      <c r="A24" t="s">
        <v>55</v>
      </c>
      <c r="B24" s="37">
        <v>104.8</v>
      </c>
      <c r="C24" s="37">
        <v>104</v>
      </c>
      <c r="D24" s="37">
        <v>102.8</v>
      </c>
      <c r="E24" s="37">
        <v>102</v>
      </c>
      <c r="F24" s="37">
        <v>104.6</v>
      </c>
      <c r="G24" s="37">
        <v>100.7</v>
      </c>
      <c r="I24">
        <v>101.3</v>
      </c>
    </row>
    <row r="25" spans="1:9" x14ac:dyDescent="0.55000000000000004">
      <c r="A25" t="s">
        <v>56</v>
      </c>
      <c r="B25" s="37">
        <v>101.2</v>
      </c>
      <c r="C25" s="37">
        <v>100</v>
      </c>
      <c r="D25" s="37">
        <v>100.2</v>
      </c>
      <c r="E25" s="37">
        <v>102.3</v>
      </c>
      <c r="F25" s="37">
        <v>101.8</v>
      </c>
      <c r="G25" s="37">
        <v>98.8</v>
      </c>
      <c r="I25">
        <v>102.4</v>
      </c>
    </row>
    <row r="26" spans="1:9" x14ac:dyDescent="0.55000000000000004">
      <c r="A26" t="s">
        <v>57</v>
      </c>
      <c r="B26" s="37">
        <v>101.9</v>
      </c>
      <c r="C26" s="37">
        <v>98.7</v>
      </c>
      <c r="D26" s="37">
        <v>98.8</v>
      </c>
      <c r="E26" s="37">
        <v>99.2</v>
      </c>
      <c r="F26" s="37">
        <v>102.3</v>
      </c>
      <c r="G26" s="37">
        <v>97.1</v>
      </c>
      <c r="I26">
        <v>103.3</v>
      </c>
    </row>
    <row r="27" spans="1:9" x14ac:dyDescent="0.55000000000000004">
      <c r="A27" t="s">
        <v>58</v>
      </c>
      <c r="B27" s="37">
        <v>98.4</v>
      </c>
      <c r="C27" s="37">
        <v>99</v>
      </c>
      <c r="D27" s="37">
        <v>98.1</v>
      </c>
      <c r="E27" s="37">
        <v>96.9</v>
      </c>
      <c r="F27" s="37">
        <v>101.4</v>
      </c>
      <c r="G27" s="37">
        <v>94.6</v>
      </c>
      <c r="I27">
        <v>96.7</v>
      </c>
    </row>
    <row r="28" spans="1:9" x14ac:dyDescent="0.55000000000000004">
      <c r="A28" t="s">
        <v>59</v>
      </c>
      <c r="B28" s="37">
        <v>100.5</v>
      </c>
      <c r="C28" s="37">
        <v>96.2</v>
      </c>
      <c r="D28" s="37">
        <v>99.2</v>
      </c>
      <c r="E28" s="37">
        <v>97.6</v>
      </c>
      <c r="F28" s="37">
        <v>103</v>
      </c>
      <c r="G28" s="37">
        <v>93.8</v>
      </c>
      <c r="I28">
        <v>95.6</v>
      </c>
    </row>
    <row r="29" spans="1:9" x14ac:dyDescent="0.55000000000000004">
      <c r="A29" t="s">
        <v>60</v>
      </c>
      <c r="B29" s="37">
        <v>99.7</v>
      </c>
      <c r="C29" s="37">
        <v>96.2</v>
      </c>
      <c r="D29" s="37">
        <v>97.7</v>
      </c>
      <c r="E29" s="37">
        <v>98.3</v>
      </c>
      <c r="F29" s="37">
        <v>100.7</v>
      </c>
      <c r="G29" s="37">
        <v>96.8</v>
      </c>
      <c r="I29">
        <v>103.3</v>
      </c>
    </row>
    <row r="30" spans="1:9" x14ac:dyDescent="0.55000000000000004">
      <c r="A30" t="s">
        <v>61</v>
      </c>
      <c r="B30" s="37">
        <v>100.9</v>
      </c>
      <c r="C30" s="37">
        <v>104.6</v>
      </c>
      <c r="D30" s="37">
        <v>98.9</v>
      </c>
      <c r="E30" s="37">
        <v>99.1</v>
      </c>
      <c r="F30" s="37">
        <v>104.2</v>
      </c>
      <c r="G30" s="37">
        <v>96.9</v>
      </c>
      <c r="H30" s="37">
        <v>100</v>
      </c>
      <c r="I30">
        <v>104.1</v>
      </c>
    </row>
    <row r="31" spans="1:9" x14ac:dyDescent="0.55000000000000004">
      <c r="A31" t="s">
        <v>62</v>
      </c>
      <c r="B31" s="37">
        <v>100.2</v>
      </c>
      <c r="C31" s="37">
        <v>96.6</v>
      </c>
      <c r="D31" s="37">
        <v>101.4</v>
      </c>
      <c r="E31" s="37">
        <v>101.1</v>
      </c>
      <c r="F31" s="37">
        <v>104.1</v>
      </c>
      <c r="G31" s="37">
        <v>96.5</v>
      </c>
      <c r="H31" s="37">
        <v>94.3</v>
      </c>
      <c r="I31">
        <v>99.4</v>
      </c>
    </row>
    <row r="32" spans="1:9" x14ac:dyDescent="0.55000000000000004">
      <c r="A32" s="32" t="s">
        <v>63</v>
      </c>
      <c r="B32" s="37">
        <v>100.2</v>
      </c>
      <c r="C32" s="37">
        <v>101.9</v>
      </c>
      <c r="D32" s="37">
        <v>100.6</v>
      </c>
      <c r="E32" s="37">
        <v>100.7</v>
      </c>
      <c r="F32" s="37">
        <v>103.9</v>
      </c>
      <c r="G32" s="37">
        <v>96.3</v>
      </c>
      <c r="H32" s="37">
        <v>94.3</v>
      </c>
      <c r="I32">
        <v>99.8</v>
      </c>
    </row>
    <row r="33" spans="1:9" x14ac:dyDescent="0.55000000000000004">
      <c r="A33" t="s">
        <v>64</v>
      </c>
      <c r="B33" s="37">
        <v>100.3</v>
      </c>
      <c r="C33" s="37">
        <v>100</v>
      </c>
      <c r="D33" s="37">
        <v>99.8</v>
      </c>
      <c r="E33" s="37">
        <v>103.2</v>
      </c>
      <c r="F33" s="37">
        <v>103.7</v>
      </c>
      <c r="G33" s="37">
        <v>98.3</v>
      </c>
      <c r="H33" s="37">
        <v>93.4</v>
      </c>
      <c r="I33">
        <v>104.8</v>
      </c>
    </row>
    <row r="34" spans="1:9" x14ac:dyDescent="0.55000000000000004">
      <c r="A34" t="s">
        <v>65</v>
      </c>
      <c r="B34" s="37">
        <v>100.7</v>
      </c>
      <c r="C34" s="37">
        <v>98.5</v>
      </c>
      <c r="D34" s="37">
        <v>100.3</v>
      </c>
      <c r="E34" s="37">
        <v>102.5</v>
      </c>
      <c r="F34" s="37">
        <v>102.3</v>
      </c>
      <c r="G34" s="37">
        <v>102.5</v>
      </c>
      <c r="H34" s="37">
        <v>102.8</v>
      </c>
      <c r="I34">
        <v>96.3</v>
      </c>
    </row>
    <row r="35" spans="1:9" x14ac:dyDescent="0.55000000000000004">
      <c r="A35" t="s">
        <v>66</v>
      </c>
      <c r="B35" s="37">
        <v>104.8</v>
      </c>
      <c r="C35" s="37">
        <v>99.4</v>
      </c>
      <c r="D35" s="37">
        <v>102.8</v>
      </c>
      <c r="E35" s="37">
        <v>102.9</v>
      </c>
      <c r="F35" s="37">
        <v>106</v>
      </c>
      <c r="G35" s="37">
        <v>97.4</v>
      </c>
      <c r="H35" s="37">
        <v>95.5</v>
      </c>
      <c r="I35">
        <v>99.4</v>
      </c>
    </row>
    <row r="36" spans="1:9" x14ac:dyDescent="0.55000000000000004">
      <c r="A36" t="s">
        <v>67</v>
      </c>
      <c r="B36" s="37">
        <v>100.5</v>
      </c>
      <c r="C36" s="37">
        <v>101</v>
      </c>
      <c r="D36" s="37">
        <v>103.9</v>
      </c>
      <c r="E36" s="37">
        <v>104.8</v>
      </c>
      <c r="F36" s="37">
        <v>106.7</v>
      </c>
      <c r="G36" s="37">
        <v>99.2</v>
      </c>
      <c r="H36" s="37">
        <v>91.8</v>
      </c>
      <c r="I36">
        <v>100.4</v>
      </c>
    </row>
    <row r="37" spans="1:9" x14ac:dyDescent="0.55000000000000004">
      <c r="A37" t="s">
        <v>68</v>
      </c>
      <c r="B37" s="37">
        <v>100.9</v>
      </c>
      <c r="C37" s="37">
        <v>100.8</v>
      </c>
      <c r="D37" s="37">
        <v>101.7</v>
      </c>
      <c r="E37" s="37">
        <v>104.3</v>
      </c>
      <c r="F37" s="37">
        <v>105.6</v>
      </c>
      <c r="G37" s="37">
        <v>101</v>
      </c>
      <c r="H37" s="37">
        <v>86.1</v>
      </c>
      <c r="I37">
        <v>97.2</v>
      </c>
    </row>
    <row r="38" spans="1:9" x14ac:dyDescent="0.55000000000000004">
      <c r="A38" t="s">
        <v>69</v>
      </c>
      <c r="B38" s="37">
        <v>98.1</v>
      </c>
      <c r="C38" s="37">
        <v>101</v>
      </c>
      <c r="D38" s="37">
        <v>102.9</v>
      </c>
      <c r="E38" s="37">
        <v>105.5</v>
      </c>
      <c r="F38" s="37">
        <v>105.1</v>
      </c>
      <c r="G38" s="37">
        <v>103.2</v>
      </c>
      <c r="H38" s="37">
        <v>96.2</v>
      </c>
      <c r="I38">
        <v>100.6</v>
      </c>
    </row>
    <row r="39" spans="1:9" x14ac:dyDescent="0.55000000000000004">
      <c r="A39" t="s">
        <v>70</v>
      </c>
      <c r="B39" s="37">
        <v>102.8</v>
      </c>
      <c r="C39" s="37">
        <v>101.5</v>
      </c>
      <c r="D39" s="37">
        <v>104.2</v>
      </c>
      <c r="E39" s="37">
        <v>105.9</v>
      </c>
      <c r="F39" s="37">
        <v>107.4</v>
      </c>
      <c r="G39" s="37">
        <v>101.8</v>
      </c>
      <c r="H39" s="37">
        <v>93.2</v>
      </c>
      <c r="I39">
        <v>99.3</v>
      </c>
    </row>
    <row r="40" spans="1:9" x14ac:dyDescent="0.55000000000000004">
      <c r="A40" t="s">
        <v>71</v>
      </c>
      <c r="B40" s="37">
        <v>103.3</v>
      </c>
      <c r="C40" s="37">
        <v>101.5</v>
      </c>
      <c r="D40" s="37">
        <v>105</v>
      </c>
      <c r="E40" s="37">
        <v>106.2</v>
      </c>
      <c r="F40" s="37">
        <v>108.5</v>
      </c>
      <c r="G40" s="37">
        <v>101.6</v>
      </c>
      <c r="H40" s="37">
        <v>94.6</v>
      </c>
      <c r="I40">
        <v>102.9</v>
      </c>
    </row>
    <row r="41" spans="1:9" x14ac:dyDescent="0.55000000000000004">
      <c r="A41" t="s">
        <v>72</v>
      </c>
      <c r="B41" s="37">
        <v>103.4</v>
      </c>
      <c r="C41" s="37">
        <v>99.8</v>
      </c>
      <c r="D41" s="37">
        <v>104</v>
      </c>
      <c r="E41" s="37">
        <v>109.6</v>
      </c>
      <c r="F41" s="37">
        <v>107.9</v>
      </c>
      <c r="G41" s="37">
        <v>107.3</v>
      </c>
      <c r="H41" s="37">
        <v>91.5</v>
      </c>
      <c r="I41">
        <v>97.8</v>
      </c>
    </row>
    <row r="42" spans="1:9" x14ac:dyDescent="0.55000000000000004">
      <c r="A42" s="27" t="s">
        <v>73</v>
      </c>
      <c r="B42" s="37">
        <v>104.1</v>
      </c>
      <c r="C42" s="37">
        <v>97.5</v>
      </c>
      <c r="D42" s="37">
        <v>104.7</v>
      </c>
      <c r="E42" s="37">
        <v>109.4</v>
      </c>
      <c r="F42" s="37">
        <v>108.1</v>
      </c>
      <c r="G42" s="37">
        <v>108.6</v>
      </c>
      <c r="H42" s="37">
        <v>99.3</v>
      </c>
      <c r="I42">
        <v>95</v>
      </c>
    </row>
    <row r="43" spans="1:9" x14ac:dyDescent="0.55000000000000004">
      <c r="A43" t="s">
        <v>74</v>
      </c>
      <c r="B43" s="37">
        <v>103.8</v>
      </c>
      <c r="C43" s="37">
        <v>100.6</v>
      </c>
      <c r="D43" s="37">
        <v>107.4</v>
      </c>
      <c r="E43" s="37">
        <v>109.5</v>
      </c>
      <c r="F43" s="37">
        <v>109</v>
      </c>
      <c r="G43" s="37">
        <v>109.3</v>
      </c>
      <c r="H43" s="37">
        <v>98.1</v>
      </c>
      <c r="I43">
        <v>96.3</v>
      </c>
    </row>
    <row r="44" spans="1:9" x14ac:dyDescent="0.55000000000000004">
      <c r="A44" t="s">
        <v>75</v>
      </c>
      <c r="B44" s="37">
        <v>108.8</v>
      </c>
      <c r="C44" s="37">
        <v>100.6</v>
      </c>
      <c r="D44" s="37">
        <v>106.5</v>
      </c>
      <c r="E44" s="37">
        <v>109.8</v>
      </c>
      <c r="F44" s="37">
        <v>109</v>
      </c>
      <c r="G44" s="37">
        <v>113.2</v>
      </c>
      <c r="H44" s="37">
        <v>96.4</v>
      </c>
      <c r="I44">
        <v>97.2</v>
      </c>
    </row>
    <row r="45" spans="1:9" x14ac:dyDescent="0.55000000000000004">
      <c r="A45" t="s">
        <v>76</v>
      </c>
      <c r="B45" s="37">
        <v>104.3</v>
      </c>
      <c r="C45" s="37">
        <v>102.9</v>
      </c>
      <c r="D45" s="37">
        <v>105.1</v>
      </c>
      <c r="E45" s="37">
        <v>110</v>
      </c>
      <c r="F45" s="37">
        <v>108.5</v>
      </c>
      <c r="G45" s="37">
        <v>116.2</v>
      </c>
      <c r="H45" s="37">
        <v>91.7</v>
      </c>
      <c r="I45">
        <v>97.6</v>
      </c>
    </row>
    <row r="46" spans="1:9" x14ac:dyDescent="0.55000000000000004">
      <c r="A46" t="s">
        <v>77</v>
      </c>
      <c r="B46" s="37">
        <v>103.3</v>
      </c>
      <c r="C46" s="37">
        <v>100.6</v>
      </c>
      <c r="D46" s="37">
        <v>108.4</v>
      </c>
      <c r="E46" s="37">
        <v>113.5</v>
      </c>
      <c r="F46" s="37">
        <v>110.8</v>
      </c>
      <c r="G46" s="37">
        <v>120.5</v>
      </c>
      <c r="H46" s="37">
        <v>103.3</v>
      </c>
      <c r="I46">
        <v>95.9</v>
      </c>
    </row>
    <row r="47" spans="1:9" x14ac:dyDescent="0.55000000000000004">
      <c r="A47" t="s">
        <v>78</v>
      </c>
      <c r="B47" s="37">
        <v>103.6</v>
      </c>
      <c r="C47" s="37">
        <v>98.1</v>
      </c>
      <c r="D47" s="37">
        <v>112.1</v>
      </c>
      <c r="E47" s="37">
        <v>115.1</v>
      </c>
      <c r="F47" s="37">
        <v>115.7</v>
      </c>
      <c r="G47" s="37">
        <v>122.5</v>
      </c>
      <c r="H47" s="37">
        <v>97.4</v>
      </c>
      <c r="I47">
        <v>103.1</v>
      </c>
    </row>
    <row r="48" spans="1:9" x14ac:dyDescent="0.55000000000000004">
      <c r="A48" t="s">
        <v>79</v>
      </c>
      <c r="B48" s="37">
        <v>105.5</v>
      </c>
      <c r="C48" s="37">
        <v>103.8</v>
      </c>
      <c r="D48" s="37">
        <v>114.1</v>
      </c>
      <c r="E48" s="37">
        <v>117.3</v>
      </c>
      <c r="F48" s="37">
        <v>118</v>
      </c>
      <c r="G48" s="37">
        <v>120.6</v>
      </c>
      <c r="H48" s="37">
        <v>98.4</v>
      </c>
      <c r="I48">
        <v>104.1</v>
      </c>
    </row>
    <row r="49" spans="1:9" x14ac:dyDescent="0.55000000000000004">
      <c r="A49" t="s">
        <v>80</v>
      </c>
      <c r="B49" s="37">
        <v>104.1</v>
      </c>
      <c r="C49" s="37">
        <v>104</v>
      </c>
      <c r="D49" s="37">
        <v>113.5</v>
      </c>
      <c r="E49" s="37">
        <v>120.5</v>
      </c>
      <c r="F49" s="37">
        <v>118.7</v>
      </c>
      <c r="G49" s="37">
        <v>125.4</v>
      </c>
      <c r="H49" s="37">
        <v>94.6</v>
      </c>
      <c r="I49">
        <v>95.6</v>
      </c>
    </row>
    <row r="50" spans="1:9" x14ac:dyDescent="0.55000000000000004">
      <c r="A50" t="s">
        <v>81</v>
      </c>
      <c r="B50" s="37">
        <v>105.9</v>
      </c>
      <c r="C50" s="37">
        <v>100.2</v>
      </c>
      <c r="D50" s="37">
        <v>116.4</v>
      </c>
      <c r="E50" s="37">
        <v>122.1</v>
      </c>
      <c r="F50" s="37">
        <v>119.8</v>
      </c>
      <c r="G50" s="37">
        <v>123.1</v>
      </c>
      <c r="H50" s="37">
        <v>101.9</v>
      </c>
      <c r="I50">
        <v>101.8</v>
      </c>
    </row>
    <row r="51" spans="1:9" x14ac:dyDescent="0.55000000000000004">
      <c r="A51" t="s">
        <v>82</v>
      </c>
      <c r="B51" s="37">
        <v>105.7</v>
      </c>
      <c r="C51" s="37">
        <v>108.6</v>
      </c>
      <c r="D51" s="37">
        <v>118.1</v>
      </c>
      <c r="E51" s="37">
        <v>123.6</v>
      </c>
      <c r="F51" s="37">
        <v>120.8</v>
      </c>
      <c r="G51" s="37">
        <v>117.9</v>
      </c>
      <c r="H51" s="37">
        <v>103.8</v>
      </c>
      <c r="I51">
        <v>104.1</v>
      </c>
    </row>
    <row r="52" spans="1:9" x14ac:dyDescent="0.55000000000000004">
      <c r="A52" t="s">
        <v>83</v>
      </c>
      <c r="B52" s="37">
        <v>107.9</v>
      </c>
      <c r="C52" s="37">
        <v>105.5</v>
      </c>
      <c r="D52" s="37">
        <v>117.4</v>
      </c>
      <c r="E52" s="37">
        <v>126.1</v>
      </c>
      <c r="F52" s="37">
        <v>120.6</v>
      </c>
      <c r="G52" s="37">
        <v>112.4</v>
      </c>
      <c r="H52" s="37">
        <v>99.7</v>
      </c>
      <c r="I52">
        <v>102.4</v>
      </c>
    </row>
    <row r="53" spans="1:9" x14ac:dyDescent="0.55000000000000004">
      <c r="A53" t="s">
        <v>84</v>
      </c>
      <c r="B53" s="37">
        <v>110</v>
      </c>
      <c r="C53" s="37">
        <v>104.8</v>
      </c>
      <c r="D53" s="37">
        <v>115.7</v>
      </c>
      <c r="E53" s="37">
        <v>127.2</v>
      </c>
      <c r="F53" s="37">
        <v>123.6</v>
      </c>
      <c r="G53" s="37">
        <v>105.5</v>
      </c>
      <c r="H53" s="37">
        <v>99</v>
      </c>
      <c r="I53">
        <v>104.1</v>
      </c>
    </row>
    <row r="54" spans="1:9" x14ac:dyDescent="0.55000000000000004">
      <c r="A54" t="s">
        <v>85</v>
      </c>
      <c r="B54" s="37">
        <v>107.4</v>
      </c>
      <c r="C54" s="37">
        <v>107.5</v>
      </c>
      <c r="D54" s="37">
        <v>118.9</v>
      </c>
      <c r="E54" s="37">
        <v>130.1</v>
      </c>
      <c r="F54" s="37">
        <v>125.2</v>
      </c>
      <c r="G54" s="37">
        <v>97.7</v>
      </c>
      <c r="H54" s="37">
        <v>107.6</v>
      </c>
      <c r="I54">
        <v>101.1</v>
      </c>
    </row>
    <row r="55" spans="1:9" x14ac:dyDescent="0.55000000000000004">
      <c r="A55" t="s">
        <v>86</v>
      </c>
      <c r="B55" s="37">
        <v>112.4</v>
      </c>
      <c r="C55" s="37">
        <v>107.5</v>
      </c>
      <c r="D55" s="37">
        <v>120.5</v>
      </c>
      <c r="E55" s="37">
        <v>132</v>
      </c>
      <c r="F55" s="37">
        <v>126.8</v>
      </c>
      <c r="G55" s="37">
        <v>93.9</v>
      </c>
      <c r="H55" s="37">
        <v>104</v>
      </c>
      <c r="I55">
        <v>105.3</v>
      </c>
    </row>
    <row r="56" spans="1:9" x14ac:dyDescent="0.55000000000000004">
      <c r="A56" t="s">
        <v>87</v>
      </c>
      <c r="B56" s="37">
        <v>113.3</v>
      </c>
      <c r="C56" s="37">
        <v>105.9</v>
      </c>
      <c r="D56" s="37">
        <v>120.2</v>
      </c>
      <c r="E56" s="37">
        <v>135.69999999999999</v>
      </c>
      <c r="F56" s="37">
        <v>129.30000000000001</v>
      </c>
      <c r="G56" s="37">
        <v>93.7</v>
      </c>
      <c r="H56" s="37">
        <v>102.4</v>
      </c>
      <c r="I56">
        <v>108.3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54"/>
  <sheetViews>
    <sheetView tabSelected="1" workbookViewId="0">
      <pane xSplit="1" ySplit="1" topLeftCell="P39" activePane="bottomRight" state="frozen"/>
      <selection pane="topRight" activeCell="B1" sqref="B1"/>
      <selection pane="bottomLeft" activeCell="A2" sqref="A2"/>
      <selection pane="bottomRight" activeCell="V54" sqref="V54:X54"/>
    </sheetView>
  </sheetViews>
  <sheetFormatPr defaultRowHeight="14.4" x14ac:dyDescent="0.55000000000000004"/>
  <cols>
    <col min="2" max="2" width="19.68359375" bestFit="1" customWidth="1"/>
    <col min="3" max="3" width="14.1015625" bestFit="1" customWidth="1"/>
    <col min="4" max="4" width="24" bestFit="1" customWidth="1"/>
    <col min="5" max="5" width="17.1015625" hidden="1" customWidth="1"/>
    <col min="6" max="6" width="17.1015625" customWidth="1"/>
    <col min="7" max="7" width="23.68359375" bestFit="1" customWidth="1"/>
    <col min="8" max="8" width="17.41796875" hidden="1" customWidth="1"/>
    <col min="9" max="9" width="17.41796875" customWidth="1"/>
    <col min="10" max="10" width="19.1015625" bestFit="1" customWidth="1"/>
    <col min="11" max="11" width="13.3125" hidden="1" customWidth="1"/>
    <col min="12" max="12" width="13.3125" customWidth="1"/>
    <col min="14" max="14" width="14.68359375" hidden="1" customWidth="1"/>
    <col min="15" max="15" width="14.68359375" customWidth="1"/>
    <col min="16" max="16" width="19" bestFit="1" customWidth="1"/>
    <col min="17" max="17" width="13.1015625" hidden="1" customWidth="1"/>
    <col min="18" max="18" width="13.1015625" customWidth="1"/>
    <col min="20" max="20" width="12.5234375" hidden="1" customWidth="1"/>
    <col min="21" max="21" width="12.5234375" customWidth="1"/>
    <col min="22" max="22" width="27.5234375" bestFit="1" customWidth="1"/>
    <col min="23" max="23" width="21.68359375" hidden="1" customWidth="1"/>
    <col min="24" max="24" width="11.68359375" bestFit="1" customWidth="1"/>
    <col min="40" max="40" width="16.89453125" bestFit="1" customWidth="1"/>
  </cols>
  <sheetData>
    <row r="1" spans="1:41" x14ac:dyDescent="0.55000000000000004">
      <c r="B1" t="s">
        <v>98</v>
      </c>
      <c r="C1" t="s">
        <v>99</v>
      </c>
      <c r="D1" t="s">
        <v>100</v>
      </c>
      <c r="E1" t="s">
        <v>101</v>
      </c>
      <c r="F1" t="s">
        <v>101</v>
      </c>
      <c r="G1" t="s">
        <v>102</v>
      </c>
      <c r="H1" t="s">
        <v>103</v>
      </c>
      <c r="J1" t="s">
        <v>105</v>
      </c>
      <c r="K1" t="s">
        <v>106</v>
      </c>
      <c r="M1" t="s">
        <v>107</v>
      </c>
      <c r="N1" t="s">
        <v>108</v>
      </c>
      <c r="P1" t="s">
        <v>109</v>
      </c>
      <c r="Q1" t="s">
        <v>110</v>
      </c>
      <c r="S1" t="s">
        <v>111</v>
      </c>
      <c r="T1" t="s">
        <v>112</v>
      </c>
      <c r="V1" t="s">
        <v>113</v>
      </c>
      <c r="W1" t="s">
        <v>114</v>
      </c>
      <c r="Z1" t="s">
        <v>95</v>
      </c>
      <c r="AB1" t="s">
        <v>32</v>
      </c>
      <c r="AD1" t="s">
        <v>25</v>
      </c>
      <c r="AF1" t="s">
        <v>104</v>
      </c>
      <c r="AH1" t="s">
        <v>93</v>
      </c>
      <c r="AJ1" t="s">
        <v>94</v>
      </c>
      <c r="AL1" t="s">
        <v>96</v>
      </c>
      <c r="AN1" t="s">
        <v>29</v>
      </c>
    </row>
    <row r="2" spans="1:41" x14ac:dyDescent="0.55000000000000004">
      <c r="A2" t="str">
        <f>'Mean Price'!A22</f>
        <v>2008Q1</v>
      </c>
      <c r="B2" s="34">
        <f>'Mean Price'!B22</f>
        <v>173638.92977893367</v>
      </c>
      <c r="C2">
        <f>Rent!B22*12</f>
        <v>10620</v>
      </c>
      <c r="D2" s="50">
        <v>145351.62799167534</v>
      </c>
      <c r="E2">
        <v>579.87643424536634</v>
      </c>
      <c r="F2">
        <f>E2*12</f>
        <v>6958.5172109443956</v>
      </c>
      <c r="G2" s="34">
        <f>'Mean Price'!Z22</f>
        <v>131718.76739312659</v>
      </c>
      <c r="H2">
        <v>476.86496694995276</v>
      </c>
      <c r="I2">
        <f>H2*12</f>
        <v>5722.3796033994331</v>
      </c>
      <c r="J2" s="34">
        <f>'Mean Price'!AH22</f>
        <v>155705.43924097082</v>
      </c>
      <c r="K2">
        <v>644.75873544093179</v>
      </c>
      <c r="L2">
        <f>K2*12</f>
        <v>7737.1048252911814</v>
      </c>
      <c r="M2" s="34">
        <f>'Mean Price'!M22</f>
        <v>220140.3851446214</v>
      </c>
      <c r="N2">
        <v>747.23655121591753</v>
      </c>
      <c r="O2">
        <f>N2*12</f>
        <v>8966.8386145910099</v>
      </c>
      <c r="P2" s="34">
        <f>'Mean Price'!P22</f>
        <v>139604.63650459921</v>
      </c>
      <c r="Q2">
        <v>566.89868522815152</v>
      </c>
      <c r="R2">
        <f>Q2*12</f>
        <v>6802.7842227378187</v>
      </c>
      <c r="S2" s="34">
        <f>'Mean Price'!H22</f>
        <v>125261.98568393095</v>
      </c>
      <c r="T2" s="48">
        <v>455</v>
      </c>
      <c r="U2" s="48">
        <f>T2*12</f>
        <v>5460</v>
      </c>
      <c r="V2" s="34">
        <f>'Mean Price'!AD22</f>
        <v>135694.32472116948</v>
      </c>
      <c r="W2">
        <v>542.93628808864275</v>
      </c>
      <c r="X2">
        <f>W2*12</f>
        <v>6515.2354570637126</v>
      </c>
      <c r="Y2" s="36"/>
      <c r="Z2">
        <f>LN(B2/C2)</f>
        <v>2.7942390111508617</v>
      </c>
      <c r="AB2">
        <f>LN(D2/F2)</f>
        <v>3.0391894201906777</v>
      </c>
      <c r="AD2">
        <f>LN(G2/I2)</f>
        <v>3.1362843662217283</v>
      </c>
      <c r="AF2">
        <f>LN(J2/L2)</f>
        <v>3.001938448293858</v>
      </c>
      <c r="AH2">
        <f>LN(M2/O2)</f>
        <v>3.2007322830334792</v>
      </c>
      <c r="AJ2">
        <f>LN(P2/R2)</f>
        <v>3.0214824296576075</v>
      </c>
      <c r="AL2">
        <f>LN(S2/U2)</f>
        <v>3.1329586397130549</v>
      </c>
      <c r="AN2">
        <f>LN(V2/X2)</f>
        <v>3.0362613930342564</v>
      </c>
    </row>
    <row r="3" spans="1:41" x14ac:dyDescent="0.55000000000000004">
      <c r="A3" t="str">
        <f>'Mean Price'!A23</f>
        <v>2008Q2</v>
      </c>
      <c r="B3" s="34">
        <f>'Mean Price'!B23</f>
        <v>176355.00536707055</v>
      </c>
      <c r="C3">
        <f>Rent!B23*12</f>
        <v>10572</v>
      </c>
      <c r="D3" s="50">
        <v>144515.69125683059</v>
      </c>
      <c r="E3">
        <v>587.99470432480143</v>
      </c>
      <c r="F3">
        <f t="shared" ref="F3:F47" si="0">E3*12</f>
        <v>7055.9364518976172</v>
      </c>
      <c r="G3" s="34">
        <f>'Mean Price'!Z23</f>
        <v>126874.90035005833</v>
      </c>
      <c r="H3">
        <v>475.91123701605284</v>
      </c>
      <c r="I3">
        <f t="shared" ref="I3:I35" si="1">H3*12</f>
        <v>5710.934844192634</v>
      </c>
      <c r="J3" s="34">
        <f>'Mean Price'!AH23</f>
        <v>160154.68992852009</v>
      </c>
      <c r="K3">
        <v>655.07487520798657</v>
      </c>
      <c r="L3">
        <f t="shared" ref="L3:L47" si="2">K3*12</f>
        <v>7860.8985024958383</v>
      </c>
      <c r="M3" s="34">
        <f>'Mean Price'!M23</f>
        <v>225847.03807911754</v>
      </c>
      <c r="N3">
        <v>747.98378776713344</v>
      </c>
      <c r="O3">
        <f t="shared" ref="O3:O47" si="3">N3*12</f>
        <v>8975.8054532056012</v>
      </c>
      <c r="P3" s="34">
        <f>'Mean Price'!P23</f>
        <v>139544.32805017466</v>
      </c>
      <c r="Q3">
        <v>581.63805104408345</v>
      </c>
      <c r="R3">
        <f t="shared" ref="R3:R47" si="4">Q3*12</f>
        <v>6979.656612529001</v>
      </c>
      <c r="S3" s="34">
        <f>'Mean Price'!H23</f>
        <v>123191.5422636103</v>
      </c>
      <c r="T3" s="48">
        <v>508</v>
      </c>
      <c r="U3" s="48">
        <f t="shared" ref="U3:U47" si="5">T3*12</f>
        <v>6096</v>
      </c>
      <c r="V3" s="34">
        <f>'Mean Price'!AD23</f>
        <v>141885.21528571428</v>
      </c>
      <c r="W3">
        <v>539.13573407202216</v>
      </c>
      <c r="X3">
        <f t="shared" ref="X3:X47" si="6">W3*12</f>
        <v>6469.6288088642659</v>
      </c>
      <c r="Y3" s="36"/>
      <c r="Z3">
        <f t="shared" ref="Z3:Z47" si="7">LN(B3/C3)</f>
        <v>2.8142900426791044</v>
      </c>
      <c r="AA3">
        <f>LN(C3/C2)</f>
        <v>-4.530019071750011E-3</v>
      </c>
      <c r="AB3">
        <f t="shared" ref="AB3:AB47" si="8">LN(D3/F3)</f>
        <v>3.0195187792560909</v>
      </c>
      <c r="AC3">
        <f>LN(F3/F2)</f>
        <v>1.3902905168991434E-2</v>
      </c>
      <c r="AD3">
        <f t="shared" ref="AD3:AD47" si="9">LN(G3/I3)</f>
        <v>3.1008188335862035</v>
      </c>
      <c r="AE3">
        <f>LN(I3/I2)</f>
        <v>-2.0020026706730793E-3</v>
      </c>
      <c r="AF3">
        <f t="shared" ref="AF3:AF47" si="10">LN(J3/L3)</f>
        <v>3.0142392470228363</v>
      </c>
      <c r="AG3">
        <f>LN(L3/L2)</f>
        <v>1.5873349156289945E-2</v>
      </c>
      <c r="AH3">
        <f t="shared" ref="AH3:AH47" si="11">LN(M3/O3)</f>
        <v>3.2253252730283144</v>
      </c>
      <c r="AI3">
        <f>LN(O3/O2)</f>
        <v>9.9950033308364504E-4</v>
      </c>
      <c r="AJ3">
        <f t="shared" ref="AJ3:AJ47" si="12">LN(P3/R3)</f>
        <v>2.9953825949343598</v>
      </c>
      <c r="AK3">
        <f>LN(R3/R2)</f>
        <v>2.5667746748577597E-2</v>
      </c>
      <c r="AL3">
        <f t="shared" ref="AL3:AL47" si="13">LN(S3/U3)</f>
        <v>3.006107579900815</v>
      </c>
      <c r="AM3">
        <f>LN(U3/U2)</f>
        <v>0.1101840286275315</v>
      </c>
      <c r="AN3">
        <f t="shared" ref="AN3:AN47" si="14">LN(V3/X3)</f>
        <v>3.0878996519088195</v>
      </c>
      <c r="AO3">
        <f>LN(X3/X2)</f>
        <v>-7.0246149369645782E-3</v>
      </c>
    </row>
    <row r="4" spans="1:41" x14ac:dyDescent="0.55000000000000004">
      <c r="A4" t="str">
        <f>'Mean Price'!A24</f>
        <v>2008Q3</v>
      </c>
      <c r="B4" s="34">
        <f>'Mean Price'!B24</f>
        <v>170697.53159156282</v>
      </c>
      <c r="C4">
        <f>Rent!B24*12</f>
        <v>10692</v>
      </c>
      <c r="D4" s="50">
        <v>139598.43436893204</v>
      </c>
      <c r="E4">
        <v>607.71050308914391</v>
      </c>
      <c r="F4">
        <f t="shared" si="0"/>
        <v>7292.526037069727</v>
      </c>
      <c r="G4" s="34">
        <f>'Mean Price'!Z24</f>
        <v>116785.57635093167</v>
      </c>
      <c r="H4">
        <v>495.93956562795086</v>
      </c>
      <c r="I4">
        <f t="shared" si="1"/>
        <v>5951.2747875354107</v>
      </c>
      <c r="J4" s="34">
        <f>'Mean Price'!AH24</f>
        <v>153622.62979573806</v>
      </c>
      <c r="K4">
        <v>662.81198003327779</v>
      </c>
      <c r="L4">
        <f t="shared" si="2"/>
        <v>7953.743760399333</v>
      </c>
      <c r="M4" s="34">
        <f>'Mean Price'!M24</f>
        <v>201020.83737644582</v>
      </c>
      <c r="N4">
        <v>762.18128224023587</v>
      </c>
      <c r="O4">
        <f t="shared" si="3"/>
        <v>9146.1753868828309</v>
      </c>
      <c r="P4" s="34">
        <f>'Mean Price'!P24</f>
        <v>135115.0543365984</v>
      </c>
      <c r="Q4">
        <v>592.97602474864641</v>
      </c>
      <c r="R4">
        <f t="shared" si="4"/>
        <v>7115.7122969837565</v>
      </c>
      <c r="S4" s="34">
        <f>'Mean Price'!H24</f>
        <v>116329.31617647059</v>
      </c>
      <c r="T4" s="48">
        <v>505</v>
      </c>
      <c r="U4" s="48">
        <f t="shared" si="5"/>
        <v>6060</v>
      </c>
      <c r="V4" s="34">
        <f>'Mean Price'!AD24</f>
        <v>146796.39944329896</v>
      </c>
      <c r="W4">
        <v>549.99445983379508</v>
      </c>
      <c r="X4">
        <f t="shared" si="6"/>
        <v>6599.9335180055405</v>
      </c>
      <c r="Y4" s="36"/>
      <c r="Z4">
        <f t="shared" si="7"/>
        <v>2.7703973709127991</v>
      </c>
      <c r="AA4">
        <f t="shared" ref="AA4:AA47" si="15">LN(C4/C3)</f>
        <v>1.1286801534629855E-2</v>
      </c>
      <c r="AB4">
        <f t="shared" si="8"/>
        <v>2.951919981999664</v>
      </c>
      <c r="AC4">
        <f t="shared" ref="AC4:AC47" si="16">LN(F4/F3)</f>
        <v>3.2980680729858949E-2</v>
      </c>
      <c r="AD4">
        <f t="shared" si="9"/>
        <v>2.9767341260072229</v>
      </c>
      <c r="AE4">
        <f t="shared" ref="AE4:AE47" si="17">LN(I4/I3)</f>
        <v>4.1222715823954523E-2</v>
      </c>
      <c r="AF4">
        <f t="shared" si="10"/>
        <v>2.9608564081818303</v>
      </c>
      <c r="AG4">
        <f t="shared" ref="AG4:AG47" si="18">LN(L4/L3)</f>
        <v>1.1741817876683195E-2</v>
      </c>
      <c r="AH4">
        <f t="shared" si="11"/>
        <v>3.0900727698249559</v>
      </c>
      <c r="AI4">
        <f t="shared" ref="AI4:AI47" si="19">LN(O4/O3)</f>
        <v>1.8803126963096311E-2</v>
      </c>
      <c r="AJ4">
        <f t="shared" si="12"/>
        <v>2.9438213312755526</v>
      </c>
      <c r="AK4">
        <f t="shared" ref="AK4:AK47" si="20">LN(R4/R3)</f>
        <v>1.9305618894153255E-2</v>
      </c>
      <c r="AL4">
        <f t="shared" si="13"/>
        <v>2.9547153014225205</v>
      </c>
      <c r="AM4">
        <f t="shared" ref="AM4:AM47" si="21">LN(U4/U3)</f>
        <v>-5.9230183031220556E-3</v>
      </c>
      <c r="AN4">
        <f t="shared" si="14"/>
        <v>3.1019870129744374</v>
      </c>
      <c r="AO4">
        <f t="shared" ref="AO4:AO47" si="22">LN(X4/X3)</f>
        <v>1.9940840203510914E-2</v>
      </c>
    </row>
    <row r="5" spans="1:41" x14ac:dyDescent="0.55000000000000004">
      <c r="A5" t="str">
        <f>'Mean Price'!A25</f>
        <v>2008Q4</v>
      </c>
      <c r="B5" s="34">
        <f>'Mean Price'!B25</f>
        <v>160164.55219061166</v>
      </c>
      <c r="C5">
        <f>Rent!B25*12</f>
        <v>10488</v>
      </c>
      <c r="D5" s="50">
        <v>124234.41479452055</v>
      </c>
      <c r="E5">
        <v>586.8349514563107</v>
      </c>
      <c r="F5">
        <f t="shared" si="0"/>
        <v>7042.0194174757289</v>
      </c>
      <c r="G5" s="34">
        <f>'Mean Price'!Z25</f>
        <v>115108.4923076923</v>
      </c>
      <c r="H5">
        <v>476.86496694995276</v>
      </c>
      <c r="I5">
        <f t="shared" si="1"/>
        <v>5722.3796033994331</v>
      </c>
      <c r="J5" s="34">
        <f>'Mean Price'!AH25</f>
        <v>140323.00932451902</v>
      </c>
      <c r="K5">
        <v>646.04825291181362</v>
      </c>
      <c r="L5">
        <f t="shared" si="2"/>
        <v>7752.5790349417639</v>
      </c>
      <c r="M5" s="34">
        <f>'Mean Price'!M25</f>
        <v>186169.95088283828</v>
      </c>
      <c r="N5">
        <v>764.42299189388359</v>
      </c>
      <c r="O5">
        <f t="shared" si="3"/>
        <v>9173.0759027266031</v>
      </c>
      <c r="P5" s="34">
        <f>'Mean Price'!P25</f>
        <v>118935.53190509421</v>
      </c>
      <c r="Q5">
        <v>577.10286156225823</v>
      </c>
      <c r="R5">
        <f t="shared" si="4"/>
        <v>6925.2343387470992</v>
      </c>
      <c r="S5" s="34">
        <f>'Mean Price'!H25</f>
        <v>122150.11763513513</v>
      </c>
      <c r="T5" s="48">
        <v>514</v>
      </c>
      <c r="U5" s="48">
        <f t="shared" si="5"/>
        <v>6168</v>
      </c>
      <c r="V5" s="34">
        <f>'Mean Price'!AD25</f>
        <v>124711.12680064309</v>
      </c>
      <c r="W5">
        <v>555.96675900277012</v>
      </c>
      <c r="X5">
        <f t="shared" si="6"/>
        <v>6671.601108033241</v>
      </c>
      <c r="Y5" s="36"/>
      <c r="Z5">
        <f t="shared" si="7"/>
        <v>2.725969991470147</v>
      </c>
      <c r="AA5">
        <f t="shared" si="15"/>
        <v>-1.9264051815273874E-2</v>
      </c>
      <c r="AB5">
        <f t="shared" si="8"/>
        <v>2.8702752447499948</v>
      </c>
      <c r="AC5">
        <f t="shared" si="16"/>
        <v>-3.495501503357662E-2</v>
      </c>
      <c r="AD5">
        <f t="shared" si="9"/>
        <v>3.001490361539715</v>
      </c>
      <c r="AE5">
        <f t="shared" si="17"/>
        <v>-3.9220713153281385E-2</v>
      </c>
      <c r="AF5">
        <f t="shared" si="10"/>
        <v>2.8959214078403921</v>
      </c>
      <c r="AG5">
        <f t="shared" si="18"/>
        <v>-2.5617164370300104E-2</v>
      </c>
      <c r="AH5">
        <f t="shared" si="11"/>
        <v>3.0103873098803944</v>
      </c>
      <c r="AI5">
        <f t="shared" si="19"/>
        <v>2.9368596733097057E-3</v>
      </c>
      <c r="AJ5">
        <f t="shared" si="12"/>
        <v>2.8434097065848705</v>
      </c>
      <c r="AK5">
        <f t="shared" si="20"/>
        <v>-2.7133447514399913E-2</v>
      </c>
      <c r="AL5">
        <f t="shared" si="13"/>
        <v>2.9858761244806127</v>
      </c>
      <c r="AM5">
        <f t="shared" si="21"/>
        <v>1.7664836179805299E-2</v>
      </c>
      <c r="AN5">
        <f t="shared" si="14"/>
        <v>2.928140199956081</v>
      </c>
      <c r="AO5">
        <f t="shared" si="22"/>
        <v>1.0800301350769646E-2</v>
      </c>
    </row>
    <row r="6" spans="1:41" x14ac:dyDescent="0.55000000000000004">
      <c r="A6" t="str">
        <f>'Mean Price'!A26</f>
        <v>2009Q1</v>
      </c>
      <c r="B6" s="34">
        <f>'Mean Price'!B26</f>
        <v>163507.41950053134</v>
      </c>
      <c r="C6">
        <f>Rent!B26*12</f>
        <v>10308</v>
      </c>
      <c r="D6" s="50">
        <v>133671.30904999998</v>
      </c>
      <c r="E6">
        <v>590.89408649602842</v>
      </c>
      <c r="F6">
        <f t="shared" si="0"/>
        <v>7090.7290379523411</v>
      </c>
      <c r="G6" s="34">
        <f>'Mean Price'!Z26</f>
        <v>121001.11053211009</v>
      </c>
      <c r="H6">
        <v>470.66572237960344</v>
      </c>
      <c r="I6">
        <f t="shared" si="1"/>
        <v>5647.988668555241</v>
      </c>
      <c r="J6" s="34">
        <f>'Mean Price'!AH26</f>
        <v>145552.95265972521</v>
      </c>
      <c r="K6">
        <v>637.02163061564056</v>
      </c>
      <c r="L6">
        <f t="shared" si="2"/>
        <v>7644.2595673876867</v>
      </c>
      <c r="M6" s="34">
        <f>'Mean Price'!M26</f>
        <v>198928.46019875776</v>
      </c>
      <c r="N6">
        <v>741.25865880619028</v>
      </c>
      <c r="O6">
        <f t="shared" si="3"/>
        <v>8895.1039056742829</v>
      </c>
      <c r="P6" s="34">
        <f>'Mean Price'!P26</f>
        <v>126620.53356955381</v>
      </c>
      <c r="Q6">
        <v>579.93735498839897</v>
      </c>
      <c r="R6">
        <f t="shared" si="4"/>
        <v>6959.2482598607876</v>
      </c>
      <c r="S6" s="34">
        <f>'Mean Price'!H26</f>
        <v>121376.92873563219</v>
      </c>
      <c r="T6" s="48">
        <v>479</v>
      </c>
      <c r="U6" s="48">
        <f t="shared" si="5"/>
        <v>5748</v>
      </c>
      <c r="V6" s="34">
        <f>'Mean Price'!AD26</f>
        <v>128188.88798780488</v>
      </c>
      <c r="W6">
        <v>560.85318559556788</v>
      </c>
      <c r="X6">
        <f t="shared" si="6"/>
        <v>6730.2382271468141</v>
      </c>
      <c r="Y6" s="36"/>
      <c r="Z6">
        <f t="shared" si="7"/>
        <v>2.763938075725727</v>
      </c>
      <c r="AA6">
        <f t="shared" si="15"/>
        <v>-1.7311453671280088E-2</v>
      </c>
      <c r="AB6">
        <f t="shared" si="8"/>
        <v>2.9365957075975393</v>
      </c>
      <c r="AC6">
        <f t="shared" si="16"/>
        <v>6.8931833753142508E-3</v>
      </c>
      <c r="AD6">
        <f t="shared" si="9"/>
        <v>3.0645002295926487</v>
      </c>
      <c r="AE6">
        <f t="shared" si="17"/>
        <v>-1.3085239548655368E-2</v>
      </c>
      <c r="AF6">
        <f t="shared" si="10"/>
        <v>2.9465849733967215</v>
      </c>
      <c r="AG6">
        <f t="shared" si="18"/>
        <v>-1.4070583896942331E-2</v>
      </c>
      <c r="AH6">
        <f t="shared" si="11"/>
        <v>3.1074442611944888</v>
      </c>
      <c r="AI6">
        <f t="shared" si="19"/>
        <v>-3.0771658666753545E-2</v>
      </c>
      <c r="AJ6">
        <f t="shared" si="12"/>
        <v>2.901123229178538</v>
      </c>
      <c r="AK6">
        <f t="shared" si="20"/>
        <v>4.8995688411582593E-3</v>
      </c>
      <c r="AL6">
        <f t="shared" si="13"/>
        <v>3.0500488489842708</v>
      </c>
      <c r="AM6">
        <f t="shared" si="21"/>
        <v>-7.052266804424985E-2</v>
      </c>
      <c r="AN6">
        <f t="shared" si="14"/>
        <v>2.9468943227445408</v>
      </c>
      <c r="AO6">
        <f t="shared" si="22"/>
        <v>8.7506635201854525E-3</v>
      </c>
    </row>
    <row r="7" spans="1:41" x14ac:dyDescent="0.55000000000000004">
      <c r="A7" t="str">
        <f>'Mean Price'!A27</f>
        <v>2009Q2</v>
      </c>
      <c r="B7" s="34">
        <f>'Mean Price'!B27</f>
        <v>174967.7692022117</v>
      </c>
      <c r="C7">
        <f>Rent!B27*12</f>
        <v>10044</v>
      </c>
      <c r="D7" s="50">
        <v>140420.42992792794</v>
      </c>
      <c r="E7">
        <v>570.59841129744052</v>
      </c>
      <c r="F7">
        <f t="shared" si="0"/>
        <v>6847.1809355692858</v>
      </c>
      <c r="G7" s="34">
        <f>'Mean Price'!Z27</f>
        <v>116860.98046875</v>
      </c>
      <c r="H7">
        <v>472.09631728045326</v>
      </c>
      <c r="I7">
        <f t="shared" si="1"/>
        <v>5665.1558073654396</v>
      </c>
      <c r="J7" s="34">
        <f>'Mean Price'!AH27</f>
        <v>154418.94336302564</v>
      </c>
      <c r="K7">
        <v>632.50831946755397</v>
      </c>
      <c r="L7">
        <f t="shared" si="2"/>
        <v>7590.0998336106477</v>
      </c>
      <c r="M7" s="34">
        <f>'Mean Price'!M27</f>
        <v>208184.31093577982</v>
      </c>
      <c r="N7">
        <v>724.07221812822411</v>
      </c>
      <c r="O7">
        <f t="shared" si="3"/>
        <v>8688.8666175386898</v>
      </c>
      <c r="P7" s="34">
        <f>'Mean Price'!P27</f>
        <v>139204.83334763948</v>
      </c>
      <c r="Q7">
        <v>574.83526682134561</v>
      </c>
      <c r="R7">
        <f t="shared" si="4"/>
        <v>6898.0232018561474</v>
      </c>
      <c r="S7" s="34">
        <f>'Mean Price'!H27</f>
        <v>126231.04225524476</v>
      </c>
      <c r="T7" s="48">
        <v>514</v>
      </c>
      <c r="U7" s="48">
        <f t="shared" si="5"/>
        <v>6168</v>
      </c>
      <c r="V7" s="34">
        <f>'Mean Price'!AD27</f>
        <v>133929.13269062227</v>
      </c>
      <c r="W7">
        <v>525.01939058171752</v>
      </c>
      <c r="X7">
        <f t="shared" si="6"/>
        <v>6300.2326869806102</v>
      </c>
      <c r="Y7" s="36"/>
      <c r="Z7">
        <f t="shared" si="7"/>
        <v>2.8576263396783337</v>
      </c>
      <c r="AA7">
        <f t="shared" si="15"/>
        <v>-2.5944851494780024E-2</v>
      </c>
      <c r="AB7">
        <f t="shared" si="8"/>
        <v>3.0208039679982801</v>
      </c>
      <c r="AC7">
        <f t="shared" si="16"/>
        <v>-3.495113617047154E-2</v>
      </c>
      <c r="AD7">
        <f t="shared" si="9"/>
        <v>3.0266506295968809</v>
      </c>
      <c r="AE7">
        <f t="shared" si="17"/>
        <v>3.0349036951541112E-3</v>
      </c>
      <c r="AF7">
        <f t="shared" si="10"/>
        <v>3.0128245756104679</v>
      </c>
      <c r="AG7">
        <f t="shared" si="18"/>
        <v>-7.1102381825048832E-3</v>
      </c>
      <c r="AH7">
        <f t="shared" si="11"/>
        <v>3.1763812905926656</v>
      </c>
      <c r="AI7">
        <f t="shared" si="19"/>
        <v>-2.345849539410657E-2</v>
      </c>
      <c r="AJ7">
        <f t="shared" si="12"/>
        <v>3.0047115915507239</v>
      </c>
      <c r="AK7">
        <f t="shared" si="20"/>
        <v>-8.8365818004980008E-3</v>
      </c>
      <c r="AL7">
        <f t="shared" si="13"/>
        <v>3.0187392602647494</v>
      </c>
      <c r="AM7">
        <f t="shared" si="21"/>
        <v>7.0522668044249948E-2</v>
      </c>
      <c r="AN7">
        <f t="shared" si="14"/>
        <v>3.0567242323803239</v>
      </c>
      <c r="AO7">
        <f t="shared" si="22"/>
        <v>-6.6023973666344091E-2</v>
      </c>
    </row>
    <row r="8" spans="1:41" x14ac:dyDescent="0.55000000000000004">
      <c r="A8" t="str">
        <f>'Mean Price'!A28</f>
        <v>2009Q3</v>
      </c>
      <c r="B8" s="34">
        <f>'Mean Price'!B28</f>
        <v>175755.46232876711</v>
      </c>
      <c r="C8">
        <f>Rent!B28*12</f>
        <v>9960</v>
      </c>
      <c r="D8" s="50">
        <v>145962.24645390071</v>
      </c>
      <c r="E8">
        <v>582.7758164165931</v>
      </c>
      <c r="F8">
        <f t="shared" si="0"/>
        <v>6993.3097969991177</v>
      </c>
      <c r="G8" s="34">
        <f>'Mean Price'!Z28</f>
        <v>129178.37974683543</v>
      </c>
      <c r="H8">
        <v>458.74409820585458</v>
      </c>
      <c r="I8">
        <f t="shared" si="1"/>
        <v>5504.9291784702546</v>
      </c>
      <c r="J8" s="34">
        <f>'Mean Price'!AH28</f>
        <v>155618</v>
      </c>
      <c r="K8">
        <v>639.60066555740434</v>
      </c>
      <c r="L8">
        <f t="shared" si="2"/>
        <v>7675.2079866888525</v>
      </c>
      <c r="M8" s="34">
        <f>'Mean Price'!M28</f>
        <v>209455.50754716981</v>
      </c>
      <c r="N8">
        <v>729.30287398673545</v>
      </c>
      <c r="O8">
        <f t="shared" si="3"/>
        <v>8751.6344878408254</v>
      </c>
      <c r="P8" s="34">
        <f>'Mean Price'!P28</f>
        <v>135784.39482377048</v>
      </c>
      <c r="Q8">
        <v>583.90564578499607</v>
      </c>
      <c r="R8">
        <f t="shared" si="4"/>
        <v>7006.8677494199528</v>
      </c>
      <c r="S8" s="34">
        <f>'Mean Price'!H28</f>
        <v>133699.35359778599</v>
      </c>
      <c r="T8" s="48">
        <v>524</v>
      </c>
      <c r="U8" s="48">
        <f t="shared" si="5"/>
        <v>6288</v>
      </c>
      <c r="V8" s="34">
        <f>'Mean Price'!AD28</f>
        <v>132397.47358870969</v>
      </c>
      <c r="W8">
        <v>519.04709141274236</v>
      </c>
      <c r="X8">
        <f t="shared" si="6"/>
        <v>6228.5650969529088</v>
      </c>
      <c r="Y8" s="36"/>
      <c r="Z8">
        <f t="shared" si="7"/>
        <v>2.870516538718074</v>
      </c>
      <c r="AA8">
        <f t="shared" si="15"/>
        <v>-8.3983696988317175E-3</v>
      </c>
      <c r="AB8">
        <f t="shared" si="8"/>
        <v>3.0383940535813991</v>
      </c>
      <c r="AC8">
        <f t="shared" si="16"/>
        <v>2.1116923440922614E-2</v>
      </c>
      <c r="AD8">
        <f t="shared" si="9"/>
        <v>3.1555503327793968</v>
      </c>
      <c r="AE8">
        <f t="shared" si="17"/>
        <v>-2.8690492462929307E-2</v>
      </c>
      <c r="AF8">
        <f t="shared" si="10"/>
        <v>3.009408893938736</v>
      </c>
      <c r="AG8">
        <f t="shared" si="18"/>
        <v>1.115064771950996E-2</v>
      </c>
      <c r="AH8">
        <f t="shared" si="11"/>
        <v>3.1752708607958082</v>
      </c>
      <c r="AI8">
        <f t="shared" si="19"/>
        <v>7.1979745223260437E-3</v>
      </c>
      <c r="AJ8">
        <f t="shared" si="12"/>
        <v>2.9641775204447893</v>
      </c>
      <c r="AK8">
        <f t="shared" si="20"/>
        <v>1.5655897072553063E-2</v>
      </c>
      <c r="AL8">
        <f t="shared" si="13"/>
        <v>3.0569505942481827</v>
      </c>
      <c r="AM8">
        <f t="shared" si="21"/>
        <v>1.9268418865876987E-2</v>
      </c>
      <c r="AN8">
        <f t="shared" si="14"/>
        <v>3.0566625769096785</v>
      </c>
      <c r="AO8">
        <f t="shared" si="22"/>
        <v>-1.1440582401893168E-2</v>
      </c>
    </row>
    <row r="9" spans="1:41" x14ac:dyDescent="0.55000000000000004">
      <c r="A9" t="str">
        <f>'Mean Price'!A29</f>
        <v>2009Q4</v>
      </c>
      <c r="B9" s="34">
        <f>'Mean Price'!B29</f>
        <v>170207.54183606559</v>
      </c>
      <c r="C9">
        <f>Rent!B29*12</f>
        <v>10284</v>
      </c>
      <c r="D9" s="50">
        <v>137638.03563348416</v>
      </c>
      <c r="E9">
        <v>578.13680494263019</v>
      </c>
      <c r="F9">
        <f t="shared" si="0"/>
        <v>6937.6416593115628</v>
      </c>
      <c r="G9" s="34">
        <f>'Mean Price'!Z29</f>
        <v>119069.25921839081</v>
      </c>
      <c r="H9">
        <v>458.74409820585458</v>
      </c>
      <c r="I9">
        <f t="shared" si="1"/>
        <v>5504.9291784702546</v>
      </c>
      <c r="J9" s="34">
        <f>'Mean Price'!AH29</f>
        <v>147865.77388297871</v>
      </c>
      <c r="K9">
        <v>629.92928452579031</v>
      </c>
      <c r="L9">
        <f t="shared" si="2"/>
        <v>7559.1514143094837</v>
      </c>
      <c r="M9" s="34">
        <f>'Mean Price'!M29</f>
        <v>211947.7999246059</v>
      </c>
      <c r="N9">
        <v>734.5335298452469</v>
      </c>
      <c r="O9">
        <f t="shared" si="3"/>
        <v>8814.4023581429628</v>
      </c>
      <c r="P9" s="34">
        <f>'Mean Price'!P29</f>
        <v>127749.83554585153</v>
      </c>
      <c r="Q9">
        <v>570.86697602474862</v>
      </c>
      <c r="R9">
        <f t="shared" si="4"/>
        <v>6850.4037122969839</v>
      </c>
      <c r="S9" s="34">
        <f>'Mean Price'!H29</f>
        <v>122990.57912060301</v>
      </c>
      <c r="T9" s="48">
        <v>495</v>
      </c>
      <c r="U9" s="48">
        <f t="shared" si="5"/>
        <v>5940</v>
      </c>
      <c r="V9" s="34">
        <f>'Mean Price'!AD29</f>
        <v>131036.32756395996</v>
      </c>
      <c r="W9">
        <v>560.85318559556788</v>
      </c>
      <c r="X9">
        <f t="shared" si="6"/>
        <v>6730.2382271468141</v>
      </c>
      <c r="Y9" s="36"/>
      <c r="Z9">
        <f t="shared" si="7"/>
        <v>2.8064292373641564</v>
      </c>
      <c r="AA9">
        <f t="shared" si="15"/>
        <v>3.2012217807136187E-2</v>
      </c>
      <c r="AB9">
        <f t="shared" si="8"/>
        <v>2.987665410832455</v>
      </c>
      <c r="AC9">
        <f t="shared" si="16"/>
        <v>-7.9920505313378042E-3</v>
      </c>
      <c r="AD9">
        <f t="shared" si="9"/>
        <v>3.0740614289023127</v>
      </c>
      <c r="AE9">
        <f t="shared" si="17"/>
        <v>0</v>
      </c>
      <c r="AF9">
        <f t="shared" si="10"/>
        <v>2.973545991921394</v>
      </c>
      <c r="AG9">
        <f t="shared" si="18"/>
        <v>-1.5236455242090181E-2</v>
      </c>
      <c r="AH9">
        <f t="shared" si="11"/>
        <v>3.1799530023132081</v>
      </c>
      <c r="AI9">
        <f t="shared" si="19"/>
        <v>7.1465337340740872E-3</v>
      </c>
      <c r="AJ9">
        <f t="shared" si="12"/>
        <v>2.925766355131449</v>
      </c>
      <c r="AK9">
        <f t="shared" si="20"/>
        <v>-2.2583188505119058E-2</v>
      </c>
      <c r="AL9">
        <f t="shared" si="13"/>
        <v>3.0303986265490845</v>
      </c>
      <c r="AM9">
        <f t="shared" si="21"/>
        <v>-5.6933921752351811E-2</v>
      </c>
      <c r="AN9">
        <f t="shared" si="14"/>
        <v>2.9688640535833493</v>
      </c>
      <c r="AO9">
        <f t="shared" si="22"/>
        <v>7.7464556068237087E-2</v>
      </c>
    </row>
    <row r="10" spans="1:41" x14ac:dyDescent="0.55000000000000004">
      <c r="A10" t="str">
        <f>'Mean Price'!A30</f>
        <v>2010Q1</v>
      </c>
      <c r="B10" s="34">
        <f>'Mean Price'!B30</f>
        <v>176870.59603463204</v>
      </c>
      <c r="C10">
        <f>Rent!B30*12</f>
        <v>10296</v>
      </c>
      <c r="D10" s="50">
        <v>138298.03282655246</v>
      </c>
      <c r="E10">
        <v>585.09532215357467</v>
      </c>
      <c r="F10">
        <f t="shared" si="0"/>
        <v>7021.143865842896</v>
      </c>
      <c r="G10" s="34">
        <f>'Mean Price'!Z30</f>
        <v>124677.47369068541</v>
      </c>
      <c r="H10">
        <v>498.80075542965056</v>
      </c>
      <c r="I10">
        <f t="shared" si="1"/>
        <v>5985.609065155807</v>
      </c>
      <c r="J10" s="34">
        <f>'Mean Price'!AH30</f>
        <v>153245.01516678944</v>
      </c>
      <c r="K10">
        <v>637.66638935108153</v>
      </c>
      <c r="L10">
        <f t="shared" si="2"/>
        <v>7651.9966722129784</v>
      </c>
      <c r="M10" s="34">
        <f>'Mean Price'!M30</f>
        <v>214168.75776764282</v>
      </c>
      <c r="N10">
        <v>740.51142225497426</v>
      </c>
      <c r="O10">
        <f t="shared" si="3"/>
        <v>8886.1370670596916</v>
      </c>
      <c r="P10" s="34">
        <f>'Mean Price'!P30</f>
        <v>127682.70344502124</v>
      </c>
      <c r="Q10">
        <v>590.70843000773391</v>
      </c>
      <c r="R10">
        <f t="shared" si="4"/>
        <v>7088.5011600928065</v>
      </c>
      <c r="S10" s="34">
        <f>'Mean Price'!H30</f>
        <v>124670.10209349594</v>
      </c>
      <c r="T10" s="48">
        <v>576</v>
      </c>
      <c r="U10" s="48">
        <f t="shared" si="5"/>
        <v>6912</v>
      </c>
      <c r="V10" s="34">
        <f>'Mean Price'!AD30</f>
        <v>130657.53799263353</v>
      </c>
      <c r="W10">
        <v>565.196675900277</v>
      </c>
      <c r="X10">
        <f t="shared" si="6"/>
        <v>6782.3601108033236</v>
      </c>
      <c r="Y10" s="36"/>
      <c r="Z10">
        <f t="shared" si="7"/>
        <v>2.8436628990495678</v>
      </c>
      <c r="AA10">
        <f t="shared" si="15"/>
        <v>1.1661808901823939E-3</v>
      </c>
      <c r="AB10">
        <f t="shared" si="8"/>
        <v>2.9804848659950687</v>
      </c>
      <c r="AC10">
        <f t="shared" si="16"/>
        <v>1.1964250391770627E-2</v>
      </c>
      <c r="AD10">
        <f t="shared" si="9"/>
        <v>3.0363720932430445</v>
      </c>
      <c r="AE10">
        <f t="shared" si="17"/>
        <v>8.3714193959161826E-2</v>
      </c>
      <c r="AF10">
        <f t="shared" si="10"/>
        <v>2.9970714301407466</v>
      </c>
      <c r="AG10">
        <f t="shared" si="18"/>
        <v>1.2207679579929407E-2</v>
      </c>
      <c r="AH10">
        <f t="shared" si="11"/>
        <v>3.1822718624970965</v>
      </c>
      <c r="AI10">
        <f t="shared" si="19"/>
        <v>8.1054141828216207E-3</v>
      </c>
      <c r="AJ10">
        <f t="shared" si="12"/>
        <v>2.8910743908415957</v>
      </c>
      <c r="AK10">
        <f t="shared" si="20"/>
        <v>3.4166329594749675E-2</v>
      </c>
      <c r="AL10">
        <f t="shared" si="13"/>
        <v>2.8924120337646833</v>
      </c>
      <c r="AM10">
        <f t="shared" si="21"/>
        <v>0.15154989812720088</v>
      </c>
      <c r="AN10">
        <f t="shared" si="14"/>
        <v>2.9582545460621263</v>
      </c>
      <c r="AO10">
        <f t="shared" si="22"/>
        <v>7.7145994953303825E-3</v>
      </c>
    </row>
    <row r="11" spans="1:41" x14ac:dyDescent="0.55000000000000004">
      <c r="A11" t="str">
        <f>'Mean Price'!A31</f>
        <v>2010Q2</v>
      </c>
      <c r="B11" s="34">
        <f>'Mean Price'!B31</f>
        <v>189827.22300156738</v>
      </c>
      <c r="C11">
        <f>Rent!B31*12</f>
        <v>10248</v>
      </c>
      <c r="D11" s="50">
        <v>149992.29490636705</v>
      </c>
      <c r="E11">
        <v>581.03618711385707</v>
      </c>
      <c r="F11">
        <f t="shared" si="0"/>
        <v>6972.4342453662848</v>
      </c>
      <c r="G11" s="34">
        <f>'Mean Price'!Z31</f>
        <v>128380.3585067114</v>
      </c>
      <c r="H11">
        <v>460.65155807365431</v>
      </c>
      <c r="I11">
        <f t="shared" si="1"/>
        <v>5527.8186968838518</v>
      </c>
      <c r="J11" s="34">
        <f>'Mean Price'!AH31</f>
        <v>163360.32213285883</v>
      </c>
      <c r="K11">
        <v>653.78535773710485</v>
      </c>
      <c r="L11">
        <f t="shared" si="2"/>
        <v>7845.4242928452586</v>
      </c>
      <c r="M11" s="34">
        <f>'Mean Price'!M31</f>
        <v>230128.31827720205</v>
      </c>
      <c r="N11">
        <v>755.45615327929261</v>
      </c>
      <c r="O11">
        <f t="shared" si="3"/>
        <v>9065.4738393515108</v>
      </c>
      <c r="P11" s="34">
        <f>'Mean Price'!P31</f>
        <v>143692.93086287912</v>
      </c>
      <c r="Q11">
        <v>590.14153132250567</v>
      </c>
      <c r="R11">
        <f t="shared" si="4"/>
        <v>7081.698375870068</v>
      </c>
      <c r="S11" s="34">
        <f>'Mean Price'!H31</f>
        <v>126704.86001821494</v>
      </c>
      <c r="T11" s="48">
        <v>543</v>
      </c>
      <c r="U11" s="48">
        <f t="shared" si="5"/>
        <v>6516</v>
      </c>
      <c r="V11" s="34">
        <f>'Mean Price'!AD31</f>
        <v>136499.35519930677</v>
      </c>
      <c r="W11">
        <v>539.67867036011091</v>
      </c>
      <c r="X11">
        <f t="shared" si="6"/>
        <v>6476.1440443213305</v>
      </c>
      <c r="Y11" s="36"/>
      <c r="Z11">
        <f t="shared" si="7"/>
        <v>2.9190317412308011</v>
      </c>
      <c r="AA11">
        <f t="shared" si="15"/>
        <v>-4.6729056993923702E-3</v>
      </c>
      <c r="AB11">
        <f t="shared" si="8"/>
        <v>3.0686195155787472</v>
      </c>
      <c r="AC11">
        <f t="shared" si="16"/>
        <v>-6.9617387087988836E-3</v>
      </c>
      <c r="AD11">
        <f t="shared" si="9"/>
        <v>3.1452041197307183</v>
      </c>
      <c r="AE11">
        <f t="shared" si="17"/>
        <v>-7.956481041235032E-2</v>
      </c>
      <c r="AF11">
        <f t="shared" si="10"/>
        <v>3.0360278571192718</v>
      </c>
      <c r="AG11">
        <f t="shared" si="18"/>
        <v>2.4963852528416545E-2</v>
      </c>
      <c r="AH11">
        <f t="shared" si="11"/>
        <v>3.2341639447622108</v>
      </c>
      <c r="AI11">
        <f t="shared" si="19"/>
        <v>1.9980684690483246E-2</v>
      </c>
      <c r="AJ11">
        <f t="shared" si="12"/>
        <v>3.0101648356223865</v>
      </c>
      <c r="AK11">
        <f t="shared" si="20"/>
        <v>-9.6015369834348151E-4</v>
      </c>
      <c r="AL11">
        <f t="shared" si="13"/>
        <v>2.9675997543221477</v>
      </c>
      <c r="AM11">
        <f t="shared" si="21"/>
        <v>-5.8998340761955759E-2</v>
      </c>
      <c r="AN11">
        <f t="shared" si="14"/>
        <v>3.0481946124391808</v>
      </c>
      <c r="AO11">
        <f t="shared" si="22"/>
        <v>-4.6199861958394595E-2</v>
      </c>
    </row>
    <row r="12" spans="1:41" x14ac:dyDescent="0.55000000000000004">
      <c r="A12" t="str">
        <f>'Mean Price'!A32</f>
        <v>2010Q3</v>
      </c>
      <c r="B12" s="34">
        <f>'Mean Price'!B32</f>
        <v>185048.08994092827</v>
      </c>
      <c r="C12">
        <f>Rent!B32*12</f>
        <v>10224</v>
      </c>
      <c r="D12" s="50">
        <v>139863.84262645914</v>
      </c>
      <c r="E12">
        <v>581.03618711385707</v>
      </c>
      <c r="F12">
        <f t="shared" si="0"/>
        <v>6972.4342453662848</v>
      </c>
      <c r="G12" s="34">
        <f>'Mean Price'!Z32</f>
        <v>123545.50099830795</v>
      </c>
      <c r="H12">
        <v>485.9254013220019</v>
      </c>
      <c r="I12">
        <f t="shared" si="1"/>
        <v>5831.1048158640224</v>
      </c>
      <c r="J12" s="34">
        <f>'Mean Price'!AH32</f>
        <v>157929.81908291648</v>
      </c>
      <c r="K12">
        <v>648.62728785357729</v>
      </c>
      <c r="L12">
        <f t="shared" si="2"/>
        <v>7783.527454242927</v>
      </c>
      <c r="M12" s="34">
        <f>'Mean Price'!M32</f>
        <v>216252.8410308765</v>
      </c>
      <c r="N12">
        <v>752.46720707442898</v>
      </c>
      <c r="O12">
        <f t="shared" si="3"/>
        <v>9029.6064848931474</v>
      </c>
      <c r="P12" s="34">
        <f>'Mean Price'!P32</f>
        <v>135458.91805928669</v>
      </c>
      <c r="Q12">
        <v>589.00773395204942</v>
      </c>
      <c r="R12">
        <f t="shared" si="4"/>
        <v>7068.092807424593</v>
      </c>
      <c r="S12" s="34">
        <f>'Mean Price'!H32</f>
        <v>124753.97678571429</v>
      </c>
      <c r="T12" s="49">
        <v>543</v>
      </c>
      <c r="U12" s="48">
        <f t="shared" si="5"/>
        <v>6516</v>
      </c>
      <c r="V12" s="34">
        <f>'Mean Price'!AD32</f>
        <v>135407.09800166529</v>
      </c>
      <c r="W12">
        <v>541.85041551246536</v>
      </c>
      <c r="X12">
        <f t="shared" si="6"/>
        <v>6502.2049861495843</v>
      </c>
      <c r="Y12" s="36"/>
      <c r="Z12">
        <f t="shared" si="7"/>
        <v>2.8958778392897746</v>
      </c>
      <c r="AA12">
        <f t="shared" si="15"/>
        <v>-2.3446669592541345E-3</v>
      </c>
      <c r="AB12">
        <f t="shared" si="8"/>
        <v>2.9987049867976752</v>
      </c>
      <c r="AC12">
        <f t="shared" si="16"/>
        <v>0</v>
      </c>
      <c r="AD12">
        <f t="shared" si="9"/>
        <v>3.0534030296482388</v>
      </c>
      <c r="AE12">
        <f t="shared" si="17"/>
        <v>5.3413199010206899E-2</v>
      </c>
      <c r="AF12">
        <f t="shared" si="10"/>
        <v>3.0101411156052098</v>
      </c>
      <c r="AG12">
        <f t="shared" si="18"/>
        <v>-7.9208334914442208E-3</v>
      </c>
      <c r="AH12">
        <f t="shared" si="11"/>
        <v>3.1759394956000406</v>
      </c>
      <c r="AI12">
        <f t="shared" si="19"/>
        <v>-3.9643263019091103E-3</v>
      </c>
      <c r="AJ12">
        <f t="shared" si="12"/>
        <v>2.9530777215748301</v>
      </c>
      <c r="AK12">
        <f t="shared" si="20"/>
        <v>-1.9230775157413765E-3</v>
      </c>
      <c r="AL12">
        <f t="shared" si="13"/>
        <v>2.9520829214255331</v>
      </c>
      <c r="AM12">
        <f t="shared" si="21"/>
        <v>0</v>
      </c>
      <c r="AN12">
        <f t="shared" si="14"/>
        <v>3.0361444335534946</v>
      </c>
      <c r="AO12">
        <f t="shared" si="22"/>
        <v>4.0160696548897437E-3</v>
      </c>
    </row>
    <row r="13" spans="1:41" x14ac:dyDescent="0.55000000000000004">
      <c r="A13" t="str">
        <f>'Mean Price'!A33</f>
        <v>2010Q4</v>
      </c>
      <c r="B13" s="34">
        <f>'Mean Price'!B33</f>
        <v>179063.99075297225</v>
      </c>
      <c r="C13">
        <f>Rent!B33*12</f>
        <v>10440</v>
      </c>
      <c r="D13" s="50">
        <v>132062.65800539084</v>
      </c>
      <c r="E13">
        <v>581.61606354810237</v>
      </c>
      <c r="F13">
        <f t="shared" si="0"/>
        <v>6979.3927625772285</v>
      </c>
      <c r="G13" s="34">
        <f>'Mean Price'!Z33</f>
        <v>114489.13959390864</v>
      </c>
      <c r="H13">
        <v>476.86496694995276</v>
      </c>
      <c r="I13">
        <f t="shared" si="1"/>
        <v>5722.3796033994331</v>
      </c>
      <c r="J13" s="34">
        <f>'Mean Price'!AH33</f>
        <v>146260.29182762932</v>
      </c>
      <c r="K13">
        <v>643.46921797004984</v>
      </c>
      <c r="L13">
        <f t="shared" si="2"/>
        <v>7721.6306156405981</v>
      </c>
      <c r="M13" s="34">
        <f>'Mean Price'!M33</f>
        <v>204262.18243678159</v>
      </c>
      <c r="N13">
        <v>771.14812085482697</v>
      </c>
      <c r="O13">
        <f t="shared" si="3"/>
        <v>9253.7774502579232</v>
      </c>
      <c r="P13" s="34">
        <f>'Mean Price'!P33</f>
        <v>125587.65353223594</v>
      </c>
      <c r="Q13">
        <v>587.87393658159317</v>
      </c>
      <c r="R13">
        <f t="shared" si="4"/>
        <v>7054.487238979118</v>
      </c>
      <c r="S13" s="34">
        <f>'Mean Price'!H33</f>
        <v>116038.11971830987</v>
      </c>
      <c r="T13" s="48">
        <v>538</v>
      </c>
      <c r="U13" s="48">
        <f t="shared" si="5"/>
        <v>6456</v>
      </c>
      <c r="V13" s="34">
        <f>'Mean Price'!AD33</f>
        <v>125490.45562913908</v>
      </c>
      <c r="W13">
        <v>568.9972299168976</v>
      </c>
      <c r="X13">
        <f t="shared" si="6"/>
        <v>6827.9667590027711</v>
      </c>
      <c r="Y13" s="36"/>
      <c r="Z13">
        <f t="shared" si="7"/>
        <v>2.8420986497419198</v>
      </c>
      <c r="AA13">
        <f t="shared" si="15"/>
        <v>2.0906684819313643E-2</v>
      </c>
      <c r="AB13">
        <f t="shared" si="8"/>
        <v>2.9403145755951954</v>
      </c>
      <c r="AC13">
        <f t="shared" si="16"/>
        <v>9.9750631712533814E-4</v>
      </c>
      <c r="AD13">
        <f t="shared" si="9"/>
        <v>2.9960952343255065</v>
      </c>
      <c r="AE13">
        <f t="shared" si="17"/>
        <v>-1.8821754240587744E-2</v>
      </c>
      <c r="AF13">
        <f t="shared" si="10"/>
        <v>2.9413622937314585</v>
      </c>
      <c r="AG13">
        <f t="shared" si="18"/>
        <v>-7.9840743482204202E-3</v>
      </c>
      <c r="AH13">
        <f t="shared" si="11"/>
        <v>3.09437253553113</v>
      </c>
      <c r="AI13">
        <f t="shared" si="19"/>
        <v>2.4523053322945812E-2</v>
      </c>
      <c r="AJ13">
        <f t="shared" si="12"/>
        <v>2.8793400471495816</v>
      </c>
      <c r="AK13">
        <f t="shared" si="20"/>
        <v>-1.9267828696999455E-3</v>
      </c>
      <c r="AL13">
        <f t="shared" si="13"/>
        <v>2.8889088244168546</v>
      </c>
      <c r="AM13">
        <f t="shared" si="21"/>
        <v>-9.2507597721509984E-3</v>
      </c>
      <c r="AN13">
        <f t="shared" si="14"/>
        <v>2.9112027683315134</v>
      </c>
      <c r="AO13">
        <f t="shared" si="22"/>
        <v>4.8885588569523651E-2</v>
      </c>
    </row>
    <row r="14" spans="1:41" x14ac:dyDescent="0.55000000000000004">
      <c r="A14" t="str">
        <f>'Mean Price'!A34</f>
        <v>2011Q1</v>
      </c>
      <c r="B14" s="34">
        <f>'Mean Price'!B34</f>
        <v>182733.87391930836</v>
      </c>
      <c r="C14">
        <f>Rent!B34*12</f>
        <v>10884</v>
      </c>
      <c r="D14" s="50">
        <v>139810.90012958963</v>
      </c>
      <c r="E14">
        <v>583.93556928508394</v>
      </c>
      <c r="F14">
        <f t="shared" si="0"/>
        <v>7007.2268314210069</v>
      </c>
      <c r="G14" s="34">
        <f>'Mean Price'!Z34</f>
        <v>119979.14920318725</v>
      </c>
      <c r="H14">
        <v>469.71199244570346</v>
      </c>
      <c r="I14">
        <f t="shared" si="1"/>
        <v>5636.543909348442</v>
      </c>
      <c r="J14" s="34">
        <f>'Mean Price'!AH34</f>
        <v>153821.87836499882</v>
      </c>
      <c r="K14">
        <v>646.69301164725448</v>
      </c>
      <c r="L14">
        <f t="shared" si="2"/>
        <v>7760.3161397670538</v>
      </c>
      <c r="M14" s="34">
        <f>'Mean Price'!M34</f>
        <v>208730.43384246941</v>
      </c>
      <c r="N14">
        <v>765.91746499631552</v>
      </c>
      <c r="O14">
        <f t="shared" si="3"/>
        <v>9191.0095799557857</v>
      </c>
      <c r="P14" s="34">
        <f>'Mean Price'!P34</f>
        <v>129168.69303421199</v>
      </c>
      <c r="Q14">
        <v>579.93735498839897</v>
      </c>
      <c r="R14">
        <f t="shared" si="4"/>
        <v>6959.2482598607876</v>
      </c>
      <c r="S14" s="34">
        <f>'Mean Price'!H34</f>
        <v>122371.65434988181</v>
      </c>
      <c r="T14" s="48">
        <v>592</v>
      </c>
      <c r="U14" s="48">
        <f t="shared" si="5"/>
        <v>7104</v>
      </c>
      <c r="V14" s="34">
        <f>'Mean Price'!AD34</f>
        <v>133518.0221010902</v>
      </c>
      <c r="W14">
        <v>522.84764542936296</v>
      </c>
      <c r="X14">
        <f t="shared" si="6"/>
        <v>6274.1717451523555</v>
      </c>
      <c r="Y14" s="36"/>
      <c r="Z14">
        <f t="shared" si="7"/>
        <v>2.8207370326077887</v>
      </c>
      <c r="AA14">
        <f t="shared" si="15"/>
        <v>4.1649238466507248E-2</v>
      </c>
      <c r="AB14">
        <f t="shared" si="8"/>
        <v>2.9933487752326511</v>
      </c>
      <c r="AC14">
        <f t="shared" si="16"/>
        <v>3.9801047566269477E-3</v>
      </c>
      <c r="AD14">
        <f t="shared" si="9"/>
        <v>3.0580468753926002</v>
      </c>
      <c r="AE14">
        <f t="shared" si="17"/>
        <v>-1.5113637810048071E-2</v>
      </c>
      <c r="AF14">
        <f t="shared" si="10"/>
        <v>2.9867722259767944</v>
      </c>
      <c r="AG14">
        <f t="shared" si="18"/>
        <v>4.9975116504716163E-3</v>
      </c>
      <c r="AH14">
        <f t="shared" si="11"/>
        <v>3.1228178425474389</v>
      </c>
      <c r="AI14">
        <f t="shared" si="19"/>
        <v>-6.8060544689995022E-3</v>
      </c>
      <c r="AJ14">
        <f t="shared" si="12"/>
        <v>2.9210477881367556</v>
      </c>
      <c r="AK14">
        <f t="shared" si="20"/>
        <v>-1.3592442277900969E-2</v>
      </c>
      <c r="AL14">
        <f t="shared" si="13"/>
        <v>2.8464047554602705</v>
      </c>
      <c r="AM14">
        <f t="shared" si="21"/>
        <v>9.5648074722221255E-2</v>
      </c>
      <c r="AN14">
        <f t="shared" si="14"/>
        <v>3.0577949822393142</v>
      </c>
      <c r="AO14">
        <f t="shared" si="22"/>
        <v>-8.4585453082861931E-2</v>
      </c>
    </row>
    <row r="15" spans="1:41" x14ac:dyDescent="0.55000000000000004">
      <c r="A15" t="str">
        <f>'Mean Price'!A35</f>
        <v>2011Q2</v>
      </c>
      <c r="B15" s="34">
        <f>'Mean Price'!B35</f>
        <v>190051.08339538347</v>
      </c>
      <c r="C15">
        <f>Rent!B35*12</f>
        <v>10344</v>
      </c>
      <c r="D15" s="50">
        <v>149599.95479532162</v>
      </c>
      <c r="E15">
        <v>607.71050308914391</v>
      </c>
      <c r="F15">
        <f t="shared" si="0"/>
        <v>7292.526037069727</v>
      </c>
      <c r="G15" s="34">
        <f>'Mean Price'!Z35</f>
        <v>121382.38566539924</v>
      </c>
      <c r="H15">
        <v>474.00377714825305</v>
      </c>
      <c r="I15">
        <f t="shared" si="1"/>
        <v>5688.0453257790368</v>
      </c>
      <c r="J15" s="34">
        <f>'Mean Price'!AH35</f>
        <v>163069.19114533535</v>
      </c>
      <c r="K15">
        <v>662.81198003327779</v>
      </c>
      <c r="L15">
        <f t="shared" si="2"/>
        <v>7953.743760399333</v>
      </c>
      <c r="M15" s="34">
        <f>'Mean Price'!M35</f>
        <v>225463.11858690745</v>
      </c>
      <c r="N15">
        <v>768.90641120117914</v>
      </c>
      <c r="O15">
        <f t="shared" si="3"/>
        <v>9226.8769344141492</v>
      </c>
      <c r="P15" s="34">
        <f>'Mean Price'!P35</f>
        <v>138701.86064199734</v>
      </c>
      <c r="Q15">
        <v>600.91260634184061</v>
      </c>
      <c r="R15">
        <f t="shared" si="4"/>
        <v>7210.9512761020869</v>
      </c>
      <c r="S15" s="34">
        <f>'Mean Price'!H35</f>
        <v>121480.77622377622</v>
      </c>
      <c r="T15" s="48">
        <v>550</v>
      </c>
      <c r="U15" s="48">
        <f t="shared" si="5"/>
        <v>6600</v>
      </c>
      <c r="V15" s="34">
        <f>'Mean Price'!AD35</f>
        <v>139505.04458949098</v>
      </c>
      <c r="W15">
        <v>539.67867036011091</v>
      </c>
      <c r="X15">
        <f t="shared" si="6"/>
        <v>6476.1440443213305</v>
      </c>
      <c r="Y15" s="36"/>
      <c r="Z15">
        <f t="shared" si="7"/>
        <v>2.9108862545302658</v>
      </c>
      <c r="AA15">
        <f t="shared" si="15"/>
        <v>-5.0887179451443477E-2</v>
      </c>
      <c r="AB15">
        <f t="shared" si="8"/>
        <v>3.0211147702265659</v>
      </c>
      <c r="AC15">
        <f t="shared" si="16"/>
        <v>3.9907972162425205E-2</v>
      </c>
      <c r="AD15">
        <f t="shared" si="9"/>
        <v>3.0605791135962073</v>
      </c>
      <c r="AE15">
        <f t="shared" si="17"/>
        <v>9.0955654844851151E-3</v>
      </c>
      <c r="AF15">
        <f t="shared" si="10"/>
        <v>3.020531865213294</v>
      </c>
      <c r="AG15">
        <f t="shared" si="18"/>
        <v>2.4619658053174769E-2</v>
      </c>
      <c r="AH15">
        <f t="shared" si="11"/>
        <v>3.1960359606718307</v>
      </c>
      <c r="AI15">
        <f t="shared" si="19"/>
        <v>3.8948442615410572E-3</v>
      </c>
      <c r="AJ15">
        <f t="shared" si="12"/>
        <v>2.9567258610706371</v>
      </c>
      <c r="AK15">
        <f t="shared" si="20"/>
        <v>3.5529421154486318E-2</v>
      </c>
      <c r="AL15">
        <f t="shared" si="13"/>
        <v>2.9126863808496157</v>
      </c>
      <c r="AM15">
        <f t="shared" si="21"/>
        <v>-7.3588356657489071E-2</v>
      </c>
      <c r="AN15">
        <f t="shared" si="14"/>
        <v>3.0699754841793547</v>
      </c>
      <c r="AO15">
        <f t="shared" si="22"/>
        <v>3.1683794858448446E-2</v>
      </c>
    </row>
    <row r="16" spans="1:41" x14ac:dyDescent="0.55000000000000004">
      <c r="A16" t="str">
        <f>'Mean Price'!A36</f>
        <v>2011Q3</v>
      </c>
      <c r="B16" s="34">
        <f>'Mean Price'!B36</f>
        <v>186847.01803278687</v>
      </c>
      <c r="C16">
        <f>Rent!B36*12</f>
        <v>10536</v>
      </c>
      <c r="D16" s="50">
        <v>147157.19405940594</v>
      </c>
      <c r="E16">
        <v>582.7758164165931</v>
      </c>
      <c r="F16">
        <f t="shared" si="0"/>
        <v>6993.3097969991177</v>
      </c>
      <c r="G16" s="34">
        <f>'Mean Price'!Z36</f>
        <v>116810.54743315508</v>
      </c>
      <c r="H16">
        <v>481.63361661945231</v>
      </c>
      <c r="I16">
        <f t="shared" si="1"/>
        <v>5779.6033994334275</v>
      </c>
      <c r="J16" s="34">
        <f>'Mean Price'!AH36</f>
        <v>157202.4454962679</v>
      </c>
      <c r="K16">
        <v>669.90432612312816</v>
      </c>
      <c r="L16">
        <f t="shared" si="2"/>
        <v>8038.8519134775379</v>
      </c>
      <c r="M16" s="34">
        <f>'Mean Price'!M36</f>
        <v>225774.89794822625</v>
      </c>
      <c r="N16">
        <v>783.10390567428158</v>
      </c>
      <c r="O16">
        <f t="shared" si="3"/>
        <v>9397.2468680913789</v>
      </c>
      <c r="P16" s="34">
        <f>'Mean Price'!P36</f>
        <v>134629.1572705078</v>
      </c>
      <c r="Q16">
        <v>604.88089713843772</v>
      </c>
      <c r="R16">
        <f t="shared" si="4"/>
        <v>7258.5707656612522</v>
      </c>
      <c r="S16" s="34">
        <f>'Mean Price'!H36</f>
        <v>130619.07952286283</v>
      </c>
      <c r="T16" s="48">
        <v>529</v>
      </c>
      <c r="U16" s="48">
        <f t="shared" si="5"/>
        <v>6348</v>
      </c>
      <c r="V16" s="34">
        <f>'Mean Price'!AD36</f>
        <v>135002.47518852458</v>
      </c>
      <c r="W16">
        <v>545.10803324099732</v>
      </c>
      <c r="X16">
        <f t="shared" si="6"/>
        <v>6541.2963988919673</v>
      </c>
      <c r="Y16" s="36"/>
      <c r="Z16">
        <f t="shared" si="7"/>
        <v>2.8754922322129737</v>
      </c>
      <c r="AA16">
        <f t="shared" si="15"/>
        <v>1.8391322971423669E-2</v>
      </c>
      <c r="AB16">
        <f t="shared" si="8"/>
        <v>3.0465474140213944</v>
      </c>
      <c r="AC16">
        <f t="shared" si="16"/>
        <v>-4.1896044387811429E-2</v>
      </c>
      <c r="AD16">
        <f t="shared" si="9"/>
        <v>3.006218305367955</v>
      </c>
      <c r="AE16">
        <f t="shared" si="17"/>
        <v>1.5968403178730984E-2</v>
      </c>
      <c r="AF16">
        <f t="shared" si="10"/>
        <v>2.973248160302854</v>
      </c>
      <c r="AG16">
        <f t="shared" si="18"/>
        <v>1.0643545084117158E-2</v>
      </c>
      <c r="AH16">
        <f t="shared" si="11"/>
        <v>3.1791217161271224</v>
      </c>
      <c r="AI16">
        <f t="shared" si="19"/>
        <v>1.8296129046937823E-2</v>
      </c>
      <c r="AJ16">
        <f t="shared" si="12"/>
        <v>2.920341070152527</v>
      </c>
      <c r="AK16">
        <f t="shared" si="20"/>
        <v>6.5820641956407027E-3</v>
      </c>
      <c r="AL16">
        <f t="shared" si="13"/>
        <v>3.0241454948008517</v>
      </c>
      <c r="AM16">
        <f t="shared" si="21"/>
        <v>-3.8929846368217245E-2</v>
      </c>
      <c r="AN16">
        <f t="shared" si="14"/>
        <v>3.0271577410449879</v>
      </c>
      <c r="AO16">
        <f t="shared" si="22"/>
        <v>1.0010093595100425E-2</v>
      </c>
    </row>
    <row r="17" spans="1:41" x14ac:dyDescent="0.55000000000000004">
      <c r="A17" t="str">
        <f>'Mean Price'!A37</f>
        <v>2011Q4</v>
      </c>
      <c r="B17" s="34">
        <f>'Mean Price'!B37</f>
        <v>180508.33558652728</v>
      </c>
      <c r="C17">
        <f>Rent!B37*12</f>
        <v>10728</v>
      </c>
      <c r="D17" s="50">
        <v>135395.5722029703</v>
      </c>
      <c r="E17">
        <v>585.09532215357467</v>
      </c>
      <c r="F17">
        <f t="shared" si="0"/>
        <v>7021.143865842896</v>
      </c>
      <c r="G17" s="34">
        <f>'Mean Price'!Z37</f>
        <v>109135.41264935065</v>
      </c>
      <c r="H17">
        <v>480.67988668555239</v>
      </c>
      <c r="I17">
        <f t="shared" si="1"/>
        <v>5768.1586402266284</v>
      </c>
      <c r="J17" s="34">
        <f>'Mean Price'!AH37</f>
        <v>148722.84910146391</v>
      </c>
      <c r="K17">
        <v>655.71963394342765</v>
      </c>
      <c r="L17">
        <f t="shared" si="2"/>
        <v>7868.6356073211318</v>
      </c>
      <c r="M17" s="34">
        <f>'Mean Price'!M37</f>
        <v>202592.51290803109</v>
      </c>
      <c r="N17">
        <v>779.36772291820205</v>
      </c>
      <c r="O17">
        <f t="shared" si="3"/>
        <v>9352.4126750184241</v>
      </c>
      <c r="P17" s="34">
        <f>'Mean Price'!P37</f>
        <v>123663.05929936307</v>
      </c>
      <c r="Q17">
        <v>598.645011600928</v>
      </c>
      <c r="R17">
        <f t="shared" si="4"/>
        <v>7183.740139211136</v>
      </c>
      <c r="S17" s="34">
        <f>'Mean Price'!H37</f>
        <v>119788.47041420119</v>
      </c>
      <c r="T17" s="48">
        <v>496</v>
      </c>
      <c r="U17" s="48">
        <f t="shared" si="5"/>
        <v>5952</v>
      </c>
      <c r="V17" s="34">
        <f>'Mean Price'!AD37</f>
        <v>132118.37327058823</v>
      </c>
      <c r="W17">
        <v>527.73407202216072</v>
      </c>
      <c r="X17">
        <f t="shared" si="6"/>
        <v>6332.8088642659286</v>
      </c>
      <c r="Y17" s="36"/>
      <c r="Z17">
        <f t="shared" si="7"/>
        <v>2.8229198112620475</v>
      </c>
      <c r="AA17">
        <f t="shared" si="15"/>
        <v>1.8059181538397466E-2</v>
      </c>
      <c r="AB17">
        <f t="shared" si="8"/>
        <v>2.9592745097245108</v>
      </c>
      <c r="AC17">
        <f t="shared" si="16"/>
        <v>3.9721998604329454E-3</v>
      </c>
      <c r="AD17">
        <f t="shared" si="9"/>
        <v>2.940236525963619</v>
      </c>
      <c r="AE17">
        <f t="shared" si="17"/>
        <v>-1.9821612039912112E-3</v>
      </c>
      <c r="AF17">
        <f t="shared" si="10"/>
        <v>2.9391998196040507</v>
      </c>
      <c r="AG17">
        <f t="shared" si="18"/>
        <v>-2.1401595050667476E-2</v>
      </c>
      <c r="AH17">
        <f t="shared" si="11"/>
        <v>3.0755622859645642</v>
      </c>
      <c r="AI17">
        <f t="shared" si="19"/>
        <v>-4.7824098802150203E-3</v>
      </c>
      <c r="AJ17">
        <f t="shared" si="12"/>
        <v>2.8457404452409936</v>
      </c>
      <c r="AK17">
        <f t="shared" si="20"/>
        <v>-1.0362787035546659E-2</v>
      </c>
      <c r="AL17">
        <f t="shared" si="13"/>
        <v>3.002000143237038</v>
      </c>
      <c r="AM17">
        <f t="shared" si="21"/>
        <v>-6.4412505133371947E-2</v>
      </c>
      <c r="AN17">
        <f t="shared" si="14"/>
        <v>3.0379544117683803</v>
      </c>
      <c r="AO17">
        <f t="shared" si="22"/>
        <v>-3.2391495791235403E-2</v>
      </c>
    </row>
    <row r="18" spans="1:41" x14ac:dyDescent="0.55000000000000004">
      <c r="A18" t="str">
        <f>'Mean Price'!A38</f>
        <v>2012Q1</v>
      </c>
      <c r="B18" s="34">
        <f>'Mean Price'!B38</f>
        <v>180440.63748898677</v>
      </c>
      <c r="C18">
        <f>Rent!B38*12</f>
        <v>10956</v>
      </c>
      <c r="D18" s="50">
        <v>142569.31933962266</v>
      </c>
      <c r="E18">
        <v>568.85878199470437</v>
      </c>
      <c r="F18">
        <f t="shared" si="0"/>
        <v>6826.3053839364529</v>
      </c>
      <c r="G18" s="34">
        <f>'Mean Price'!Z38</f>
        <v>116132.59432432432</v>
      </c>
      <c r="H18">
        <v>481.63361661945231</v>
      </c>
      <c r="I18">
        <f t="shared" si="1"/>
        <v>5779.6033994334275</v>
      </c>
      <c r="J18" s="34">
        <f>'Mean Price'!AH38</f>
        <v>153600.17459019949</v>
      </c>
      <c r="K18">
        <v>663.45673876871876</v>
      </c>
      <c r="L18">
        <f t="shared" si="2"/>
        <v>7961.4808652246247</v>
      </c>
      <c r="M18" s="34">
        <f>'Mean Price'!M38</f>
        <v>220589.04246804328</v>
      </c>
      <c r="N18">
        <v>788.33456153279303</v>
      </c>
      <c r="O18">
        <f t="shared" si="3"/>
        <v>9460.0147383935164</v>
      </c>
      <c r="P18" s="34">
        <f>'Mean Price'!P38</f>
        <v>126316.80319641916</v>
      </c>
      <c r="Q18">
        <v>595.81051817478715</v>
      </c>
      <c r="R18">
        <f t="shared" si="4"/>
        <v>7149.7262180974458</v>
      </c>
      <c r="S18" s="34">
        <f>'Mean Price'!H38</f>
        <v>122249.13894736841</v>
      </c>
      <c r="T18" s="48">
        <v>554</v>
      </c>
      <c r="U18" s="48">
        <f t="shared" si="5"/>
        <v>6648</v>
      </c>
      <c r="V18" s="34">
        <f>'Mean Price'!AD38</f>
        <v>123019.00747996438</v>
      </c>
      <c r="W18">
        <v>546.1939058171746</v>
      </c>
      <c r="X18">
        <f t="shared" si="6"/>
        <v>6554.3268698060947</v>
      </c>
      <c r="Y18" s="36"/>
      <c r="Z18">
        <f t="shared" si="7"/>
        <v>2.8015145941024575</v>
      </c>
      <c r="AA18">
        <f t="shared" si="15"/>
        <v>2.1030105421454424E-2</v>
      </c>
      <c r="AB18">
        <f t="shared" si="8"/>
        <v>3.0390447451078209</v>
      </c>
      <c r="AC18">
        <f t="shared" si="16"/>
        <v>-2.81425607882459E-2</v>
      </c>
      <c r="AD18">
        <f t="shared" si="9"/>
        <v>3.0003975285218645</v>
      </c>
      <c r="AE18">
        <f t="shared" si="17"/>
        <v>1.9821612039912025E-3</v>
      </c>
      <c r="AF18">
        <f t="shared" si="10"/>
        <v>2.9597379364697636</v>
      </c>
      <c r="AG18">
        <f t="shared" si="18"/>
        <v>1.17303397854896E-2</v>
      </c>
      <c r="AH18">
        <f t="shared" si="11"/>
        <v>3.1492274930577189</v>
      </c>
      <c r="AI18">
        <f t="shared" si="19"/>
        <v>1.1439590909394377E-2</v>
      </c>
      <c r="AJ18">
        <f t="shared" si="12"/>
        <v>2.8717189976447708</v>
      </c>
      <c r="AK18">
        <f t="shared" si="20"/>
        <v>-4.7460933892557924E-3</v>
      </c>
      <c r="AL18">
        <f t="shared" si="13"/>
        <v>2.9117450274017203</v>
      </c>
      <c r="AM18">
        <f t="shared" si="21"/>
        <v>0.11058876002235633</v>
      </c>
      <c r="AN18">
        <f t="shared" si="14"/>
        <v>2.9322134534277726</v>
      </c>
      <c r="AO18">
        <f t="shared" si="22"/>
        <v>3.4381546199245445E-2</v>
      </c>
    </row>
    <row r="19" spans="1:41" x14ac:dyDescent="0.55000000000000004">
      <c r="A19" t="str">
        <f>'Mean Price'!A39</f>
        <v>2012Q2</v>
      </c>
      <c r="B19" s="34">
        <f>'Mean Price'!B39</f>
        <v>191057.05976138831</v>
      </c>
      <c r="C19">
        <f>Rent!B39*12</f>
        <v>10812</v>
      </c>
      <c r="D19" s="50">
        <v>139155.984375</v>
      </c>
      <c r="E19">
        <v>596.11297440423664</v>
      </c>
      <c r="F19">
        <f t="shared" si="0"/>
        <v>7153.3556928508397</v>
      </c>
      <c r="G19" s="34">
        <f>'Mean Price'!Z39</f>
        <v>111149.68201376936</v>
      </c>
      <c r="H19">
        <v>484.017941454202</v>
      </c>
      <c r="I19">
        <f t="shared" si="1"/>
        <v>5808.2152974504243</v>
      </c>
      <c r="J19" s="34">
        <f>'Mean Price'!AH39</f>
        <v>159330.13415282895</v>
      </c>
      <c r="K19">
        <v>671.83860232945085</v>
      </c>
      <c r="L19">
        <f t="shared" si="2"/>
        <v>8062.0632279534102</v>
      </c>
      <c r="M19" s="34">
        <f>'Mean Price'!M39</f>
        <v>228549.78334557134</v>
      </c>
      <c r="N19">
        <v>791.32350773765666</v>
      </c>
      <c r="O19">
        <f t="shared" si="3"/>
        <v>9495.8820928518799</v>
      </c>
      <c r="P19" s="34">
        <f>'Mean Price'!P39</f>
        <v>131649.9697166362</v>
      </c>
      <c r="Q19">
        <v>608.84918793503471</v>
      </c>
      <c r="R19">
        <f t="shared" si="4"/>
        <v>7306.1902552204165</v>
      </c>
      <c r="S19" s="34">
        <f>'Mean Price'!H39</f>
        <v>127599.98915315315</v>
      </c>
      <c r="T19" s="48">
        <v>537</v>
      </c>
      <c r="U19" s="48">
        <f t="shared" si="5"/>
        <v>6444</v>
      </c>
      <c r="V19" s="34">
        <f>'Mean Price'!AD39</f>
        <v>131986.54733617022</v>
      </c>
      <c r="W19">
        <v>539.13573407202216</v>
      </c>
      <c r="X19">
        <f t="shared" si="6"/>
        <v>6469.6288088642659</v>
      </c>
      <c r="Y19" s="36"/>
      <c r="Z19">
        <f t="shared" si="7"/>
        <v>2.8719154972240828</v>
      </c>
      <c r="AA19">
        <f t="shared" si="15"/>
        <v>-1.3230622986630514E-2</v>
      </c>
      <c r="AB19">
        <f t="shared" si="8"/>
        <v>2.9680139194170652</v>
      </c>
      <c r="AC19">
        <f t="shared" si="16"/>
        <v>4.6797986449747364E-2</v>
      </c>
      <c r="AD19">
        <f t="shared" si="9"/>
        <v>2.9516044335756395</v>
      </c>
      <c r="AE19">
        <f t="shared" si="17"/>
        <v>4.9382816405825767E-3</v>
      </c>
      <c r="AF19">
        <f t="shared" si="10"/>
        <v>2.9838088577056698</v>
      </c>
      <c r="AG19">
        <f t="shared" si="18"/>
        <v>1.2554486479262604E-2</v>
      </c>
      <c r="AH19">
        <f t="shared" si="11"/>
        <v>3.1808958161017791</v>
      </c>
      <c r="AI19">
        <f t="shared" si="19"/>
        <v>3.7842996912396273E-3</v>
      </c>
      <c r="AJ19">
        <f t="shared" si="12"/>
        <v>2.8914246869234757</v>
      </c>
      <c r="AK19">
        <f t="shared" si="20"/>
        <v>2.1647904191858944E-2</v>
      </c>
      <c r="AL19">
        <f t="shared" si="13"/>
        <v>2.9857508205893213</v>
      </c>
      <c r="AM19">
        <f t="shared" si="21"/>
        <v>-3.1166592238419114E-2</v>
      </c>
      <c r="AN19">
        <f t="shared" si="14"/>
        <v>3.0155812675241793</v>
      </c>
      <c r="AO19">
        <f t="shared" si="22"/>
        <v>-1.3006686614512035E-2</v>
      </c>
    </row>
    <row r="20" spans="1:41" x14ac:dyDescent="0.55000000000000004">
      <c r="A20" t="str">
        <f>'Mean Price'!A40</f>
        <v>2012Q3</v>
      </c>
      <c r="B20" s="34">
        <f>'Mean Price'!B40</f>
        <v>195674.28021600001</v>
      </c>
      <c r="C20">
        <f>Rent!B40*12</f>
        <v>10788</v>
      </c>
      <c r="D20" s="50">
        <v>138914.50592216582</v>
      </c>
      <c r="E20">
        <v>599.0123565754634</v>
      </c>
      <c r="F20">
        <f t="shared" si="0"/>
        <v>7188.1482789055608</v>
      </c>
      <c r="G20" s="34">
        <f>'Mean Price'!Z40</f>
        <v>108359.36531986533</v>
      </c>
      <c r="H20">
        <v>484.017941454202</v>
      </c>
      <c r="I20">
        <f t="shared" si="1"/>
        <v>5808.2152974504243</v>
      </c>
      <c r="J20" s="34">
        <f>'Mean Price'!AH40</f>
        <v>154813.92421950499</v>
      </c>
      <c r="K20">
        <v>676.9966722129783</v>
      </c>
      <c r="L20">
        <f t="shared" si="2"/>
        <v>8123.9600665557391</v>
      </c>
      <c r="M20" s="34">
        <f>'Mean Price'!M40</f>
        <v>211933.82619853615</v>
      </c>
      <c r="N20">
        <v>793.56521739130437</v>
      </c>
      <c r="O20">
        <f t="shared" si="3"/>
        <v>9522.782608695652</v>
      </c>
      <c r="P20" s="34">
        <f>'Mean Price'!P40</f>
        <v>129071.56232750243</v>
      </c>
      <c r="Q20">
        <v>615.08507347254442</v>
      </c>
      <c r="R20">
        <f t="shared" si="4"/>
        <v>7381.0208816705326</v>
      </c>
      <c r="S20" s="34">
        <f>'Mean Price'!H40</f>
        <v>127302.77874015749</v>
      </c>
      <c r="T20" s="48">
        <v>545</v>
      </c>
      <c r="U20" s="48">
        <f t="shared" si="5"/>
        <v>6540</v>
      </c>
      <c r="V20" s="34">
        <f>'Mean Price'!AD40</f>
        <v>124424.04299825175</v>
      </c>
      <c r="W20">
        <v>558.68144044321343</v>
      </c>
      <c r="X20">
        <f t="shared" si="6"/>
        <v>6704.1772853185612</v>
      </c>
      <c r="Y20" s="36"/>
      <c r="Z20">
        <f t="shared" si="7"/>
        <v>2.8980170359398074</v>
      </c>
      <c r="AA20">
        <f t="shared" si="15"/>
        <v>-2.2222231367176669E-3</v>
      </c>
      <c r="AB20">
        <f t="shared" si="8"/>
        <v>2.9614250812101628</v>
      </c>
      <c r="AC20">
        <f t="shared" si="16"/>
        <v>4.8520231045281123E-3</v>
      </c>
      <c r="AD20">
        <f t="shared" si="9"/>
        <v>2.9261798140999371</v>
      </c>
      <c r="AE20">
        <f t="shared" si="17"/>
        <v>0</v>
      </c>
      <c r="AF20">
        <f t="shared" si="10"/>
        <v>2.9474061786331696</v>
      </c>
      <c r="AG20">
        <f t="shared" si="18"/>
        <v>7.6482208382568188E-3</v>
      </c>
      <c r="AH20">
        <f t="shared" si="11"/>
        <v>3.1025869884490547</v>
      </c>
      <c r="AI20">
        <f t="shared" si="19"/>
        <v>2.828856200477623E-3</v>
      </c>
      <c r="AJ20">
        <f t="shared" si="12"/>
        <v>2.8614550373761989</v>
      </c>
      <c r="AK20">
        <f t="shared" si="20"/>
        <v>1.0189990905749945E-2</v>
      </c>
      <c r="AL20">
        <f t="shared" si="13"/>
        <v>2.9686311681369117</v>
      </c>
      <c r="AM20">
        <f t="shared" si="21"/>
        <v>1.4787700154379371E-2</v>
      </c>
      <c r="AN20">
        <f t="shared" si="14"/>
        <v>2.920964625783089</v>
      </c>
      <c r="AO20">
        <f t="shared" si="22"/>
        <v>3.5612071788877368E-2</v>
      </c>
    </row>
    <row r="21" spans="1:41" x14ac:dyDescent="0.55000000000000004">
      <c r="A21" t="str">
        <f>'Mean Price'!A41</f>
        <v>2012Q4</v>
      </c>
      <c r="B21" s="34">
        <f>'Mean Price'!B41</f>
        <v>178395.87802071348</v>
      </c>
      <c r="C21">
        <f>Rent!B41*12</f>
        <v>11400</v>
      </c>
      <c r="D21" s="50">
        <v>132223.27871794871</v>
      </c>
      <c r="E21">
        <v>599.59223300970882</v>
      </c>
      <c r="F21">
        <f t="shared" si="0"/>
        <v>7195.1067961165063</v>
      </c>
      <c r="G21" s="34">
        <f>'Mean Price'!Z41</f>
        <v>108228.36261261262</v>
      </c>
      <c r="H21">
        <v>475.91123701605284</v>
      </c>
      <c r="I21">
        <f t="shared" si="1"/>
        <v>5710.934844192634</v>
      </c>
      <c r="J21" s="34">
        <f>'Mean Price'!AH41</f>
        <v>148185.08680154406</v>
      </c>
      <c r="K21">
        <v>670.54908485856902</v>
      </c>
      <c r="L21">
        <f t="shared" si="2"/>
        <v>8046.5890183028278</v>
      </c>
      <c r="M21" s="34">
        <f>'Mean Price'!M41</f>
        <v>204293.50264795608</v>
      </c>
      <c r="N21">
        <v>818.97126013264563</v>
      </c>
      <c r="O21">
        <f t="shared" si="3"/>
        <v>9827.655121591748</v>
      </c>
      <c r="P21" s="34">
        <f>'Mean Price'!P41</f>
        <v>118813.56609403255</v>
      </c>
      <c r="Q21">
        <v>611.68368136117545</v>
      </c>
      <c r="R21">
        <f t="shared" si="4"/>
        <v>7340.2041763341058</v>
      </c>
      <c r="S21" s="34">
        <f>'Mean Price'!H41</f>
        <v>119936.46834733895</v>
      </c>
      <c r="T21" s="48">
        <v>527</v>
      </c>
      <c r="U21" s="48">
        <f t="shared" si="5"/>
        <v>6324</v>
      </c>
      <c r="V21" s="34">
        <f>'Mean Price'!AD41</f>
        <v>120198.044152652</v>
      </c>
      <c r="W21">
        <v>530.99168975069256</v>
      </c>
      <c r="X21">
        <f t="shared" si="6"/>
        <v>6371.9002770083107</v>
      </c>
      <c r="Y21" s="36"/>
      <c r="Z21">
        <f t="shared" si="7"/>
        <v>2.7503917592134695</v>
      </c>
      <c r="AA21">
        <f t="shared" si="15"/>
        <v>5.5178950122966183E-2</v>
      </c>
      <c r="AB21">
        <f t="shared" si="8"/>
        <v>2.9110908157104052</v>
      </c>
      <c r="AC21">
        <f t="shared" si="16"/>
        <v>9.6758594873603805E-4</v>
      </c>
      <c r="AD21">
        <f t="shared" si="9"/>
        <v>2.9418607326256949</v>
      </c>
      <c r="AE21">
        <f t="shared" si="17"/>
        <v>-1.6890615164423733E-2</v>
      </c>
      <c r="AF21">
        <f t="shared" si="10"/>
        <v>2.9132138017296132</v>
      </c>
      <c r="AG21">
        <f t="shared" si="18"/>
        <v>-9.5694510161506725E-3</v>
      </c>
      <c r="AH21">
        <f t="shared" si="11"/>
        <v>3.0343573356919569</v>
      </c>
      <c r="AI21">
        <f t="shared" si="19"/>
        <v>3.1513265706076807E-2</v>
      </c>
      <c r="AJ21">
        <f t="shared" si="12"/>
        <v>2.7841889339409733</v>
      </c>
      <c r="AK21">
        <f t="shared" si="20"/>
        <v>-5.5453007164252641E-3</v>
      </c>
      <c r="AL21">
        <f t="shared" si="13"/>
        <v>2.9426102527981981</v>
      </c>
      <c r="AM21">
        <f t="shared" si="21"/>
        <v>-3.3585246121881754E-2</v>
      </c>
      <c r="AN21">
        <f t="shared" si="14"/>
        <v>2.9372430086218539</v>
      </c>
      <c r="AO21">
        <f t="shared" si="22"/>
        <v>-5.0833065799232399E-2</v>
      </c>
    </row>
    <row r="22" spans="1:41" x14ac:dyDescent="0.55000000000000004">
      <c r="A22" t="str">
        <f>'Mean Price'!A42</f>
        <v>2013Q1</v>
      </c>
      <c r="B22" s="34">
        <f>'Mean Price'!B42</f>
        <v>187849.41315488939</v>
      </c>
      <c r="C22">
        <f>Rent!B42*12</f>
        <v>11532</v>
      </c>
      <c r="D22" s="50">
        <v>133301.50785854616</v>
      </c>
      <c r="E22">
        <v>603.65136804942631</v>
      </c>
      <c r="F22">
        <f t="shared" si="0"/>
        <v>7243.8164165931157</v>
      </c>
      <c r="G22" s="34">
        <f>'Mean Price'!Z42</f>
        <v>109663.54486133769</v>
      </c>
      <c r="H22">
        <v>464.94334277620391</v>
      </c>
      <c r="I22">
        <f t="shared" si="1"/>
        <v>5579.3201133144466</v>
      </c>
      <c r="J22" s="34">
        <f>'Mean Price'!AH42</f>
        <v>153025.34640870921</v>
      </c>
      <c r="K22">
        <v>675.0623960066556</v>
      </c>
      <c r="L22">
        <f t="shared" si="2"/>
        <v>8100.7487520798677</v>
      </c>
      <c r="M22" s="34">
        <f>'Mean Price'!M42</f>
        <v>212995.042691796</v>
      </c>
      <c r="N22">
        <v>817.47678703021381</v>
      </c>
      <c r="O22">
        <f t="shared" si="3"/>
        <v>9809.7214443625653</v>
      </c>
      <c r="P22" s="34">
        <f>'Mean Price'!P42</f>
        <v>123585.83607861061</v>
      </c>
      <c r="Q22">
        <v>612.8174787316317</v>
      </c>
      <c r="R22">
        <f t="shared" si="4"/>
        <v>7353.8097447795808</v>
      </c>
      <c r="S22" s="34">
        <f>'Mean Price'!H42</f>
        <v>125863.39383104125</v>
      </c>
      <c r="T22" s="48">
        <v>572</v>
      </c>
      <c r="U22" s="48">
        <f t="shared" si="5"/>
        <v>6864</v>
      </c>
      <c r="V22" s="34">
        <f>'Mean Price'!AD42</f>
        <v>122470.51501769912</v>
      </c>
      <c r="W22">
        <v>515.78947368421063</v>
      </c>
      <c r="X22">
        <f t="shared" si="6"/>
        <v>6189.4736842105276</v>
      </c>
      <c r="Y22" s="36"/>
      <c r="Z22">
        <f t="shared" si="7"/>
        <v>2.790514868229836</v>
      </c>
      <c r="AA22">
        <f t="shared" si="15"/>
        <v>1.1512424375706053E-2</v>
      </c>
      <c r="AB22">
        <f t="shared" si="8"/>
        <v>2.9124653420102868</v>
      </c>
      <c r="AC22">
        <f t="shared" si="16"/>
        <v>6.7470135465942079E-3</v>
      </c>
      <c r="AD22">
        <f t="shared" si="9"/>
        <v>2.978350069904435</v>
      </c>
      <c r="AE22">
        <f t="shared" si="17"/>
        <v>-2.3315805313616877E-2</v>
      </c>
      <c r="AF22">
        <f t="shared" si="10"/>
        <v>2.9386470745392956</v>
      </c>
      <c r="AG22">
        <f t="shared" si="18"/>
        <v>6.7082187351187031E-3</v>
      </c>
      <c r="AH22">
        <f t="shared" si="11"/>
        <v>3.0778950135871015</v>
      </c>
      <c r="AI22">
        <f t="shared" si="19"/>
        <v>-1.8264845260344098E-3</v>
      </c>
      <c r="AJ22">
        <f t="shared" si="12"/>
        <v>2.8217174320639882</v>
      </c>
      <c r="AK22">
        <f t="shared" si="20"/>
        <v>1.8518523810735048E-3</v>
      </c>
      <c r="AL22">
        <f t="shared" si="13"/>
        <v>2.9089067806778215</v>
      </c>
      <c r="AM22">
        <f t="shared" si="21"/>
        <v>8.1938442838435627E-2</v>
      </c>
      <c r="AN22">
        <f t="shared" si="14"/>
        <v>2.9850202509822417</v>
      </c>
      <c r="AO22">
        <f t="shared" si="22"/>
        <v>-2.9047685440230685E-2</v>
      </c>
    </row>
    <row r="23" spans="1:41" x14ac:dyDescent="0.55000000000000004">
      <c r="A23" t="str">
        <f>'Mean Price'!A43</f>
        <v>2013Q2</v>
      </c>
      <c r="B23" s="34">
        <f>'Mean Price'!B43</f>
        <v>210126.57467183773</v>
      </c>
      <c r="C23">
        <f>Rent!B43*12</f>
        <v>11604</v>
      </c>
      <c r="D23" s="50">
        <v>144886.87751159197</v>
      </c>
      <c r="E23">
        <v>601.91173874669028</v>
      </c>
      <c r="F23">
        <f t="shared" si="0"/>
        <v>7222.9408649602829</v>
      </c>
      <c r="G23" s="34">
        <f>'Mean Price'!Z43</f>
        <v>116917.30242510699</v>
      </c>
      <c r="H23">
        <v>479.72615675165241</v>
      </c>
      <c r="I23">
        <f t="shared" si="1"/>
        <v>5756.7138810198285</v>
      </c>
      <c r="J23" s="34">
        <f>'Mean Price'!AH43</f>
        <v>161807.28109231533</v>
      </c>
      <c r="K23">
        <v>692.47088186356075</v>
      </c>
      <c r="L23">
        <f t="shared" si="2"/>
        <v>8309.6505823627285</v>
      </c>
      <c r="M23" s="34">
        <f>'Mean Price'!M43</f>
        <v>223005.68848232846</v>
      </c>
      <c r="N23">
        <v>818.22402358142972</v>
      </c>
      <c r="O23">
        <f t="shared" si="3"/>
        <v>9818.6882829771566</v>
      </c>
      <c r="P23" s="34">
        <f>'Mean Price'!P43</f>
        <v>132217.34935843258</v>
      </c>
      <c r="Q23">
        <v>617.91956689868516</v>
      </c>
      <c r="R23">
        <f t="shared" si="4"/>
        <v>7415.0348027842219</v>
      </c>
      <c r="S23" s="34">
        <f>'Mean Price'!H43</f>
        <v>130293.72382838285</v>
      </c>
      <c r="T23" s="48">
        <v>565</v>
      </c>
      <c r="U23" s="48">
        <f t="shared" si="5"/>
        <v>6780</v>
      </c>
      <c r="V23" s="34">
        <f>'Mean Price'!AD43</f>
        <v>125371.36172226531</v>
      </c>
      <c r="W23">
        <v>522.84764542936296</v>
      </c>
      <c r="X23">
        <f t="shared" si="6"/>
        <v>6274.1717451523555</v>
      </c>
      <c r="Y23" s="36"/>
      <c r="Z23">
        <f t="shared" si="7"/>
        <v>2.8963602194181646</v>
      </c>
      <c r="AA23">
        <f t="shared" si="15"/>
        <v>6.2240864830018852E-3</v>
      </c>
      <c r="AB23">
        <f t="shared" si="8"/>
        <v>2.9986910908604485</v>
      </c>
      <c r="AC23">
        <f t="shared" si="16"/>
        <v>-2.8860048891348753E-3</v>
      </c>
      <c r="AD23">
        <f t="shared" si="9"/>
        <v>3.0111000628660087</v>
      </c>
      <c r="AE23">
        <f t="shared" si="17"/>
        <v>3.1299879661837275E-2</v>
      </c>
      <c r="AF23">
        <f t="shared" si="10"/>
        <v>2.9689884440495806</v>
      </c>
      <c r="AG23">
        <f t="shared" si="18"/>
        <v>2.5461064198273091E-2</v>
      </c>
      <c r="AH23">
        <f t="shared" si="11"/>
        <v>3.1229097426514141</v>
      </c>
      <c r="AI23">
        <f t="shared" si="19"/>
        <v>9.1365926867476726E-4</v>
      </c>
      <c r="AJ23">
        <f t="shared" si="12"/>
        <v>2.8809374853547123</v>
      </c>
      <c r="AK23">
        <f t="shared" si="20"/>
        <v>8.2911575839811815E-3</v>
      </c>
      <c r="AL23">
        <f t="shared" si="13"/>
        <v>2.9558142139300343</v>
      </c>
      <c r="AM23">
        <f t="shared" si="21"/>
        <v>-1.2313260233356901E-2</v>
      </c>
      <c r="AN23">
        <f t="shared" si="14"/>
        <v>2.9948387431950261</v>
      </c>
      <c r="AO23">
        <f t="shared" si="22"/>
        <v>1.3591427203538993E-2</v>
      </c>
    </row>
    <row r="24" spans="1:41" x14ac:dyDescent="0.55000000000000004">
      <c r="A24" t="str">
        <f>'Mean Price'!A44</f>
        <v>2013Q3</v>
      </c>
      <c r="B24" s="34">
        <f>'Mean Price'!B44</f>
        <v>207542.33946134348</v>
      </c>
      <c r="C24">
        <f>Rent!B44*12</f>
        <v>12024</v>
      </c>
      <c r="D24" s="50">
        <v>143803.70252324038</v>
      </c>
      <c r="E24">
        <v>630.90556045895858</v>
      </c>
      <c r="F24">
        <f t="shared" si="0"/>
        <v>7570.8667255075034</v>
      </c>
      <c r="G24" s="34">
        <f>'Mean Price'!Z44</f>
        <v>122519.58495736906</v>
      </c>
      <c r="H24">
        <v>479.72615675165241</v>
      </c>
      <c r="I24">
        <f t="shared" si="1"/>
        <v>5756.7138810198285</v>
      </c>
      <c r="J24" s="34">
        <f>'Mean Price'!AH44</f>
        <v>159711.53515631743</v>
      </c>
      <c r="K24">
        <v>686.66805324459233</v>
      </c>
      <c r="L24">
        <f t="shared" si="2"/>
        <v>8240.016638935107</v>
      </c>
      <c r="M24" s="34">
        <f>'Mean Price'!M44</f>
        <v>214914.30705050507</v>
      </c>
      <c r="N24">
        <v>820.46573323507744</v>
      </c>
      <c r="O24">
        <f t="shared" si="3"/>
        <v>9845.5887988209288</v>
      </c>
      <c r="P24" s="34">
        <f>'Mean Price'!P44</f>
        <v>129377.67087057012</v>
      </c>
      <c r="Q24">
        <v>617.91956689868516</v>
      </c>
      <c r="R24">
        <f t="shared" si="4"/>
        <v>7415.0348027842219</v>
      </c>
      <c r="S24" s="34">
        <f>'Mean Price'!H44</f>
        <v>127576.27602523658</v>
      </c>
      <c r="T24" s="48">
        <v>555</v>
      </c>
      <c r="U24" s="48">
        <f t="shared" si="5"/>
        <v>6660</v>
      </c>
      <c r="V24" s="34">
        <f>'Mean Price'!AD44</f>
        <v>127044.70359209598</v>
      </c>
      <c r="W24">
        <v>527.73407202216072</v>
      </c>
      <c r="X24">
        <f t="shared" si="6"/>
        <v>6332.8088642659286</v>
      </c>
      <c r="Y24" s="36"/>
      <c r="Z24">
        <f t="shared" si="7"/>
        <v>2.8484307120024441</v>
      </c>
      <c r="AA24">
        <f t="shared" si="15"/>
        <v>3.5554786191515829E-2</v>
      </c>
      <c r="AB24">
        <f t="shared" si="8"/>
        <v>2.9441416370048037</v>
      </c>
      <c r="AC24">
        <f t="shared" si="16"/>
        <v>4.7045363690053986E-2</v>
      </c>
      <c r="AD24">
        <f t="shared" si="9"/>
        <v>3.0579040892692957</v>
      </c>
      <c r="AE24">
        <f t="shared" si="17"/>
        <v>0</v>
      </c>
      <c r="AF24">
        <f t="shared" si="10"/>
        <v>2.9643669195634428</v>
      </c>
      <c r="AG24">
        <f t="shared" si="18"/>
        <v>-8.4151969252845849E-3</v>
      </c>
      <c r="AH24">
        <f t="shared" si="11"/>
        <v>3.0832158596270731</v>
      </c>
      <c r="AI24">
        <f t="shared" si="19"/>
        <v>2.7359798188746239E-3</v>
      </c>
      <c r="AJ24">
        <f t="shared" si="12"/>
        <v>2.8592261390728981</v>
      </c>
      <c r="AK24">
        <f t="shared" si="20"/>
        <v>0</v>
      </c>
      <c r="AL24">
        <f t="shared" si="13"/>
        <v>2.9525949445051651</v>
      </c>
      <c r="AM24">
        <f t="shared" si="21"/>
        <v>-1.7857617400006461E-2</v>
      </c>
      <c r="AN24">
        <f t="shared" si="14"/>
        <v>2.9987951451464743</v>
      </c>
      <c r="AO24">
        <f t="shared" si="22"/>
        <v>9.3023926623134103E-3</v>
      </c>
    </row>
    <row r="25" spans="1:41" x14ac:dyDescent="0.55000000000000004">
      <c r="A25" t="str">
        <f>'Mean Price'!A45</f>
        <v>2013Q4</v>
      </c>
      <c r="B25" s="34">
        <f>'Mean Price'!B45</f>
        <v>205845.44152941174</v>
      </c>
      <c r="C25">
        <f>Rent!B45*12</f>
        <v>12336</v>
      </c>
      <c r="D25" s="50">
        <v>132951.8910016978</v>
      </c>
      <c r="E25">
        <v>604.81112091791704</v>
      </c>
      <c r="F25">
        <f t="shared" si="0"/>
        <v>7257.7334510150049</v>
      </c>
      <c r="G25" s="34">
        <f>'Mean Price'!Z45</f>
        <v>116353.32372649573</v>
      </c>
      <c r="H25">
        <v>490.69405099150146</v>
      </c>
      <c r="I25">
        <f t="shared" si="1"/>
        <v>5888.3286118980177</v>
      </c>
      <c r="J25" s="34">
        <f>'Mean Price'!AH45</f>
        <v>153363.5474437697</v>
      </c>
      <c r="K25">
        <v>677.64143094841927</v>
      </c>
      <c r="L25">
        <f t="shared" si="2"/>
        <v>8131.6971713810308</v>
      </c>
      <c r="M25" s="34">
        <f>'Mean Price'!M45</f>
        <v>214622.4894736842</v>
      </c>
      <c r="N25">
        <v>821.96020633750925</v>
      </c>
      <c r="O25">
        <f t="shared" si="3"/>
        <v>9863.5224760501114</v>
      </c>
      <c r="P25" s="34">
        <f>'Mean Price'!P45</f>
        <v>124638.34771973881</v>
      </c>
      <c r="Q25">
        <v>615.08507347254442</v>
      </c>
      <c r="R25">
        <f t="shared" si="4"/>
        <v>7381.0208816705326</v>
      </c>
      <c r="S25" s="34">
        <f>'Mean Price'!H45</f>
        <v>121884.29086538462</v>
      </c>
      <c r="T25" s="48">
        <v>528</v>
      </c>
      <c r="U25" s="48">
        <f t="shared" si="5"/>
        <v>6336</v>
      </c>
      <c r="V25" s="34">
        <f>'Mean Price'!AD45</f>
        <v>121836.44056705671</v>
      </c>
      <c r="W25">
        <v>529.90581717451528</v>
      </c>
      <c r="X25">
        <f t="shared" si="6"/>
        <v>6358.8698060941833</v>
      </c>
      <c r="Y25" s="36"/>
      <c r="Z25">
        <f t="shared" si="7"/>
        <v>2.8146037865270177</v>
      </c>
      <c r="AA25">
        <f t="shared" si="15"/>
        <v>2.5617164370300326E-2</v>
      </c>
      <c r="AB25">
        <f t="shared" si="8"/>
        <v>2.90791975772966</v>
      </c>
      <c r="AC25">
        <f t="shared" si="16"/>
        <v>-4.223997241511563E-2</v>
      </c>
      <c r="AD25">
        <f t="shared" si="9"/>
        <v>2.9836592656486398</v>
      </c>
      <c r="AE25">
        <f t="shared" si="17"/>
        <v>2.260538517436543E-2</v>
      </c>
      <c r="AF25">
        <f t="shared" si="10"/>
        <v>2.9370415740088318</v>
      </c>
      <c r="AG25">
        <f t="shared" si="18"/>
        <v>-1.3232707266574306E-2</v>
      </c>
      <c r="AH25">
        <f t="shared" si="11"/>
        <v>3.0800372679718433</v>
      </c>
      <c r="AI25">
        <f t="shared" si="19"/>
        <v>1.8198367169861209E-3</v>
      </c>
      <c r="AJ25">
        <f t="shared" si="12"/>
        <v>2.8265043657187729</v>
      </c>
      <c r="AK25">
        <f t="shared" si="20"/>
        <v>-4.5977092486295425E-3</v>
      </c>
      <c r="AL25">
        <f t="shared" si="13"/>
        <v>2.9568245046419359</v>
      </c>
      <c r="AM25">
        <f t="shared" si="21"/>
        <v>-4.9871830040172982E-2</v>
      </c>
      <c r="AN25">
        <f t="shared" si="14"/>
        <v>2.9528288360502803</v>
      </c>
      <c r="AO25">
        <f t="shared" si="22"/>
        <v>4.1067819526532812E-3</v>
      </c>
    </row>
    <row r="26" spans="1:41" x14ac:dyDescent="0.55000000000000004">
      <c r="A26" t="str">
        <f>'Mean Price'!A46</f>
        <v>2014Q1</v>
      </c>
      <c r="B26" s="34">
        <f>'Mean Price'!B46</f>
        <v>205515.09727272726</v>
      </c>
      <c r="C26">
        <f>Rent!B46*12</f>
        <v>12792</v>
      </c>
      <c r="D26" s="50">
        <v>147140.35063113604</v>
      </c>
      <c r="E26">
        <v>599.0123565754634</v>
      </c>
      <c r="F26">
        <f t="shared" si="0"/>
        <v>7188.1482789055608</v>
      </c>
      <c r="G26" s="34">
        <f>'Mean Price'!Z46</f>
        <v>128166.10540184453</v>
      </c>
      <c r="H26">
        <v>479.72615675165241</v>
      </c>
      <c r="I26">
        <f t="shared" si="1"/>
        <v>5756.7138810198285</v>
      </c>
      <c r="J26" s="34">
        <f>'Mean Price'!AH46</f>
        <v>162156.55115601464</v>
      </c>
      <c r="K26">
        <v>698.91846921797003</v>
      </c>
      <c r="L26">
        <f t="shared" si="2"/>
        <v>8387.0216306156399</v>
      </c>
      <c r="M26" s="34">
        <f>'Mean Price'!M46</f>
        <v>227202.7780183237</v>
      </c>
      <c r="N26">
        <v>848.11348563006641</v>
      </c>
      <c r="O26">
        <f t="shared" si="3"/>
        <v>10177.361827560797</v>
      </c>
      <c r="P26" s="34">
        <f>'Mean Price'!P46</f>
        <v>129012</v>
      </c>
      <c r="Q26">
        <v>628.12374323279187</v>
      </c>
      <c r="R26">
        <f t="shared" si="4"/>
        <v>7537.4849187935024</v>
      </c>
      <c r="S26" s="34">
        <f>'Mean Price'!H46</f>
        <v>127343.37685950413</v>
      </c>
      <c r="T26" s="48">
        <v>595</v>
      </c>
      <c r="U26" s="48">
        <f t="shared" si="5"/>
        <v>7140</v>
      </c>
      <c r="V26" s="34">
        <f>'Mean Price'!AD46</f>
        <v>128244.25940660824</v>
      </c>
      <c r="W26">
        <v>520.6759002770084</v>
      </c>
      <c r="X26">
        <f t="shared" si="6"/>
        <v>6248.1108033241007</v>
      </c>
      <c r="Y26" s="36"/>
      <c r="Z26">
        <f t="shared" si="7"/>
        <v>2.7766995217534731</v>
      </c>
      <c r="AA26">
        <f t="shared" si="15"/>
        <v>3.6298158710679519E-2</v>
      </c>
      <c r="AB26">
        <f t="shared" si="8"/>
        <v>3.0189533000954949</v>
      </c>
      <c r="AC26">
        <f t="shared" si="16"/>
        <v>-9.6339858811339343E-3</v>
      </c>
      <c r="AD26">
        <f t="shared" si="9"/>
        <v>3.102960315949133</v>
      </c>
      <c r="AE26">
        <f t="shared" si="17"/>
        <v>-2.2605385174365521E-2</v>
      </c>
      <c r="AF26">
        <f t="shared" si="10"/>
        <v>2.961876766699107</v>
      </c>
      <c r="AG26">
        <f t="shared" si="18"/>
        <v>3.0915811122640451E-2</v>
      </c>
      <c r="AH26">
        <f t="shared" si="11"/>
        <v>3.105677088927945</v>
      </c>
      <c r="AI26">
        <f t="shared" si="19"/>
        <v>3.1322471129041067E-2</v>
      </c>
      <c r="AJ26">
        <f t="shared" si="12"/>
        <v>2.8400168620632051</v>
      </c>
      <c r="AK26">
        <f t="shared" si="20"/>
        <v>2.0976601332669167E-2</v>
      </c>
      <c r="AL26">
        <f t="shared" si="13"/>
        <v>2.8811744163364152</v>
      </c>
      <c r="AM26">
        <f t="shared" si="21"/>
        <v>0.11946512183936833</v>
      </c>
      <c r="AN26">
        <f t="shared" si="14"/>
        <v>3.0216575755000203</v>
      </c>
      <c r="AO26">
        <f t="shared" si="22"/>
        <v>-1.7571511529654159E-2</v>
      </c>
    </row>
    <row r="27" spans="1:41" x14ac:dyDescent="0.55000000000000004">
      <c r="A27" t="str">
        <f>'Mean Price'!A47</f>
        <v>2014 Q2</v>
      </c>
      <c r="B27" s="34">
        <f>'Mean Price'!B47</f>
        <v>221005.95985554825</v>
      </c>
      <c r="C27">
        <f>Rent!B47*12</f>
        <v>13008</v>
      </c>
      <c r="D27" s="50">
        <v>153549.75102040815</v>
      </c>
      <c r="E27">
        <v>600.75198587819955</v>
      </c>
      <c r="F27">
        <f t="shared" si="0"/>
        <v>7209.0238305383946</v>
      </c>
      <c r="G27" s="34">
        <f>'Mean Price'!Z47</f>
        <v>137132.68569135803</v>
      </c>
      <c r="H27">
        <v>467.80453257790361</v>
      </c>
      <c r="I27">
        <f t="shared" si="1"/>
        <v>5613.6543909348438</v>
      </c>
      <c r="J27" s="34">
        <f>'Mean Price'!AH47</f>
        <v>170181.86328976366</v>
      </c>
      <c r="K27">
        <v>722.77454242928445</v>
      </c>
      <c r="L27">
        <f t="shared" si="2"/>
        <v>8673.2945091514139</v>
      </c>
      <c r="M27" s="34">
        <f>'Mean Price'!M47</f>
        <v>235442.11442098726</v>
      </c>
      <c r="N27">
        <v>860.06927044952101</v>
      </c>
      <c r="O27">
        <f t="shared" si="3"/>
        <v>10320.831245394253</v>
      </c>
      <c r="P27" s="34">
        <f>'Mean Price'!P47</f>
        <v>138988.81894754426</v>
      </c>
      <c r="Q27">
        <v>655.90177880897136</v>
      </c>
      <c r="R27">
        <f t="shared" si="4"/>
        <v>7870.8213457076563</v>
      </c>
      <c r="S27" s="34">
        <f>'Mean Price'!H47</f>
        <v>128956.4550341297</v>
      </c>
      <c r="T27" s="48">
        <v>561</v>
      </c>
      <c r="U27" s="48">
        <f t="shared" si="5"/>
        <v>6732</v>
      </c>
      <c r="V27" s="34">
        <f>'Mean Price'!AD47</f>
        <v>130331.19771468145</v>
      </c>
      <c r="W27">
        <v>559.7673130193906</v>
      </c>
      <c r="X27">
        <f t="shared" si="6"/>
        <v>6717.2077562326867</v>
      </c>
      <c r="Y27" s="36"/>
      <c r="Z27">
        <f t="shared" si="7"/>
        <v>2.8326251160208411</v>
      </c>
      <c r="AA27">
        <f t="shared" si="15"/>
        <v>1.67445772738017E-2</v>
      </c>
      <c r="AB27">
        <f t="shared" si="8"/>
        <v>3.0586910743149081</v>
      </c>
      <c r="AC27">
        <f t="shared" si="16"/>
        <v>2.899953699789811E-3</v>
      </c>
      <c r="AD27">
        <f t="shared" si="9"/>
        <v>3.1957470517770457</v>
      </c>
      <c r="AE27">
        <f t="shared" si="17"/>
        <v>-2.5164891094321247E-2</v>
      </c>
      <c r="AF27">
        <f t="shared" si="10"/>
        <v>2.9766189411602864</v>
      </c>
      <c r="AG27">
        <f t="shared" si="18"/>
        <v>3.356324107256832E-2</v>
      </c>
      <c r="AH27">
        <f t="shared" si="11"/>
        <v>3.1273007807620345</v>
      </c>
      <c r="AI27">
        <f t="shared" si="19"/>
        <v>1.3998478806379571E-2</v>
      </c>
      <c r="AJ27">
        <f t="shared" si="12"/>
        <v>2.8712310695546495</v>
      </c>
      <c r="AK27">
        <f t="shared" si="20"/>
        <v>4.3273859886447635E-2</v>
      </c>
      <c r="AL27">
        <f t="shared" si="13"/>
        <v>2.9526025131726654</v>
      </c>
      <c r="AM27">
        <f t="shared" si="21"/>
        <v>-5.8840500022933465E-2</v>
      </c>
      <c r="AN27">
        <f t="shared" si="14"/>
        <v>2.9654063296416893</v>
      </c>
      <c r="AO27">
        <f t="shared" si="22"/>
        <v>7.2393409133521408E-2</v>
      </c>
    </row>
    <row r="28" spans="1:41" x14ac:dyDescent="0.55000000000000004">
      <c r="A28" t="str">
        <f>'Mean Price'!A48</f>
        <v>2014Q3</v>
      </c>
      <c r="B28" s="34">
        <f>'Mean Price'!B48</f>
        <v>218803.72385625434</v>
      </c>
      <c r="C28">
        <f>Rent!B48*12</f>
        <v>12804</v>
      </c>
      <c r="D28" s="50">
        <v>153691.07058823531</v>
      </c>
      <c r="E28">
        <v>611.7696381288614</v>
      </c>
      <c r="F28">
        <f t="shared" si="0"/>
        <v>7341.2356575463364</v>
      </c>
      <c r="G28" s="34">
        <f>'Mean Price'!Z48</f>
        <v>130777.90707224335</v>
      </c>
      <c r="H28">
        <v>494.98583569405093</v>
      </c>
      <c r="I28">
        <f t="shared" si="1"/>
        <v>5939.8300283286117</v>
      </c>
      <c r="J28" s="34">
        <f>'Mean Price'!AH48</f>
        <v>165137.59846319142</v>
      </c>
      <c r="K28">
        <v>735.66971713810312</v>
      </c>
      <c r="L28">
        <f t="shared" si="2"/>
        <v>8828.0366056572384</v>
      </c>
      <c r="M28" s="34">
        <f>'Mean Price'!M48</f>
        <v>226022.08107597113</v>
      </c>
      <c r="N28">
        <v>876.50847457627117</v>
      </c>
      <c r="O28">
        <f t="shared" si="3"/>
        <v>10518.101694915254</v>
      </c>
      <c r="P28" s="34">
        <f>'Mean Price'!P48</f>
        <v>129732.56010397994</v>
      </c>
      <c r="Q28">
        <v>668.9404485692188</v>
      </c>
      <c r="R28">
        <f t="shared" si="4"/>
        <v>8027.2853828306252</v>
      </c>
      <c r="S28" s="34">
        <f>'Mean Price'!H48</f>
        <v>126528.55946180556</v>
      </c>
      <c r="T28" s="48">
        <v>567</v>
      </c>
      <c r="U28" s="48">
        <f t="shared" si="5"/>
        <v>6804</v>
      </c>
      <c r="V28" s="34">
        <f>'Mean Price'!AD48</f>
        <v>132678.11074606434</v>
      </c>
      <c r="W28">
        <v>565.196675900277</v>
      </c>
      <c r="X28">
        <f t="shared" si="6"/>
        <v>6782.3601108033236</v>
      </c>
      <c r="Y28" s="36"/>
      <c r="Z28">
        <f t="shared" si="7"/>
        <v>2.8384174677480964</v>
      </c>
      <c r="AA28">
        <f t="shared" si="15"/>
        <v>-1.5806930697838107E-2</v>
      </c>
      <c r="AB28">
        <f t="shared" si="8"/>
        <v>3.0414373783162363</v>
      </c>
      <c r="AC28">
        <f t="shared" si="16"/>
        <v>1.8173623090738302E-2</v>
      </c>
      <c r="AD28">
        <f t="shared" si="9"/>
        <v>3.0918200003756837</v>
      </c>
      <c r="AE28">
        <f t="shared" si="17"/>
        <v>5.6478604160470888E-2</v>
      </c>
      <c r="AF28">
        <f t="shared" si="10"/>
        <v>2.9288464215279015</v>
      </c>
      <c r="AG28">
        <f t="shared" si="18"/>
        <v>1.768392678991583E-2</v>
      </c>
      <c r="AH28">
        <f t="shared" si="11"/>
        <v>3.0675349545999535</v>
      </c>
      <c r="AI28">
        <f t="shared" si="19"/>
        <v>1.8933439931592754E-2</v>
      </c>
      <c r="AJ28">
        <f t="shared" si="12"/>
        <v>2.7826286901015713</v>
      </c>
      <c r="AK28">
        <f t="shared" si="20"/>
        <v>1.9683990266033784E-2</v>
      </c>
      <c r="AL28">
        <f t="shared" si="13"/>
        <v>2.9229573746490258</v>
      </c>
      <c r="AM28">
        <f t="shared" si="21"/>
        <v>1.0638398205055797E-2</v>
      </c>
      <c r="AN28">
        <f t="shared" si="14"/>
        <v>2.9736008344825233</v>
      </c>
      <c r="AO28">
        <f t="shared" si="22"/>
        <v>9.6525845980089727E-3</v>
      </c>
    </row>
    <row r="29" spans="1:41" x14ac:dyDescent="0.55000000000000004">
      <c r="A29" t="str">
        <f>'Mean Price'!A49</f>
        <v>2014Q4</v>
      </c>
      <c r="B29" s="34">
        <f>'Mean Price'!B49</f>
        <v>228748.27870652173</v>
      </c>
      <c r="C29">
        <f>Rent!B49*12</f>
        <v>13320</v>
      </c>
      <c r="D29" s="50">
        <v>159139.11206896551</v>
      </c>
      <c r="E29">
        <v>603.65136804942631</v>
      </c>
      <c r="F29">
        <f t="shared" si="0"/>
        <v>7243.8164165931157</v>
      </c>
      <c r="G29" s="34">
        <f>'Mean Price'!Z49</f>
        <v>130769.68455882353</v>
      </c>
      <c r="H29">
        <v>495.93956562795086</v>
      </c>
      <c r="I29">
        <f t="shared" si="1"/>
        <v>5951.2747875354107</v>
      </c>
      <c r="J29" s="34">
        <f>'Mean Price'!AH49</f>
        <v>173732.05163722098</v>
      </c>
      <c r="K29">
        <v>731.80116472545751</v>
      </c>
      <c r="L29">
        <f t="shared" si="2"/>
        <v>8781.6139767054901</v>
      </c>
      <c r="M29" s="34">
        <f>'Mean Price'!M49</f>
        <v>262008.13869692534</v>
      </c>
      <c r="N29">
        <v>900.42004421518061</v>
      </c>
      <c r="O29">
        <f t="shared" si="3"/>
        <v>10805.040530582168</v>
      </c>
      <c r="P29" s="34">
        <f>'Mean Price'!P49</f>
        <v>134262.34767706785</v>
      </c>
      <c r="Q29">
        <v>672.90873936581579</v>
      </c>
      <c r="R29">
        <f t="shared" si="4"/>
        <v>8074.9048723897895</v>
      </c>
      <c r="S29" s="34">
        <f>'Mean Price'!H49</f>
        <v>128958.24935064935</v>
      </c>
      <c r="T29" s="48">
        <v>545</v>
      </c>
      <c r="U29" s="48">
        <f t="shared" si="5"/>
        <v>6540</v>
      </c>
      <c r="V29" s="34">
        <f>'Mean Price'!AD49</f>
        <v>134789.00179797978</v>
      </c>
      <c r="W29">
        <v>519.04709141274236</v>
      </c>
      <c r="X29">
        <f t="shared" si="6"/>
        <v>6228.5650969529088</v>
      </c>
      <c r="Y29" s="36"/>
      <c r="Z29">
        <f t="shared" si="7"/>
        <v>2.8433555142348435</v>
      </c>
      <c r="AA29">
        <f t="shared" si="15"/>
        <v>3.9509043004626432E-2</v>
      </c>
      <c r="AB29">
        <f t="shared" si="8"/>
        <v>3.0896305414972911</v>
      </c>
      <c r="AC29">
        <f t="shared" si="16"/>
        <v>-1.33589772951979E-2</v>
      </c>
      <c r="AD29">
        <f t="shared" si="9"/>
        <v>3.0898321961172242</v>
      </c>
      <c r="AE29">
        <f t="shared" si="17"/>
        <v>1.924928409584418E-3</v>
      </c>
      <c r="AF29">
        <f t="shared" si="10"/>
        <v>2.9848539641998726</v>
      </c>
      <c r="AG29">
        <f t="shared" si="18"/>
        <v>-5.2724199465727347E-3</v>
      </c>
      <c r="AH29">
        <f t="shared" si="11"/>
        <v>3.1883628259604739</v>
      </c>
      <c r="AI29">
        <f t="shared" si="19"/>
        <v>2.6914997271280078E-2</v>
      </c>
      <c r="AJ29">
        <f t="shared" si="12"/>
        <v>2.8110346158773631</v>
      </c>
      <c r="AK29">
        <f t="shared" si="20"/>
        <v>5.914677149957445E-3</v>
      </c>
      <c r="AL29">
        <f t="shared" si="13"/>
        <v>2.9815515380625248</v>
      </c>
      <c r="AM29">
        <f t="shared" si="21"/>
        <v>-3.9573509064507996E-2</v>
      </c>
      <c r="AN29">
        <f t="shared" si="14"/>
        <v>3.0745646213589812</v>
      </c>
      <c r="AO29">
        <f t="shared" si="22"/>
        <v>-8.5179155563567505E-2</v>
      </c>
    </row>
    <row r="30" spans="1:41" x14ac:dyDescent="0.55000000000000004">
      <c r="A30" t="str">
        <f>'Mean Price'!A50</f>
        <v>2015Q1</v>
      </c>
      <c r="B30" s="34">
        <f>'Mean Price'!B50</f>
        <v>224340.93686363637</v>
      </c>
      <c r="C30">
        <f>Rent!B50*12</f>
        <v>13068</v>
      </c>
      <c r="D30" s="50">
        <v>154697.591468005</v>
      </c>
      <c r="E30">
        <v>614.08914386584308</v>
      </c>
      <c r="F30">
        <f t="shared" si="0"/>
        <v>7369.0697263901166</v>
      </c>
      <c r="G30" s="34">
        <f>'Mean Price'!Z50</f>
        <v>132366.27972045745</v>
      </c>
      <c r="H30">
        <v>477.81869688385268</v>
      </c>
      <c r="I30">
        <f t="shared" si="1"/>
        <v>5733.8243626062322</v>
      </c>
      <c r="J30" s="34">
        <f>'Mean Price'!AH50</f>
        <v>168119.40873733055</v>
      </c>
      <c r="K30">
        <v>750.4991680532446</v>
      </c>
      <c r="L30">
        <f t="shared" si="2"/>
        <v>9005.9900166389343</v>
      </c>
      <c r="M30" s="34">
        <f>'Mean Price'!M50</f>
        <v>237950.43881106935</v>
      </c>
      <c r="N30">
        <v>912.37582903463533</v>
      </c>
      <c r="O30">
        <f t="shared" si="3"/>
        <v>10948.509948415624</v>
      </c>
      <c r="P30" s="34">
        <f>'Mean Price'!P50</f>
        <v>138417.71781406197</v>
      </c>
      <c r="Q30">
        <v>679.14462490332551</v>
      </c>
      <c r="R30">
        <f t="shared" si="4"/>
        <v>8149.7354988399056</v>
      </c>
      <c r="S30" s="34">
        <f>'Mean Price'!H50</f>
        <v>129370.89965694683</v>
      </c>
      <c r="T30" s="48">
        <v>587</v>
      </c>
      <c r="U30" s="48">
        <f t="shared" si="5"/>
        <v>7044</v>
      </c>
      <c r="V30" s="34">
        <f>'Mean Price'!AD50</f>
        <v>138267.32933747413</v>
      </c>
      <c r="W30">
        <v>552.70914127423828</v>
      </c>
      <c r="X30">
        <f t="shared" si="6"/>
        <v>6632.5096952908589</v>
      </c>
      <c r="Y30" s="36"/>
      <c r="Z30">
        <f t="shared" si="7"/>
        <v>2.8430004405577765</v>
      </c>
      <c r="AA30">
        <f t="shared" si="15"/>
        <v>-1.9100171373419378E-2</v>
      </c>
      <c r="AB30">
        <f t="shared" si="8"/>
        <v>3.0441807145442059</v>
      </c>
      <c r="AC30">
        <f t="shared" si="16"/>
        <v>1.7143276986437875E-2</v>
      </c>
      <c r="AD30">
        <f t="shared" si="9"/>
        <v>3.1391901900497721</v>
      </c>
      <c r="AE30">
        <f t="shared" si="17"/>
        <v>-3.722271049060822E-2</v>
      </c>
      <c r="AF30">
        <f t="shared" si="10"/>
        <v>2.9267845798667174</v>
      </c>
      <c r="AG30">
        <f t="shared" si="18"/>
        <v>2.5229698375879975E-2</v>
      </c>
      <c r="AH30">
        <f t="shared" si="11"/>
        <v>3.078859042464003</v>
      </c>
      <c r="AI30">
        <f t="shared" si="19"/>
        <v>1.3190628185949264E-2</v>
      </c>
      <c r="AJ30">
        <f t="shared" si="12"/>
        <v>2.83229058128153</v>
      </c>
      <c r="AK30">
        <f t="shared" si="20"/>
        <v>9.2243840657267335E-3</v>
      </c>
      <c r="AL30">
        <f t="shared" si="13"/>
        <v>2.9105072794105502</v>
      </c>
      <c r="AM30">
        <f t="shared" si="21"/>
        <v>7.4239025164852271E-2</v>
      </c>
      <c r="AN30">
        <f t="shared" si="14"/>
        <v>3.0372057115629247</v>
      </c>
      <c r="AO30">
        <f t="shared" si="22"/>
        <v>6.2837284059066745E-2</v>
      </c>
    </row>
    <row r="31" spans="1:41" x14ac:dyDescent="0.55000000000000004">
      <c r="A31" t="str">
        <f>'Mean Price'!A51</f>
        <v>2015Q2</v>
      </c>
      <c r="B31" s="34">
        <f>'Mean Price'!B51</f>
        <v>217053.93465909091</v>
      </c>
      <c r="C31">
        <f>Rent!B51*12</f>
        <v>12516</v>
      </c>
      <c r="D31" s="50">
        <v>162274.60538116592</v>
      </c>
      <c r="E31">
        <v>612.92939099735224</v>
      </c>
      <c r="F31">
        <f t="shared" si="0"/>
        <v>7355.1526919682274</v>
      </c>
      <c r="G31" s="34">
        <f>'Mean Price'!Z51</f>
        <v>134639.35281176469</v>
      </c>
      <c r="H31">
        <v>517.87535410764872</v>
      </c>
      <c r="I31">
        <f t="shared" si="1"/>
        <v>6214.5042492917846</v>
      </c>
      <c r="J31" s="34">
        <f>'Mean Price'!AH51</f>
        <v>169333.60998423694</v>
      </c>
      <c r="K31">
        <v>761.46006655574035</v>
      </c>
      <c r="L31">
        <f t="shared" si="2"/>
        <v>9137.5207986688838</v>
      </c>
      <c r="M31" s="34">
        <f>'Mean Price'!M51</f>
        <v>228801.00878955008</v>
      </c>
      <c r="N31">
        <v>923.58437730287403</v>
      </c>
      <c r="O31">
        <f t="shared" si="3"/>
        <v>11083.012527634488</v>
      </c>
      <c r="P31" s="34">
        <f>'Mean Price'!P51</f>
        <v>140417.38497357786</v>
      </c>
      <c r="Q31">
        <v>684.81361175560698</v>
      </c>
      <c r="R31">
        <f t="shared" si="4"/>
        <v>8217.7633410672843</v>
      </c>
      <c r="S31" s="34">
        <f>'Mean Price'!H51</f>
        <v>130956.56481424149</v>
      </c>
      <c r="T31" s="48">
        <v>598</v>
      </c>
      <c r="U31" s="48">
        <f t="shared" si="5"/>
        <v>7176</v>
      </c>
      <c r="V31" s="34">
        <f>'Mean Price'!AD51</f>
        <v>141462.8133857772</v>
      </c>
      <c r="W31">
        <v>565.196675900277</v>
      </c>
      <c r="X31">
        <f t="shared" si="6"/>
        <v>6782.3601108033236</v>
      </c>
      <c r="Y31" s="36"/>
      <c r="Z31">
        <f t="shared" si="7"/>
        <v>2.853138043667268</v>
      </c>
      <c r="AA31">
        <f t="shared" si="15"/>
        <v>-4.3158667932188047E-2</v>
      </c>
      <c r="AB31">
        <f t="shared" si="8"/>
        <v>3.0938888809931813</v>
      </c>
      <c r="AC31">
        <f t="shared" si="16"/>
        <v>-1.8903597311688953E-3</v>
      </c>
      <c r="AD31">
        <f t="shared" si="9"/>
        <v>3.0757137880922256</v>
      </c>
      <c r="AE31">
        <f t="shared" si="17"/>
        <v>8.0503218849070635E-2</v>
      </c>
      <c r="AF31">
        <f t="shared" si="10"/>
        <v>2.919481691412797</v>
      </c>
      <c r="AG31">
        <f t="shared" si="18"/>
        <v>1.4499187905979122E-2</v>
      </c>
      <c r="AH31">
        <f t="shared" si="11"/>
        <v>3.0274391354014005</v>
      </c>
      <c r="AI31">
        <f t="shared" si="19"/>
        <v>1.2210163906931337E-2</v>
      </c>
      <c r="AJ31">
        <f t="shared" si="12"/>
        <v>2.8383212361087935</v>
      </c>
      <c r="AK31">
        <f t="shared" si="20"/>
        <v>8.3125998193655654E-3</v>
      </c>
      <c r="AL31">
        <f t="shared" si="13"/>
        <v>2.9041235771608962</v>
      </c>
      <c r="AM31">
        <f t="shared" si="21"/>
        <v>1.8565934122535193E-2</v>
      </c>
      <c r="AN31">
        <f t="shared" si="14"/>
        <v>3.0377117392987136</v>
      </c>
      <c r="AO31">
        <f t="shared" si="22"/>
        <v>2.234187150450067E-2</v>
      </c>
    </row>
    <row r="32" spans="1:41" x14ac:dyDescent="0.55000000000000004">
      <c r="A32" t="str">
        <f>'Mean Price'!A52</f>
        <v>2015Q3</v>
      </c>
      <c r="B32" s="34">
        <f>'Mean Price'!B52</f>
        <v>215460.65979381441</v>
      </c>
      <c r="C32">
        <f>Rent!B52*12</f>
        <v>11940</v>
      </c>
      <c r="D32" s="50">
        <v>163955.18806306308</v>
      </c>
      <c r="E32">
        <v>625.68667255075025</v>
      </c>
      <c r="F32">
        <f t="shared" si="0"/>
        <v>7508.2400706090029</v>
      </c>
      <c r="G32" s="34">
        <f>'Mean Price'!Z52</f>
        <v>137535.23523206753</v>
      </c>
      <c r="H32">
        <v>503.09254013220016</v>
      </c>
      <c r="I32">
        <f t="shared" si="1"/>
        <v>6037.1104815864019</v>
      </c>
      <c r="J32" s="34">
        <f>'Mean Price'!AH52</f>
        <v>167641.93767780269</v>
      </c>
      <c r="K32">
        <v>756.94675540765388</v>
      </c>
      <c r="L32">
        <f t="shared" si="2"/>
        <v>9083.3610648918475</v>
      </c>
      <c r="M32" s="34">
        <f>'Mean Price'!M52</f>
        <v>233810.33940445216</v>
      </c>
      <c r="N32">
        <v>942.26529108327202</v>
      </c>
      <c r="O32">
        <f t="shared" si="3"/>
        <v>11307.183492999264</v>
      </c>
      <c r="P32" s="34">
        <f>'Mean Price'!P52</f>
        <v>140188.78315085158</v>
      </c>
      <c r="Q32">
        <v>683.67981438515062</v>
      </c>
      <c r="R32">
        <f t="shared" si="4"/>
        <v>8204.1577726218075</v>
      </c>
      <c r="S32" s="34">
        <f>'Mean Price'!H52</f>
        <v>134373.0578034682</v>
      </c>
      <c r="T32" s="48">
        <v>574</v>
      </c>
      <c r="U32" s="48">
        <f t="shared" si="5"/>
        <v>6888</v>
      </c>
      <c r="V32" s="34">
        <f>'Mean Price'!AD52</f>
        <v>136064.82285368803</v>
      </c>
      <c r="W32">
        <v>555.96675900277012</v>
      </c>
      <c r="X32">
        <f t="shared" si="6"/>
        <v>6671.601108033241</v>
      </c>
      <c r="Y32" s="36"/>
      <c r="Z32">
        <f t="shared" si="7"/>
        <v>2.8928842317535359</v>
      </c>
      <c r="AA32">
        <f t="shared" si="15"/>
        <v>-4.7113717842179707E-2</v>
      </c>
      <c r="AB32">
        <f t="shared" si="8"/>
        <v>3.0835920534478767</v>
      </c>
      <c r="AC32">
        <f t="shared" si="16"/>
        <v>2.0599979387896882E-2</v>
      </c>
      <c r="AD32">
        <f t="shared" si="9"/>
        <v>3.1259546401218405</v>
      </c>
      <c r="AE32">
        <f t="shared" si="17"/>
        <v>-2.8960454583713973E-2</v>
      </c>
      <c r="AF32">
        <f t="shared" si="10"/>
        <v>2.9153860961027696</v>
      </c>
      <c r="AG32">
        <f t="shared" si="18"/>
        <v>-5.9448158093202809E-3</v>
      </c>
      <c r="AH32">
        <f t="shared" si="11"/>
        <v>3.0290720402598978</v>
      </c>
      <c r="AI32">
        <f t="shared" si="19"/>
        <v>2.0024697947283433E-2</v>
      </c>
      <c r="AJ32">
        <f t="shared" si="12"/>
        <v>2.8383488941353532</v>
      </c>
      <c r="AK32">
        <f t="shared" si="20"/>
        <v>-1.6570012076296806E-3</v>
      </c>
      <c r="AL32">
        <f t="shared" si="13"/>
        <v>2.9708391780964583</v>
      </c>
      <c r="AM32">
        <f t="shared" si="21"/>
        <v>-4.0961357631065287E-2</v>
      </c>
      <c r="AN32">
        <f t="shared" si="14"/>
        <v>3.0152715335070486</v>
      </c>
      <c r="AO32">
        <f t="shared" si="22"/>
        <v>-1.6465263015515704E-2</v>
      </c>
    </row>
    <row r="33" spans="1:41" x14ac:dyDescent="0.55000000000000004">
      <c r="A33" t="str">
        <f>'Mean Price'!A53</f>
        <v>2015Q4</v>
      </c>
      <c r="B33" s="34">
        <f>'Mean Price'!B53</f>
        <v>195176.41451414514</v>
      </c>
      <c r="C33">
        <f>Rent!B53*12</f>
        <v>11208</v>
      </c>
      <c r="D33" s="50">
        <v>155307.56643356645</v>
      </c>
      <c r="E33">
        <v>637.86407766990305</v>
      </c>
      <c r="F33">
        <f t="shared" si="0"/>
        <v>7654.3689320388366</v>
      </c>
      <c r="G33" s="34">
        <f>'Mean Price'!Z53</f>
        <v>129933.45833333334</v>
      </c>
      <c r="H33">
        <v>499.75448536355049</v>
      </c>
      <c r="I33">
        <f t="shared" si="1"/>
        <v>5997.0538243626061</v>
      </c>
      <c r="J33" s="34">
        <f>'Mean Price'!AH53</f>
        <v>159043.31052577426</v>
      </c>
      <c r="K33">
        <v>745.98585690515802</v>
      </c>
      <c r="L33">
        <f t="shared" si="2"/>
        <v>8951.8302828618962</v>
      </c>
      <c r="M33" s="34">
        <f>'Mean Price'!M53</f>
        <v>222559.91642769356</v>
      </c>
      <c r="N33">
        <v>950.4848931466471</v>
      </c>
      <c r="O33">
        <f t="shared" si="3"/>
        <v>11405.818717759765</v>
      </c>
      <c r="P33" s="34">
        <f>'Mean Price'!P53</f>
        <v>127845.64453781514</v>
      </c>
      <c r="Q33">
        <v>700.68677494199517</v>
      </c>
      <c r="R33">
        <f t="shared" si="4"/>
        <v>8408.2412993039416</v>
      </c>
      <c r="S33" s="34">
        <f>'Mean Price'!H53</f>
        <v>122297.01397205589</v>
      </c>
      <c r="T33" s="48">
        <v>570</v>
      </c>
      <c r="U33" s="48">
        <f t="shared" si="5"/>
        <v>6840</v>
      </c>
      <c r="V33" s="34">
        <f>'Mean Price'!AD53</f>
        <v>131361.46532045654</v>
      </c>
      <c r="W33">
        <v>565.196675900277</v>
      </c>
      <c r="X33">
        <f t="shared" si="6"/>
        <v>6782.3601108033236</v>
      </c>
      <c r="Y33" s="36"/>
      <c r="Z33">
        <f>LN(B33/C33)</f>
        <v>2.8572760303599893</v>
      </c>
      <c r="AA33">
        <f t="shared" si="15"/>
        <v>-6.3266298929750095E-2</v>
      </c>
      <c r="AB33">
        <f t="shared" si="8"/>
        <v>3.0101308633198061</v>
      </c>
      <c r="AC33">
        <f t="shared" si="16"/>
        <v>1.927549352832739E-2</v>
      </c>
      <c r="AD33">
        <f t="shared" si="9"/>
        <v>3.0757541410758953</v>
      </c>
      <c r="AE33">
        <f t="shared" si="17"/>
        <v>-6.657181029179355E-3</v>
      </c>
      <c r="AF33">
        <f t="shared" si="10"/>
        <v>2.8773185461140569</v>
      </c>
      <c r="AG33">
        <f t="shared" si="18"/>
        <v>-1.4586273194365364E-2</v>
      </c>
      <c r="AH33">
        <f t="shared" si="11"/>
        <v>2.9710727136482604</v>
      </c>
      <c r="AI33">
        <f t="shared" si="19"/>
        <v>8.6854079351478645E-3</v>
      </c>
      <c r="AJ33">
        <f t="shared" si="12"/>
        <v>2.7216113022480597</v>
      </c>
      <c r="AK33">
        <f t="shared" si="20"/>
        <v>2.4571260730505327E-2</v>
      </c>
      <c r="AL33">
        <f t="shared" si="13"/>
        <v>2.8836648951600776</v>
      </c>
      <c r="AM33">
        <f t="shared" si="21"/>
        <v>-6.9930354909706373E-3</v>
      </c>
      <c r="AN33">
        <f t="shared" si="14"/>
        <v>2.9636276603208187</v>
      </c>
      <c r="AO33">
        <f t="shared" si="22"/>
        <v>1.6465263015515791E-2</v>
      </c>
    </row>
    <row r="34" spans="1:41" x14ac:dyDescent="0.55000000000000004">
      <c r="A34" t="str">
        <f>'Mean Price'!A54</f>
        <v>2016Q1</v>
      </c>
      <c r="B34" s="34">
        <f>'Mean Price'!B54</f>
        <v>211663.51992409865</v>
      </c>
      <c r="C34">
        <f>Rent!B54*12</f>
        <v>10380</v>
      </c>
      <c r="D34" s="50">
        <v>165418.11465721042</v>
      </c>
      <c r="E34">
        <v>622.78729037952348</v>
      </c>
      <c r="F34">
        <f t="shared" si="0"/>
        <v>7473.4474845542818</v>
      </c>
      <c r="G34" s="34">
        <f>'Mean Price'!Z54</f>
        <v>133510.86419753087</v>
      </c>
      <c r="H34">
        <v>512.62983947119915</v>
      </c>
      <c r="I34">
        <f t="shared" si="1"/>
        <v>6151.5580736543898</v>
      </c>
      <c r="J34" s="34">
        <f>'Mean Price'!AH54</f>
        <v>164171.26548742139</v>
      </c>
      <c r="K34">
        <v>766.61813643926791</v>
      </c>
      <c r="L34">
        <f t="shared" si="2"/>
        <v>9199.4176372712154</v>
      </c>
      <c r="M34" s="34">
        <f>'Mean Price'!M54</f>
        <v>233961.56822549648</v>
      </c>
      <c r="N34">
        <v>972.15475313190871</v>
      </c>
      <c r="O34">
        <f t="shared" si="3"/>
        <v>11665.857037582904</v>
      </c>
      <c r="P34" s="34">
        <f>'Mean Price'!P54</f>
        <v>135580.69745430807</v>
      </c>
      <c r="Q34">
        <v>709.75715390564574</v>
      </c>
      <c r="R34">
        <f t="shared" si="4"/>
        <v>8517.0858468677488</v>
      </c>
      <c r="S34" s="34">
        <f>'Mean Price'!H54</f>
        <v>126655.81395348838</v>
      </c>
      <c r="T34" s="48">
        <v>620</v>
      </c>
      <c r="U34" s="48">
        <f t="shared" si="5"/>
        <v>7440</v>
      </c>
      <c r="V34" s="34">
        <f>'Mean Price'!AD54</f>
        <v>138340.64756258234</v>
      </c>
      <c r="W34">
        <v>548.9085872576178</v>
      </c>
      <c r="X34">
        <f t="shared" si="6"/>
        <v>6586.9030470914131</v>
      </c>
      <c r="Y34" s="36"/>
      <c r="Z34">
        <f t="shared" si="7"/>
        <v>3.0151169658760106</v>
      </c>
      <c r="AA34">
        <f t="shared" si="15"/>
        <v>-7.6746931296963306E-2</v>
      </c>
      <c r="AB34">
        <f t="shared" si="8"/>
        <v>3.097119893558927</v>
      </c>
      <c r="AC34">
        <f t="shared" si="16"/>
        <v>-2.3920183717651956E-2</v>
      </c>
      <c r="AD34">
        <f t="shared" si="9"/>
        <v>3.0774774592443572</v>
      </c>
      <c r="AE34">
        <f t="shared" si="17"/>
        <v>2.5437075680775648E-2</v>
      </c>
      <c r="AF34">
        <f t="shared" si="10"/>
        <v>2.881770002918183</v>
      </c>
      <c r="AG34">
        <f t="shared" si="18"/>
        <v>2.7282169497105373E-2</v>
      </c>
      <c r="AH34">
        <f t="shared" si="11"/>
        <v>2.9984904898818994</v>
      </c>
      <c r="AI34">
        <f t="shared" si="19"/>
        <v>2.2542734612437897E-2</v>
      </c>
      <c r="AJ34">
        <f t="shared" si="12"/>
        <v>2.7674927706359713</v>
      </c>
      <c r="AK34">
        <f t="shared" si="20"/>
        <v>1.2861913642408041E-2</v>
      </c>
      <c r="AL34">
        <f t="shared" si="13"/>
        <v>2.8346024322220735</v>
      </c>
      <c r="AM34">
        <f t="shared" si="21"/>
        <v>8.4083117210541444E-2</v>
      </c>
      <c r="AN34">
        <f t="shared" si="14"/>
        <v>3.044635813387218</v>
      </c>
      <c r="AO34">
        <f t="shared" si="22"/>
        <v>-2.9241849594497302E-2</v>
      </c>
    </row>
    <row r="35" spans="1:41" x14ac:dyDescent="0.55000000000000004">
      <c r="A35" t="str">
        <f>'Mean Price'!A55</f>
        <v>2016Q2</v>
      </c>
      <c r="B35" s="34">
        <f>'Mean Price'!B55</f>
        <v>200916.78723404254</v>
      </c>
      <c r="C35">
        <f>Rent!B55*12</f>
        <v>9972</v>
      </c>
      <c r="D35" s="50">
        <v>158523.29999999999</v>
      </c>
      <c r="E35">
        <v>651.78111209179178</v>
      </c>
      <c r="F35">
        <f t="shared" si="0"/>
        <v>7821.3733451015014</v>
      </c>
      <c r="G35" s="34">
        <f>'Mean Price'!Z55</f>
        <v>138669.70348258707</v>
      </c>
      <c r="H35">
        <v>512.62983947119915</v>
      </c>
      <c r="I35">
        <f t="shared" si="1"/>
        <v>6151.5580736543898</v>
      </c>
      <c r="J35" s="34">
        <f>'Mean Price'!AH55</f>
        <v>170382.95168593992</v>
      </c>
      <c r="K35">
        <v>776.93427620632269</v>
      </c>
      <c r="L35">
        <f t="shared" si="2"/>
        <v>9323.2113144758732</v>
      </c>
      <c r="M35" s="34">
        <f>'Mean Price'!M55</f>
        <v>241993.10021257211</v>
      </c>
      <c r="N35">
        <v>986.35224760501114</v>
      </c>
      <c r="O35">
        <f t="shared" si="3"/>
        <v>11836.226971260134</v>
      </c>
      <c r="P35" s="34">
        <f>'Mean Price'!P55</f>
        <v>147942.54225352113</v>
      </c>
      <c r="Q35">
        <v>718.82753286929608</v>
      </c>
      <c r="R35">
        <f t="shared" si="4"/>
        <v>8625.9303944315525</v>
      </c>
      <c r="S35" s="34">
        <f>'Mean Price'!H55</f>
        <v>139420.62873399715</v>
      </c>
      <c r="T35" s="48">
        <v>599</v>
      </c>
      <c r="U35" s="48">
        <f t="shared" si="5"/>
        <v>7188</v>
      </c>
      <c r="V35" s="34">
        <f>'Mean Price'!AD55</f>
        <v>145042.39828955405</v>
      </c>
      <c r="W35">
        <v>571.7119113573408</v>
      </c>
      <c r="X35">
        <f t="shared" si="6"/>
        <v>6860.5429362880895</v>
      </c>
      <c r="Y35" s="36"/>
      <c r="Z35">
        <f t="shared" si="7"/>
        <v>3.0031096628181624</v>
      </c>
      <c r="AA35">
        <f t="shared" si="15"/>
        <v>-4.0099712076431107E-2</v>
      </c>
      <c r="AB35">
        <f t="shared" si="8"/>
        <v>3.0090414269519004</v>
      </c>
      <c r="AC35">
        <f t="shared" si="16"/>
        <v>4.5503755384826289E-2</v>
      </c>
      <c r="AD35">
        <f t="shared" si="9"/>
        <v>3.1153894764265804</v>
      </c>
      <c r="AE35">
        <f t="shared" si="17"/>
        <v>0</v>
      </c>
      <c r="AF35">
        <f t="shared" si="10"/>
        <v>2.9055414296097561</v>
      </c>
      <c r="AG35">
        <f t="shared" si="18"/>
        <v>1.3366949233973528E-2</v>
      </c>
      <c r="AH35">
        <f t="shared" si="11"/>
        <v>3.0177443035293892</v>
      </c>
      <c r="AI35">
        <f t="shared" si="19"/>
        <v>1.449853706791132E-2</v>
      </c>
      <c r="AJ35">
        <f t="shared" si="12"/>
        <v>2.8420511414495309</v>
      </c>
      <c r="AK35">
        <f t="shared" si="20"/>
        <v>1.2698583337127122E-2</v>
      </c>
      <c r="AL35">
        <f t="shared" si="13"/>
        <v>2.9650825007666879</v>
      </c>
      <c r="AM35">
        <f t="shared" si="21"/>
        <v>-3.4457879923687838E-2</v>
      </c>
      <c r="AN35">
        <f t="shared" si="14"/>
        <v>3.0512395178388911</v>
      </c>
      <c r="AO35">
        <f t="shared" si="22"/>
        <v>4.0703293113504187E-2</v>
      </c>
    </row>
    <row r="36" spans="1:41" x14ac:dyDescent="0.55000000000000004">
      <c r="A36" t="str">
        <f>'Mean Price'!A56</f>
        <v>2016Q3</v>
      </c>
      <c r="B36" s="34">
        <f>'Mean Price'!B56</f>
        <v>205175.65523809523</v>
      </c>
      <c r="C36">
        <f>Rent!B56*12</f>
        <v>9948</v>
      </c>
      <c r="D36" s="50">
        <v>156945.90235294119</v>
      </c>
      <c r="E36">
        <v>657</v>
      </c>
      <c r="F36">
        <f t="shared" si="0"/>
        <v>7884</v>
      </c>
      <c r="G36" s="34">
        <f>'Mean Price'!Z56</f>
        <v>137447.90909090909</v>
      </c>
      <c r="H36">
        <v>506</v>
      </c>
      <c r="I36">
        <f>E36*12</f>
        <v>7884</v>
      </c>
      <c r="J36" s="34">
        <f>'Mean Price'!AH56</f>
        <v>168563.51933979191</v>
      </c>
      <c r="K36" s="34">
        <v>775</v>
      </c>
      <c r="L36">
        <f t="shared" si="2"/>
        <v>9300</v>
      </c>
      <c r="M36" s="34">
        <f>'Mean Price'!M56</f>
        <v>236027.20605143721</v>
      </c>
      <c r="N36">
        <v>1013</v>
      </c>
      <c r="O36">
        <f t="shared" si="3"/>
        <v>12156</v>
      </c>
      <c r="P36" s="34">
        <v>147640.66666666666</v>
      </c>
      <c r="Q36">
        <v>733</v>
      </c>
      <c r="R36">
        <f t="shared" si="4"/>
        <v>8796</v>
      </c>
      <c r="S36" s="34">
        <f>'Mean Price'!H56</f>
        <v>138488.35814606742</v>
      </c>
      <c r="T36">
        <v>590</v>
      </c>
      <c r="U36" s="48">
        <f t="shared" si="5"/>
        <v>7080</v>
      </c>
      <c r="V36" s="34">
        <f>'Mean Price'!AD56</f>
        <v>141236.56486796786</v>
      </c>
      <c r="W36">
        <v>588</v>
      </c>
      <c r="X36">
        <f t="shared" si="6"/>
        <v>7056</v>
      </c>
      <c r="Y36" s="35"/>
      <c r="Z36">
        <f t="shared" si="7"/>
        <v>3.0264949411267019</v>
      </c>
      <c r="AA36">
        <f t="shared" si="15"/>
        <v>-2.4096397201531766E-3</v>
      </c>
      <c r="AB36">
        <f t="shared" si="8"/>
        <v>2.9910657856792322</v>
      </c>
      <c r="AC36">
        <f t="shared" si="16"/>
        <v>7.9752305743698224E-3</v>
      </c>
      <c r="AD36">
        <f t="shared" si="9"/>
        <v>2.8584096130618164</v>
      </c>
      <c r="AE36">
        <f t="shared" si="17"/>
        <v>0.24812999424889412</v>
      </c>
      <c r="AF36">
        <f t="shared" si="10"/>
        <v>2.8972982479737222</v>
      </c>
      <c r="AG36">
        <f t="shared" si="18"/>
        <v>-2.4927308296024725E-3</v>
      </c>
      <c r="AH36">
        <f t="shared" si="11"/>
        <v>2.9661242032058199</v>
      </c>
      <c r="AI36">
        <f t="shared" si="19"/>
        <v>2.6657964352007513E-2</v>
      </c>
      <c r="AJ36">
        <f t="shared" si="12"/>
        <v>2.8204843209472124</v>
      </c>
      <c r="AK36">
        <f t="shared" si="20"/>
        <v>1.9524243774686562E-2</v>
      </c>
      <c r="AL36">
        <f t="shared" si="13"/>
        <v>2.9735123576817073</v>
      </c>
      <c r="AM36">
        <f t="shared" si="21"/>
        <v>-1.5139061215684266E-2</v>
      </c>
      <c r="AN36">
        <f t="shared" si="14"/>
        <v>2.99655793081926</v>
      </c>
      <c r="AO36">
        <f t="shared" si="22"/>
        <v>2.8091734867015085E-2</v>
      </c>
    </row>
    <row r="37" spans="1:41" x14ac:dyDescent="0.55000000000000004">
      <c r="A37" t="s">
        <v>115</v>
      </c>
      <c r="B37" s="34">
        <f>'Mean Price'!B57</f>
        <v>193530.25824175825</v>
      </c>
      <c r="C37">
        <f>Rent!B57*12</f>
        <v>9468</v>
      </c>
      <c r="D37" s="50">
        <v>141901.20000000001</v>
      </c>
      <c r="E37">
        <v>669</v>
      </c>
      <c r="F37">
        <f t="shared" si="0"/>
        <v>8028</v>
      </c>
      <c r="G37" s="34">
        <f>'Mean Price'!Z57</f>
        <v>132014.77340569877</v>
      </c>
      <c r="H37">
        <v>516</v>
      </c>
      <c r="I37">
        <f>E37*12</f>
        <v>8028</v>
      </c>
      <c r="J37" s="34">
        <f>'Mean Price'!AH57</f>
        <v>162517.8990162618</v>
      </c>
      <c r="K37" s="34">
        <v>739</v>
      </c>
      <c r="L37">
        <f t="shared" si="2"/>
        <v>8868</v>
      </c>
      <c r="M37" s="34">
        <f>'Mean Price'!M57</f>
        <v>237837.52049910874</v>
      </c>
      <c r="N37">
        <v>984</v>
      </c>
      <c r="O37">
        <f t="shared" si="3"/>
        <v>11808</v>
      </c>
      <c r="P37" s="34">
        <f>'Mean Price'!P57</f>
        <v>141100.85224061363</v>
      </c>
      <c r="Q37">
        <v>729</v>
      </c>
      <c r="R37">
        <f t="shared" si="4"/>
        <v>8748</v>
      </c>
      <c r="S37" s="34">
        <f>'Mean Price'!H57</f>
        <v>126349.79961464355</v>
      </c>
      <c r="T37">
        <v>597</v>
      </c>
      <c r="U37" s="48">
        <f t="shared" si="5"/>
        <v>7164</v>
      </c>
      <c r="V37" s="34">
        <f>'Mean Price'!AD57</f>
        <v>144218.21893491125</v>
      </c>
      <c r="W37">
        <v>572</v>
      </c>
      <c r="X37">
        <f t="shared" si="6"/>
        <v>6864</v>
      </c>
      <c r="Z37">
        <f t="shared" si="7"/>
        <v>3.0175161819354823</v>
      </c>
      <c r="AA37">
        <f t="shared" si="15"/>
        <v>-4.9453834289420774E-2</v>
      </c>
      <c r="AB37">
        <f t="shared" si="8"/>
        <v>2.8721956098557677</v>
      </c>
      <c r="AC37">
        <f t="shared" si="16"/>
        <v>1.8100041643617937E-2</v>
      </c>
      <c r="AD37">
        <f t="shared" si="9"/>
        <v>2.7999784051298744</v>
      </c>
      <c r="AE37">
        <f t="shared" si="17"/>
        <v>1.8100041643617937E-2</v>
      </c>
      <c r="AF37">
        <f t="shared" si="10"/>
        <v>2.9083388517422848</v>
      </c>
      <c r="AG37">
        <f t="shared" si="18"/>
        <v>-4.7565108405145273E-2</v>
      </c>
      <c r="AH37">
        <f t="shared" si="11"/>
        <v>3.0028104856979558</v>
      </c>
      <c r="AI37">
        <f t="shared" si="19"/>
        <v>-2.9045607196429919E-2</v>
      </c>
      <c r="AJ37">
        <f t="shared" si="12"/>
        <v>2.7806497960020065</v>
      </c>
      <c r="AK37">
        <f t="shared" si="20"/>
        <v>-5.4719698779933795E-3</v>
      </c>
      <c r="AL37">
        <f t="shared" si="13"/>
        <v>2.8699857636799377</v>
      </c>
      <c r="AM37">
        <f t="shared" si="21"/>
        <v>1.1794576492836877E-2</v>
      </c>
      <c r="AN37">
        <f t="shared" si="14"/>
        <v>3.0450371995866399</v>
      </c>
      <c r="AO37">
        <f t="shared" si="22"/>
        <v>-2.7587956518829053E-2</v>
      </c>
    </row>
    <row r="38" spans="1:41" x14ac:dyDescent="0.55000000000000004">
      <c r="A38" t="s">
        <v>116</v>
      </c>
      <c r="B38" s="34">
        <f>'Mean Price'!B58</f>
        <v>202064.32933104632</v>
      </c>
      <c r="C38">
        <f>Rent!B58*12</f>
        <v>9216</v>
      </c>
      <c r="D38" s="50">
        <v>156907.63647642679</v>
      </c>
      <c r="E38">
        <v>656</v>
      </c>
      <c r="F38">
        <f t="shared" si="0"/>
        <v>7872</v>
      </c>
      <c r="G38" s="34">
        <f>'Mean Price'!Z58</f>
        <v>140577.99595141699</v>
      </c>
      <c r="H38">
        <v>491</v>
      </c>
      <c r="I38">
        <f t="shared" ref="I38:I47" si="23">E38*12</f>
        <v>7872</v>
      </c>
      <c r="J38" s="34">
        <f>'Mean Price'!AH58</f>
        <v>170931.56361653318</v>
      </c>
      <c r="K38" s="34">
        <v>768</v>
      </c>
      <c r="L38">
        <f t="shared" si="2"/>
        <v>9216</v>
      </c>
      <c r="M38" s="34">
        <f>'Mean Price'!M58</f>
        <v>248064.88410697819</v>
      </c>
      <c r="N38">
        <v>1023</v>
      </c>
      <c r="O38">
        <f t="shared" si="3"/>
        <v>12276</v>
      </c>
      <c r="P38" s="34">
        <f>'Mean Price'!P58</f>
        <v>150111.12961696307</v>
      </c>
      <c r="Q38">
        <v>740</v>
      </c>
      <c r="R38">
        <f t="shared" si="4"/>
        <v>8880</v>
      </c>
      <c r="S38" s="34">
        <f>'Mean Price'!H58</f>
        <v>131869.97268588771</v>
      </c>
      <c r="T38">
        <v>610</v>
      </c>
      <c r="U38" s="48">
        <f t="shared" si="5"/>
        <v>7320</v>
      </c>
      <c r="V38" s="34">
        <f>'Mean Price'!AD58</f>
        <v>148518.31264637003</v>
      </c>
      <c r="W38">
        <v>577</v>
      </c>
      <c r="X38">
        <f t="shared" si="6"/>
        <v>6924</v>
      </c>
      <c r="Z38">
        <f t="shared" si="7"/>
        <v>3.0876450047842816</v>
      </c>
      <c r="AA38">
        <f t="shared" si="15"/>
        <v>-2.6976587698202083E-2</v>
      </c>
      <c r="AB38">
        <f t="shared" si="8"/>
        <v>2.9923451697825048</v>
      </c>
      <c r="AC38">
        <f t="shared" si="16"/>
        <v>-1.9623271184139427E-2</v>
      </c>
      <c r="AD38">
        <f t="shared" si="9"/>
        <v>2.8824503063222657</v>
      </c>
      <c r="AE38">
        <f t="shared" si="17"/>
        <v>-1.9623271184139427E-2</v>
      </c>
      <c r="AF38">
        <f t="shared" si="10"/>
        <v>2.9203221596738085</v>
      </c>
      <c r="AG38">
        <f t="shared" si="18"/>
        <v>3.8491812199470364E-2</v>
      </c>
      <c r="AH38">
        <f t="shared" si="11"/>
        <v>3.0060442046520945</v>
      </c>
      <c r="AI38">
        <f t="shared" si="19"/>
        <v>3.8868868899372987E-2</v>
      </c>
      <c r="AJ38">
        <f t="shared" si="12"/>
        <v>2.8275743269009204</v>
      </c>
      <c r="AK38">
        <f t="shared" si="20"/>
        <v>1.4976454189557259E-2</v>
      </c>
      <c r="AL38">
        <f t="shared" si="13"/>
        <v>2.8912060537172821</v>
      </c>
      <c r="AM38">
        <f t="shared" si="21"/>
        <v>2.1541843774754758E-2</v>
      </c>
      <c r="AN38">
        <f t="shared" si="14"/>
        <v>3.0657146308097891</v>
      </c>
      <c r="AO38">
        <f t="shared" si="22"/>
        <v>8.7032751283016713E-3</v>
      </c>
    </row>
    <row r="39" spans="1:41" x14ac:dyDescent="0.55000000000000004">
      <c r="A39" t="s">
        <v>117</v>
      </c>
      <c r="B39" s="34">
        <f>'Mean Price'!B59</f>
        <v>203028.07884615383</v>
      </c>
      <c r="C39">
        <f>Rent!B59*12</f>
        <v>9456</v>
      </c>
      <c r="D39" s="50">
        <v>166025.81089414182</v>
      </c>
      <c r="E39">
        <v>655</v>
      </c>
      <c r="F39">
        <f t="shared" si="0"/>
        <v>7860</v>
      </c>
      <c r="G39" s="34">
        <f>'Mean Price'!Z59</f>
        <v>141005.13658536586</v>
      </c>
      <c r="H39">
        <v>518</v>
      </c>
      <c r="I39">
        <f t="shared" si="23"/>
        <v>7860</v>
      </c>
      <c r="J39" s="34">
        <f>'Mean Price'!AH59</f>
        <v>178311.06664328306</v>
      </c>
      <c r="K39" s="34">
        <v>789</v>
      </c>
      <c r="L39">
        <f t="shared" si="2"/>
        <v>9468</v>
      </c>
      <c r="M39" s="34">
        <f>'Mean Price'!M59</f>
        <v>257956.23950056755</v>
      </c>
      <c r="N39">
        <v>1037</v>
      </c>
      <c r="O39">
        <f t="shared" si="3"/>
        <v>12444</v>
      </c>
      <c r="P39" s="34">
        <f>'Mean Price'!P59</f>
        <v>158095.10697258642</v>
      </c>
      <c r="Q39">
        <v>755</v>
      </c>
      <c r="R39">
        <f t="shared" si="4"/>
        <v>9060</v>
      </c>
      <c r="S39" s="34">
        <f>'Mean Price'!H59</f>
        <v>138023.87851851853</v>
      </c>
      <c r="T39">
        <v>603</v>
      </c>
      <c r="U39" s="48">
        <f t="shared" si="5"/>
        <v>7236</v>
      </c>
      <c r="V39" s="34">
        <f>'Mean Price'!AD59</f>
        <v>155755.16627358491</v>
      </c>
      <c r="W39">
        <v>578</v>
      </c>
      <c r="X39">
        <f t="shared" si="6"/>
        <v>6936</v>
      </c>
      <c r="Z39">
        <f t="shared" si="7"/>
        <v>3.0666948282519746</v>
      </c>
      <c r="AA39">
        <f t="shared" si="15"/>
        <v>2.570835671020703E-2</v>
      </c>
      <c r="AB39">
        <f t="shared" si="8"/>
        <v>3.0503566571426357</v>
      </c>
      <c r="AC39">
        <f t="shared" si="16"/>
        <v>-1.5255533088370686E-3</v>
      </c>
      <c r="AD39">
        <f t="shared" si="9"/>
        <v>2.8870097129569543</v>
      </c>
      <c r="AE39">
        <f t="shared" si="17"/>
        <v>-1.5255533088370686E-3</v>
      </c>
      <c r="AF39">
        <f t="shared" si="10"/>
        <v>2.9356118988363007</v>
      </c>
      <c r="AG39">
        <f t="shared" si="18"/>
        <v>2.6976587698202076E-2</v>
      </c>
      <c r="AH39">
        <f t="shared" si="11"/>
        <v>3.0315513771612026</v>
      </c>
      <c r="AI39">
        <f t="shared" si="19"/>
        <v>1.3592442277900836E-2</v>
      </c>
      <c r="AJ39">
        <f t="shared" si="12"/>
        <v>2.8593276747416128</v>
      </c>
      <c r="AK39">
        <f t="shared" si="20"/>
        <v>2.0067563050809173E-2</v>
      </c>
      <c r="AL39">
        <f t="shared" si="13"/>
        <v>2.9483581353986055</v>
      </c>
      <c r="AM39">
        <f t="shared" si="21"/>
        <v>-1.1541760440171458E-2</v>
      </c>
      <c r="AN39">
        <f t="shared" si="14"/>
        <v>3.1115600879350898</v>
      </c>
      <c r="AO39">
        <f t="shared" si="22"/>
        <v>1.7316021642778939E-3</v>
      </c>
    </row>
    <row r="40" spans="1:41" x14ac:dyDescent="0.55000000000000004">
      <c r="A40" t="s">
        <v>118</v>
      </c>
      <c r="B40" s="34">
        <f>'Mean Price'!B60</f>
        <v>202896.07217473883</v>
      </c>
      <c r="C40">
        <f>Rent!B60*12</f>
        <v>9288</v>
      </c>
      <c r="D40" s="50">
        <v>167468.32954545456</v>
      </c>
      <c r="E40">
        <v>665</v>
      </c>
      <c r="F40">
        <f t="shared" si="0"/>
        <v>7980</v>
      </c>
      <c r="G40" s="34">
        <f>'Mean Price'!Z60</f>
        <v>142609.39980449658</v>
      </c>
      <c r="H40">
        <v>531</v>
      </c>
      <c r="I40">
        <f t="shared" si="23"/>
        <v>7980</v>
      </c>
      <c r="J40" s="34">
        <f>'Mean Price'!AH60</f>
        <v>176235.3200677392</v>
      </c>
      <c r="K40" s="34">
        <v>772</v>
      </c>
      <c r="L40">
        <f t="shared" si="2"/>
        <v>9264</v>
      </c>
      <c r="M40" s="34">
        <f>'Mean Price'!M60</f>
        <v>250419.35352622063</v>
      </c>
      <c r="N40">
        <v>1048</v>
      </c>
      <c r="O40">
        <f t="shared" si="3"/>
        <v>12576</v>
      </c>
      <c r="P40" s="34">
        <f>'Mean Price'!P60</f>
        <v>157576.47692774743</v>
      </c>
      <c r="Q40">
        <v>748</v>
      </c>
      <c r="R40">
        <f t="shared" si="4"/>
        <v>8976</v>
      </c>
      <c r="S40" s="34">
        <f>'Mean Price'!H60</f>
        <v>143721.02657342658</v>
      </c>
      <c r="T40">
        <v>584</v>
      </c>
      <c r="U40" s="48">
        <f t="shared" si="5"/>
        <v>7008</v>
      </c>
      <c r="V40" s="34">
        <f>'Mean Price'!AD60</f>
        <v>155664.29669734705</v>
      </c>
      <c r="W40">
        <v>573</v>
      </c>
      <c r="X40">
        <f t="shared" si="6"/>
        <v>6876</v>
      </c>
      <c r="Z40">
        <f t="shared" si="7"/>
        <v>3.0839706438197179</v>
      </c>
      <c r="AA40">
        <f t="shared" si="15"/>
        <v>-1.7926216268152009E-2</v>
      </c>
      <c r="AB40">
        <f t="shared" si="8"/>
        <v>3.04385584458546</v>
      </c>
      <c r="AC40">
        <f t="shared" si="16"/>
        <v>1.5151805020602246E-2</v>
      </c>
      <c r="AD40">
        <f t="shared" si="9"/>
        <v>2.8831710116286144</v>
      </c>
      <c r="AE40">
        <f t="shared" si="17"/>
        <v>1.5151805020602246E-2</v>
      </c>
      <c r="AF40">
        <f t="shared" si="10"/>
        <v>2.9456842269970949</v>
      </c>
      <c r="AG40">
        <f t="shared" si="18"/>
        <v>-2.1781770821098109E-2</v>
      </c>
      <c r="AH40">
        <f t="shared" si="11"/>
        <v>2.9913466909925188</v>
      </c>
      <c r="AI40">
        <f t="shared" si="19"/>
        <v>1.0551656651460142E-2</v>
      </c>
      <c r="AJ40">
        <f t="shared" si="12"/>
        <v>2.8653565594306749</v>
      </c>
      <c r="AK40">
        <f t="shared" si="20"/>
        <v>-9.3147712745474849E-3</v>
      </c>
      <c r="AL40">
        <f t="shared" si="13"/>
        <v>3.0208217514567623</v>
      </c>
      <c r="AM40">
        <f t="shared" si="21"/>
        <v>-3.2016213898958354E-2</v>
      </c>
      <c r="AN40">
        <f t="shared" si="14"/>
        <v>3.1196646567219783</v>
      </c>
      <c r="AO40">
        <f t="shared" si="22"/>
        <v>-8.6881519576379272E-3</v>
      </c>
    </row>
    <row r="41" spans="1:41" x14ac:dyDescent="0.55000000000000004">
      <c r="A41" t="s">
        <v>119</v>
      </c>
      <c r="B41" s="34">
        <f>'Mean Price'!B61</f>
        <v>191259.66089466092</v>
      </c>
      <c r="C41">
        <f>Rent!B61*12</f>
        <v>9060</v>
      </c>
      <c r="D41" s="50">
        <v>161911.12695652174</v>
      </c>
      <c r="E41">
        <v>665</v>
      </c>
      <c r="F41">
        <f t="shared" si="0"/>
        <v>7980</v>
      </c>
      <c r="G41" s="34">
        <f>'Mean Price'!Z61</f>
        <v>143397.40845070421</v>
      </c>
      <c r="H41">
        <v>526</v>
      </c>
      <c r="I41">
        <f t="shared" si="23"/>
        <v>7980</v>
      </c>
      <c r="J41" s="34">
        <f>'Mean Price'!AH61</f>
        <v>174944.10021856174</v>
      </c>
      <c r="K41" s="34">
        <v>734</v>
      </c>
      <c r="L41">
        <f t="shared" si="2"/>
        <v>8808</v>
      </c>
      <c r="M41" s="34">
        <f>'Mean Price'!M61</f>
        <v>261310.67264573992</v>
      </c>
      <c r="N41">
        <v>1016</v>
      </c>
      <c r="O41">
        <f t="shared" si="3"/>
        <v>12192</v>
      </c>
      <c r="P41" s="34">
        <v>147641.66666666701</v>
      </c>
      <c r="Q41">
        <v>742</v>
      </c>
      <c r="R41">
        <f t="shared" si="4"/>
        <v>8904</v>
      </c>
      <c r="S41" s="34">
        <f>'Mean Price'!H61</f>
        <v>122606.54771784233</v>
      </c>
      <c r="T41">
        <v>552</v>
      </c>
      <c r="U41" s="48">
        <f t="shared" si="5"/>
        <v>6624</v>
      </c>
      <c r="V41" s="34">
        <f>'Mean Price'!AD61</f>
        <v>152853.87791601865</v>
      </c>
      <c r="W41">
        <v>593</v>
      </c>
      <c r="X41">
        <f t="shared" si="6"/>
        <v>7116</v>
      </c>
      <c r="Z41">
        <f t="shared" si="7"/>
        <v>3.0497628658578311</v>
      </c>
      <c r="AA41">
        <f t="shared" si="15"/>
        <v>-2.4854124340702381E-2</v>
      </c>
      <c r="AB41">
        <f t="shared" si="8"/>
        <v>3.0101091742013422</v>
      </c>
      <c r="AC41">
        <f t="shared" si="16"/>
        <v>0</v>
      </c>
      <c r="AD41">
        <f t="shared" si="9"/>
        <v>2.8886814443696776</v>
      </c>
      <c r="AE41">
        <f t="shared" si="17"/>
        <v>0</v>
      </c>
      <c r="AF41">
        <f t="shared" si="10"/>
        <v>2.9888060961528571</v>
      </c>
      <c r="AG41">
        <f t="shared" si="18"/>
        <v>-5.0475521410260543E-2</v>
      </c>
      <c r="AH41">
        <f t="shared" si="11"/>
        <v>3.0649300171635501</v>
      </c>
      <c r="AI41">
        <f t="shared" si="19"/>
        <v>-3.1010236742560322E-2</v>
      </c>
      <c r="AJ41">
        <f t="shared" si="12"/>
        <v>2.8082875528451501</v>
      </c>
      <c r="AK41">
        <f t="shared" si="20"/>
        <v>-8.0537348070968268E-3</v>
      </c>
      <c r="AL41">
        <f t="shared" si="13"/>
        <v>2.9182810121532556</v>
      </c>
      <c r="AM41">
        <f t="shared" si="21"/>
        <v>-5.6352936551131744E-2</v>
      </c>
      <c r="AN41">
        <f t="shared" si="14"/>
        <v>3.0671366489410188</v>
      </c>
      <c r="AO41">
        <f t="shared" si="22"/>
        <v>3.4308682282985996E-2</v>
      </c>
    </row>
    <row r="42" spans="1:41" x14ac:dyDescent="0.55000000000000004">
      <c r="A42" t="s">
        <v>120</v>
      </c>
      <c r="B42" s="34">
        <f>'Mean Price'!B62</f>
        <v>200167.42095238098</v>
      </c>
      <c r="C42">
        <f>Rent!B62*12</f>
        <v>8832</v>
      </c>
      <c r="D42" s="51">
        <v>172926.16458852869</v>
      </c>
      <c r="E42">
        <v>686</v>
      </c>
      <c r="F42">
        <f t="shared" si="0"/>
        <v>8232</v>
      </c>
      <c r="G42" s="34">
        <f>'Mean Price'!Z62</f>
        <v>149333.40105820107</v>
      </c>
      <c r="H42">
        <v>511</v>
      </c>
      <c r="I42">
        <f t="shared" si="23"/>
        <v>8232</v>
      </c>
      <c r="J42" s="34">
        <f>'Mean Price'!AH62</f>
        <v>176260.30875968677</v>
      </c>
      <c r="K42" s="34">
        <v>780</v>
      </c>
      <c r="L42">
        <f t="shared" si="2"/>
        <v>9360</v>
      </c>
      <c r="M42" s="34">
        <f>'Mean Price'!M62</f>
        <v>261978.53917220992</v>
      </c>
      <c r="N42">
        <v>1062</v>
      </c>
      <c r="O42">
        <f t="shared" si="3"/>
        <v>12744</v>
      </c>
      <c r="P42" s="34">
        <f>'Mean Price'!P62</f>
        <v>154900.16738505746</v>
      </c>
      <c r="Q42">
        <v>749</v>
      </c>
      <c r="R42">
        <f t="shared" si="4"/>
        <v>8988</v>
      </c>
      <c r="S42" s="34">
        <f>'Mean Price'!H62</f>
        <v>140679.84703947368</v>
      </c>
      <c r="T42">
        <v>614</v>
      </c>
      <c r="U42" s="48">
        <f t="shared" si="5"/>
        <v>7368</v>
      </c>
      <c r="V42" s="34">
        <f>'Mean Price'!AD62</f>
        <v>149923.68936170213</v>
      </c>
      <c r="W42">
        <v>581</v>
      </c>
      <c r="X42">
        <f t="shared" si="6"/>
        <v>6972</v>
      </c>
      <c r="Z42">
        <f t="shared" si="7"/>
        <v>3.1207726315984203</v>
      </c>
      <c r="AA42">
        <f t="shared" si="15"/>
        <v>-2.5487630520148439E-2</v>
      </c>
      <c r="AB42">
        <f t="shared" si="8"/>
        <v>3.0448357105774653</v>
      </c>
      <c r="AC42">
        <f t="shared" si="16"/>
        <v>3.1090587070031182E-2</v>
      </c>
      <c r="AD42">
        <f t="shared" si="9"/>
        <v>2.8981523987297635</v>
      </c>
      <c r="AE42">
        <f t="shared" si="17"/>
        <v>3.1090587070031182E-2</v>
      </c>
      <c r="AF42">
        <f t="shared" si="10"/>
        <v>2.9355166389091005</v>
      </c>
      <c r="AG42">
        <f t="shared" si="18"/>
        <v>6.0784891069121771E-2</v>
      </c>
      <c r="AH42">
        <f t="shared" si="11"/>
        <v>3.0232020162419642</v>
      </c>
      <c r="AI42">
        <f t="shared" si="19"/>
        <v>4.4280573663456863E-2</v>
      </c>
      <c r="AJ42">
        <f t="shared" si="12"/>
        <v>2.8468904736999145</v>
      </c>
      <c r="AK42">
        <f t="shared" si="20"/>
        <v>9.3897403498391374E-3</v>
      </c>
      <c r="AL42">
        <f t="shared" si="13"/>
        <v>2.9493404213581393</v>
      </c>
      <c r="AM42">
        <f t="shared" si="21"/>
        <v>0.10644688187004721</v>
      </c>
      <c r="AN42">
        <f t="shared" si="14"/>
        <v>3.0682242993989557</v>
      </c>
      <c r="AO42">
        <f t="shared" si="22"/>
        <v>-2.0443642145814202E-2</v>
      </c>
    </row>
    <row r="43" spans="1:41" x14ac:dyDescent="0.55000000000000004">
      <c r="A43" t="s">
        <v>121</v>
      </c>
      <c r="B43" s="34">
        <f>'Mean Price'!B63</f>
        <v>200092.79693140794</v>
      </c>
      <c r="C43">
        <f>Rent!B63*12</f>
        <v>8880</v>
      </c>
      <c r="D43" s="51">
        <v>172337.67663981588</v>
      </c>
      <c r="E43">
        <v>682</v>
      </c>
      <c r="F43">
        <f t="shared" si="0"/>
        <v>8184</v>
      </c>
      <c r="G43" s="34">
        <f>'Mean Price'!Z63</f>
        <v>145619.03016022622</v>
      </c>
      <c r="H43">
        <v>529</v>
      </c>
      <c r="I43">
        <f t="shared" si="23"/>
        <v>8184</v>
      </c>
      <c r="J43" s="34">
        <f>'Mean Price'!AH63</f>
        <v>181647.89045012378</v>
      </c>
      <c r="K43" s="34">
        <v>799</v>
      </c>
      <c r="L43">
        <f t="shared" si="2"/>
        <v>9588</v>
      </c>
      <c r="M43" s="34">
        <f>'Mean Price'!M63</f>
        <v>266543.67584881483</v>
      </c>
      <c r="N43">
        <v>1087</v>
      </c>
      <c r="O43">
        <f t="shared" si="3"/>
        <v>13044</v>
      </c>
      <c r="P43" s="34">
        <f>'Mean Price'!P63</f>
        <v>165936.86439665471</v>
      </c>
      <c r="Q43">
        <v>763</v>
      </c>
      <c r="R43">
        <f t="shared" si="4"/>
        <v>9156</v>
      </c>
      <c r="S43" s="34">
        <f>'Mean Price'!H63</f>
        <v>144384.23882681562</v>
      </c>
      <c r="T43">
        <v>618</v>
      </c>
      <c r="U43" s="48">
        <f t="shared" si="5"/>
        <v>7416</v>
      </c>
      <c r="V43" s="34">
        <f>'Mean Price'!AD63</f>
        <v>152796.3032223983</v>
      </c>
      <c r="W43">
        <v>601</v>
      </c>
      <c r="X43">
        <f t="shared" si="6"/>
        <v>7212</v>
      </c>
      <c r="Z43">
        <f t="shared" si="7"/>
        <v>3.1149796865934007</v>
      </c>
      <c r="AA43">
        <f t="shared" si="15"/>
        <v>5.4200674693391133E-3</v>
      </c>
      <c r="AB43">
        <f t="shared" si="8"/>
        <v>3.0472747598123755</v>
      </c>
      <c r="AC43">
        <f t="shared" si="16"/>
        <v>-5.8479698824230996E-3</v>
      </c>
      <c r="AD43">
        <f t="shared" si="9"/>
        <v>2.8788128002224491</v>
      </c>
      <c r="AE43">
        <f t="shared" si="17"/>
        <v>-5.8479698824230996E-3</v>
      </c>
      <c r="AF43">
        <f t="shared" si="10"/>
        <v>2.9415578287610478</v>
      </c>
      <c r="AG43">
        <f t="shared" si="18"/>
        <v>2.4067026082637163E-2</v>
      </c>
      <c r="AH43">
        <f t="shared" si="11"/>
        <v>3.0172098591131866</v>
      </c>
      <c r="AI43">
        <f t="shared" si="19"/>
        <v>2.3267685319325215E-2</v>
      </c>
      <c r="AJ43">
        <f t="shared" si="12"/>
        <v>2.8971979789606266</v>
      </c>
      <c r="AK43">
        <f t="shared" si="20"/>
        <v>1.8519047767237531E-2</v>
      </c>
      <c r="AL43">
        <f t="shared" si="13"/>
        <v>2.9688382428391589</v>
      </c>
      <c r="AM43">
        <f t="shared" si="21"/>
        <v>6.4935293105483115E-3</v>
      </c>
      <c r="AN43">
        <f t="shared" si="14"/>
        <v>3.0533593775279884</v>
      </c>
      <c r="AO43">
        <f t="shared" si="22"/>
        <v>3.3844177683296277E-2</v>
      </c>
    </row>
    <row r="44" spans="1:41" x14ac:dyDescent="0.55000000000000004">
      <c r="A44" t="s">
        <v>123</v>
      </c>
      <c r="B44" s="34">
        <f>'Mean Price'!B64</f>
        <v>194364.26731707316</v>
      </c>
      <c r="C44">
        <f>Rent!B64*12</f>
        <v>8940</v>
      </c>
      <c r="D44" s="50">
        <v>175626.37169159952</v>
      </c>
      <c r="E44">
        <v>696</v>
      </c>
      <c r="F44">
        <f t="shared" si="0"/>
        <v>8352</v>
      </c>
      <c r="G44" s="34">
        <f>'Mean Price'!Z64</f>
        <v>144503.35</v>
      </c>
      <c r="H44">
        <v>528</v>
      </c>
      <c r="I44">
        <f t="shared" si="23"/>
        <v>8352</v>
      </c>
      <c r="J44" s="34">
        <f>'Mean Price'!AH64</f>
        <v>181861.76079180412</v>
      </c>
      <c r="K44" s="34">
        <v>789</v>
      </c>
      <c r="L44">
        <f t="shared" si="2"/>
        <v>9468</v>
      </c>
      <c r="M44" s="34">
        <f>'Mean Price'!M64</f>
        <v>273088.04932453658</v>
      </c>
      <c r="N44">
        <v>1108</v>
      </c>
      <c r="O44">
        <f t="shared" si="3"/>
        <v>13296</v>
      </c>
      <c r="P44" s="34">
        <f>'Mean Price'!P64</f>
        <v>162571.50232414008</v>
      </c>
      <c r="Q44">
        <v>785</v>
      </c>
      <c r="R44">
        <f t="shared" si="4"/>
        <v>9420</v>
      </c>
      <c r="S44" s="34">
        <f>'Mean Price'!H64</f>
        <v>143309.04743083005</v>
      </c>
      <c r="T44">
        <v>604</v>
      </c>
      <c r="U44" s="48">
        <f t="shared" si="5"/>
        <v>7248</v>
      </c>
      <c r="V44" s="34">
        <f>'Mean Price'!AD64</f>
        <v>158033.65932966484</v>
      </c>
      <c r="W44">
        <v>584</v>
      </c>
      <c r="X44">
        <f t="shared" si="6"/>
        <v>7008</v>
      </c>
      <c r="Z44">
        <f t="shared" si="7"/>
        <v>3.0791984758484094</v>
      </c>
      <c r="AA44">
        <f t="shared" si="15"/>
        <v>6.7340321813441194E-3</v>
      </c>
      <c r="AB44">
        <f t="shared" si="8"/>
        <v>3.0458578192608536</v>
      </c>
      <c r="AC44">
        <f t="shared" si="16"/>
        <v>2.0320002490957528E-2</v>
      </c>
      <c r="AD44">
        <f t="shared" si="9"/>
        <v>2.850801659534477</v>
      </c>
      <c r="AE44">
        <f t="shared" si="17"/>
        <v>2.0320002490957528E-2</v>
      </c>
      <c r="AF44">
        <f t="shared" si="10"/>
        <v>2.955329150727191</v>
      </c>
      <c r="AG44">
        <f t="shared" si="18"/>
        <v>-1.2594624920400456E-2</v>
      </c>
      <c r="AH44">
        <f t="shared" si="11"/>
        <v>3.0223310300701631</v>
      </c>
      <c r="AI44">
        <f t="shared" si="19"/>
        <v>1.9134980186019751E-2</v>
      </c>
      <c r="AJ44">
        <f t="shared" si="12"/>
        <v>2.8482828307060157</v>
      </c>
      <c r="AK44">
        <f t="shared" si="20"/>
        <v>2.8425686497951505E-2</v>
      </c>
      <c r="AL44">
        <f t="shared" si="13"/>
        <v>2.984277900393737</v>
      </c>
      <c r="AM44">
        <f t="shared" si="21"/>
        <v>-2.2914259522875777E-2</v>
      </c>
      <c r="AN44">
        <f t="shared" si="14"/>
        <v>3.1157556904364694</v>
      </c>
      <c r="AO44">
        <f t="shared" si="22"/>
        <v>-2.8693951706980497E-2</v>
      </c>
    </row>
    <row r="45" spans="1:41" x14ac:dyDescent="0.55000000000000004">
      <c r="A45" t="s">
        <v>122</v>
      </c>
      <c r="B45" s="34">
        <f>'Mean Price'!B65</f>
        <v>189387.56560509556</v>
      </c>
      <c r="C45">
        <f>Rent!B65*12</f>
        <v>8580</v>
      </c>
      <c r="D45" s="51">
        <v>171722.89814814815</v>
      </c>
      <c r="E45">
        <v>699</v>
      </c>
      <c r="F45">
        <f t="shared" si="0"/>
        <v>8388</v>
      </c>
      <c r="G45" s="34">
        <f>'Mean Price'!Z65</f>
        <v>138692.35510204083</v>
      </c>
      <c r="H45">
        <v>521</v>
      </c>
      <c r="I45">
        <f t="shared" si="23"/>
        <v>8388</v>
      </c>
      <c r="J45" s="34">
        <f>'Mean Price'!AH65</f>
        <v>174299.29680435677</v>
      </c>
      <c r="K45" s="34">
        <v>771</v>
      </c>
      <c r="L45">
        <f t="shared" si="2"/>
        <v>9252</v>
      </c>
      <c r="M45" s="34">
        <f>'Mean Price'!M65</f>
        <v>259113.41192290452</v>
      </c>
      <c r="N45">
        <v>1095</v>
      </c>
      <c r="O45">
        <f t="shared" si="3"/>
        <v>13140</v>
      </c>
      <c r="P45" s="34">
        <f>'Mean Price'!P65</f>
        <v>152009.60170633139</v>
      </c>
      <c r="Q45">
        <v>771</v>
      </c>
      <c r="R45">
        <f t="shared" si="4"/>
        <v>9252</v>
      </c>
      <c r="S45" s="34">
        <f>'Mean Price'!H65</f>
        <v>135553.697265625</v>
      </c>
      <c r="T45">
        <v>578</v>
      </c>
      <c r="U45" s="48">
        <f t="shared" si="5"/>
        <v>6936</v>
      </c>
      <c r="V45" s="34">
        <f>'Mean Price'!AD65</f>
        <v>154766.21751615219</v>
      </c>
      <c r="W45">
        <v>577</v>
      </c>
      <c r="X45">
        <f t="shared" si="6"/>
        <v>6924</v>
      </c>
      <c r="Z45">
        <f t="shared" si="7"/>
        <v>3.0943616135927052</v>
      </c>
      <c r="AA45">
        <f t="shared" si="15"/>
        <v>-4.1101675685551918E-2</v>
      </c>
      <c r="AB45">
        <f t="shared" si="8"/>
        <v>3.0190800073472719</v>
      </c>
      <c r="AC45">
        <f t="shared" si="16"/>
        <v>4.3010818993907017E-3</v>
      </c>
      <c r="AD45">
        <f t="shared" si="9"/>
        <v>2.8054560945359537</v>
      </c>
      <c r="AE45">
        <f t="shared" si="17"/>
        <v>4.3010818993907017E-3</v>
      </c>
      <c r="AF45">
        <f t="shared" si="10"/>
        <v>2.935934173750232</v>
      </c>
      <c r="AG45">
        <f t="shared" si="18"/>
        <v>-2.3077947282544725E-2</v>
      </c>
      <c r="AH45">
        <f t="shared" si="11"/>
        <v>2.9816048366721266</v>
      </c>
      <c r="AI45">
        <f t="shared" si="19"/>
        <v>-1.1802225056627867E-2</v>
      </c>
      <c r="AJ45">
        <f t="shared" si="12"/>
        <v>2.7991039436026002</v>
      </c>
      <c r="AK45">
        <f t="shared" si="20"/>
        <v>-1.7995344219078939E-2</v>
      </c>
      <c r="AL45">
        <f t="shared" si="13"/>
        <v>2.9726426121226681</v>
      </c>
      <c r="AM45">
        <f t="shared" si="21"/>
        <v>-4.4000329262437472E-2</v>
      </c>
      <c r="AN45">
        <f t="shared" si="14"/>
        <v>3.1069220669255637</v>
      </c>
      <c r="AO45">
        <f t="shared" si="22"/>
        <v>-1.2058716320127488E-2</v>
      </c>
    </row>
    <row r="46" spans="1:41" x14ac:dyDescent="0.55000000000000004">
      <c r="A46" t="s">
        <v>124</v>
      </c>
      <c r="B46" s="34">
        <f>'Mean Price'!B66</f>
        <v>200774.17259978424</v>
      </c>
      <c r="C46">
        <f>Rent!B66*12</f>
        <v>8520</v>
      </c>
      <c r="D46" s="51">
        <v>173519.71632896306</v>
      </c>
      <c r="E46">
        <v>710</v>
      </c>
      <c r="F46">
        <f t="shared" si="0"/>
        <v>8520</v>
      </c>
      <c r="G46" s="34">
        <f>'Mean Price'!Z66</f>
        <v>149141.74849094567</v>
      </c>
      <c r="H46">
        <v>520</v>
      </c>
      <c r="I46">
        <f t="shared" si="23"/>
        <v>8520</v>
      </c>
      <c r="J46" s="34">
        <f>'Mean Price'!AH66</f>
        <v>178773.50159124428</v>
      </c>
      <c r="K46" s="34">
        <v>793</v>
      </c>
      <c r="L46">
        <f t="shared" si="2"/>
        <v>9516</v>
      </c>
      <c r="M46" s="34">
        <f>'Mean Price'!M66</f>
        <v>265218.30106786086</v>
      </c>
      <c r="N46">
        <v>1115</v>
      </c>
      <c r="O46">
        <f t="shared" si="3"/>
        <v>13380</v>
      </c>
      <c r="P46" s="34">
        <v>147642.66666666701</v>
      </c>
      <c r="Q46">
        <v>772</v>
      </c>
      <c r="R46">
        <f t="shared" si="4"/>
        <v>9264</v>
      </c>
      <c r="S46" s="34">
        <f>'Mean Price'!H66</f>
        <v>148414.64488636365</v>
      </c>
      <c r="T46">
        <v>620</v>
      </c>
      <c r="U46" s="48">
        <f t="shared" si="5"/>
        <v>7440</v>
      </c>
      <c r="V46" s="34">
        <f>'Mean Price'!AD66</f>
        <v>154414.93052256532</v>
      </c>
      <c r="W46">
        <v>594</v>
      </c>
      <c r="X46">
        <f t="shared" si="6"/>
        <v>7128</v>
      </c>
      <c r="Z46">
        <f t="shared" si="7"/>
        <v>3.1597644161927305</v>
      </c>
      <c r="AA46">
        <f t="shared" si="15"/>
        <v>-7.0175726586465346E-3</v>
      </c>
      <c r="AB46">
        <f t="shared" si="8"/>
        <v>3.0138748908729407</v>
      </c>
      <c r="AC46">
        <f t="shared" si="16"/>
        <v>1.5614227801550798E-2</v>
      </c>
      <c r="AD46">
        <f t="shared" si="9"/>
        <v>2.8624808450285899</v>
      </c>
      <c r="AE46">
        <f t="shared" si="17"/>
        <v>1.5614227801550798E-2</v>
      </c>
      <c r="AF46">
        <f t="shared" si="10"/>
        <v>2.9331450579245399</v>
      </c>
      <c r="AG46">
        <f t="shared" si="18"/>
        <v>2.8134848071518396E-2</v>
      </c>
      <c r="AH46">
        <f t="shared" si="11"/>
        <v>2.986792209782156</v>
      </c>
      <c r="AI46">
        <f t="shared" si="19"/>
        <v>1.8100041643617937E-2</v>
      </c>
      <c r="AJ46">
        <f t="shared" si="12"/>
        <v>2.7686590191205429</v>
      </c>
      <c r="AK46">
        <f t="shared" si="20"/>
        <v>1.2961764614466762E-3</v>
      </c>
      <c r="AL46">
        <f t="shared" si="13"/>
        <v>2.9931391622372976</v>
      </c>
      <c r="AM46">
        <f t="shared" si="21"/>
        <v>7.0145609366759773E-2</v>
      </c>
      <c r="AN46">
        <f t="shared" si="14"/>
        <v>3.0756126430226796</v>
      </c>
      <c r="AO46">
        <f t="shared" si="22"/>
        <v>2.9037052854545341E-2</v>
      </c>
    </row>
    <row r="47" spans="1:41" x14ac:dyDescent="0.55000000000000004">
      <c r="A47" t="s">
        <v>125</v>
      </c>
      <c r="B47" s="34">
        <f>'Mean Price'!B67</f>
        <v>193725.66515837103</v>
      </c>
      <c r="C47">
        <f>Rent!B67*12</f>
        <v>8808</v>
      </c>
      <c r="D47" s="50">
        <v>188062.29944134079</v>
      </c>
      <c r="E47">
        <v>667</v>
      </c>
      <c r="F47">
        <f t="shared" si="0"/>
        <v>8004</v>
      </c>
      <c r="G47" s="34">
        <f>'Mean Price'!Z67</f>
        <v>150819.18586640852</v>
      </c>
      <c r="H47">
        <v>538</v>
      </c>
      <c r="I47">
        <f t="shared" si="23"/>
        <v>8004</v>
      </c>
      <c r="J47" s="34">
        <f>'Mean Price'!AH67</f>
        <v>185058.119727891</v>
      </c>
      <c r="K47" s="34">
        <v>833</v>
      </c>
      <c r="L47">
        <f t="shared" si="2"/>
        <v>9996</v>
      </c>
      <c r="M47" s="34">
        <f>'Mean Price'!M67</f>
        <v>273753.2953466287</v>
      </c>
      <c r="N47">
        <v>1132</v>
      </c>
      <c r="O47">
        <f t="shared" si="3"/>
        <v>13584</v>
      </c>
      <c r="P47" s="34">
        <f>'Mean Price'!P67</f>
        <v>164503.02585944629</v>
      </c>
      <c r="Q47">
        <v>700</v>
      </c>
      <c r="R47">
        <f t="shared" si="4"/>
        <v>8400</v>
      </c>
      <c r="S47" s="34">
        <f>'Mean Price'!H67</f>
        <v>146229.04098360657</v>
      </c>
      <c r="T47">
        <v>616</v>
      </c>
      <c r="U47" s="48">
        <f t="shared" si="5"/>
        <v>7392</v>
      </c>
      <c r="V47" s="34">
        <f>'Mean Price'!AD67</f>
        <v>160517.46832917706</v>
      </c>
      <c r="W47">
        <v>603</v>
      </c>
      <c r="X47">
        <f t="shared" si="6"/>
        <v>7236</v>
      </c>
      <c r="Z47">
        <f t="shared" si="7"/>
        <v>3.0907826617422387</v>
      </c>
      <c r="AA47">
        <f t="shared" si="15"/>
        <v>3.3244058579154433E-2</v>
      </c>
      <c r="AB47">
        <f t="shared" si="8"/>
        <v>3.1568318712213665</v>
      </c>
      <c r="AC47">
        <f t="shared" si="16"/>
        <v>-6.2474924119737422E-2</v>
      </c>
      <c r="AD47">
        <f t="shared" si="9"/>
        <v>2.9361402579904965</v>
      </c>
      <c r="AE47">
        <f t="shared" si="17"/>
        <v>-6.2474924119737422E-2</v>
      </c>
      <c r="AF47">
        <f t="shared" si="10"/>
        <v>2.9184849234587849</v>
      </c>
      <c r="AG47">
        <f t="shared" si="18"/>
        <v>4.9210420531994793E-2</v>
      </c>
      <c r="AH47">
        <f t="shared" si="11"/>
        <v>3.0033346892851691</v>
      </c>
      <c r="AI47">
        <f t="shared" si="19"/>
        <v>1.513157486890911E-2</v>
      </c>
      <c r="AJ47">
        <f t="shared" si="12"/>
        <v>2.9746972584693343</v>
      </c>
      <c r="AK47">
        <f t="shared" si="20"/>
        <v>-9.7904214981371501E-2</v>
      </c>
      <c r="AL47">
        <f t="shared" si="13"/>
        <v>2.9847758319889919</v>
      </c>
      <c r="AM47">
        <f t="shared" si="21"/>
        <v>-6.4725145056174788E-3</v>
      </c>
      <c r="AN47">
        <f t="shared" si="14"/>
        <v>3.0993342060566249</v>
      </c>
      <c r="AO47">
        <f t="shared" si="22"/>
        <v>1.5037877364540502E-2</v>
      </c>
    </row>
    <row r="49" spans="2:41" x14ac:dyDescent="0.55000000000000004">
      <c r="B49" s="34">
        <f>AVERAGE(B2:B47)</f>
        <v>193659.28918988866</v>
      </c>
      <c r="C49" s="34">
        <f t="shared" ref="C49:AO49" si="24">AVERAGE(C2:C47)</f>
        <v>10611.391304347826</v>
      </c>
      <c r="D49" s="34">
        <f t="shared" si="24"/>
        <v>150661.55412292996</v>
      </c>
      <c r="E49" s="34">
        <f t="shared" si="24"/>
        <v>618.81090985839842</v>
      </c>
      <c r="F49" s="34">
        <f t="shared" si="24"/>
        <v>7425.730918300781</v>
      </c>
      <c r="G49" s="34">
        <f t="shared" si="24"/>
        <v>128108.35140908485</v>
      </c>
      <c r="H49" s="34">
        <f t="shared" si="24"/>
        <v>492.43543950404398</v>
      </c>
      <c r="I49" s="34">
        <f t="shared" si="24"/>
        <v>6397.5731001354843</v>
      </c>
      <c r="J49" s="34">
        <f t="shared" si="24"/>
        <v>162609.02556632389</v>
      </c>
      <c r="K49" s="34">
        <f t="shared" si="24"/>
        <v>708.05919482022716</v>
      </c>
      <c r="L49" s="34">
        <f t="shared" si="24"/>
        <v>8496.7103378427255</v>
      </c>
      <c r="M49" s="34">
        <f t="shared" si="24"/>
        <v>229587.68844221617</v>
      </c>
      <c r="N49" s="34">
        <f t="shared" si="24"/>
        <v>878.92435359328454</v>
      </c>
      <c r="O49" s="34">
        <f t="shared" si="24"/>
        <v>10547.092243119416</v>
      </c>
      <c r="P49" s="34">
        <f t="shared" si="24"/>
        <v>138020.29247680426</v>
      </c>
      <c r="Q49" s="34">
        <f t="shared" si="24"/>
        <v>653.37440734389168</v>
      </c>
      <c r="R49" s="34">
        <f t="shared" si="24"/>
        <v>7840.4928881267006</v>
      </c>
      <c r="S49" s="34">
        <f t="shared" si="24"/>
        <v>129018.58007961567</v>
      </c>
      <c r="T49" s="34">
        <f t="shared" si="24"/>
        <v>559.695652173913</v>
      </c>
      <c r="U49" s="34">
        <f t="shared" si="24"/>
        <v>6716.347826086957</v>
      </c>
      <c r="V49" s="34">
        <f t="shared" si="24"/>
        <v>137488.44923811394</v>
      </c>
      <c r="W49" s="34">
        <f t="shared" si="24"/>
        <v>554.81639166566299</v>
      </c>
      <c r="X49" s="34">
        <f t="shared" si="24"/>
        <v>6657.7966999879573</v>
      </c>
      <c r="Y49" s="34" t="e">
        <f t="shared" si="24"/>
        <v>#DIV/0!</v>
      </c>
      <c r="Z49" s="34">
        <f t="shared" si="24"/>
        <v>2.907683227965554</v>
      </c>
      <c r="AA49" s="34">
        <f t="shared" si="24"/>
        <v>-4.1573025865202983E-3</v>
      </c>
      <c r="AB49" s="34">
        <f t="shared" si="24"/>
        <v>3.0076068216479905</v>
      </c>
      <c r="AC49" s="34">
        <f t="shared" si="24"/>
        <v>3.1105557661529428E-3</v>
      </c>
      <c r="AD49" s="34">
        <f t="shared" si="24"/>
        <v>3.0044496828423095</v>
      </c>
      <c r="AE49" s="34">
        <f t="shared" si="24"/>
        <v>7.4568151835451924E-3</v>
      </c>
      <c r="AF49" s="34">
        <f t="shared" si="24"/>
        <v>2.9527694172851677</v>
      </c>
      <c r="AG49" s="34">
        <f t="shared" si="24"/>
        <v>5.6923877539224775E-3</v>
      </c>
      <c r="AH49" s="34">
        <f t="shared" si="24"/>
        <v>3.0862133305864314</v>
      </c>
      <c r="AI49" s="34">
        <f t="shared" si="24"/>
        <v>9.2302101214384886E-3</v>
      </c>
      <c r="AJ49" s="34">
        <f t="shared" si="24"/>
        <v>2.8699151933809928</v>
      </c>
      <c r="AK49" s="34">
        <f t="shared" si="24"/>
        <v>4.6866607321438512E-3</v>
      </c>
      <c r="AL49" s="34">
        <f t="shared" si="24"/>
        <v>2.9562434336214416</v>
      </c>
      <c r="AM49" s="34">
        <f t="shared" si="24"/>
        <v>6.7322121018348778E-3</v>
      </c>
      <c r="AN49" s="34">
        <f t="shared" si="24"/>
        <v>3.0255956201939491</v>
      </c>
      <c r="AO49" s="34">
        <f t="shared" si="24"/>
        <v>2.3316714854980458E-3</v>
      </c>
    </row>
    <row r="50" spans="2:41" x14ac:dyDescent="0.55000000000000004">
      <c r="B50">
        <f>_xlfn.STDEV.S(B2:B47)</f>
        <v>16403.812868112906</v>
      </c>
      <c r="C50">
        <f t="shared" ref="C50:V50" si="25">_xlfn.STDEV.S(C2:C47)</f>
        <v>1281.8927581815362</v>
      </c>
      <c r="D50">
        <f t="shared" si="25"/>
        <v>14382.129180065636</v>
      </c>
      <c r="E50">
        <f t="shared" si="25"/>
        <v>39.01108568655868</v>
      </c>
      <c r="F50">
        <f t="shared" si="25"/>
        <v>468.13302823870413</v>
      </c>
      <c r="G50">
        <f t="shared" si="25"/>
        <v>12104.781067496942</v>
      </c>
      <c r="H50">
        <f t="shared" si="25"/>
        <v>21.718132316086514</v>
      </c>
      <c r="I50">
        <f t="shared" si="25"/>
        <v>1044.2174958668338</v>
      </c>
      <c r="J50">
        <f t="shared" si="25"/>
        <v>10907.722881796648</v>
      </c>
      <c r="K50">
        <f t="shared" si="25"/>
        <v>58.435376327365432</v>
      </c>
      <c r="L50">
        <f t="shared" si="25"/>
        <v>701.22451592838536</v>
      </c>
      <c r="M50">
        <f t="shared" si="25"/>
        <v>21844.201774050543</v>
      </c>
      <c r="N50">
        <f t="shared" si="25"/>
        <v>128.78926675870622</v>
      </c>
      <c r="O50">
        <f t="shared" si="25"/>
        <v>1545.4712011044662</v>
      </c>
      <c r="P50">
        <f t="shared" si="25"/>
        <v>12022.771065679102</v>
      </c>
      <c r="Q50">
        <f t="shared" si="25"/>
        <v>69.613175546472405</v>
      </c>
      <c r="R50">
        <f t="shared" si="25"/>
        <v>835.35810655766647</v>
      </c>
      <c r="S50">
        <f t="shared" si="25"/>
        <v>8046.3197832701799</v>
      </c>
      <c r="T50">
        <f t="shared" si="25"/>
        <v>40.90198015593289</v>
      </c>
      <c r="U50">
        <f t="shared" si="25"/>
        <v>490.82376187119479</v>
      </c>
      <c r="V50">
        <f t="shared" si="25"/>
        <v>10968.679352120213</v>
      </c>
      <c r="W50">
        <f t="shared" ref="W50:X50" si="26">_xlfn.STDEV.S(W2:W47)</f>
        <v>23.847432356161718</v>
      </c>
      <c r="X50">
        <f t="shared" si="26"/>
        <v>286.16918827394056</v>
      </c>
    </row>
    <row r="51" spans="2:41" x14ac:dyDescent="0.55000000000000004">
      <c r="B51" s="53">
        <f>B50/B49</f>
        <v>8.4704497970290921E-2</v>
      </c>
      <c r="C51" s="53">
        <f t="shared" ref="C51:V51" si="27">C50/C49</f>
        <v>0.12080345747463896</v>
      </c>
      <c r="D51" s="53">
        <f t="shared" si="27"/>
        <v>9.5459848823348528E-2</v>
      </c>
      <c r="E51" s="53">
        <f t="shared" si="27"/>
        <v>6.3042013424562157E-2</v>
      </c>
      <c r="F51" s="53">
        <f t="shared" si="27"/>
        <v>6.3042013424562157E-2</v>
      </c>
      <c r="G51" s="53">
        <f t="shared" si="27"/>
        <v>9.4488617910967257E-2</v>
      </c>
      <c r="H51" s="53">
        <f t="shared" si="27"/>
        <v>4.4103512001410612E-2</v>
      </c>
      <c r="I51" s="53">
        <f t="shared" si="27"/>
        <v>0.16322087759258586</v>
      </c>
      <c r="J51" s="53">
        <f t="shared" si="27"/>
        <v>6.7079443123208918E-2</v>
      </c>
      <c r="K51" s="53">
        <f t="shared" si="27"/>
        <v>8.2528942148970885E-2</v>
      </c>
      <c r="L51" s="53">
        <f t="shared" si="27"/>
        <v>8.2528942148970913E-2</v>
      </c>
      <c r="M51" s="53">
        <f t="shared" si="27"/>
        <v>9.5145353491149443E-2</v>
      </c>
      <c r="N51" s="53">
        <f t="shared" si="27"/>
        <v>0.14653054751774741</v>
      </c>
      <c r="O51" s="53">
        <f t="shared" si="27"/>
        <v>0.14653054751774661</v>
      </c>
      <c r="P51" s="53">
        <f t="shared" si="27"/>
        <v>8.7108720391239958E-2</v>
      </c>
      <c r="Q51" s="53">
        <f t="shared" si="27"/>
        <v>0.10654408064353947</v>
      </c>
      <c r="R51" s="53">
        <f t="shared" si="27"/>
        <v>0.10654408064353917</v>
      </c>
      <c r="S51" s="53">
        <f t="shared" si="27"/>
        <v>6.2365589346161626E-2</v>
      </c>
      <c r="T51" s="53">
        <f t="shared" si="27"/>
        <v>7.307896710840181E-2</v>
      </c>
      <c r="U51" s="53">
        <f t="shared" si="27"/>
        <v>7.3078967108401824E-2</v>
      </c>
      <c r="V51" s="53">
        <f t="shared" si="27"/>
        <v>7.9778915340907947E-2</v>
      </c>
      <c r="W51" s="53">
        <f t="shared" ref="W51" si="28">W50/W49</f>
        <v>4.2982566330758989E-2</v>
      </c>
      <c r="X51" s="53">
        <f t="shared" ref="X51" si="29">X50/X49</f>
        <v>4.2982566330758969E-2</v>
      </c>
    </row>
    <row r="52" spans="2:41" x14ac:dyDescent="0.55000000000000004">
      <c r="B52" s="52">
        <f>B51*100</f>
        <v>8.470449797029092</v>
      </c>
      <c r="C52" s="52">
        <f t="shared" ref="C52:V52" si="30">C51*100</f>
        <v>12.080345747463896</v>
      </c>
      <c r="D52" s="52">
        <f t="shared" si="30"/>
        <v>9.545984882334853</v>
      </c>
      <c r="E52" s="52">
        <f t="shared" si="30"/>
        <v>6.3042013424562153</v>
      </c>
      <c r="F52" s="52">
        <f t="shared" si="30"/>
        <v>6.3042013424562153</v>
      </c>
      <c r="G52" s="52">
        <f t="shared" si="30"/>
        <v>9.448861791096725</v>
      </c>
      <c r="H52" s="52">
        <f t="shared" si="30"/>
        <v>4.4103512001410614</v>
      </c>
      <c r="I52" s="52">
        <f t="shared" si="30"/>
        <v>16.322087759258586</v>
      </c>
      <c r="J52" s="52">
        <f t="shared" si="30"/>
        <v>6.7079443123208922</v>
      </c>
      <c r="K52" s="52">
        <f t="shared" si="30"/>
        <v>8.2528942148970881</v>
      </c>
      <c r="L52" s="52">
        <f t="shared" si="30"/>
        <v>8.2528942148970916</v>
      </c>
      <c r="M52" s="52">
        <f t="shared" si="30"/>
        <v>9.5145353491149436</v>
      </c>
      <c r="N52" s="52">
        <f t="shared" si="30"/>
        <v>14.653054751774741</v>
      </c>
      <c r="O52" s="52">
        <f t="shared" si="30"/>
        <v>14.653054751774661</v>
      </c>
      <c r="P52" s="52">
        <f t="shared" si="30"/>
        <v>8.7108720391239949</v>
      </c>
      <c r="Q52" s="52">
        <f t="shared" si="30"/>
        <v>10.654408064353946</v>
      </c>
      <c r="R52" s="52">
        <f t="shared" si="30"/>
        <v>10.654408064353916</v>
      </c>
      <c r="S52" s="52">
        <f t="shared" si="30"/>
        <v>6.2365589346161627</v>
      </c>
      <c r="T52" s="52">
        <f t="shared" si="30"/>
        <v>7.3078967108401809</v>
      </c>
      <c r="U52" s="52">
        <f t="shared" si="30"/>
        <v>7.3078967108401827</v>
      </c>
      <c r="V52" s="52">
        <f t="shared" si="30"/>
        <v>7.9778915340907943</v>
      </c>
      <c r="W52" s="52">
        <f t="shared" ref="W52" si="31">W51*100</f>
        <v>4.2982566330758987</v>
      </c>
      <c r="X52" s="52">
        <f t="shared" ref="X52" si="32">X51*100</f>
        <v>4.2982566330758969</v>
      </c>
    </row>
    <row r="54" spans="2:41" x14ac:dyDescent="0.55000000000000004">
      <c r="B54">
        <f>LN(B47/B2)</f>
        <v>0.10946503419796302</v>
      </c>
      <c r="C54">
        <f t="shared" ref="C54:X54" si="33">LN(C47/C2)</f>
        <v>-0.187078616393414</v>
      </c>
      <c r="D54">
        <f t="shared" si="33"/>
        <v>0.25761746050757112</v>
      </c>
      <c r="E54">
        <f t="shared" si="33"/>
        <v>0.13997500947688238</v>
      </c>
      <c r="F54">
        <f t="shared" si="33"/>
        <v>0.13997500947688238</v>
      </c>
      <c r="G54">
        <f t="shared" si="33"/>
        <v>0.13541257502830145</v>
      </c>
      <c r="H54">
        <f t="shared" si="33"/>
        <v>0.12062519750569406</v>
      </c>
      <c r="I54">
        <f t="shared" si="33"/>
        <v>0.33555668325953336</v>
      </c>
      <c r="J54">
        <f t="shared" si="33"/>
        <v>0.17270392409143842</v>
      </c>
      <c r="K54">
        <f t="shared" si="33"/>
        <v>0.25615744892651154</v>
      </c>
      <c r="L54">
        <f t="shared" si="33"/>
        <v>0.25615744892651154</v>
      </c>
      <c r="M54">
        <f t="shared" si="33"/>
        <v>0.21796186171642187</v>
      </c>
      <c r="N54">
        <f t="shared" si="33"/>
        <v>0.4153594554647318</v>
      </c>
      <c r="O54">
        <f t="shared" si="33"/>
        <v>0.4153594554647318</v>
      </c>
      <c r="P54">
        <f t="shared" si="33"/>
        <v>0.16411456175820036</v>
      </c>
      <c r="Q54">
        <f t="shared" si="33"/>
        <v>0.21089973294647371</v>
      </c>
      <c r="R54">
        <f t="shared" si="33"/>
        <v>0.21089973294647371</v>
      </c>
      <c r="S54">
        <f t="shared" si="33"/>
        <v>0.15476673685850653</v>
      </c>
      <c r="T54">
        <f t="shared" si="33"/>
        <v>0.3029495445825694</v>
      </c>
      <c r="U54">
        <f t="shared" si="33"/>
        <v>0.3029495445825694</v>
      </c>
      <c r="V54">
        <f t="shared" si="33"/>
        <v>0.16799802986978066</v>
      </c>
      <c r="W54">
        <f t="shared" si="33"/>
        <v>0.10492521684741193</v>
      </c>
      <c r="X54">
        <f t="shared" si="33"/>
        <v>0.10492521684741193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 Price</vt:lpstr>
      <vt:lpstr>Median price</vt:lpstr>
      <vt:lpstr>Rent</vt:lpstr>
      <vt:lpstr>rental index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drambaccussing</dc:creator>
  <cp:lastModifiedBy>Dooruj Rambaccussing</cp:lastModifiedBy>
  <dcterms:created xsi:type="dcterms:W3CDTF">2016-11-30T14:06:47Z</dcterms:created>
  <dcterms:modified xsi:type="dcterms:W3CDTF">2019-12-30T05:31:38Z</dcterms:modified>
</cp:coreProperties>
</file>